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iEnd\SCU\Starlink Project\flight data\"/>
    </mc:Choice>
  </mc:AlternateContent>
  <xr:revisionPtr revIDLastSave="0" documentId="13_ncr:1_{09590399-68A2-457A-90FB-9A46C9250595}" xr6:coauthVersionLast="47" xr6:coauthVersionMax="47" xr10:uidLastSave="{00000000-0000-0000-0000-000000000000}"/>
  <bookViews>
    <workbookView xWindow="2355" yWindow="1065" windowWidth="25725" windowHeight="13980" activeTab="2" xr2:uid="{00000000-000D-0000-FFFF-FFFF00000000}"/>
  </bookViews>
  <sheets>
    <sheet name="AC536_2d008340 _alice_rg" sheetId="2" r:id="rId1"/>
    <sheet name="geoid_height_2023-08-09" sheetId="3" r:id="rId2"/>
    <sheet name="AC536" sheetId="1" r:id="rId3"/>
    <sheet name="Photo U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 s="1"/>
  <c r="C2" i="4"/>
  <c r="E2" i="4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2" i="1"/>
  <c r="V138" i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C445" i="1"/>
  <c r="D445" i="1" s="1"/>
  <c r="C444" i="1"/>
  <c r="D444" i="1" s="1"/>
  <c r="C443" i="1"/>
  <c r="D443" i="1" s="1"/>
  <c r="C442" i="1"/>
  <c r="D442" i="1" s="1"/>
  <c r="C441" i="1"/>
  <c r="D441" i="1" s="1"/>
  <c r="C440" i="1"/>
  <c r="D440" i="1" s="1"/>
  <c r="C439" i="1"/>
  <c r="D439" i="1" s="1"/>
  <c r="C438" i="1"/>
  <c r="D438" i="1" s="1"/>
  <c r="C437" i="1"/>
  <c r="D437" i="1" s="1"/>
  <c r="C436" i="1"/>
  <c r="D436" i="1" s="1"/>
  <c r="C435" i="1"/>
  <c r="D435" i="1" s="1"/>
  <c r="K435" i="1" s="1"/>
  <c r="C434" i="1"/>
  <c r="D434" i="1" s="1"/>
  <c r="C433" i="1"/>
  <c r="D433" i="1" s="1"/>
  <c r="C432" i="1"/>
  <c r="D432" i="1" s="1"/>
  <c r="C431" i="1"/>
  <c r="D431" i="1" s="1"/>
  <c r="K431" i="1" s="1"/>
  <c r="C430" i="1"/>
  <c r="D430" i="1" s="1"/>
  <c r="C429" i="1"/>
  <c r="D429" i="1" s="1"/>
  <c r="C428" i="1"/>
  <c r="D428" i="1" s="1"/>
  <c r="C427" i="1"/>
  <c r="D427" i="1" s="1"/>
  <c r="C426" i="1"/>
  <c r="D426" i="1" s="1"/>
  <c r="C425" i="1"/>
  <c r="D425" i="1" s="1"/>
  <c r="C424" i="1"/>
  <c r="D424" i="1" s="1"/>
  <c r="C423" i="1"/>
  <c r="D423" i="1" s="1"/>
  <c r="C422" i="1"/>
  <c r="D422" i="1" s="1"/>
  <c r="C421" i="1"/>
  <c r="D421" i="1" s="1"/>
  <c r="C420" i="1"/>
  <c r="D420" i="1" s="1"/>
  <c r="C419" i="1"/>
  <c r="D419" i="1" s="1"/>
  <c r="K419" i="1" s="1"/>
  <c r="C418" i="1"/>
  <c r="D418" i="1" s="1"/>
  <c r="C417" i="1"/>
  <c r="D417" i="1" s="1"/>
  <c r="C416" i="1"/>
  <c r="D416" i="1" s="1"/>
  <c r="C415" i="1"/>
  <c r="D415" i="1" s="1"/>
  <c r="K415" i="1" s="1"/>
  <c r="C414" i="1"/>
  <c r="D414" i="1" s="1"/>
  <c r="C413" i="1"/>
  <c r="D413" i="1" s="1"/>
  <c r="C412" i="1"/>
  <c r="D412" i="1" s="1"/>
  <c r="C411" i="1"/>
  <c r="D411" i="1" s="1"/>
  <c r="C410" i="1"/>
  <c r="D410" i="1" s="1"/>
  <c r="C409" i="1"/>
  <c r="D409" i="1" s="1"/>
  <c r="C408" i="1"/>
  <c r="D408" i="1" s="1"/>
  <c r="C407" i="1"/>
  <c r="D407" i="1" s="1"/>
  <c r="C406" i="1"/>
  <c r="D406" i="1" s="1"/>
  <c r="C405" i="1"/>
  <c r="D405" i="1" s="1"/>
  <c r="C404" i="1"/>
  <c r="D404" i="1" s="1"/>
  <c r="C403" i="1"/>
  <c r="D403" i="1" s="1"/>
  <c r="K403" i="1" s="1"/>
  <c r="C402" i="1"/>
  <c r="D402" i="1" s="1"/>
  <c r="C401" i="1"/>
  <c r="D401" i="1" s="1"/>
  <c r="C400" i="1"/>
  <c r="D400" i="1" s="1"/>
  <c r="C399" i="1"/>
  <c r="D399" i="1" s="1"/>
  <c r="K399" i="1" s="1"/>
  <c r="C398" i="1"/>
  <c r="D398" i="1" s="1"/>
  <c r="C397" i="1"/>
  <c r="D397" i="1" s="1"/>
  <c r="C396" i="1"/>
  <c r="D396" i="1" s="1"/>
  <c r="C395" i="1"/>
  <c r="D395" i="1" s="1"/>
  <c r="C394" i="1"/>
  <c r="D394" i="1" s="1"/>
  <c r="C393" i="1"/>
  <c r="D393" i="1" s="1"/>
  <c r="C392" i="1"/>
  <c r="D392" i="1" s="1"/>
  <c r="C391" i="1"/>
  <c r="D391" i="1" s="1"/>
  <c r="C390" i="1"/>
  <c r="D390" i="1" s="1"/>
  <c r="C389" i="1"/>
  <c r="D389" i="1" s="1"/>
  <c r="C388" i="1"/>
  <c r="D388" i="1" s="1"/>
  <c r="C387" i="1"/>
  <c r="D387" i="1" s="1"/>
  <c r="K387" i="1" s="1"/>
  <c r="C386" i="1"/>
  <c r="D386" i="1" s="1"/>
  <c r="C385" i="1"/>
  <c r="D385" i="1" s="1"/>
  <c r="C384" i="1"/>
  <c r="D384" i="1" s="1"/>
  <c r="C383" i="1"/>
  <c r="D383" i="1" s="1"/>
  <c r="K383" i="1" s="1"/>
  <c r="C382" i="1"/>
  <c r="D382" i="1" s="1"/>
  <c r="C381" i="1"/>
  <c r="D381" i="1" s="1"/>
  <c r="C380" i="1"/>
  <c r="D380" i="1" s="1"/>
  <c r="C379" i="1"/>
  <c r="D379" i="1" s="1"/>
  <c r="C378" i="1"/>
  <c r="D378" i="1" s="1"/>
  <c r="C377" i="1"/>
  <c r="D377" i="1" s="1"/>
  <c r="C376" i="1"/>
  <c r="D376" i="1" s="1"/>
  <c r="C375" i="1"/>
  <c r="D375" i="1" s="1"/>
  <c r="C374" i="1"/>
  <c r="D374" i="1" s="1"/>
  <c r="C373" i="1"/>
  <c r="D373" i="1" s="1"/>
  <c r="C372" i="1"/>
  <c r="D372" i="1" s="1"/>
  <c r="I372" i="1" s="1"/>
  <c r="C371" i="1"/>
  <c r="D371" i="1" s="1"/>
  <c r="K371" i="1" s="1"/>
  <c r="C370" i="1"/>
  <c r="D370" i="1" s="1"/>
  <c r="C369" i="1"/>
  <c r="D369" i="1" s="1"/>
  <c r="C368" i="1"/>
  <c r="D368" i="1" s="1"/>
  <c r="C367" i="1"/>
  <c r="D367" i="1" s="1"/>
  <c r="K367" i="1" s="1"/>
  <c r="C366" i="1"/>
  <c r="D366" i="1" s="1"/>
  <c r="C365" i="1"/>
  <c r="D365" i="1" s="1"/>
  <c r="C364" i="1"/>
  <c r="D364" i="1" s="1"/>
  <c r="C363" i="1"/>
  <c r="D363" i="1" s="1"/>
  <c r="C362" i="1"/>
  <c r="D362" i="1" s="1"/>
  <c r="C361" i="1"/>
  <c r="D361" i="1" s="1"/>
  <c r="C360" i="1"/>
  <c r="D360" i="1" s="1"/>
  <c r="C359" i="1"/>
  <c r="D359" i="1" s="1"/>
  <c r="C358" i="1"/>
  <c r="D358" i="1" s="1"/>
  <c r="C357" i="1"/>
  <c r="D357" i="1" s="1"/>
  <c r="C356" i="1"/>
  <c r="D356" i="1" s="1"/>
  <c r="C355" i="1"/>
  <c r="D355" i="1" s="1"/>
  <c r="K355" i="1" s="1"/>
  <c r="C354" i="1"/>
  <c r="D354" i="1" s="1"/>
  <c r="C353" i="1"/>
  <c r="D353" i="1" s="1"/>
  <c r="C352" i="1"/>
  <c r="D352" i="1" s="1"/>
  <c r="C351" i="1"/>
  <c r="D351" i="1" s="1"/>
  <c r="K351" i="1" s="1"/>
  <c r="C350" i="1"/>
  <c r="D350" i="1" s="1"/>
  <c r="C349" i="1"/>
  <c r="D349" i="1" s="1"/>
  <c r="C348" i="1"/>
  <c r="D348" i="1" s="1"/>
  <c r="C347" i="1"/>
  <c r="D347" i="1" s="1"/>
  <c r="C346" i="1"/>
  <c r="D346" i="1" s="1"/>
  <c r="C345" i="1"/>
  <c r="D345" i="1" s="1"/>
  <c r="C344" i="1"/>
  <c r="D344" i="1" s="1"/>
  <c r="C343" i="1"/>
  <c r="D343" i="1" s="1"/>
  <c r="C342" i="1"/>
  <c r="D342" i="1" s="1"/>
  <c r="C341" i="1"/>
  <c r="D341" i="1" s="1"/>
  <c r="C340" i="1"/>
  <c r="D340" i="1" s="1"/>
  <c r="I340" i="1" s="1"/>
  <c r="C339" i="1"/>
  <c r="D339" i="1" s="1"/>
  <c r="K339" i="1" s="1"/>
  <c r="C338" i="1"/>
  <c r="D338" i="1" s="1"/>
  <c r="C337" i="1"/>
  <c r="D337" i="1" s="1"/>
  <c r="C336" i="1"/>
  <c r="D336" i="1" s="1"/>
  <c r="C335" i="1"/>
  <c r="D335" i="1" s="1"/>
  <c r="K335" i="1" s="1"/>
  <c r="C334" i="1"/>
  <c r="D334" i="1" s="1"/>
  <c r="C333" i="1"/>
  <c r="D333" i="1" s="1"/>
  <c r="C332" i="1"/>
  <c r="D332" i="1" s="1"/>
  <c r="C331" i="1"/>
  <c r="D331" i="1" s="1"/>
  <c r="C330" i="1"/>
  <c r="D330" i="1" s="1"/>
  <c r="C329" i="1"/>
  <c r="D329" i="1" s="1"/>
  <c r="C328" i="1"/>
  <c r="D328" i="1" s="1"/>
  <c r="C327" i="1"/>
  <c r="D327" i="1" s="1"/>
  <c r="C326" i="1"/>
  <c r="D326" i="1" s="1"/>
  <c r="C325" i="1"/>
  <c r="D325" i="1" s="1"/>
  <c r="C324" i="1"/>
  <c r="D324" i="1" s="1"/>
  <c r="C323" i="1"/>
  <c r="D323" i="1" s="1"/>
  <c r="K323" i="1" s="1"/>
  <c r="C322" i="1"/>
  <c r="D322" i="1" s="1"/>
  <c r="C321" i="1"/>
  <c r="D321" i="1" s="1"/>
  <c r="C320" i="1"/>
  <c r="D320" i="1" s="1"/>
  <c r="C319" i="1"/>
  <c r="D319" i="1" s="1"/>
  <c r="K319" i="1" s="1"/>
  <c r="C318" i="1"/>
  <c r="D318" i="1" s="1"/>
  <c r="C317" i="1"/>
  <c r="D317" i="1" s="1"/>
  <c r="C316" i="1"/>
  <c r="D316" i="1" s="1"/>
  <c r="C315" i="1"/>
  <c r="D315" i="1" s="1"/>
  <c r="C314" i="1"/>
  <c r="D314" i="1" s="1"/>
  <c r="C313" i="1"/>
  <c r="D313" i="1" s="1"/>
  <c r="C312" i="1"/>
  <c r="D312" i="1" s="1"/>
  <c r="C311" i="1"/>
  <c r="D311" i="1" s="1"/>
  <c r="C310" i="1"/>
  <c r="D310" i="1" s="1"/>
  <c r="C309" i="1"/>
  <c r="D309" i="1" s="1"/>
  <c r="C308" i="1"/>
  <c r="D308" i="1" s="1"/>
  <c r="I308" i="1" s="1"/>
  <c r="C307" i="1"/>
  <c r="D307" i="1" s="1"/>
  <c r="K307" i="1" s="1"/>
  <c r="C306" i="1"/>
  <c r="D306" i="1" s="1"/>
  <c r="C305" i="1"/>
  <c r="D305" i="1" s="1"/>
  <c r="C304" i="1"/>
  <c r="D304" i="1" s="1"/>
  <c r="C303" i="1"/>
  <c r="D303" i="1" s="1"/>
  <c r="K303" i="1" s="1"/>
  <c r="C302" i="1"/>
  <c r="D302" i="1" s="1"/>
  <c r="C301" i="1"/>
  <c r="D301" i="1" s="1"/>
  <c r="C300" i="1"/>
  <c r="D300" i="1" s="1"/>
  <c r="C299" i="1"/>
  <c r="D299" i="1" s="1"/>
  <c r="C298" i="1"/>
  <c r="D298" i="1" s="1"/>
  <c r="C297" i="1"/>
  <c r="D297" i="1" s="1"/>
  <c r="C296" i="1"/>
  <c r="D296" i="1" s="1"/>
  <c r="C295" i="1"/>
  <c r="D295" i="1" s="1"/>
  <c r="C294" i="1"/>
  <c r="D294" i="1" s="1"/>
  <c r="C293" i="1"/>
  <c r="D293" i="1" s="1"/>
  <c r="C292" i="1"/>
  <c r="D292" i="1" s="1"/>
  <c r="C291" i="1"/>
  <c r="D291" i="1" s="1"/>
  <c r="K291" i="1" s="1"/>
  <c r="C290" i="1"/>
  <c r="D290" i="1" s="1"/>
  <c r="C289" i="1"/>
  <c r="D289" i="1" s="1"/>
  <c r="C288" i="1"/>
  <c r="D288" i="1" s="1"/>
  <c r="C287" i="1"/>
  <c r="D287" i="1" s="1"/>
  <c r="K287" i="1" s="1"/>
  <c r="C286" i="1"/>
  <c r="D286" i="1" s="1"/>
  <c r="C285" i="1"/>
  <c r="D285" i="1" s="1"/>
  <c r="C284" i="1"/>
  <c r="D284" i="1" s="1"/>
  <c r="K284" i="1" s="1"/>
  <c r="C283" i="1"/>
  <c r="D283" i="1" s="1"/>
  <c r="C282" i="1"/>
  <c r="D282" i="1" s="1"/>
  <c r="K282" i="1" s="1"/>
  <c r="C281" i="1"/>
  <c r="D281" i="1" s="1"/>
  <c r="C280" i="1"/>
  <c r="D280" i="1" s="1"/>
  <c r="C279" i="1"/>
  <c r="D279" i="1" s="1"/>
  <c r="C278" i="1"/>
  <c r="D278" i="1" s="1"/>
  <c r="I278" i="1" s="1"/>
  <c r="C277" i="1"/>
  <c r="D277" i="1" s="1"/>
  <c r="C276" i="1"/>
  <c r="D276" i="1" s="1"/>
  <c r="K276" i="1" s="1"/>
  <c r="C275" i="1"/>
  <c r="D275" i="1" s="1"/>
  <c r="C274" i="1"/>
  <c r="D274" i="1" s="1"/>
  <c r="C273" i="1"/>
  <c r="D273" i="1" s="1"/>
  <c r="C272" i="1"/>
  <c r="D272" i="1" s="1"/>
  <c r="C271" i="1"/>
  <c r="D271" i="1" s="1"/>
  <c r="K271" i="1" s="1"/>
  <c r="C270" i="1"/>
  <c r="D270" i="1" s="1"/>
  <c r="C269" i="1"/>
  <c r="D269" i="1" s="1"/>
  <c r="C268" i="1"/>
  <c r="D268" i="1" s="1"/>
  <c r="K268" i="1" s="1"/>
  <c r="C267" i="1"/>
  <c r="D267" i="1" s="1"/>
  <c r="C266" i="1"/>
  <c r="D266" i="1" s="1"/>
  <c r="C265" i="1"/>
  <c r="D265" i="1" s="1"/>
  <c r="J265" i="1" s="1"/>
  <c r="C264" i="1"/>
  <c r="D264" i="1" s="1"/>
  <c r="C263" i="1"/>
  <c r="D263" i="1" s="1"/>
  <c r="C262" i="1"/>
  <c r="D262" i="1" s="1"/>
  <c r="C261" i="1"/>
  <c r="D261" i="1" s="1"/>
  <c r="C260" i="1"/>
  <c r="D260" i="1" s="1"/>
  <c r="I260" i="1" s="1"/>
  <c r="C259" i="1"/>
  <c r="D259" i="1" s="1"/>
  <c r="C258" i="1"/>
  <c r="D258" i="1" s="1"/>
  <c r="C257" i="1"/>
  <c r="D257" i="1" s="1"/>
  <c r="C256" i="1"/>
  <c r="D256" i="1" s="1"/>
  <c r="C255" i="1"/>
  <c r="D255" i="1" s="1"/>
  <c r="C254" i="1"/>
  <c r="D254" i="1" s="1"/>
  <c r="C253" i="1"/>
  <c r="D253" i="1" s="1"/>
  <c r="C252" i="1"/>
  <c r="D252" i="1" s="1"/>
  <c r="C251" i="1"/>
  <c r="D251" i="1" s="1"/>
  <c r="C250" i="1"/>
  <c r="D250" i="1" s="1"/>
  <c r="C249" i="1"/>
  <c r="D249" i="1" s="1"/>
  <c r="C248" i="1"/>
  <c r="D248" i="1" s="1"/>
  <c r="C247" i="1"/>
  <c r="D247" i="1" s="1"/>
  <c r="C246" i="1"/>
  <c r="D246" i="1" s="1"/>
  <c r="C245" i="1"/>
  <c r="D245" i="1" s="1"/>
  <c r="J245" i="1" s="1"/>
  <c r="C244" i="1"/>
  <c r="D244" i="1" s="1"/>
  <c r="K244" i="1" s="1"/>
  <c r="C243" i="1"/>
  <c r="D243" i="1" s="1"/>
  <c r="C242" i="1"/>
  <c r="D242" i="1" s="1"/>
  <c r="C241" i="1"/>
  <c r="D241" i="1" s="1"/>
  <c r="K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I228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J218" i="1" s="1"/>
  <c r="C217" i="1"/>
  <c r="D217" i="1" s="1"/>
  <c r="C216" i="1"/>
  <c r="D216" i="1" s="1"/>
  <c r="K216" i="1" s="1"/>
  <c r="C215" i="1"/>
  <c r="D215" i="1" s="1"/>
  <c r="C214" i="1"/>
  <c r="D214" i="1" s="1"/>
  <c r="C213" i="1"/>
  <c r="D213" i="1" s="1"/>
  <c r="J213" i="1" s="1"/>
  <c r="C212" i="1"/>
  <c r="D212" i="1" s="1"/>
  <c r="K212" i="1" s="1"/>
  <c r="C211" i="1"/>
  <c r="D211" i="1" s="1"/>
  <c r="C210" i="1"/>
  <c r="D210" i="1" s="1"/>
  <c r="I210" i="1" s="1"/>
  <c r="C209" i="1"/>
  <c r="D209" i="1" s="1"/>
  <c r="I209" i="1" s="1"/>
  <c r="C208" i="1"/>
  <c r="D208" i="1" s="1"/>
  <c r="C207" i="1"/>
  <c r="D207" i="1" s="1"/>
  <c r="C206" i="1"/>
  <c r="D206" i="1" s="1"/>
  <c r="C205" i="1"/>
  <c r="D205" i="1" s="1"/>
  <c r="J205" i="1" s="1"/>
  <c r="C204" i="1"/>
  <c r="D204" i="1" s="1"/>
  <c r="C203" i="1"/>
  <c r="D203" i="1" s="1"/>
  <c r="C202" i="1"/>
  <c r="D202" i="1" s="1"/>
  <c r="J202" i="1" s="1"/>
  <c r="C201" i="1"/>
  <c r="D201" i="1" s="1"/>
  <c r="C200" i="1"/>
  <c r="D200" i="1" s="1"/>
  <c r="C199" i="1"/>
  <c r="D199" i="1" s="1"/>
  <c r="I199" i="1" s="1"/>
  <c r="C198" i="1"/>
  <c r="D198" i="1" s="1"/>
  <c r="I198" i="1" s="1"/>
  <c r="C197" i="1"/>
  <c r="D197" i="1" s="1"/>
  <c r="C196" i="1"/>
  <c r="D196" i="1" s="1"/>
  <c r="K196" i="1" s="1"/>
  <c r="C195" i="1"/>
  <c r="D195" i="1" s="1"/>
  <c r="C194" i="1"/>
  <c r="D194" i="1" s="1"/>
  <c r="J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J188" i="1" s="1"/>
  <c r="C187" i="1"/>
  <c r="D187" i="1" s="1"/>
  <c r="C186" i="1"/>
  <c r="D186" i="1" s="1"/>
  <c r="J186" i="1" s="1"/>
  <c r="C185" i="1"/>
  <c r="D185" i="1" s="1"/>
  <c r="C184" i="1"/>
  <c r="D184" i="1" s="1"/>
  <c r="J184" i="1" s="1"/>
  <c r="C183" i="1"/>
  <c r="D183" i="1" s="1"/>
  <c r="I183" i="1" s="1"/>
  <c r="C182" i="1"/>
  <c r="D182" i="1" s="1"/>
  <c r="C181" i="1"/>
  <c r="D181" i="1" s="1"/>
  <c r="J181" i="1" s="1"/>
  <c r="C180" i="1"/>
  <c r="D180" i="1" s="1"/>
  <c r="K180" i="1" s="1"/>
  <c r="C179" i="1"/>
  <c r="D179" i="1" s="1"/>
  <c r="C178" i="1"/>
  <c r="D178" i="1" s="1"/>
  <c r="J178" i="1" s="1"/>
  <c r="C177" i="1"/>
  <c r="D177" i="1" s="1"/>
  <c r="K177" i="1" s="1"/>
  <c r="C176" i="1"/>
  <c r="D176" i="1" s="1"/>
  <c r="K176" i="1" s="1"/>
  <c r="C175" i="1"/>
  <c r="D175" i="1" s="1"/>
  <c r="C174" i="1"/>
  <c r="D174" i="1" s="1"/>
  <c r="C173" i="1"/>
  <c r="D173" i="1" s="1"/>
  <c r="J173" i="1" s="1"/>
  <c r="C172" i="1"/>
  <c r="D172" i="1" s="1"/>
  <c r="J172" i="1" s="1"/>
  <c r="C171" i="1"/>
  <c r="D171" i="1" s="1"/>
  <c r="C170" i="1"/>
  <c r="D170" i="1" s="1"/>
  <c r="J170" i="1" s="1"/>
  <c r="C169" i="1"/>
  <c r="D169" i="1" s="1"/>
  <c r="J169" i="1" s="1"/>
  <c r="C168" i="1"/>
  <c r="D168" i="1" s="1"/>
  <c r="C167" i="1"/>
  <c r="D167" i="1" s="1"/>
  <c r="I167" i="1" s="1"/>
  <c r="C166" i="1"/>
  <c r="D166" i="1" s="1"/>
  <c r="C165" i="1"/>
  <c r="D165" i="1" s="1"/>
  <c r="C164" i="1"/>
  <c r="D164" i="1" s="1"/>
  <c r="I164" i="1" s="1"/>
  <c r="C163" i="1"/>
  <c r="D163" i="1" s="1"/>
  <c r="C162" i="1"/>
  <c r="D162" i="1" s="1"/>
  <c r="J162" i="1" s="1"/>
  <c r="C161" i="1"/>
  <c r="D161" i="1" s="1"/>
  <c r="K161" i="1" s="1"/>
  <c r="C160" i="1"/>
  <c r="D160" i="1" s="1"/>
  <c r="C159" i="1"/>
  <c r="D159" i="1" s="1"/>
  <c r="J159" i="1" s="1"/>
  <c r="C158" i="1"/>
  <c r="D158" i="1" s="1"/>
  <c r="C157" i="1"/>
  <c r="D157" i="1" s="1"/>
  <c r="C156" i="1"/>
  <c r="D156" i="1" s="1"/>
  <c r="J156" i="1" s="1"/>
  <c r="C155" i="1"/>
  <c r="D155" i="1" s="1"/>
  <c r="K155" i="1" s="1"/>
  <c r="C154" i="1"/>
  <c r="D154" i="1" s="1"/>
  <c r="J154" i="1" s="1"/>
  <c r="C153" i="1"/>
  <c r="D153" i="1" s="1"/>
  <c r="C152" i="1"/>
  <c r="D152" i="1" s="1"/>
  <c r="J152" i="1" s="1"/>
  <c r="C151" i="1"/>
  <c r="D151" i="1" s="1"/>
  <c r="K151" i="1" s="1"/>
  <c r="C150" i="1"/>
  <c r="D150" i="1" s="1"/>
  <c r="I150" i="1" s="1"/>
  <c r="C149" i="1"/>
  <c r="D149" i="1" s="1"/>
  <c r="C148" i="1"/>
  <c r="D148" i="1" s="1"/>
  <c r="K148" i="1" s="1"/>
  <c r="C147" i="1"/>
  <c r="D147" i="1" s="1"/>
  <c r="C146" i="1"/>
  <c r="D146" i="1" s="1"/>
  <c r="J146" i="1" s="1"/>
  <c r="C145" i="1"/>
  <c r="D145" i="1" s="1"/>
  <c r="C144" i="1"/>
  <c r="D144" i="1" s="1"/>
  <c r="C143" i="1"/>
  <c r="D143" i="1" s="1"/>
  <c r="C142" i="1"/>
  <c r="D142" i="1" s="1"/>
  <c r="C141" i="1"/>
  <c r="D141" i="1" s="1"/>
  <c r="I141" i="1" s="1"/>
  <c r="C140" i="1"/>
  <c r="D140" i="1" s="1"/>
  <c r="J140" i="1" s="1"/>
  <c r="C139" i="1"/>
  <c r="D139" i="1" s="1"/>
  <c r="C138" i="1"/>
  <c r="D138" i="1" s="1"/>
  <c r="K138" i="1" s="1"/>
  <c r="C137" i="1"/>
  <c r="D137" i="1" s="1"/>
  <c r="C136" i="1"/>
  <c r="D136" i="1" s="1"/>
  <c r="C135" i="1"/>
  <c r="D135" i="1" s="1"/>
  <c r="K135" i="1" s="1"/>
  <c r="C134" i="1"/>
  <c r="D134" i="1" s="1"/>
  <c r="C133" i="1"/>
  <c r="D133" i="1" s="1"/>
  <c r="C132" i="1"/>
  <c r="D132" i="1" s="1"/>
  <c r="C131" i="1"/>
  <c r="D131" i="1" s="1"/>
  <c r="C130" i="1"/>
  <c r="D130" i="1" s="1"/>
  <c r="K130" i="1" s="1"/>
  <c r="C129" i="1"/>
  <c r="D129" i="1" s="1"/>
  <c r="K129" i="1" s="1"/>
  <c r="C128" i="1"/>
  <c r="D128" i="1" s="1"/>
  <c r="C127" i="1"/>
  <c r="D127" i="1" s="1"/>
  <c r="C126" i="1"/>
  <c r="D126" i="1" s="1"/>
  <c r="K126" i="1" s="1"/>
  <c r="C125" i="1"/>
  <c r="D125" i="1" s="1"/>
  <c r="I125" i="1" s="1"/>
  <c r="C124" i="1"/>
  <c r="D124" i="1" s="1"/>
  <c r="C123" i="1"/>
  <c r="D123" i="1" s="1"/>
  <c r="C122" i="1"/>
  <c r="D122" i="1" s="1"/>
  <c r="K122" i="1" s="1"/>
  <c r="C121" i="1"/>
  <c r="D121" i="1" s="1"/>
  <c r="C120" i="1"/>
  <c r="D120" i="1" s="1"/>
  <c r="C119" i="1"/>
  <c r="D119" i="1" s="1"/>
  <c r="K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K113" i="1" s="1"/>
  <c r="C112" i="1"/>
  <c r="D112" i="1" s="1"/>
  <c r="C111" i="1"/>
  <c r="D111" i="1" s="1"/>
  <c r="C110" i="1"/>
  <c r="D110" i="1" s="1"/>
  <c r="C109" i="1"/>
  <c r="D109" i="1" s="1"/>
  <c r="I109" i="1" s="1"/>
  <c r="C108" i="1"/>
  <c r="D108" i="1" s="1"/>
  <c r="C107" i="1"/>
  <c r="D107" i="1" s="1"/>
  <c r="C106" i="1"/>
  <c r="D106" i="1" s="1"/>
  <c r="K106" i="1" s="1"/>
  <c r="C105" i="1"/>
  <c r="D105" i="1" s="1"/>
  <c r="C104" i="1"/>
  <c r="D104" i="1" s="1"/>
  <c r="C103" i="1"/>
  <c r="D103" i="1" s="1"/>
  <c r="C102" i="1"/>
  <c r="D102" i="1" s="1"/>
  <c r="K102" i="1" s="1"/>
  <c r="C101" i="1"/>
  <c r="D101" i="1" s="1"/>
  <c r="C100" i="1"/>
  <c r="D100" i="1" s="1"/>
  <c r="C99" i="1"/>
  <c r="D99" i="1" s="1"/>
  <c r="C98" i="1"/>
  <c r="D98" i="1" s="1"/>
  <c r="C97" i="1"/>
  <c r="D97" i="1" s="1"/>
  <c r="K97" i="1" s="1"/>
  <c r="C96" i="1"/>
  <c r="D96" i="1" s="1"/>
  <c r="K96" i="1" s="1"/>
  <c r="C95" i="1"/>
  <c r="D95" i="1" s="1"/>
  <c r="C94" i="1"/>
  <c r="D94" i="1" s="1"/>
  <c r="K94" i="1" s="1"/>
  <c r="C93" i="1"/>
  <c r="D93" i="1" s="1"/>
  <c r="C92" i="1"/>
  <c r="D92" i="1" s="1"/>
  <c r="C91" i="1"/>
  <c r="D91" i="1" s="1"/>
  <c r="C90" i="1"/>
  <c r="D90" i="1" s="1"/>
  <c r="K90" i="1" s="1"/>
  <c r="C89" i="1"/>
  <c r="D89" i="1" s="1"/>
  <c r="C88" i="1"/>
  <c r="D88" i="1" s="1"/>
  <c r="C87" i="1"/>
  <c r="D87" i="1" s="1"/>
  <c r="C86" i="1"/>
  <c r="D86" i="1" s="1"/>
  <c r="K86" i="1" s="1"/>
  <c r="C85" i="1"/>
  <c r="D85" i="1" s="1"/>
  <c r="C84" i="1"/>
  <c r="D84" i="1" s="1"/>
  <c r="C83" i="1"/>
  <c r="D83" i="1" s="1"/>
  <c r="C82" i="1"/>
  <c r="D82" i="1" s="1"/>
  <c r="C81" i="1"/>
  <c r="D81" i="1" s="1"/>
  <c r="K81" i="1" s="1"/>
  <c r="C80" i="1"/>
  <c r="D80" i="1" s="1"/>
  <c r="K80" i="1" s="1"/>
  <c r="C79" i="1"/>
  <c r="D79" i="1" s="1"/>
  <c r="C78" i="1"/>
  <c r="D78" i="1" s="1"/>
  <c r="J78" i="1" s="1"/>
  <c r="C77" i="1"/>
  <c r="D77" i="1" s="1"/>
  <c r="C76" i="1"/>
  <c r="D76" i="1" s="1"/>
  <c r="C75" i="1"/>
  <c r="D75" i="1" s="1"/>
  <c r="C74" i="1"/>
  <c r="D74" i="1" s="1"/>
  <c r="K74" i="1" s="1"/>
  <c r="C73" i="1"/>
  <c r="D73" i="1" s="1"/>
  <c r="C72" i="1"/>
  <c r="D72" i="1" s="1"/>
  <c r="C71" i="1"/>
  <c r="D71" i="1" s="1"/>
  <c r="C70" i="1"/>
  <c r="D70" i="1" s="1"/>
  <c r="K70" i="1" s="1"/>
  <c r="C69" i="1"/>
  <c r="D69" i="1" s="1"/>
  <c r="C68" i="1"/>
  <c r="D68" i="1" s="1"/>
  <c r="C67" i="1"/>
  <c r="D67" i="1" s="1"/>
  <c r="C66" i="1"/>
  <c r="D66" i="1" s="1"/>
  <c r="C65" i="1"/>
  <c r="D65" i="1" s="1"/>
  <c r="I65" i="1" s="1"/>
  <c r="C64" i="1"/>
  <c r="D64" i="1" s="1"/>
  <c r="K64" i="1" s="1"/>
  <c r="C63" i="1"/>
  <c r="D63" i="1" s="1"/>
  <c r="C62" i="1"/>
  <c r="D62" i="1" s="1"/>
  <c r="J62" i="1" s="1"/>
  <c r="C61" i="1"/>
  <c r="D61" i="1" s="1"/>
  <c r="C60" i="1"/>
  <c r="D60" i="1" s="1"/>
  <c r="C59" i="1"/>
  <c r="D59" i="1" s="1"/>
  <c r="C58" i="1"/>
  <c r="D58" i="1" s="1"/>
  <c r="K58" i="1" s="1"/>
  <c r="C57" i="1"/>
  <c r="D57" i="1" s="1"/>
  <c r="C56" i="1"/>
  <c r="D56" i="1" s="1"/>
  <c r="C55" i="1"/>
  <c r="D55" i="1" s="1"/>
  <c r="C54" i="1"/>
  <c r="D54" i="1" s="1"/>
  <c r="K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K48" i="1" s="1"/>
  <c r="C47" i="1"/>
  <c r="D47" i="1" s="1"/>
  <c r="C46" i="1"/>
  <c r="D46" i="1" s="1"/>
  <c r="K46" i="1" s="1"/>
  <c r="C45" i="1"/>
  <c r="D45" i="1" s="1"/>
  <c r="C44" i="1"/>
  <c r="D44" i="1" s="1"/>
  <c r="C43" i="1"/>
  <c r="D43" i="1" s="1"/>
  <c r="C42" i="1"/>
  <c r="D42" i="1" s="1"/>
  <c r="K42" i="1" s="1"/>
  <c r="C41" i="1"/>
  <c r="D41" i="1" s="1"/>
  <c r="C40" i="1"/>
  <c r="D40" i="1" s="1"/>
  <c r="C39" i="1"/>
  <c r="D39" i="1" s="1"/>
  <c r="C38" i="1"/>
  <c r="D38" i="1" s="1"/>
  <c r="K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K32" i="1" s="1"/>
  <c r="C31" i="1"/>
  <c r="D31" i="1" s="1"/>
  <c r="C30" i="1"/>
  <c r="D30" i="1" s="1"/>
  <c r="J30" i="1" s="1"/>
  <c r="C29" i="1"/>
  <c r="D29" i="1" s="1"/>
  <c r="C28" i="1"/>
  <c r="D28" i="1" s="1"/>
  <c r="C27" i="1"/>
  <c r="D27" i="1" s="1"/>
  <c r="C26" i="1"/>
  <c r="D26" i="1" s="1"/>
  <c r="K26" i="1" s="1"/>
  <c r="C25" i="1"/>
  <c r="D25" i="1" s="1"/>
  <c r="C24" i="1"/>
  <c r="D24" i="1" s="1"/>
  <c r="C23" i="1"/>
  <c r="D23" i="1" s="1"/>
  <c r="C22" i="1"/>
  <c r="D22" i="1" s="1"/>
  <c r="K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K16" i="1" s="1"/>
  <c r="C15" i="1"/>
  <c r="D15" i="1" s="1"/>
  <c r="C14" i="1"/>
  <c r="D14" i="1" s="1"/>
  <c r="K14" i="1" s="1"/>
  <c r="C13" i="1"/>
  <c r="D13" i="1" s="1"/>
  <c r="C12" i="1"/>
  <c r="D12" i="1" s="1"/>
  <c r="C11" i="1"/>
  <c r="D11" i="1" s="1"/>
  <c r="C10" i="1"/>
  <c r="D10" i="1" s="1"/>
  <c r="K10" i="1" s="1"/>
  <c r="C9" i="1"/>
  <c r="D9" i="1" s="1"/>
  <c r="C8" i="1"/>
  <c r="D8" i="1" s="1"/>
  <c r="C7" i="1"/>
  <c r="D7" i="1" s="1"/>
  <c r="C6" i="1"/>
  <c r="D6" i="1" s="1"/>
  <c r="K6" i="1" s="1"/>
  <c r="C5" i="1"/>
  <c r="D5" i="1" s="1"/>
  <c r="C4" i="1"/>
  <c r="D4" i="1" s="1"/>
  <c r="C3" i="1"/>
  <c r="D3" i="1" s="1"/>
  <c r="C2" i="1"/>
  <c r="D2" i="1" s="1"/>
  <c r="K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2" i="1"/>
  <c r="E8" i="1" l="1"/>
  <c r="E16" i="1"/>
  <c r="E24" i="1"/>
  <c r="E32" i="1"/>
  <c r="E48" i="1"/>
  <c r="E55" i="1"/>
  <c r="H55" i="1" s="1"/>
  <c r="E63" i="1"/>
  <c r="E78" i="1"/>
  <c r="E86" i="1"/>
  <c r="F86" i="1" s="1"/>
  <c r="E102" i="1"/>
  <c r="F102" i="1" s="1"/>
  <c r="E112" i="1"/>
  <c r="E133" i="1"/>
  <c r="E145" i="1"/>
  <c r="E155" i="1"/>
  <c r="H155" i="1" s="1"/>
  <c r="E164" i="1"/>
  <c r="H164" i="1" s="1"/>
  <c r="E173" i="1"/>
  <c r="F173" i="1" s="1"/>
  <c r="E186" i="1"/>
  <c r="E207" i="1"/>
  <c r="F207" i="1" s="1"/>
  <c r="E218" i="1"/>
  <c r="E242" i="1"/>
  <c r="H242" i="1" s="1"/>
  <c r="E276" i="1"/>
  <c r="H276" i="1" s="1"/>
  <c r="E283" i="1"/>
  <c r="E299" i="1"/>
  <c r="E314" i="1"/>
  <c r="E343" i="1"/>
  <c r="H343" i="1" s="1"/>
  <c r="E351" i="1"/>
  <c r="E357" i="1"/>
  <c r="E372" i="1"/>
  <c r="E381" i="1"/>
  <c r="F381" i="1" s="1"/>
  <c r="E402" i="1"/>
  <c r="E409" i="1"/>
  <c r="F409" i="1" s="1"/>
  <c r="E56" i="1"/>
  <c r="E71" i="1"/>
  <c r="E87" i="1"/>
  <c r="E94" i="1"/>
  <c r="E103" i="1"/>
  <c r="E113" i="1"/>
  <c r="F113" i="1" s="1"/>
  <c r="E123" i="1"/>
  <c r="H123" i="1" s="1"/>
  <c r="E134" i="1"/>
  <c r="F134" i="1" s="1"/>
  <c r="E146" i="1"/>
  <c r="H146" i="1" s="1"/>
  <c r="E156" i="1"/>
  <c r="G156" i="1" s="1"/>
  <c r="E165" i="1"/>
  <c r="E174" i="1"/>
  <c r="E196" i="1"/>
  <c r="H196" i="1" s="1"/>
  <c r="E208" i="1"/>
  <c r="E233" i="1"/>
  <c r="H233" i="1" s="1"/>
  <c r="E243" i="1"/>
  <c r="F243" i="1" s="1"/>
  <c r="M243" i="1" s="1"/>
  <c r="E277" i="1"/>
  <c r="F277" i="1" s="1"/>
  <c r="E292" i="1"/>
  <c r="E300" i="1"/>
  <c r="E322" i="1"/>
  <c r="E336" i="1"/>
  <c r="E344" i="1"/>
  <c r="E358" i="1"/>
  <c r="E410" i="1"/>
  <c r="E435" i="1"/>
  <c r="H435" i="1" s="1"/>
  <c r="E41" i="1"/>
  <c r="H41" i="1" s="1"/>
  <c r="E49" i="1"/>
  <c r="E79" i="1"/>
  <c r="E124" i="1"/>
  <c r="G124" i="1" s="1"/>
  <c r="E135" i="1"/>
  <c r="E147" i="1"/>
  <c r="G147" i="1" s="1"/>
  <c r="E166" i="1"/>
  <c r="E175" i="1"/>
  <c r="F175" i="1" s="1"/>
  <c r="E197" i="1"/>
  <c r="E209" i="1"/>
  <c r="F209" i="1" s="1"/>
  <c r="E227" i="1"/>
  <c r="E234" i="1"/>
  <c r="E244" i="1"/>
  <c r="E268" i="1"/>
  <c r="E284" i="1"/>
  <c r="H284" i="1" s="1"/>
  <c r="E307" i="1"/>
  <c r="H307" i="1" s="1"/>
  <c r="E323" i="1"/>
  <c r="E337" i="1"/>
  <c r="F337" i="1" s="1"/>
  <c r="E365" i="1"/>
  <c r="F365" i="1" s="1"/>
  <c r="E373" i="1"/>
  <c r="F373" i="1" s="1"/>
  <c r="E382" i="1"/>
  <c r="E389" i="1"/>
  <c r="F389" i="1" s="1"/>
  <c r="E403" i="1"/>
  <c r="E417" i="1"/>
  <c r="F417" i="1" s="1"/>
  <c r="E427" i="1"/>
  <c r="H427" i="1" s="1"/>
  <c r="E436" i="1"/>
  <c r="E445" i="1"/>
  <c r="H445" i="1" s="1"/>
  <c r="E9" i="1"/>
  <c r="H9" i="1" s="1"/>
  <c r="E17" i="1"/>
  <c r="H17" i="1" s="1"/>
  <c r="E25" i="1"/>
  <c r="H25" i="1" s="1"/>
  <c r="E33" i="1"/>
  <c r="H33" i="1" s="1"/>
  <c r="E42" i="1"/>
  <c r="F42" i="1" s="1"/>
  <c r="E57" i="1"/>
  <c r="E64" i="1"/>
  <c r="H64" i="1" s="1"/>
  <c r="E72" i="1"/>
  <c r="E95" i="1"/>
  <c r="E114" i="1"/>
  <c r="H114" i="1" s="1"/>
  <c r="E136" i="1"/>
  <c r="E157" i="1"/>
  <c r="F157" i="1" s="1"/>
  <c r="E176" i="1"/>
  <c r="H176" i="1" s="1"/>
  <c r="E198" i="1"/>
  <c r="F198" i="1" s="1"/>
  <c r="E235" i="1"/>
  <c r="H235" i="1" s="1"/>
  <c r="E251" i="1"/>
  <c r="H251" i="1" s="1"/>
  <c r="E260" i="1"/>
  <c r="H260" i="1" s="1"/>
  <c r="E278" i="1"/>
  <c r="E285" i="1"/>
  <c r="E308" i="1"/>
  <c r="E329" i="1"/>
  <c r="E397" i="1"/>
  <c r="E418" i="1"/>
  <c r="E428" i="1"/>
  <c r="E10" i="1"/>
  <c r="E18" i="1"/>
  <c r="E26" i="1"/>
  <c r="E34" i="1"/>
  <c r="H34" i="1" s="1"/>
  <c r="E43" i="1"/>
  <c r="E50" i="1"/>
  <c r="F50" i="1" s="1"/>
  <c r="E65" i="1"/>
  <c r="H65" i="1" s="1"/>
  <c r="E80" i="1"/>
  <c r="E104" i="1"/>
  <c r="E115" i="1"/>
  <c r="F115" i="1" s="1"/>
  <c r="E125" i="1"/>
  <c r="E148" i="1"/>
  <c r="H148" i="1" s="1"/>
  <c r="E177" i="1"/>
  <c r="E187" i="1"/>
  <c r="H187" i="1" s="1"/>
  <c r="E199" i="1"/>
  <c r="E210" i="1"/>
  <c r="H210" i="1" s="1"/>
  <c r="E219" i="1"/>
  <c r="H219" i="1" s="1"/>
  <c r="E236" i="1"/>
  <c r="E245" i="1"/>
  <c r="F245" i="1" s="1"/>
  <c r="E252" i="1"/>
  <c r="H252" i="1" s="1"/>
  <c r="E261" i="1"/>
  <c r="H261" i="1" s="1"/>
  <c r="E286" i="1"/>
  <c r="E293" i="1"/>
  <c r="E309" i="1"/>
  <c r="F309" i="1" s="1"/>
  <c r="E315" i="1"/>
  <c r="E330" i="1"/>
  <c r="H330" i="1" s="1"/>
  <c r="E338" i="1"/>
  <c r="E352" i="1"/>
  <c r="H352" i="1" s="1"/>
  <c r="E366" i="1"/>
  <c r="H366" i="1" s="1"/>
  <c r="E374" i="1"/>
  <c r="E383" i="1"/>
  <c r="E390" i="1"/>
  <c r="H390" i="1" s="1"/>
  <c r="E398" i="1"/>
  <c r="E404" i="1"/>
  <c r="E411" i="1"/>
  <c r="E437" i="1"/>
  <c r="H437" i="1" s="1"/>
  <c r="E35" i="1"/>
  <c r="E51" i="1"/>
  <c r="E58" i="1"/>
  <c r="F58" i="1" s="1"/>
  <c r="E66" i="1"/>
  <c r="F66" i="1" s="1"/>
  <c r="E88" i="1"/>
  <c r="E96" i="1"/>
  <c r="E116" i="1"/>
  <c r="E126" i="1"/>
  <c r="E137" i="1"/>
  <c r="E149" i="1"/>
  <c r="F149" i="1" s="1"/>
  <c r="E158" i="1"/>
  <c r="E167" i="1"/>
  <c r="E178" i="1"/>
  <c r="H178" i="1" s="1"/>
  <c r="E188" i="1"/>
  <c r="E200" i="1"/>
  <c r="H200" i="1" s="1"/>
  <c r="E211" i="1"/>
  <c r="H211" i="1" s="1"/>
  <c r="E220" i="1"/>
  <c r="G220" i="1" s="1"/>
  <c r="E253" i="1"/>
  <c r="F253" i="1" s="1"/>
  <c r="E262" i="1"/>
  <c r="E287" i="1"/>
  <c r="E294" i="1"/>
  <c r="E301" i="1"/>
  <c r="F301" i="1" s="1"/>
  <c r="E331" i="1"/>
  <c r="E345" i="1"/>
  <c r="E353" i="1"/>
  <c r="F353" i="1" s="1"/>
  <c r="E359" i="1"/>
  <c r="H359" i="1" s="1"/>
  <c r="E367" i="1"/>
  <c r="E391" i="1"/>
  <c r="E438" i="1"/>
  <c r="H438" i="1" s="1"/>
  <c r="E3" i="1"/>
  <c r="E11" i="1"/>
  <c r="E19" i="1"/>
  <c r="E27" i="1"/>
  <c r="G27" i="1" s="1"/>
  <c r="E59" i="1"/>
  <c r="E67" i="1"/>
  <c r="E73" i="1"/>
  <c r="H73" i="1" s="1"/>
  <c r="E81" i="1"/>
  <c r="H81" i="1" s="1"/>
  <c r="E105" i="1"/>
  <c r="H105" i="1" s="1"/>
  <c r="E127" i="1"/>
  <c r="H127" i="1" s="1"/>
  <c r="E138" i="1"/>
  <c r="E159" i="1"/>
  <c r="H159" i="1" s="1"/>
  <c r="E168" i="1"/>
  <c r="H168" i="1" s="1"/>
  <c r="E179" i="1"/>
  <c r="E189" i="1"/>
  <c r="F189" i="1" s="1"/>
  <c r="E201" i="1"/>
  <c r="E212" i="1"/>
  <c r="H212" i="1" s="1"/>
  <c r="E228" i="1"/>
  <c r="E246" i="1"/>
  <c r="E254" i="1"/>
  <c r="H254" i="1" s="1"/>
  <c r="E269" i="1"/>
  <c r="E310" i="1"/>
  <c r="E324" i="1"/>
  <c r="E332" i="1"/>
  <c r="E346" i="1"/>
  <c r="E360" i="1"/>
  <c r="E419" i="1"/>
  <c r="H419" i="1" s="1"/>
  <c r="E429" i="1"/>
  <c r="E439" i="1"/>
  <c r="E36" i="1"/>
  <c r="E44" i="1"/>
  <c r="E74" i="1"/>
  <c r="F74" i="1" s="1"/>
  <c r="E82" i="1"/>
  <c r="E97" i="1"/>
  <c r="H97" i="1" s="1"/>
  <c r="E106" i="1"/>
  <c r="E117" i="1"/>
  <c r="F117" i="1" s="1"/>
  <c r="E128" i="1"/>
  <c r="E139" i="1"/>
  <c r="H139" i="1" s="1"/>
  <c r="E150" i="1"/>
  <c r="E160" i="1"/>
  <c r="G160" i="1" s="1"/>
  <c r="E169" i="1"/>
  <c r="E180" i="1"/>
  <c r="E202" i="1"/>
  <c r="E213" i="1"/>
  <c r="F213" i="1" s="1"/>
  <c r="E221" i="1"/>
  <c r="E255" i="1"/>
  <c r="E270" i="1"/>
  <c r="E279" i="1"/>
  <c r="E302" i="1"/>
  <c r="G302" i="1" s="1"/>
  <c r="E316" i="1"/>
  <c r="H316" i="1" s="1"/>
  <c r="E339" i="1"/>
  <c r="H339" i="1" s="1"/>
  <c r="E354" i="1"/>
  <c r="E384" i="1"/>
  <c r="E405" i="1"/>
  <c r="E412" i="1"/>
  <c r="H412" i="1" s="1"/>
  <c r="E420" i="1"/>
  <c r="H420" i="1" s="1"/>
  <c r="E430" i="1"/>
  <c r="H430" i="1" s="1"/>
  <c r="E4" i="1"/>
  <c r="E12" i="1"/>
  <c r="E20" i="1"/>
  <c r="E28" i="1"/>
  <c r="E52" i="1"/>
  <c r="E68" i="1"/>
  <c r="E75" i="1"/>
  <c r="E89" i="1"/>
  <c r="E98" i="1"/>
  <c r="E118" i="1"/>
  <c r="E129" i="1"/>
  <c r="H129" i="1" s="1"/>
  <c r="E140" i="1"/>
  <c r="E161" i="1"/>
  <c r="E170" i="1"/>
  <c r="G170" i="1" s="1"/>
  <c r="E190" i="1"/>
  <c r="E203" i="1"/>
  <c r="E222" i="1"/>
  <c r="E229" i="1"/>
  <c r="E237" i="1"/>
  <c r="E263" i="1"/>
  <c r="E271" i="1"/>
  <c r="E280" i="1"/>
  <c r="E303" i="1"/>
  <c r="E317" i="1"/>
  <c r="E340" i="1"/>
  <c r="E375" i="1"/>
  <c r="H375" i="1" s="1"/>
  <c r="E385" i="1"/>
  <c r="F385" i="1" s="1"/>
  <c r="E392" i="1"/>
  <c r="E399" i="1"/>
  <c r="E406" i="1"/>
  <c r="E413" i="1"/>
  <c r="F413" i="1" s="1"/>
  <c r="E421" i="1"/>
  <c r="E431" i="1"/>
  <c r="E45" i="1"/>
  <c r="E107" i="1"/>
  <c r="H107" i="1" s="1"/>
  <c r="E130" i="1"/>
  <c r="E151" i="1"/>
  <c r="E162" i="1"/>
  <c r="E191" i="1"/>
  <c r="H191" i="1" s="1"/>
  <c r="E214" i="1"/>
  <c r="E223" i="1"/>
  <c r="E230" i="1"/>
  <c r="E238" i="1"/>
  <c r="H238" i="1" s="1"/>
  <c r="E264" i="1"/>
  <c r="E288" i="1"/>
  <c r="E295" i="1"/>
  <c r="E318" i="1"/>
  <c r="E325" i="1"/>
  <c r="E355" i="1"/>
  <c r="E368" i="1"/>
  <c r="H368" i="1" s="1"/>
  <c r="E376" i="1"/>
  <c r="E422" i="1"/>
  <c r="H422" i="1" s="1"/>
  <c r="E440" i="1"/>
  <c r="G440" i="1" s="1"/>
  <c r="E37" i="1"/>
  <c r="H37" i="1" s="1"/>
  <c r="E60" i="1"/>
  <c r="E83" i="1"/>
  <c r="E90" i="1"/>
  <c r="E108" i="1"/>
  <c r="E119" i="1"/>
  <c r="G119" i="1" s="1"/>
  <c r="E152" i="1"/>
  <c r="F152" i="1" s="1"/>
  <c r="E171" i="1"/>
  <c r="E181" i="1"/>
  <c r="F181" i="1" s="1"/>
  <c r="E192" i="1"/>
  <c r="E204" i="1"/>
  <c r="E239" i="1"/>
  <c r="E247" i="1"/>
  <c r="E289" i="1"/>
  <c r="E296" i="1"/>
  <c r="E311" i="1"/>
  <c r="E319" i="1"/>
  <c r="E326" i="1"/>
  <c r="E333" i="1"/>
  <c r="F333" i="1" s="1"/>
  <c r="E341" i="1"/>
  <c r="F341" i="1" s="1"/>
  <c r="E347" i="1"/>
  <c r="E361" i="1"/>
  <c r="H361" i="1" s="1"/>
  <c r="E369" i="1"/>
  <c r="F369" i="1" s="1"/>
  <c r="E386" i="1"/>
  <c r="E393" i="1"/>
  <c r="E414" i="1"/>
  <c r="E423" i="1"/>
  <c r="E432" i="1"/>
  <c r="E441" i="1"/>
  <c r="E5" i="1"/>
  <c r="H5" i="1" s="1"/>
  <c r="E13" i="1"/>
  <c r="H13" i="1" s="1"/>
  <c r="E21" i="1"/>
  <c r="H21" i="1" s="1"/>
  <c r="E29" i="1"/>
  <c r="H29" i="1" s="1"/>
  <c r="E38" i="1"/>
  <c r="E53" i="1"/>
  <c r="E76" i="1"/>
  <c r="E99" i="1"/>
  <c r="F99" i="1" s="1"/>
  <c r="E131" i="1"/>
  <c r="E141" i="1"/>
  <c r="E153" i="1"/>
  <c r="E193" i="1"/>
  <c r="E248" i="1"/>
  <c r="E256" i="1"/>
  <c r="G256" i="1" s="1"/>
  <c r="E272" i="1"/>
  <c r="E281" i="1"/>
  <c r="E290" i="1"/>
  <c r="E312" i="1"/>
  <c r="E362" i="1"/>
  <c r="H362" i="1" s="1"/>
  <c r="E377" i="1"/>
  <c r="F377" i="1" s="1"/>
  <c r="E394" i="1"/>
  <c r="E400" i="1"/>
  <c r="E442" i="1"/>
  <c r="E6" i="1"/>
  <c r="F6" i="1" s="1"/>
  <c r="E14" i="1"/>
  <c r="E22" i="1"/>
  <c r="E30" i="1"/>
  <c r="E46" i="1"/>
  <c r="E69" i="1"/>
  <c r="E84" i="1"/>
  <c r="E91" i="1"/>
  <c r="H91" i="1" s="1"/>
  <c r="E120" i="1"/>
  <c r="F120" i="1" s="1"/>
  <c r="E142" i="1"/>
  <c r="E154" i="1"/>
  <c r="E163" i="1"/>
  <c r="E172" i="1"/>
  <c r="E182" i="1"/>
  <c r="H182" i="1" s="1"/>
  <c r="E194" i="1"/>
  <c r="H194" i="1" s="1"/>
  <c r="E231" i="1"/>
  <c r="H231" i="1" s="1"/>
  <c r="E273" i="1"/>
  <c r="F273" i="1" s="1"/>
  <c r="E282" i="1"/>
  <c r="E304" i="1"/>
  <c r="E334" i="1"/>
  <c r="E342" i="1"/>
  <c r="E363" i="1"/>
  <c r="E370" i="1"/>
  <c r="E387" i="1"/>
  <c r="E395" i="1"/>
  <c r="E407" i="1"/>
  <c r="H407" i="1" s="1"/>
  <c r="E433" i="1"/>
  <c r="E39" i="1"/>
  <c r="E54" i="1"/>
  <c r="E61" i="1"/>
  <c r="E77" i="1"/>
  <c r="E92" i="1"/>
  <c r="F92" i="1" s="1"/>
  <c r="E100" i="1"/>
  <c r="F100" i="1" s="1"/>
  <c r="E109" i="1"/>
  <c r="H109" i="1" s="1"/>
  <c r="E121" i="1"/>
  <c r="E143" i="1"/>
  <c r="E183" i="1"/>
  <c r="E195" i="1"/>
  <c r="E215" i="1"/>
  <c r="E224" i="1"/>
  <c r="E232" i="1"/>
  <c r="E240" i="1"/>
  <c r="E257" i="1"/>
  <c r="E265" i="1"/>
  <c r="E291" i="1"/>
  <c r="E305" i="1"/>
  <c r="F305" i="1" s="1"/>
  <c r="E335" i="1"/>
  <c r="E348" i="1"/>
  <c r="H348" i="1" s="1"/>
  <c r="E356" i="1"/>
  <c r="E378" i="1"/>
  <c r="H378" i="1" s="1"/>
  <c r="E408" i="1"/>
  <c r="E415" i="1"/>
  <c r="H415" i="1" s="1"/>
  <c r="E424" i="1"/>
  <c r="H424" i="1" s="1"/>
  <c r="E434" i="1"/>
  <c r="E443" i="1"/>
  <c r="E7" i="1"/>
  <c r="E15" i="1"/>
  <c r="E23" i="1"/>
  <c r="E31" i="1"/>
  <c r="E47" i="1"/>
  <c r="E85" i="1"/>
  <c r="E93" i="1"/>
  <c r="E101" i="1"/>
  <c r="E110" i="1"/>
  <c r="H110" i="1" s="1"/>
  <c r="E122" i="1"/>
  <c r="E132" i="1"/>
  <c r="E184" i="1"/>
  <c r="F184" i="1" s="1"/>
  <c r="E205" i="1"/>
  <c r="E216" i="1"/>
  <c r="F216" i="1" s="1"/>
  <c r="E225" i="1"/>
  <c r="E241" i="1"/>
  <c r="F241" i="1" s="1"/>
  <c r="E249" i="1"/>
  <c r="E258" i="1"/>
  <c r="H258" i="1" s="1"/>
  <c r="E266" i="1"/>
  <c r="E274" i="1"/>
  <c r="H274" i="1" s="1"/>
  <c r="E297" i="1"/>
  <c r="E320" i="1"/>
  <c r="E327" i="1"/>
  <c r="F327" i="1" s="1"/>
  <c r="M327" i="1" s="1"/>
  <c r="E349" i="1"/>
  <c r="E364" i="1"/>
  <c r="E379" i="1"/>
  <c r="H379" i="1" s="1"/>
  <c r="E388" i="1"/>
  <c r="E401" i="1"/>
  <c r="F401" i="1" s="1"/>
  <c r="E416" i="1"/>
  <c r="E425" i="1"/>
  <c r="E40" i="1"/>
  <c r="E62" i="1"/>
  <c r="F62" i="1" s="1"/>
  <c r="E70" i="1"/>
  <c r="E111" i="1"/>
  <c r="H111" i="1" s="1"/>
  <c r="E144" i="1"/>
  <c r="H144" i="1" s="1"/>
  <c r="E185" i="1"/>
  <c r="E206" i="1"/>
  <c r="G206" i="1" s="1"/>
  <c r="E217" i="1"/>
  <c r="E226" i="1"/>
  <c r="E250" i="1"/>
  <c r="E259" i="1"/>
  <c r="E267" i="1"/>
  <c r="E275" i="1"/>
  <c r="H275" i="1" s="1"/>
  <c r="E298" i="1"/>
  <c r="H298" i="1" s="1"/>
  <c r="E306" i="1"/>
  <c r="E313" i="1"/>
  <c r="E321" i="1"/>
  <c r="F321" i="1" s="1"/>
  <c r="E328" i="1"/>
  <c r="E350" i="1"/>
  <c r="E371" i="1"/>
  <c r="H371" i="1" s="1"/>
  <c r="E380" i="1"/>
  <c r="H380" i="1" s="1"/>
  <c r="E396" i="1"/>
  <c r="E426" i="1"/>
  <c r="E444" i="1"/>
  <c r="I3" i="4"/>
  <c r="J3" i="4"/>
  <c r="K3" i="4"/>
  <c r="E3" i="4"/>
  <c r="H2" i="4"/>
  <c r="G2" i="4"/>
  <c r="F2" i="4"/>
  <c r="D2" i="4"/>
  <c r="G102" i="1"/>
  <c r="F127" i="1"/>
  <c r="H167" i="1"/>
  <c r="G167" i="1"/>
  <c r="F167" i="1"/>
  <c r="F219" i="1"/>
  <c r="F274" i="1"/>
  <c r="H281" i="1"/>
  <c r="G281" i="1"/>
  <c r="F281" i="1"/>
  <c r="H288" i="1"/>
  <c r="G288" i="1"/>
  <c r="F288" i="1"/>
  <c r="H302" i="1"/>
  <c r="F302" i="1"/>
  <c r="H331" i="1"/>
  <c r="F331" i="1"/>
  <c r="F9" i="1"/>
  <c r="F13" i="1"/>
  <c r="F17" i="1"/>
  <c r="F21" i="1"/>
  <c r="F25" i="1"/>
  <c r="F29" i="1"/>
  <c r="M29" i="1" s="1"/>
  <c r="F33" i="1"/>
  <c r="F41" i="1"/>
  <c r="H50" i="1"/>
  <c r="F55" i="1"/>
  <c r="F64" i="1"/>
  <c r="F73" i="1"/>
  <c r="H102" i="1"/>
  <c r="G107" i="1"/>
  <c r="F114" i="1"/>
  <c r="G120" i="1"/>
  <c r="G127" i="1"/>
  <c r="G134" i="1"/>
  <c r="H141" i="1"/>
  <c r="G141" i="1"/>
  <c r="F148" i="1"/>
  <c r="H161" i="1"/>
  <c r="G161" i="1"/>
  <c r="F161" i="1"/>
  <c r="H174" i="1"/>
  <c r="F174" i="1"/>
  <c r="F194" i="1"/>
  <c r="G219" i="1"/>
  <c r="H240" i="1"/>
  <c r="G240" i="1"/>
  <c r="F240" i="1"/>
  <c r="M240" i="1" s="1"/>
  <c r="H247" i="1"/>
  <c r="F247" i="1"/>
  <c r="F260" i="1"/>
  <c r="H295" i="1"/>
  <c r="G295" i="1"/>
  <c r="F295" i="1"/>
  <c r="G331" i="1"/>
  <c r="H345" i="1"/>
  <c r="G345" i="1"/>
  <c r="F345" i="1"/>
  <c r="G5" i="1"/>
  <c r="G9" i="1"/>
  <c r="G13" i="1"/>
  <c r="G17" i="1"/>
  <c r="G21" i="1"/>
  <c r="G25" i="1"/>
  <c r="G29" i="1"/>
  <c r="G33" i="1"/>
  <c r="G37" i="1"/>
  <c r="G41" i="1"/>
  <c r="G46" i="1"/>
  <c r="G55" i="1"/>
  <c r="G64" i="1"/>
  <c r="G73" i="1"/>
  <c r="G78" i="1"/>
  <c r="F83" i="1"/>
  <c r="G114" i="1"/>
  <c r="H120" i="1"/>
  <c r="H134" i="1"/>
  <c r="F141" i="1"/>
  <c r="G148" i="1"/>
  <c r="F168" i="1"/>
  <c r="G174" i="1"/>
  <c r="F187" i="1"/>
  <c r="G207" i="1"/>
  <c r="H234" i="1"/>
  <c r="G234" i="1"/>
  <c r="F234" i="1"/>
  <c r="G247" i="1"/>
  <c r="G260" i="1"/>
  <c r="H317" i="1"/>
  <c r="G317" i="1"/>
  <c r="F317" i="1"/>
  <c r="H206" i="1"/>
  <c r="F206" i="1"/>
  <c r="H253" i="1"/>
  <c r="G253" i="1"/>
  <c r="H121" i="1"/>
  <c r="G121" i="1"/>
  <c r="F121" i="1"/>
  <c r="H128" i="1"/>
  <c r="F128" i="1"/>
  <c r="H135" i="1"/>
  <c r="G135" i="1"/>
  <c r="F135" i="1"/>
  <c r="H142" i="1"/>
  <c r="F142" i="1"/>
  <c r="M142" i="1" s="1"/>
  <c r="G168" i="1"/>
  <c r="G187" i="1"/>
  <c r="H201" i="1"/>
  <c r="G201" i="1"/>
  <c r="F201" i="1"/>
  <c r="H207" i="1"/>
  <c r="H318" i="1"/>
  <c r="G318" i="1"/>
  <c r="F318" i="1"/>
  <c r="H384" i="1"/>
  <c r="G384" i="1"/>
  <c r="F384" i="1"/>
  <c r="M384" i="1" s="1"/>
  <c r="G74" i="1"/>
  <c r="G115" i="1"/>
  <c r="G128" i="1"/>
  <c r="G142" i="1"/>
  <c r="H188" i="1"/>
  <c r="F188" i="1"/>
  <c r="H202" i="1"/>
  <c r="F202" i="1"/>
  <c r="H208" i="1"/>
  <c r="G208" i="1"/>
  <c r="F208" i="1"/>
  <c r="H221" i="1"/>
  <c r="G221" i="1"/>
  <c r="F235" i="1"/>
  <c r="M235" i="1" s="1"/>
  <c r="F276" i="1"/>
  <c r="H311" i="1"/>
  <c r="G311" i="1"/>
  <c r="F311" i="1"/>
  <c r="G50" i="1"/>
  <c r="G42" i="1"/>
  <c r="F10" i="1"/>
  <c r="F18" i="1"/>
  <c r="F22" i="1"/>
  <c r="F30" i="1"/>
  <c r="F34" i="1"/>
  <c r="F38" i="1"/>
  <c r="H42" i="1"/>
  <c r="F47" i="1"/>
  <c r="F65" i="1"/>
  <c r="H74" i="1"/>
  <c r="F79" i="1"/>
  <c r="H115" i="1"/>
  <c r="G155" i="1"/>
  <c r="H169" i="1"/>
  <c r="G169" i="1"/>
  <c r="F169" i="1"/>
  <c r="G182" i="1"/>
  <c r="G188" i="1"/>
  <c r="G202" i="1"/>
  <c r="H215" i="1"/>
  <c r="F215" i="1"/>
  <c r="F221" i="1"/>
  <c r="G235" i="1"/>
  <c r="F242" i="1"/>
  <c r="H269" i="1"/>
  <c r="G269" i="1"/>
  <c r="G276" i="1"/>
  <c r="H304" i="1"/>
  <c r="G304" i="1"/>
  <c r="F304" i="1"/>
  <c r="M304" i="1" s="1"/>
  <c r="H160" i="1"/>
  <c r="F160" i="1"/>
  <c r="G65" i="1"/>
  <c r="G70" i="1"/>
  <c r="G84" i="1"/>
  <c r="F89" i="1"/>
  <c r="G94" i="1"/>
  <c r="G143" i="1"/>
  <c r="F150" i="1"/>
  <c r="H156" i="1"/>
  <c r="F156" i="1"/>
  <c r="M156" i="1" s="1"/>
  <c r="H170" i="1"/>
  <c r="F170" i="1"/>
  <c r="M170" i="1" s="1"/>
  <c r="H189" i="1"/>
  <c r="G189" i="1"/>
  <c r="G215" i="1"/>
  <c r="H222" i="1"/>
  <c r="G222" i="1"/>
  <c r="F222" i="1"/>
  <c r="G242" i="1"/>
  <c r="H249" i="1"/>
  <c r="G249" i="1"/>
  <c r="F249" i="1"/>
  <c r="H256" i="1"/>
  <c r="F256" i="1"/>
  <c r="M256" i="1" s="1"/>
  <c r="F269" i="1"/>
  <c r="F283" i="1"/>
  <c r="H297" i="1"/>
  <c r="G297" i="1"/>
  <c r="F297" i="1"/>
  <c r="H133" i="1"/>
  <c r="G133" i="1"/>
  <c r="F133" i="1"/>
  <c r="H177" i="1"/>
  <c r="G177" i="1"/>
  <c r="H183" i="1"/>
  <c r="F183" i="1"/>
  <c r="M183" i="1" s="1"/>
  <c r="H243" i="1"/>
  <c r="G243" i="1"/>
  <c r="H263" i="1"/>
  <c r="G263" i="1"/>
  <c r="F263" i="1"/>
  <c r="H270" i="1"/>
  <c r="F270" i="1"/>
  <c r="H394" i="1"/>
  <c r="G394" i="1"/>
  <c r="F394" i="1"/>
  <c r="G61" i="1"/>
  <c r="G66" i="1"/>
  <c r="H104" i="1"/>
  <c r="G116" i="1"/>
  <c r="F123" i="1"/>
  <c r="G130" i="1"/>
  <c r="H137" i="1"/>
  <c r="G137" i="1"/>
  <c r="F137" i="1"/>
  <c r="G144" i="1"/>
  <c r="F177" i="1"/>
  <c r="G183" i="1"/>
  <c r="H190" i="1"/>
  <c r="G190" i="1"/>
  <c r="F190" i="1"/>
  <c r="F196" i="1"/>
  <c r="M196" i="1" s="1"/>
  <c r="G203" i="1"/>
  <c r="F210" i="1"/>
  <c r="M210" i="1" s="1"/>
  <c r="G216" i="1"/>
  <c r="H229" i="1"/>
  <c r="G229" i="1"/>
  <c r="F229" i="1"/>
  <c r="G270" i="1"/>
  <c r="H299" i="1"/>
  <c r="F299" i="1"/>
  <c r="H320" i="1"/>
  <c r="G320" i="1"/>
  <c r="F320" i="1"/>
  <c r="H334" i="1"/>
  <c r="G334" i="1"/>
  <c r="F334" i="1"/>
  <c r="H66" i="1"/>
  <c r="G123" i="1"/>
  <c r="H138" i="1"/>
  <c r="F138" i="1"/>
  <c r="H145" i="1"/>
  <c r="G145" i="1"/>
  <c r="H151" i="1"/>
  <c r="F151" i="1"/>
  <c r="G196" i="1"/>
  <c r="G210" i="1"/>
  <c r="H216" i="1"/>
  <c r="H285" i="1"/>
  <c r="G285" i="1"/>
  <c r="G299" i="1"/>
  <c r="H313" i="1"/>
  <c r="G313" i="1"/>
  <c r="F313" i="1"/>
  <c r="H327" i="1"/>
  <c r="G327" i="1"/>
  <c r="G3" i="1"/>
  <c r="G7" i="1"/>
  <c r="G15" i="1"/>
  <c r="G23" i="1"/>
  <c r="G31" i="1"/>
  <c r="G39" i="1"/>
  <c r="G48" i="1"/>
  <c r="G57" i="1"/>
  <c r="G62" i="1"/>
  <c r="G71" i="1"/>
  <c r="H80" i="1"/>
  <c r="G85" i="1"/>
  <c r="G95" i="1"/>
  <c r="F105" i="1"/>
  <c r="F111" i="1"/>
  <c r="H124" i="1"/>
  <c r="F124" i="1"/>
  <c r="G138" i="1"/>
  <c r="F145" i="1"/>
  <c r="G151" i="1"/>
  <c r="H158" i="1"/>
  <c r="G158" i="1"/>
  <c r="F158" i="1"/>
  <c r="F164" i="1"/>
  <c r="G171" i="1"/>
  <c r="F178" i="1"/>
  <c r="G184" i="1"/>
  <c r="F191" i="1"/>
  <c r="H197" i="1"/>
  <c r="G197" i="1"/>
  <c r="F197" i="1"/>
  <c r="H217" i="1"/>
  <c r="G217" i="1"/>
  <c r="F217" i="1"/>
  <c r="H237" i="1"/>
  <c r="G237" i="1"/>
  <c r="G244" i="1"/>
  <c r="F258" i="1"/>
  <c r="F285" i="1"/>
  <c r="H62" i="1"/>
  <c r="G105" i="1"/>
  <c r="G111" i="1"/>
  <c r="G178" i="1"/>
  <c r="H184" i="1"/>
  <c r="G191" i="1"/>
  <c r="H224" i="1"/>
  <c r="F224" i="1"/>
  <c r="F237" i="1"/>
  <c r="G258" i="1"/>
  <c r="H286" i="1"/>
  <c r="G286" i="1"/>
  <c r="F286" i="1"/>
  <c r="H322" i="1"/>
  <c r="F322" i="1"/>
  <c r="H350" i="1"/>
  <c r="G350" i="1"/>
  <c r="F350" i="1"/>
  <c r="G44" i="1"/>
  <c r="G53" i="1"/>
  <c r="G58" i="1"/>
  <c r="G67" i="1"/>
  <c r="F81" i="1"/>
  <c r="G86" i="1"/>
  <c r="F91" i="1"/>
  <c r="M91" i="1" s="1"/>
  <c r="H125" i="1"/>
  <c r="G125" i="1"/>
  <c r="F139" i="1"/>
  <c r="F146" i="1"/>
  <c r="G152" i="1"/>
  <c r="F159" i="1"/>
  <c r="H165" i="1"/>
  <c r="G165" i="1"/>
  <c r="F165" i="1"/>
  <c r="H179" i="1"/>
  <c r="F179" i="1"/>
  <c r="H185" i="1"/>
  <c r="G185" i="1"/>
  <c r="F185" i="1"/>
  <c r="M185" i="1" s="1"/>
  <c r="G198" i="1"/>
  <c r="G224" i="1"/>
  <c r="F251" i="1"/>
  <c r="H265" i="1"/>
  <c r="G265" i="1"/>
  <c r="F265" i="1"/>
  <c r="H272" i="1"/>
  <c r="G272" i="1"/>
  <c r="F272" i="1"/>
  <c r="H279" i="1"/>
  <c r="G279" i="1"/>
  <c r="F279" i="1"/>
  <c r="M279" i="1" s="1"/>
  <c r="H308" i="1"/>
  <c r="F308" i="1"/>
  <c r="G322" i="1"/>
  <c r="F49" i="1"/>
  <c r="H58" i="1"/>
  <c r="G81" i="1"/>
  <c r="H86" i="1"/>
  <c r="G91" i="1"/>
  <c r="G96" i="1"/>
  <c r="F101" i="1"/>
  <c r="H112" i="1"/>
  <c r="G112" i="1"/>
  <c r="F112" i="1"/>
  <c r="M112" i="1" s="1"/>
  <c r="F125" i="1"/>
  <c r="G139" i="1"/>
  <c r="G146" i="1"/>
  <c r="H152" i="1"/>
  <c r="G159" i="1"/>
  <c r="G179" i="1"/>
  <c r="H192" i="1"/>
  <c r="F192" i="1"/>
  <c r="H198" i="1"/>
  <c r="H205" i="1"/>
  <c r="G205" i="1"/>
  <c r="F212" i="1"/>
  <c r="G251" i="1"/>
  <c r="H266" i="1"/>
  <c r="G266" i="1"/>
  <c r="F266" i="1"/>
  <c r="G308" i="1"/>
  <c r="H336" i="1"/>
  <c r="G336" i="1"/>
  <c r="F336" i="1"/>
  <c r="H193" i="1"/>
  <c r="G193" i="1"/>
  <c r="F193" i="1"/>
  <c r="H113" i="1"/>
  <c r="G113" i="1"/>
  <c r="H126" i="1"/>
  <c r="G126" i="1"/>
  <c r="F126" i="1"/>
  <c r="M126" i="1" s="1"/>
  <c r="H153" i="1"/>
  <c r="G153" i="1"/>
  <c r="F153" i="1"/>
  <c r="G192" i="1"/>
  <c r="H199" i="1"/>
  <c r="G199" i="1"/>
  <c r="F199" i="1"/>
  <c r="F205" i="1"/>
  <c r="G212" i="1"/>
  <c r="H329" i="1"/>
  <c r="G329" i="1"/>
  <c r="F329" i="1"/>
  <c r="H301" i="1"/>
  <c r="G301" i="1"/>
  <c r="H333" i="1"/>
  <c r="G333" i="1"/>
  <c r="H365" i="1"/>
  <c r="G365" i="1"/>
  <c r="H389" i="1"/>
  <c r="H429" i="1"/>
  <c r="G429" i="1"/>
  <c r="F429" i="1"/>
  <c r="G361" i="1"/>
  <c r="F419" i="1"/>
  <c r="F424" i="1"/>
  <c r="F440" i="1"/>
  <c r="F343" i="1"/>
  <c r="M343" i="1" s="1"/>
  <c r="F352" i="1"/>
  <c r="F366" i="1"/>
  <c r="F380" i="1"/>
  <c r="F390" i="1"/>
  <c r="G419" i="1"/>
  <c r="G424" i="1"/>
  <c r="F430" i="1"/>
  <c r="M430" i="1" s="1"/>
  <c r="F435" i="1"/>
  <c r="H440" i="1"/>
  <c r="H293" i="1"/>
  <c r="G293" i="1"/>
  <c r="H325" i="1"/>
  <c r="G325" i="1"/>
  <c r="G343" i="1"/>
  <c r="G352" i="1"/>
  <c r="H357" i="1"/>
  <c r="G357" i="1"/>
  <c r="G366" i="1"/>
  <c r="G380" i="1"/>
  <c r="G390" i="1"/>
  <c r="H405" i="1"/>
  <c r="G405" i="1"/>
  <c r="G430" i="1"/>
  <c r="G435" i="1"/>
  <c r="H441" i="1"/>
  <c r="G441" i="1"/>
  <c r="F441" i="1"/>
  <c r="F284" i="1"/>
  <c r="F293" i="1"/>
  <c r="F298" i="1"/>
  <c r="F307" i="1"/>
  <c r="F325" i="1"/>
  <c r="F330" i="1"/>
  <c r="F348" i="1"/>
  <c r="F357" i="1"/>
  <c r="M357" i="1" s="1"/>
  <c r="F362" i="1"/>
  <c r="F371" i="1"/>
  <c r="F405" i="1"/>
  <c r="F415" i="1"/>
  <c r="F420" i="1"/>
  <c r="H425" i="1"/>
  <c r="G425" i="1"/>
  <c r="F425" i="1"/>
  <c r="H225" i="1"/>
  <c r="G225" i="1"/>
  <c r="H257" i="1"/>
  <c r="G257" i="1"/>
  <c r="G284" i="1"/>
  <c r="H289" i="1"/>
  <c r="G289" i="1"/>
  <c r="G298" i="1"/>
  <c r="G307" i="1"/>
  <c r="H321" i="1"/>
  <c r="G321" i="1"/>
  <c r="G330" i="1"/>
  <c r="H353" i="1"/>
  <c r="G353" i="1"/>
  <c r="G362" i="1"/>
  <c r="G371" i="1"/>
  <c r="F376" i="1"/>
  <c r="H381" i="1"/>
  <c r="G381" i="1"/>
  <c r="F386" i="1"/>
  <c r="G415" i="1"/>
  <c r="G420" i="1"/>
  <c r="F436" i="1"/>
  <c r="F225" i="1"/>
  <c r="F257" i="1"/>
  <c r="F289" i="1"/>
  <c r="H401" i="1"/>
  <c r="G401" i="1"/>
  <c r="F431" i="1"/>
  <c r="H349" i="1"/>
  <c r="G349" i="1"/>
  <c r="H421" i="1"/>
  <c r="G421" i="1"/>
  <c r="F340" i="1"/>
  <c r="F349" i="1"/>
  <c r="M349" i="1" s="1"/>
  <c r="F363" i="1"/>
  <c r="F372" i="1"/>
  <c r="H377" i="1"/>
  <c r="G377" i="1"/>
  <c r="F382" i="1"/>
  <c r="F421" i="1"/>
  <c r="H397" i="1"/>
  <c r="G397" i="1"/>
  <c r="F359" i="1"/>
  <c r="F368" i="1"/>
  <c r="M368" i="1" s="1"/>
  <c r="G387" i="1"/>
  <c r="G392" i="1"/>
  <c r="F397" i="1"/>
  <c r="F407" i="1"/>
  <c r="F412" i="1"/>
  <c r="F422" i="1"/>
  <c r="F427" i="1"/>
  <c r="G432" i="1"/>
  <c r="F438" i="1"/>
  <c r="H149" i="1"/>
  <c r="G149" i="1"/>
  <c r="H181" i="1"/>
  <c r="G181" i="1"/>
  <c r="H213" i="1"/>
  <c r="G213" i="1"/>
  <c r="H309" i="1"/>
  <c r="G309" i="1"/>
  <c r="G359" i="1"/>
  <c r="G368" i="1"/>
  <c r="H373" i="1"/>
  <c r="G373" i="1"/>
  <c r="G407" i="1"/>
  <c r="G412" i="1"/>
  <c r="G422" i="1"/>
  <c r="G427" i="1"/>
  <c r="G438" i="1"/>
  <c r="H393" i="1"/>
  <c r="G393" i="1"/>
  <c r="H433" i="1"/>
  <c r="G433" i="1"/>
  <c r="F433" i="1"/>
  <c r="H209" i="1"/>
  <c r="G209" i="1"/>
  <c r="H241" i="1"/>
  <c r="G241" i="1"/>
  <c r="H305" i="1"/>
  <c r="G305" i="1"/>
  <c r="H337" i="1"/>
  <c r="G337" i="1"/>
  <c r="H369" i="1"/>
  <c r="G369" i="1"/>
  <c r="F393" i="1"/>
  <c r="H413" i="1"/>
  <c r="G413" i="1"/>
  <c r="G443" i="1"/>
  <c r="F445" i="1"/>
  <c r="G445" i="1"/>
  <c r="E2" i="1"/>
  <c r="J260" i="1"/>
  <c r="K260" i="1"/>
  <c r="I138" i="1"/>
  <c r="I231" i="1"/>
  <c r="J231" i="1"/>
  <c r="I279" i="1"/>
  <c r="J279" i="1"/>
  <c r="K17" i="1"/>
  <c r="I17" i="1"/>
  <c r="I196" i="1"/>
  <c r="J212" i="1"/>
  <c r="J125" i="1"/>
  <c r="K164" i="1"/>
  <c r="K228" i="1"/>
  <c r="K154" i="1"/>
  <c r="J31" i="1"/>
  <c r="K31" i="1"/>
  <c r="K142" i="1"/>
  <c r="I142" i="1"/>
  <c r="K217" i="1"/>
  <c r="J217" i="1"/>
  <c r="J193" i="1"/>
  <c r="K193" i="1"/>
  <c r="I375" i="1"/>
  <c r="K375" i="1"/>
  <c r="J375" i="1"/>
  <c r="K33" i="1"/>
  <c r="J33" i="1"/>
  <c r="I33" i="1"/>
  <c r="I391" i="1"/>
  <c r="K391" i="1"/>
  <c r="J391" i="1"/>
  <c r="I343" i="1"/>
  <c r="K343" i="1"/>
  <c r="J343" i="1"/>
  <c r="K233" i="1"/>
  <c r="J233" i="1"/>
  <c r="I247" i="1"/>
  <c r="K247" i="1"/>
  <c r="J247" i="1"/>
  <c r="J47" i="1"/>
  <c r="K47" i="1"/>
  <c r="K49" i="1"/>
  <c r="J49" i="1"/>
  <c r="I49" i="1"/>
  <c r="J63" i="1"/>
  <c r="K63" i="1"/>
  <c r="I407" i="1"/>
  <c r="J407" i="1"/>
  <c r="K407" i="1"/>
  <c r="K249" i="1"/>
  <c r="J249" i="1"/>
  <c r="I263" i="1"/>
  <c r="J263" i="1"/>
  <c r="K263" i="1"/>
  <c r="I423" i="1"/>
  <c r="K423" i="1"/>
  <c r="J423" i="1"/>
  <c r="J15" i="1"/>
  <c r="K15" i="1"/>
  <c r="J120" i="1"/>
  <c r="K120" i="1"/>
  <c r="I215" i="1"/>
  <c r="K215" i="1"/>
  <c r="J215" i="1"/>
  <c r="I359" i="1"/>
  <c r="K359" i="1"/>
  <c r="J359" i="1"/>
  <c r="J136" i="1"/>
  <c r="K136" i="1"/>
  <c r="K225" i="1"/>
  <c r="J225" i="1"/>
  <c r="I225" i="1"/>
  <c r="J79" i="1"/>
  <c r="K79" i="1"/>
  <c r="I295" i="1"/>
  <c r="K295" i="1"/>
  <c r="J295" i="1"/>
  <c r="I311" i="1"/>
  <c r="K311" i="1"/>
  <c r="J311" i="1"/>
  <c r="J95" i="1"/>
  <c r="K95" i="1"/>
  <c r="K257" i="1"/>
  <c r="J257" i="1"/>
  <c r="I257" i="1"/>
  <c r="K201" i="1"/>
  <c r="J201" i="1"/>
  <c r="I327" i="1"/>
  <c r="J327" i="1"/>
  <c r="K327" i="1"/>
  <c r="J65" i="1"/>
  <c r="I194" i="1"/>
  <c r="K65" i="1"/>
  <c r="I276" i="1"/>
  <c r="J228" i="1"/>
  <c r="J276" i="1"/>
  <c r="J17" i="1"/>
  <c r="I97" i="1"/>
  <c r="I186" i="1"/>
  <c r="I212" i="1"/>
  <c r="J97" i="1"/>
  <c r="J109" i="1"/>
  <c r="K186" i="1"/>
  <c r="J196" i="1"/>
  <c r="I2" i="1"/>
  <c r="I81" i="1"/>
  <c r="I152" i="1"/>
  <c r="K231" i="1"/>
  <c r="K279" i="1"/>
  <c r="J2" i="1"/>
  <c r="J81" i="1"/>
  <c r="K152" i="1"/>
  <c r="J183" i="1"/>
  <c r="J199" i="1"/>
  <c r="J209" i="1"/>
  <c r="J164" i="1"/>
  <c r="K183" i="1"/>
  <c r="K199" i="1"/>
  <c r="K209" i="1"/>
  <c r="K34" i="1"/>
  <c r="J34" i="1"/>
  <c r="I34" i="1"/>
  <c r="I105" i="1"/>
  <c r="K105" i="1"/>
  <c r="J105" i="1"/>
  <c r="K127" i="1"/>
  <c r="J127" i="1"/>
  <c r="I127" i="1"/>
  <c r="J200" i="1"/>
  <c r="I200" i="1"/>
  <c r="K200" i="1"/>
  <c r="K27" i="1"/>
  <c r="I27" i="1"/>
  <c r="J27" i="1"/>
  <c r="K35" i="1"/>
  <c r="J35" i="1"/>
  <c r="I35" i="1"/>
  <c r="K56" i="1"/>
  <c r="J56" i="1"/>
  <c r="I56" i="1"/>
  <c r="K77" i="1"/>
  <c r="J77" i="1"/>
  <c r="I77" i="1"/>
  <c r="J85" i="1"/>
  <c r="K85" i="1"/>
  <c r="I85" i="1"/>
  <c r="K165" i="1"/>
  <c r="I165" i="1"/>
  <c r="J165" i="1"/>
  <c r="K235" i="1"/>
  <c r="J235" i="1"/>
  <c r="I235" i="1"/>
  <c r="K117" i="1"/>
  <c r="J117" i="1"/>
  <c r="I117" i="1"/>
  <c r="I28" i="1"/>
  <c r="J28" i="1"/>
  <c r="K28" i="1"/>
  <c r="J36" i="1"/>
  <c r="K36" i="1"/>
  <c r="I36" i="1"/>
  <c r="I57" i="1"/>
  <c r="K57" i="1"/>
  <c r="J57" i="1"/>
  <c r="K7" i="1"/>
  <c r="J7" i="1"/>
  <c r="I7" i="1"/>
  <c r="J29" i="1"/>
  <c r="K29" i="1"/>
  <c r="I29" i="1"/>
  <c r="J37" i="1"/>
  <c r="K37" i="1"/>
  <c r="I37" i="1"/>
  <c r="K107" i="1"/>
  <c r="J107" i="1"/>
  <c r="I107" i="1"/>
  <c r="K8" i="1"/>
  <c r="J8" i="1"/>
  <c r="I8" i="1"/>
  <c r="K66" i="1"/>
  <c r="I66" i="1"/>
  <c r="J66" i="1"/>
  <c r="K87" i="1"/>
  <c r="J87" i="1"/>
  <c r="I87" i="1"/>
  <c r="J108" i="1"/>
  <c r="I108" i="1"/>
  <c r="K108" i="1"/>
  <c r="K139" i="1"/>
  <c r="J139" i="1"/>
  <c r="I139" i="1"/>
  <c r="K219" i="1"/>
  <c r="J219" i="1"/>
  <c r="I219" i="1"/>
  <c r="K238" i="1"/>
  <c r="J238" i="1"/>
  <c r="I238" i="1"/>
  <c r="K59" i="1"/>
  <c r="I59" i="1"/>
  <c r="J59" i="1"/>
  <c r="K67" i="1"/>
  <c r="J67" i="1"/>
  <c r="I67" i="1"/>
  <c r="K88" i="1"/>
  <c r="J88" i="1"/>
  <c r="I88" i="1"/>
  <c r="K158" i="1"/>
  <c r="J158" i="1"/>
  <c r="I158" i="1"/>
  <c r="J168" i="1"/>
  <c r="K168" i="1"/>
  <c r="I168" i="1"/>
  <c r="K203" i="1"/>
  <c r="J203" i="1"/>
  <c r="I203" i="1"/>
  <c r="I9" i="1"/>
  <c r="K9" i="1"/>
  <c r="J9" i="1"/>
  <c r="K18" i="1"/>
  <c r="J18" i="1"/>
  <c r="I18" i="1"/>
  <c r="K39" i="1"/>
  <c r="J39" i="1"/>
  <c r="I39" i="1"/>
  <c r="I60" i="1"/>
  <c r="J60" i="1"/>
  <c r="K60" i="1"/>
  <c r="K68" i="1"/>
  <c r="J68" i="1"/>
  <c r="I68" i="1"/>
  <c r="I89" i="1"/>
  <c r="K89" i="1"/>
  <c r="J89" i="1"/>
  <c r="K19" i="1"/>
  <c r="J19" i="1"/>
  <c r="I19" i="1"/>
  <c r="K40" i="1"/>
  <c r="J40" i="1"/>
  <c r="I40" i="1"/>
  <c r="K61" i="1"/>
  <c r="J61" i="1"/>
  <c r="I61" i="1"/>
  <c r="K69" i="1"/>
  <c r="J69" i="1"/>
  <c r="I69" i="1"/>
  <c r="K110" i="1"/>
  <c r="J110" i="1"/>
  <c r="I110" i="1"/>
  <c r="K187" i="1"/>
  <c r="J187" i="1"/>
  <c r="I187" i="1"/>
  <c r="K222" i="1"/>
  <c r="I222" i="1"/>
  <c r="J222" i="1"/>
  <c r="K98" i="1"/>
  <c r="I98" i="1"/>
  <c r="J98" i="1"/>
  <c r="K111" i="1"/>
  <c r="J111" i="1"/>
  <c r="I111" i="1"/>
  <c r="K206" i="1"/>
  <c r="J206" i="1"/>
  <c r="I206" i="1"/>
  <c r="K55" i="1"/>
  <c r="J55" i="1"/>
  <c r="I55" i="1"/>
  <c r="K11" i="1"/>
  <c r="J11" i="1"/>
  <c r="I11" i="1"/>
  <c r="K132" i="1"/>
  <c r="J132" i="1"/>
  <c r="I132" i="1"/>
  <c r="I12" i="1"/>
  <c r="K12" i="1"/>
  <c r="J12" i="1"/>
  <c r="K21" i="1"/>
  <c r="J21" i="1"/>
  <c r="I21" i="1"/>
  <c r="K91" i="1"/>
  <c r="J91" i="1"/>
  <c r="I91" i="1"/>
  <c r="K99" i="1"/>
  <c r="J99" i="1"/>
  <c r="I99" i="1"/>
  <c r="K133" i="1"/>
  <c r="J133" i="1"/>
  <c r="I133" i="1"/>
  <c r="K171" i="1"/>
  <c r="J171" i="1"/>
  <c r="I171" i="1"/>
  <c r="K270" i="1"/>
  <c r="J270" i="1"/>
  <c r="I270" i="1"/>
  <c r="K20" i="1"/>
  <c r="J20" i="1"/>
  <c r="I20" i="1"/>
  <c r="K50" i="1"/>
  <c r="I50" i="1"/>
  <c r="J50" i="1"/>
  <c r="K71" i="1"/>
  <c r="J71" i="1"/>
  <c r="I71" i="1"/>
  <c r="I92" i="1"/>
  <c r="J92" i="1"/>
  <c r="K92" i="1"/>
  <c r="K100" i="1"/>
  <c r="J100" i="1"/>
  <c r="I100" i="1"/>
  <c r="K123" i="1"/>
  <c r="J123" i="1"/>
  <c r="I123" i="1"/>
  <c r="K190" i="1"/>
  <c r="J190" i="1"/>
  <c r="I190" i="1"/>
  <c r="K251" i="1"/>
  <c r="J251" i="1"/>
  <c r="I251" i="1"/>
  <c r="I76" i="1"/>
  <c r="J76" i="1"/>
  <c r="K76" i="1"/>
  <c r="K43" i="1"/>
  <c r="J43" i="1"/>
  <c r="I43" i="1"/>
  <c r="K51" i="1"/>
  <c r="J51" i="1"/>
  <c r="I51" i="1"/>
  <c r="K72" i="1"/>
  <c r="J72" i="1"/>
  <c r="I72" i="1"/>
  <c r="K93" i="1"/>
  <c r="J93" i="1"/>
  <c r="I93" i="1"/>
  <c r="J101" i="1"/>
  <c r="K101" i="1"/>
  <c r="I101" i="1"/>
  <c r="J124" i="1"/>
  <c r="I124" i="1"/>
  <c r="K124" i="1"/>
  <c r="K5" i="1"/>
  <c r="J5" i="1"/>
  <c r="I5" i="1"/>
  <c r="K23" i="1"/>
  <c r="J23" i="1"/>
  <c r="I23" i="1"/>
  <c r="I44" i="1"/>
  <c r="K44" i="1"/>
  <c r="J44" i="1"/>
  <c r="K52" i="1"/>
  <c r="J52" i="1"/>
  <c r="I52" i="1"/>
  <c r="K73" i="1"/>
  <c r="J73" i="1"/>
  <c r="I73" i="1"/>
  <c r="K114" i="1"/>
  <c r="J114" i="1"/>
  <c r="I114" i="1"/>
  <c r="J232" i="1"/>
  <c r="I232" i="1"/>
  <c r="K232" i="1"/>
  <c r="K53" i="1"/>
  <c r="J53" i="1"/>
  <c r="I53" i="1"/>
  <c r="I145" i="1"/>
  <c r="J145" i="1"/>
  <c r="K145" i="1"/>
  <c r="I174" i="1"/>
  <c r="K174" i="1"/>
  <c r="J174" i="1"/>
  <c r="K254" i="1"/>
  <c r="J254" i="1"/>
  <c r="I254" i="1"/>
  <c r="K84" i="1"/>
  <c r="J84" i="1"/>
  <c r="I84" i="1"/>
  <c r="K45" i="1"/>
  <c r="J45" i="1"/>
  <c r="I45" i="1"/>
  <c r="K3" i="1"/>
  <c r="J3" i="1"/>
  <c r="I3" i="1"/>
  <c r="K25" i="1"/>
  <c r="J25" i="1"/>
  <c r="I25" i="1"/>
  <c r="K82" i="1"/>
  <c r="J82" i="1"/>
  <c r="I82" i="1"/>
  <c r="K103" i="1"/>
  <c r="J103" i="1"/>
  <c r="I103" i="1"/>
  <c r="I41" i="1"/>
  <c r="K41" i="1"/>
  <c r="J41" i="1"/>
  <c r="K13" i="1"/>
  <c r="I13" i="1"/>
  <c r="J13" i="1"/>
  <c r="K24" i="1"/>
  <c r="J24" i="1"/>
  <c r="I24" i="1"/>
  <c r="J4" i="1"/>
  <c r="K4" i="1"/>
  <c r="I4" i="1"/>
  <c r="K75" i="1"/>
  <c r="J75" i="1"/>
  <c r="I75" i="1"/>
  <c r="K83" i="1"/>
  <c r="J83" i="1"/>
  <c r="I83" i="1"/>
  <c r="K104" i="1"/>
  <c r="J104" i="1"/>
  <c r="I104" i="1"/>
  <c r="K116" i="1"/>
  <c r="I116" i="1"/>
  <c r="J116" i="1"/>
  <c r="K189" i="1"/>
  <c r="I189" i="1"/>
  <c r="J234" i="1"/>
  <c r="I234" i="1"/>
  <c r="K306" i="1"/>
  <c r="J306" i="1"/>
  <c r="I306" i="1"/>
  <c r="K338" i="1"/>
  <c r="J338" i="1"/>
  <c r="I338" i="1"/>
  <c r="K348" i="1"/>
  <c r="J348" i="1"/>
  <c r="I348" i="1"/>
  <c r="K370" i="1"/>
  <c r="J370" i="1"/>
  <c r="I370" i="1"/>
  <c r="K380" i="1"/>
  <c r="J380" i="1"/>
  <c r="I380" i="1"/>
  <c r="K402" i="1"/>
  <c r="J402" i="1"/>
  <c r="I402" i="1"/>
  <c r="K412" i="1"/>
  <c r="J412" i="1"/>
  <c r="I412" i="1"/>
  <c r="K434" i="1"/>
  <c r="J434" i="1"/>
  <c r="I434" i="1"/>
  <c r="I6" i="1"/>
  <c r="I22" i="1"/>
  <c r="I38" i="1"/>
  <c r="I54" i="1"/>
  <c r="I70" i="1"/>
  <c r="I86" i="1"/>
  <c r="I102" i="1"/>
  <c r="I113" i="1"/>
  <c r="I129" i="1"/>
  <c r="J141" i="1"/>
  <c r="K179" i="1"/>
  <c r="J179" i="1"/>
  <c r="I179" i="1"/>
  <c r="I184" i="1"/>
  <c r="J189" i="1"/>
  <c r="K234" i="1"/>
  <c r="I241" i="1"/>
  <c r="J268" i="1"/>
  <c r="I268" i="1"/>
  <c r="K285" i="1"/>
  <c r="J285" i="1"/>
  <c r="I285" i="1"/>
  <c r="K317" i="1"/>
  <c r="J317" i="1"/>
  <c r="I317" i="1"/>
  <c r="K349" i="1"/>
  <c r="J349" i="1"/>
  <c r="I349" i="1"/>
  <c r="K381" i="1"/>
  <c r="J381" i="1"/>
  <c r="I381" i="1"/>
  <c r="K413" i="1"/>
  <c r="J413" i="1"/>
  <c r="I413" i="1"/>
  <c r="J54" i="1"/>
  <c r="J102" i="1"/>
  <c r="J113" i="1"/>
  <c r="K121" i="1"/>
  <c r="I121" i="1"/>
  <c r="J129" i="1"/>
  <c r="J160" i="1"/>
  <c r="I160" i="1"/>
  <c r="K184" i="1"/>
  <c r="K211" i="1"/>
  <c r="J211" i="1"/>
  <c r="I211" i="1"/>
  <c r="K229" i="1"/>
  <c r="I229" i="1"/>
  <c r="J241" i="1"/>
  <c r="K261" i="1"/>
  <c r="I261" i="1"/>
  <c r="K277" i="1"/>
  <c r="J277" i="1"/>
  <c r="I277" i="1"/>
  <c r="K286" i="1"/>
  <c r="J286" i="1"/>
  <c r="I286" i="1"/>
  <c r="K318" i="1"/>
  <c r="J318" i="1"/>
  <c r="I318" i="1"/>
  <c r="K350" i="1"/>
  <c r="J350" i="1"/>
  <c r="I350" i="1"/>
  <c r="K382" i="1"/>
  <c r="J382" i="1"/>
  <c r="I382" i="1"/>
  <c r="K414" i="1"/>
  <c r="J414" i="1"/>
  <c r="I414" i="1"/>
  <c r="K316" i="1"/>
  <c r="J316" i="1"/>
  <c r="I316" i="1"/>
  <c r="J6" i="1"/>
  <c r="J22" i="1"/>
  <c r="J38" i="1"/>
  <c r="J70" i="1"/>
  <c r="J86" i="1"/>
  <c r="K137" i="1"/>
  <c r="I137" i="1"/>
  <c r="K141" i="1"/>
  <c r="I16" i="1"/>
  <c r="I32" i="1"/>
  <c r="I48" i="1"/>
  <c r="I64" i="1"/>
  <c r="I80" i="1"/>
  <c r="I96" i="1"/>
  <c r="K109" i="1"/>
  <c r="L109" i="1" s="1"/>
  <c r="J121" i="1"/>
  <c r="K125" i="1"/>
  <c r="J137" i="1"/>
  <c r="I146" i="1"/>
  <c r="I151" i="1"/>
  <c r="I155" i="1"/>
  <c r="K160" i="1"/>
  <c r="I170" i="1"/>
  <c r="I180" i="1"/>
  <c r="K194" i="1"/>
  <c r="K223" i="1"/>
  <c r="J223" i="1"/>
  <c r="I223" i="1"/>
  <c r="J229" i="1"/>
  <c r="J261" i="1"/>
  <c r="K269" i="1"/>
  <c r="J269" i="1"/>
  <c r="I269" i="1"/>
  <c r="K278" i="1"/>
  <c r="J278" i="1"/>
  <c r="K296" i="1"/>
  <c r="J296" i="1"/>
  <c r="I296" i="1"/>
  <c r="K308" i="1"/>
  <c r="J308" i="1"/>
  <c r="K328" i="1"/>
  <c r="J328" i="1"/>
  <c r="I328" i="1"/>
  <c r="K340" i="1"/>
  <c r="J340" i="1"/>
  <c r="K360" i="1"/>
  <c r="J360" i="1"/>
  <c r="I360" i="1"/>
  <c r="K372" i="1"/>
  <c r="J372" i="1"/>
  <c r="K392" i="1"/>
  <c r="J392" i="1"/>
  <c r="I392" i="1"/>
  <c r="K404" i="1"/>
  <c r="J404" i="1"/>
  <c r="K424" i="1"/>
  <c r="J424" i="1"/>
  <c r="I424" i="1"/>
  <c r="K436" i="1"/>
  <c r="J436" i="1"/>
  <c r="J216" i="1"/>
  <c r="I216" i="1"/>
  <c r="J16" i="1"/>
  <c r="J32" i="1"/>
  <c r="J80" i="1"/>
  <c r="J96" i="1"/>
  <c r="K146" i="1"/>
  <c r="J151" i="1"/>
  <c r="J155" i="1"/>
  <c r="K170" i="1"/>
  <c r="K175" i="1"/>
  <c r="I175" i="1"/>
  <c r="J180" i="1"/>
  <c r="K185" i="1"/>
  <c r="I185" i="1"/>
  <c r="K224" i="1"/>
  <c r="J224" i="1"/>
  <c r="I224" i="1"/>
  <c r="K230" i="1"/>
  <c r="J230" i="1"/>
  <c r="K242" i="1"/>
  <c r="J242" i="1"/>
  <c r="J248" i="1"/>
  <c r="I248" i="1"/>
  <c r="K255" i="1"/>
  <c r="J255" i="1"/>
  <c r="I255" i="1"/>
  <c r="K262" i="1"/>
  <c r="J262" i="1"/>
  <c r="K297" i="1"/>
  <c r="J297" i="1"/>
  <c r="I297" i="1"/>
  <c r="K329" i="1"/>
  <c r="J329" i="1"/>
  <c r="I329" i="1"/>
  <c r="K361" i="1"/>
  <c r="J361" i="1"/>
  <c r="I361" i="1"/>
  <c r="K393" i="1"/>
  <c r="J393" i="1"/>
  <c r="I393" i="1"/>
  <c r="I404" i="1"/>
  <c r="K425" i="1"/>
  <c r="J425" i="1"/>
  <c r="I425" i="1"/>
  <c r="I436" i="1"/>
  <c r="I26" i="1"/>
  <c r="I58" i="1"/>
  <c r="I90" i="1"/>
  <c r="I106" i="1"/>
  <c r="K166" i="1"/>
  <c r="J166" i="1"/>
  <c r="J175" i="1"/>
  <c r="J185" i="1"/>
  <c r="K195" i="1"/>
  <c r="J195" i="1"/>
  <c r="I195" i="1"/>
  <c r="I230" i="1"/>
  <c r="J236" i="1"/>
  <c r="I236" i="1"/>
  <c r="I242" i="1"/>
  <c r="K248" i="1"/>
  <c r="K256" i="1"/>
  <c r="J256" i="1"/>
  <c r="I256" i="1"/>
  <c r="I262" i="1"/>
  <c r="K288" i="1"/>
  <c r="J288" i="1"/>
  <c r="I288" i="1"/>
  <c r="J298" i="1"/>
  <c r="I298" i="1"/>
  <c r="K309" i="1"/>
  <c r="J309" i="1"/>
  <c r="I309" i="1"/>
  <c r="K320" i="1"/>
  <c r="J320" i="1"/>
  <c r="I320" i="1"/>
  <c r="J330" i="1"/>
  <c r="I330" i="1"/>
  <c r="K341" i="1"/>
  <c r="J341" i="1"/>
  <c r="I341" i="1"/>
  <c r="K352" i="1"/>
  <c r="J352" i="1"/>
  <c r="I352" i="1"/>
  <c r="J362" i="1"/>
  <c r="I362" i="1"/>
  <c r="K373" i="1"/>
  <c r="J373" i="1"/>
  <c r="I373" i="1"/>
  <c r="K384" i="1"/>
  <c r="J384" i="1"/>
  <c r="I384" i="1"/>
  <c r="J394" i="1"/>
  <c r="I394" i="1"/>
  <c r="K405" i="1"/>
  <c r="J405" i="1"/>
  <c r="I405" i="1"/>
  <c r="K416" i="1"/>
  <c r="J416" i="1"/>
  <c r="I416" i="1"/>
  <c r="J426" i="1"/>
  <c r="I426" i="1"/>
  <c r="K437" i="1"/>
  <c r="J437" i="1"/>
  <c r="I437" i="1"/>
  <c r="J48" i="1"/>
  <c r="J64" i="1"/>
  <c r="I42" i="1"/>
  <c r="I74" i="1"/>
  <c r="K118" i="1"/>
  <c r="J118" i="1"/>
  <c r="I122" i="1"/>
  <c r="K134" i="1"/>
  <c r="J134" i="1"/>
  <c r="J10" i="1"/>
  <c r="J26" i="1"/>
  <c r="J42" i="1"/>
  <c r="J58" i="1"/>
  <c r="J74" i="1"/>
  <c r="J90" i="1"/>
  <c r="J106" i="1"/>
  <c r="I118" i="1"/>
  <c r="J122" i="1"/>
  <c r="I126" i="1"/>
  <c r="I130" i="1"/>
  <c r="I134" i="1"/>
  <c r="J138" i="1"/>
  <c r="L138" i="1" s="1"/>
  <c r="J142" i="1"/>
  <c r="K147" i="1"/>
  <c r="J147" i="1"/>
  <c r="I147" i="1"/>
  <c r="I156" i="1"/>
  <c r="I161" i="1"/>
  <c r="I166" i="1"/>
  <c r="J176" i="1"/>
  <c r="I176" i="1"/>
  <c r="I218" i="1"/>
  <c r="K236" i="1"/>
  <c r="K298" i="1"/>
  <c r="K310" i="1"/>
  <c r="J310" i="1"/>
  <c r="I310" i="1"/>
  <c r="K330" i="1"/>
  <c r="K342" i="1"/>
  <c r="J342" i="1"/>
  <c r="I342" i="1"/>
  <c r="K362" i="1"/>
  <c r="K374" i="1"/>
  <c r="J374" i="1"/>
  <c r="I374" i="1"/>
  <c r="K394" i="1"/>
  <c r="K406" i="1"/>
  <c r="J406" i="1"/>
  <c r="I406" i="1"/>
  <c r="K426" i="1"/>
  <c r="K438" i="1"/>
  <c r="J438" i="1"/>
  <c r="I438" i="1"/>
  <c r="K267" i="1"/>
  <c r="J267" i="1"/>
  <c r="I267" i="1"/>
  <c r="I10" i="1"/>
  <c r="J126" i="1"/>
  <c r="J130" i="1"/>
  <c r="K156" i="1"/>
  <c r="J161" i="1"/>
  <c r="K181" i="1"/>
  <c r="I181" i="1"/>
  <c r="K207" i="1"/>
  <c r="J207" i="1"/>
  <c r="I207" i="1"/>
  <c r="K213" i="1"/>
  <c r="I213" i="1"/>
  <c r="K218" i="1"/>
  <c r="K237" i="1"/>
  <c r="J237" i="1"/>
  <c r="I237" i="1"/>
  <c r="K243" i="1"/>
  <c r="J243" i="1"/>
  <c r="I243" i="1"/>
  <c r="K289" i="1"/>
  <c r="J289" i="1"/>
  <c r="I289" i="1"/>
  <c r="K299" i="1"/>
  <c r="J299" i="1"/>
  <c r="I299" i="1"/>
  <c r="K321" i="1"/>
  <c r="J321" i="1"/>
  <c r="I321" i="1"/>
  <c r="K331" i="1"/>
  <c r="J331" i="1"/>
  <c r="I331" i="1"/>
  <c r="K353" i="1"/>
  <c r="J353" i="1"/>
  <c r="I353" i="1"/>
  <c r="K363" i="1"/>
  <c r="J363" i="1"/>
  <c r="I363" i="1"/>
  <c r="K385" i="1"/>
  <c r="J385" i="1"/>
  <c r="I385" i="1"/>
  <c r="K395" i="1"/>
  <c r="J395" i="1"/>
  <c r="I395" i="1"/>
  <c r="K417" i="1"/>
  <c r="J417" i="1"/>
  <c r="I417" i="1"/>
  <c r="K427" i="1"/>
  <c r="J427" i="1"/>
  <c r="I427" i="1"/>
  <c r="I439" i="1"/>
  <c r="K439" i="1"/>
  <c r="K157" i="1"/>
  <c r="I157" i="1"/>
  <c r="K191" i="1"/>
  <c r="I191" i="1"/>
  <c r="J208" i="1"/>
  <c r="I208" i="1"/>
  <c r="K272" i="1"/>
  <c r="J272" i="1"/>
  <c r="I272" i="1"/>
  <c r="K290" i="1"/>
  <c r="J290" i="1"/>
  <c r="I290" i="1"/>
  <c r="K300" i="1"/>
  <c r="J300" i="1"/>
  <c r="I300" i="1"/>
  <c r="K322" i="1"/>
  <c r="J322" i="1"/>
  <c r="I322" i="1"/>
  <c r="K332" i="1"/>
  <c r="J332" i="1"/>
  <c r="I332" i="1"/>
  <c r="K354" i="1"/>
  <c r="J354" i="1"/>
  <c r="I354" i="1"/>
  <c r="K364" i="1"/>
  <c r="J364" i="1"/>
  <c r="I364" i="1"/>
  <c r="K386" i="1"/>
  <c r="J386" i="1"/>
  <c r="I386" i="1"/>
  <c r="K396" i="1"/>
  <c r="J396" i="1"/>
  <c r="I396" i="1"/>
  <c r="K418" i="1"/>
  <c r="J418" i="1"/>
  <c r="I418" i="1"/>
  <c r="K428" i="1"/>
  <c r="J428" i="1"/>
  <c r="I428" i="1"/>
  <c r="J439" i="1"/>
  <c r="I62" i="1"/>
  <c r="I94" i="1"/>
  <c r="I119" i="1"/>
  <c r="I135" i="1"/>
  <c r="K143" i="1"/>
  <c r="I143" i="1"/>
  <c r="I148" i="1"/>
  <c r="J157" i="1"/>
  <c r="J167" i="1"/>
  <c r="K182" i="1"/>
  <c r="J182" i="1"/>
  <c r="J191" i="1"/>
  <c r="I202" i="1"/>
  <c r="K208" i="1"/>
  <c r="K214" i="1"/>
  <c r="J214" i="1"/>
  <c r="I244" i="1"/>
  <c r="J250" i="1"/>
  <c r="I250" i="1"/>
  <c r="K280" i="1"/>
  <c r="J280" i="1"/>
  <c r="I280" i="1"/>
  <c r="K301" i="1"/>
  <c r="J301" i="1"/>
  <c r="I301" i="1"/>
  <c r="K333" i="1"/>
  <c r="J333" i="1"/>
  <c r="I333" i="1"/>
  <c r="K365" i="1"/>
  <c r="J365" i="1"/>
  <c r="I365" i="1"/>
  <c r="K397" i="1"/>
  <c r="J397" i="1"/>
  <c r="I397" i="1"/>
  <c r="K429" i="1"/>
  <c r="J429" i="1"/>
  <c r="I429" i="1"/>
  <c r="K440" i="1"/>
  <c r="J440" i="1"/>
  <c r="I440" i="1"/>
  <c r="K205" i="1"/>
  <c r="I205" i="1"/>
  <c r="I78" i="1"/>
  <c r="J14" i="1"/>
  <c r="J94" i="1"/>
  <c r="K115" i="1"/>
  <c r="J115" i="1"/>
  <c r="I115" i="1"/>
  <c r="J119" i="1"/>
  <c r="K131" i="1"/>
  <c r="J131" i="1"/>
  <c r="I131" i="1"/>
  <c r="J135" i="1"/>
  <c r="J143" i="1"/>
  <c r="J148" i="1"/>
  <c r="I162" i="1"/>
  <c r="K167" i="1"/>
  <c r="I172" i="1"/>
  <c r="I177" i="1"/>
  <c r="I182" i="1"/>
  <c r="J192" i="1"/>
  <c r="I192" i="1"/>
  <c r="K197" i="1"/>
  <c r="I197" i="1"/>
  <c r="K202" i="1"/>
  <c r="I214" i="1"/>
  <c r="K226" i="1"/>
  <c r="J226" i="1"/>
  <c r="J244" i="1"/>
  <c r="K250" i="1"/>
  <c r="K258" i="1"/>
  <c r="J258" i="1"/>
  <c r="J264" i="1"/>
  <c r="I264" i="1"/>
  <c r="K273" i="1"/>
  <c r="J273" i="1"/>
  <c r="K281" i="1"/>
  <c r="I281" i="1"/>
  <c r="K302" i="1"/>
  <c r="J302" i="1"/>
  <c r="I302" i="1"/>
  <c r="K334" i="1"/>
  <c r="J334" i="1"/>
  <c r="I334" i="1"/>
  <c r="K366" i="1"/>
  <c r="J366" i="1"/>
  <c r="I366" i="1"/>
  <c r="K398" i="1"/>
  <c r="J398" i="1"/>
  <c r="I398" i="1"/>
  <c r="K430" i="1"/>
  <c r="J430" i="1"/>
  <c r="I430" i="1"/>
  <c r="K441" i="1"/>
  <c r="J441" i="1"/>
  <c r="I441" i="1"/>
  <c r="K169" i="1"/>
  <c r="I169" i="1"/>
  <c r="I14" i="1"/>
  <c r="I46" i="1"/>
  <c r="J46" i="1"/>
  <c r="K30" i="1"/>
  <c r="K62" i="1"/>
  <c r="K78" i="1"/>
  <c r="J144" i="1"/>
  <c r="I144" i="1"/>
  <c r="K153" i="1"/>
  <c r="I153" i="1"/>
  <c r="K162" i="1"/>
  <c r="K172" i="1"/>
  <c r="J177" i="1"/>
  <c r="K192" i="1"/>
  <c r="J197" i="1"/>
  <c r="J220" i="1"/>
  <c r="I220" i="1"/>
  <c r="I226" i="1"/>
  <c r="I258" i="1"/>
  <c r="K264" i="1"/>
  <c r="I273" i="1"/>
  <c r="J281" i="1"/>
  <c r="K292" i="1"/>
  <c r="J292" i="1"/>
  <c r="K312" i="1"/>
  <c r="J312" i="1"/>
  <c r="I312" i="1"/>
  <c r="K324" i="1"/>
  <c r="J324" i="1"/>
  <c r="K344" i="1"/>
  <c r="J344" i="1"/>
  <c r="I344" i="1"/>
  <c r="K356" i="1"/>
  <c r="J356" i="1"/>
  <c r="K376" i="1"/>
  <c r="J376" i="1"/>
  <c r="I376" i="1"/>
  <c r="K388" i="1"/>
  <c r="J388" i="1"/>
  <c r="K408" i="1"/>
  <c r="J408" i="1"/>
  <c r="I408" i="1"/>
  <c r="K420" i="1"/>
  <c r="J420" i="1"/>
  <c r="J442" i="1"/>
  <c r="I442" i="1"/>
  <c r="K159" i="1"/>
  <c r="I159" i="1"/>
  <c r="I30" i="1"/>
  <c r="K144" i="1"/>
  <c r="J153" i="1"/>
  <c r="K173" i="1"/>
  <c r="I173" i="1"/>
  <c r="K198" i="1"/>
  <c r="J198" i="1"/>
  <c r="K220" i="1"/>
  <c r="K245" i="1"/>
  <c r="I245" i="1"/>
  <c r="K265" i="1"/>
  <c r="I265" i="1"/>
  <c r="K274" i="1"/>
  <c r="J274" i="1"/>
  <c r="I274" i="1"/>
  <c r="J282" i="1"/>
  <c r="I282" i="1"/>
  <c r="I292" i="1"/>
  <c r="K313" i="1"/>
  <c r="J313" i="1"/>
  <c r="I313" i="1"/>
  <c r="I324" i="1"/>
  <c r="K345" i="1"/>
  <c r="J345" i="1"/>
  <c r="I345" i="1"/>
  <c r="I356" i="1"/>
  <c r="K377" i="1"/>
  <c r="J377" i="1"/>
  <c r="I377" i="1"/>
  <c r="I388" i="1"/>
  <c r="K409" i="1"/>
  <c r="J409" i="1"/>
  <c r="I409" i="1"/>
  <c r="I420" i="1"/>
  <c r="K442" i="1"/>
  <c r="J112" i="1"/>
  <c r="I112" i="1"/>
  <c r="J128" i="1"/>
  <c r="I128" i="1"/>
  <c r="K149" i="1"/>
  <c r="I149" i="1"/>
  <c r="K163" i="1"/>
  <c r="J163" i="1"/>
  <c r="I163" i="1"/>
  <c r="K221" i="1"/>
  <c r="J221" i="1"/>
  <c r="I221" i="1"/>
  <c r="K227" i="1"/>
  <c r="J227" i="1"/>
  <c r="I227" i="1"/>
  <c r="K239" i="1"/>
  <c r="J239" i="1"/>
  <c r="I239" i="1"/>
  <c r="J252" i="1"/>
  <c r="I252" i="1"/>
  <c r="K259" i="1"/>
  <c r="J259" i="1"/>
  <c r="I259" i="1"/>
  <c r="K293" i="1"/>
  <c r="J293" i="1"/>
  <c r="I293" i="1"/>
  <c r="K304" i="1"/>
  <c r="J304" i="1"/>
  <c r="I304" i="1"/>
  <c r="J314" i="1"/>
  <c r="I314" i="1"/>
  <c r="K325" i="1"/>
  <c r="J325" i="1"/>
  <c r="I325" i="1"/>
  <c r="K336" i="1"/>
  <c r="J336" i="1"/>
  <c r="I336" i="1"/>
  <c r="J346" i="1"/>
  <c r="I346" i="1"/>
  <c r="K357" i="1"/>
  <c r="J357" i="1"/>
  <c r="I357" i="1"/>
  <c r="K368" i="1"/>
  <c r="J368" i="1"/>
  <c r="I368" i="1"/>
  <c r="J378" i="1"/>
  <c r="I378" i="1"/>
  <c r="K389" i="1"/>
  <c r="J389" i="1"/>
  <c r="I389" i="1"/>
  <c r="K400" i="1"/>
  <c r="J400" i="1"/>
  <c r="I400" i="1"/>
  <c r="J410" i="1"/>
  <c r="I410" i="1"/>
  <c r="K421" i="1"/>
  <c r="J421" i="1"/>
  <c r="I421" i="1"/>
  <c r="K432" i="1"/>
  <c r="J432" i="1"/>
  <c r="I432" i="1"/>
  <c r="K443" i="1"/>
  <c r="J443" i="1"/>
  <c r="I443" i="1"/>
  <c r="I31" i="1"/>
  <c r="I47" i="1"/>
  <c r="I63" i="1"/>
  <c r="I79" i="1"/>
  <c r="I95" i="1"/>
  <c r="L95" i="1" s="1"/>
  <c r="K112" i="1"/>
  <c r="I120" i="1"/>
  <c r="K128" i="1"/>
  <c r="I136" i="1"/>
  <c r="L136" i="1" s="1"/>
  <c r="I140" i="1"/>
  <c r="J149" i="1"/>
  <c r="I154" i="1"/>
  <c r="I178" i="1"/>
  <c r="I188" i="1"/>
  <c r="I193" i="1"/>
  <c r="L193" i="1" s="1"/>
  <c r="J204" i="1"/>
  <c r="I204" i="1"/>
  <c r="K240" i="1"/>
  <c r="J240" i="1"/>
  <c r="I240" i="1"/>
  <c r="K246" i="1"/>
  <c r="J246" i="1"/>
  <c r="K252" i="1"/>
  <c r="J266" i="1"/>
  <c r="I266" i="1"/>
  <c r="K275" i="1"/>
  <c r="J275" i="1"/>
  <c r="I275" i="1"/>
  <c r="K283" i="1"/>
  <c r="J283" i="1"/>
  <c r="I283" i="1"/>
  <c r="K294" i="1"/>
  <c r="J294" i="1"/>
  <c r="I294" i="1"/>
  <c r="K314" i="1"/>
  <c r="K326" i="1"/>
  <c r="J326" i="1"/>
  <c r="I326" i="1"/>
  <c r="K346" i="1"/>
  <c r="K358" i="1"/>
  <c r="J358" i="1"/>
  <c r="I358" i="1"/>
  <c r="K378" i="1"/>
  <c r="K390" i="1"/>
  <c r="J390" i="1"/>
  <c r="I390" i="1"/>
  <c r="K410" i="1"/>
  <c r="K422" i="1"/>
  <c r="J422" i="1"/>
  <c r="I422" i="1"/>
  <c r="K444" i="1"/>
  <c r="J444" i="1"/>
  <c r="I444" i="1"/>
  <c r="I15" i="1"/>
  <c r="K140" i="1"/>
  <c r="K150" i="1"/>
  <c r="J150" i="1"/>
  <c r="K178" i="1"/>
  <c r="K188" i="1"/>
  <c r="K204" i="1"/>
  <c r="K210" i="1"/>
  <c r="J210" i="1"/>
  <c r="I246" i="1"/>
  <c r="K253" i="1"/>
  <c r="J253" i="1"/>
  <c r="I253" i="1"/>
  <c r="K266" i="1"/>
  <c r="J284" i="1"/>
  <c r="I284" i="1"/>
  <c r="K305" i="1"/>
  <c r="J305" i="1"/>
  <c r="I305" i="1"/>
  <c r="K315" i="1"/>
  <c r="J315" i="1"/>
  <c r="I315" i="1"/>
  <c r="K337" i="1"/>
  <c r="J337" i="1"/>
  <c r="I337" i="1"/>
  <c r="K347" i="1"/>
  <c r="J347" i="1"/>
  <c r="I347" i="1"/>
  <c r="K369" i="1"/>
  <c r="J369" i="1"/>
  <c r="I369" i="1"/>
  <c r="K379" i="1"/>
  <c r="J379" i="1"/>
  <c r="I379" i="1"/>
  <c r="K401" i="1"/>
  <c r="J401" i="1"/>
  <c r="I401" i="1"/>
  <c r="K411" i="1"/>
  <c r="J411" i="1"/>
  <c r="I411" i="1"/>
  <c r="K433" i="1"/>
  <c r="J433" i="1"/>
  <c r="I433" i="1"/>
  <c r="K445" i="1"/>
  <c r="J445" i="1"/>
  <c r="I445" i="1"/>
  <c r="I271" i="1"/>
  <c r="I287" i="1"/>
  <c r="I303" i="1"/>
  <c r="I319" i="1"/>
  <c r="I335" i="1"/>
  <c r="I351" i="1"/>
  <c r="I367" i="1"/>
  <c r="I383" i="1"/>
  <c r="I399" i="1"/>
  <c r="I415" i="1"/>
  <c r="I431" i="1"/>
  <c r="J271" i="1"/>
  <c r="J287" i="1"/>
  <c r="J303" i="1"/>
  <c r="J319" i="1"/>
  <c r="J335" i="1"/>
  <c r="J351" i="1"/>
  <c r="J367" i="1"/>
  <c r="J383" i="1"/>
  <c r="J399" i="1"/>
  <c r="J415" i="1"/>
  <c r="J431" i="1"/>
  <c r="I201" i="1"/>
  <c r="L201" i="1" s="1"/>
  <c r="I217" i="1"/>
  <c r="L217" i="1" s="1"/>
  <c r="I233" i="1"/>
  <c r="L233" i="1" s="1"/>
  <c r="I249" i="1"/>
  <c r="L249" i="1" s="1"/>
  <c r="I291" i="1"/>
  <c r="I307" i="1"/>
  <c r="I323" i="1"/>
  <c r="I339" i="1"/>
  <c r="I355" i="1"/>
  <c r="I371" i="1"/>
  <c r="I387" i="1"/>
  <c r="I403" i="1"/>
  <c r="I419" i="1"/>
  <c r="I435" i="1"/>
  <c r="J291" i="1"/>
  <c r="J307" i="1"/>
  <c r="J323" i="1"/>
  <c r="J339" i="1"/>
  <c r="J355" i="1"/>
  <c r="J371" i="1"/>
  <c r="J387" i="1"/>
  <c r="J403" i="1"/>
  <c r="J419" i="1"/>
  <c r="J435" i="1"/>
  <c r="H282" i="1" l="1"/>
  <c r="G282" i="1"/>
  <c r="F282" i="1"/>
  <c r="M282" i="1" s="1"/>
  <c r="F106" i="1"/>
  <c r="H106" i="1"/>
  <c r="F339" i="1"/>
  <c r="M429" i="1"/>
  <c r="F252" i="1"/>
  <c r="M252" i="1" s="1"/>
  <c r="M224" i="1"/>
  <c r="M158" i="1"/>
  <c r="M313" i="1"/>
  <c r="M249" i="1"/>
  <c r="M135" i="1"/>
  <c r="M345" i="1"/>
  <c r="M21" i="1"/>
  <c r="H259" i="1"/>
  <c r="G259" i="1"/>
  <c r="F259" i="1"/>
  <c r="M259" i="1" s="1"/>
  <c r="F364" i="1"/>
  <c r="H364" i="1"/>
  <c r="G364" i="1"/>
  <c r="M92" i="1"/>
  <c r="G442" i="1"/>
  <c r="H442" i="1"/>
  <c r="H76" i="1"/>
  <c r="F76" i="1"/>
  <c r="F90" i="1"/>
  <c r="G90" i="1"/>
  <c r="H223" i="1"/>
  <c r="G223" i="1"/>
  <c r="F223" i="1"/>
  <c r="H340" i="1"/>
  <c r="G340" i="1"/>
  <c r="F98" i="1"/>
  <c r="H98" i="1"/>
  <c r="G98" i="1"/>
  <c r="H228" i="1"/>
  <c r="G228" i="1"/>
  <c r="H11" i="1"/>
  <c r="F11" i="1"/>
  <c r="H411" i="1"/>
  <c r="G411" i="1"/>
  <c r="F411" i="1"/>
  <c r="G26" i="1"/>
  <c r="H26" i="1"/>
  <c r="G136" i="1"/>
  <c r="H136" i="1"/>
  <c r="H402" i="1"/>
  <c r="F402" i="1"/>
  <c r="M402" i="1" s="1"/>
  <c r="H35" i="1"/>
  <c r="F35" i="1"/>
  <c r="M35" i="1" s="1"/>
  <c r="H347" i="1"/>
  <c r="G347" i="1"/>
  <c r="F347" i="1"/>
  <c r="M347" i="1" s="1"/>
  <c r="L38" i="1"/>
  <c r="M359" i="1"/>
  <c r="G275" i="1"/>
  <c r="M330" i="1"/>
  <c r="M390" i="1"/>
  <c r="G252" i="1"/>
  <c r="F119" i="1"/>
  <c r="M119" i="1" s="1"/>
  <c r="M212" i="1"/>
  <c r="G106" i="1"/>
  <c r="M272" i="1"/>
  <c r="G76" i="1"/>
  <c r="M334" i="1"/>
  <c r="M190" i="1"/>
  <c r="G110" i="1"/>
  <c r="F136" i="1"/>
  <c r="F26" i="1"/>
  <c r="M208" i="1"/>
  <c r="M234" i="1"/>
  <c r="F233" i="1"/>
  <c r="M17" i="1"/>
  <c r="M219" i="1"/>
  <c r="H250" i="1"/>
  <c r="G250" i="1"/>
  <c r="F250" i="1"/>
  <c r="H101" i="1"/>
  <c r="G101" i="1"/>
  <c r="M101" i="1" s="1"/>
  <c r="G335" i="1"/>
  <c r="F335" i="1"/>
  <c r="H335" i="1"/>
  <c r="H77" i="1"/>
  <c r="G77" i="1"/>
  <c r="F77" i="1"/>
  <c r="H400" i="1"/>
  <c r="G400" i="1"/>
  <c r="F400" i="1"/>
  <c r="M400" i="1" s="1"/>
  <c r="H53" i="1"/>
  <c r="F53" i="1"/>
  <c r="M53" i="1" s="1"/>
  <c r="M333" i="1"/>
  <c r="H83" i="1"/>
  <c r="G83" i="1"/>
  <c r="M83" i="1" s="1"/>
  <c r="H214" i="1"/>
  <c r="G214" i="1"/>
  <c r="F214" i="1"/>
  <c r="M214" i="1" s="1"/>
  <c r="H89" i="1"/>
  <c r="G89" i="1"/>
  <c r="F82" i="1"/>
  <c r="M82" i="1" s="1"/>
  <c r="H82" i="1"/>
  <c r="G82" i="1"/>
  <c r="H3" i="1"/>
  <c r="F3" i="1"/>
  <c r="M3" i="1" s="1"/>
  <c r="H404" i="1"/>
  <c r="G404" i="1"/>
  <c r="F404" i="1"/>
  <c r="M404" i="1" s="1"/>
  <c r="H236" i="1"/>
  <c r="G236" i="1"/>
  <c r="F236" i="1"/>
  <c r="G18" i="1"/>
  <c r="M18" i="1" s="1"/>
  <c r="H18" i="1"/>
  <c r="H382" i="1"/>
  <c r="M382" i="1" s="1"/>
  <c r="G382" i="1"/>
  <c r="M381" i="1"/>
  <c r="F388" i="1"/>
  <c r="M388" i="1" s="1"/>
  <c r="H388" i="1"/>
  <c r="G388" i="1"/>
  <c r="G14" i="1"/>
  <c r="H14" i="1"/>
  <c r="H354" i="1"/>
  <c r="G354" i="1"/>
  <c r="M258" i="1"/>
  <c r="H403" i="1"/>
  <c r="G403" i="1"/>
  <c r="M433" i="1"/>
  <c r="G117" i="1"/>
  <c r="M117" i="1" s="1"/>
  <c r="M325" i="1"/>
  <c r="G375" i="1"/>
  <c r="G385" i="1"/>
  <c r="H119" i="1"/>
  <c r="M179" i="1"/>
  <c r="G211" i="1"/>
  <c r="F129" i="1"/>
  <c r="M318" i="1"/>
  <c r="G233" i="1"/>
  <c r="M114" i="1"/>
  <c r="M13" i="1"/>
  <c r="F200" i="1"/>
  <c r="M200" i="1" s="1"/>
  <c r="H226" i="1"/>
  <c r="G226" i="1"/>
  <c r="F226" i="1"/>
  <c r="H93" i="1"/>
  <c r="F93" i="1"/>
  <c r="M93" i="1" s="1"/>
  <c r="G93" i="1"/>
  <c r="M305" i="1"/>
  <c r="H61" i="1"/>
  <c r="F61" i="1"/>
  <c r="M61" i="1" s="1"/>
  <c r="G38" i="1"/>
  <c r="M38" i="1" s="1"/>
  <c r="H38" i="1"/>
  <c r="H326" i="1"/>
  <c r="G326" i="1"/>
  <c r="F326" i="1"/>
  <c r="M326" i="1" s="1"/>
  <c r="H60" i="1"/>
  <c r="G60" i="1"/>
  <c r="F60" i="1"/>
  <c r="M60" i="1" s="1"/>
  <c r="H303" i="1"/>
  <c r="G303" i="1"/>
  <c r="F303" i="1"/>
  <c r="G75" i="1"/>
  <c r="H75" i="1"/>
  <c r="F75" i="1"/>
  <c r="M74" i="1"/>
  <c r="H398" i="1"/>
  <c r="G398" i="1"/>
  <c r="F398" i="1"/>
  <c r="M398" i="1" s="1"/>
  <c r="G10" i="1"/>
  <c r="H10" i="1"/>
  <c r="H95" i="1"/>
  <c r="F95" i="1"/>
  <c r="M373" i="1"/>
  <c r="H372" i="1"/>
  <c r="G372" i="1"/>
  <c r="M372" i="1" s="1"/>
  <c r="M123" i="1"/>
  <c r="M25" i="1"/>
  <c r="H117" i="1"/>
  <c r="F316" i="1"/>
  <c r="H385" i="1"/>
  <c r="G409" i="1"/>
  <c r="M409" i="1" s="1"/>
  <c r="M217" i="1"/>
  <c r="G129" i="1"/>
  <c r="M128" i="1"/>
  <c r="M9" i="1"/>
  <c r="M167" i="1"/>
  <c r="G444" i="1"/>
  <c r="H444" i="1"/>
  <c r="F444" i="1"/>
  <c r="H85" i="1"/>
  <c r="F85" i="1"/>
  <c r="M85" i="1" s="1"/>
  <c r="G291" i="1"/>
  <c r="F291" i="1"/>
  <c r="H291" i="1"/>
  <c r="F54" i="1"/>
  <c r="H54" i="1"/>
  <c r="G54" i="1"/>
  <c r="H172" i="1"/>
  <c r="G172" i="1"/>
  <c r="F172" i="1"/>
  <c r="M172" i="1" s="1"/>
  <c r="M377" i="1"/>
  <c r="H319" i="1"/>
  <c r="G319" i="1"/>
  <c r="F319" i="1"/>
  <c r="M319" i="1" s="1"/>
  <c r="H162" i="1"/>
  <c r="G162" i="1"/>
  <c r="F162" i="1"/>
  <c r="M162" i="1" s="1"/>
  <c r="F280" i="1"/>
  <c r="H280" i="1"/>
  <c r="G280" i="1"/>
  <c r="H68" i="1"/>
  <c r="G68" i="1"/>
  <c r="F68" i="1"/>
  <c r="M68" i="1" s="1"/>
  <c r="H44" i="1"/>
  <c r="F44" i="1"/>
  <c r="M189" i="1"/>
  <c r="H391" i="1"/>
  <c r="G391" i="1"/>
  <c r="F391" i="1"/>
  <c r="M391" i="1" s="1"/>
  <c r="F428" i="1"/>
  <c r="M428" i="1" s="1"/>
  <c r="H428" i="1"/>
  <c r="G428" i="1"/>
  <c r="F72" i="1"/>
  <c r="M72" i="1" s="1"/>
  <c r="H72" i="1"/>
  <c r="G72" i="1"/>
  <c r="M365" i="1"/>
  <c r="G79" i="1"/>
  <c r="H79" i="1"/>
  <c r="M285" i="1"/>
  <c r="H267" i="1"/>
  <c r="G267" i="1"/>
  <c r="F267" i="1"/>
  <c r="F108" i="1"/>
  <c r="H108" i="1"/>
  <c r="G108" i="1"/>
  <c r="F166" i="1"/>
  <c r="H166" i="1"/>
  <c r="G166" i="1"/>
  <c r="M81" i="1"/>
  <c r="F403" i="1"/>
  <c r="G341" i="1"/>
  <c r="M341" i="1" s="1"/>
  <c r="M438" i="1"/>
  <c r="F437" i="1"/>
  <c r="M307" i="1"/>
  <c r="M380" i="1"/>
  <c r="H409" i="1"/>
  <c r="M205" i="1"/>
  <c r="M265" i="1"/>
  <c r="M165" i="1"/>
  <c r="M145" i="1"/>
  <c r="G35" i="1"/>
  <c r="M320" i="1"/>
  <c r="F110" i="1"/>
  <c r="M110" i="1" s="1"/>
  <c r="F228" i="1"/>
  <c r="F109" i="1"/>
  <c r="M242" i="1"/>
  <c r="F14" i="1"/>
  <c r="M14" i="1" s="1"/>
  <c r="M202" i="1"/>
  <c r="F220" i="1"/>
  <c r="M295" i="1"/>
  <c r="F5" i="1"/>
  <c r="M5" i="1" s="1"/>
  <c r="F426" i="1"/>
  <c r="H426" i="1"/>
  <c r="G426" i="1"/>
  <c r="G47" i="1"/>
  <c r="M47" i="1" s="1"/>
  <c r="H47" i="1"/>
  <c r="H39" i="1"/>
  <c r="F39" i="1"/>
  <c r="M39" i="1" s="1"/>
  <c r="H163" i="1"/>
  <c r="G163" i="1"/>
  <c r="F163" i="1"/>
  <c r="F271" i="1"/>
  <c r="H271" i="1"/>
  <c r="G271" i="1"/>
  <c r="G52" i="1"/>
  <c r="H52" i="1"/>
  <c r="F52" i="1"/>
  <c r="H255" i="1"/>
  <c r="G255" i="1"/>
  <c r="F255" i="1"/>
  <c r="M255" i="1" s="1"/>
  <c r="F36" i="1"/>
  <c r="H36" i="1"/>
  <c r="G36" i="1"/>
  <c r="H367" i="1"/>
  <c r="G367" i="1"/>
  <c r="F367" i="1"/>
  <c r="H383" i="1"/>
  <c r="G383" i="1"/>
  <c r="F383" i="1"/>
  <c r="M383" i="1" s="1"/>
  <c r="F418" i="1"/>
  <c r="H418" i="1"/>
  <c r="G418" i="1"/>
  <c r="M337" i="1"/>
  <c r="H49" i="1"/>
  <c r="G49" i="1"/>
  <c r="H351" i="1"/>
  <c r="G351" i="1"/>
  <c r="F351" i="1"/>
  <c r="M351" i="1" s="1"/>
  <c r="M102" i="1"/>
  <c r="G238" i="1"/>
  <c r="M393" i="1"/>
  <c r="H341" i="1"/>
  <c r="G437" i="1"/>
  <c r="M298" i="1"/>
  <c r="F375" i="1"/>
  <c r="M375" i="1" s="1"/>
  <c r="G389" i="1"/>
  <c r="M389" i="1" s="1"/>
  <c r="M199" i="1"/>
  <c r="M193" i="1"/>
  <c r="M192" i="1"/>
  <c r="M177" i="1"/>
  <c r="M394" i="1"/>
  <c r="M222" i="1"/>
  <c r="M10" i="1"/>
  <c r="F261" i="1"/>
  <c r="M121" i="1"/>
  <c r="H220" i="1"/>
  <c r="G200" i="1"/>
  <c r="G97" i="1"/>
  <c r="M331" i="1"/>
  <c r="H396" i="1"/>
  <c r="G396" i="1"/>
  <c r="F396" i="1"/>
  <c r="M396" i="1" s="1"/>
  <c r="H31" i="1"/>
  <c r="F31" i="1"/>
  <c r="H154" i="1"/>
  <c r="G154" i="1"/>
  <c r="F154" i="1"/>
  <c r="M154" i="1" s="1"/>
  <c r="H312" i="1"/>
  <c r="G312" i="1"/>
  <c r="F312" i="1"/>
  <c r="H296" i="1"/>
  <c r="G296" i="1"/>
  <c r="F296" i="1"/>
  <c r="H130" i="1"/>
  <c r="F130" i="1"/>
  <c r="M130" i="1" s="1"/>
  <c r="F28" i="1"/>
  <c r="H28" i="1"/>
  <c r="G28" i="1"/>
  <c r="H439" i="1"/>
  <c r="G439" i="1"/>
  <c r="F439" i="1"/>
  <c r="M439" i="1" s="1"/>
  <c r="M149" i="1"/>
  <c r="H374" i="1"/>
  <c r="G374" i="1"/>
  <c r="F374" i="1"/>
  <c r="M374" i="1" s="1"/>
  <c r="H57" i="1"/>
  <c r="F57" i="1"/>
  <c r="M57" i="1" s="1"/>
  <c r="H323" i="1"/>
  <c r="G323" i="1"/>
  <c r="F323" i="1"/>
  <c r="M86" i="1"/>
  <c r="H19" i="1"/>
  <c r="F19" i="1"/>
  <c r="M427" i="1"/>
  <c r="G348" i="1"/>
  <c r="M425" i="1"/>
  <c r="M293" i="1"/>
  <c r="M366" i="1"/>
  <c r="M350" i="1"/>
  <c r="G164" i="1"/>
  <c r="M164" i="1" s="1"/>
  <c r="F211" i="1"/>
  <c r="M211" i="1" s="1"/>
  <c r="M124" i="1"/>
  <c r="G157" i="1"/>
  <c r="M157" i="1" s="1"/>
  <c r="M133" i="1"/>
  <c r="M221" i="1"/>
  <c r="G109" i="1"/>
  <c r="M188" i="1"/>
  <c r="G261" i="1"/>
  <c r="H92" i="1"/>
  <c r="M127" i="1"/>
  <c r="H23" i="1"/>
  <c r="F23" i="1"/>
  <c r="M23" i="1" s="1"/>
  <c r="H290" i="1"/>
  <c r="F290" i="1"/>
  <c r="M290" i="1" s="1"/>
  <c r="G376" i="1"/>
  <c r="M376" i="1" s="1"/>
  <c r="H376" i="1"/>
  <c r="F20" i="1"/>
  <c r="H20" i="1"/>
  <c r="G20" i="1"/>
  <c r="M213" i="1"/>
  <c r="M353" i="1"/>
  <c r="M42" i="1"/>
  <c r="H314" i="1"/>
  <c r="G314" i="1"/>
  <c r="F314" i="1"/>
  <c r="M314" i="1" s="1"/>
  <c r="F78" i="1"/>
  <c r="M78" i="1" s="1"/>
  <c r="H78" i="1"/>
  <c r="G43" i="1"/>
  <c r="H43" i="1"/>
  <c r="F43" i="1"/>
  <c r="M43" i="1" s="1"/>
  <c r="G378" i="1"/>
  <c r="M422" i="1"/>
  <c r="M421" i="1"/>
  <c r="M289" i="1"/>
  <c r="G339" i="1"/>
  <c r="M284" i="1"/>
  <c r="F361" i="1"/>
  <c r="M361" i="1" s="1"/>
  <c r="M251" i="1"/>
  <c r="M159" i="1"/>
  <c r="M299" i="1"/>
  <c r="H157" i="1"/>
  <c r="M89" i="1"/>
  <c r="M215" i="1"/>
  <c r="G194" i="1"/>
  <c r="M194" i="1" s="1"/>
  <c r="G274" i="1"/>
  <c r="M274" i="1" s="1"/>
  <c r="M174" i="1"/>
  <c r="M73" i="1"/>
  <c r="M302" i="1"/>
  <c r="F107" i="1"/>
  <c r="M107" i="1" s="1"/>
  <c r="H15" i="1"/>
  <c r="F15" i="1"/>
  <c r="M15" i="1" s="1"/>
  <c r="G232" i="1"/>
  <c r="F232" i="1"/>
  <c r="H232" i="1"/>
  <c r="H395" i="1"/>
  <c r="G395" i="1"/>
  <c r="F395" i="1"/>
  <c r="M395" i="1" s="1"/>
  <c r="M120" i="1"/>
  <c r="H45" i="1"/>
  <c r="G45" i="1"/>
  <c r="F45" i="1"/>
  <c r="F12" i="1"/>
  <c r="H12" i="1"/>
  <c r="G12" i="1"/>
  <c r="H410" i="1"/>
  <c r="G410" i="1"/>
  <c r="F410" i="1"/>
  <c r="M410" i="1" s="1"/>
  <c r="M134" i="1"/>
  <c r="F63" i="1"/>
  <c r="H63" i="1"/>
  <c r="G63" i="1"/>
  <c r="H356" i="1"/>
  <c r="G356" i="1"/>
  <c r="F356" i="1"/>
  <c r="G277" i="1"/>
  <c r="M277" i="1" s="1"/>
  <c r="G417" i="1"/>
  <c r="M417" i="1" s="1"/>
  <c r="M257" i="1"/>
  <c r="F275" i="1"/>
  <c r="M275" i="1" s="1"/>
  <c r="M352" i="1"/>
  <c r="M336" i="1"/>
  <c r="M49" i="1"/>
  <c r="F238" i="1"/>
  <c r="M238" i="1" s="1"/>
  <c r="M197" i="1"/>
  <c r="M111" i="1"/>
  <c r="G19" i="1"/>
  <c r="F144" i="1"/>
  <c r="M144" i="1" s="1"/>
  <c r="M270" i="1"/>
  <c r="M79" i="1"/>
  <c r="F182" i="1"/>
  <c r="M182" i="1" s="1"/>
  <c r="M187" i="1"/>
  <c r="M260" i="1"/>
  <c r="M64" i="1"/>
  <c r="F70" i="1"/>
  <c r="H70" i="1"/>
  <c r="H7" i="1"/>
  <c r="F7" i="1"/>
  <c r="M7" i="1" s="1"/>
  <c r="H387" i="1"/>
  <c r="F387" i="1"/>
  <c r="H432" i="1"/>
  <c r="F432" i="1"/>
  <c r="M432" i="1" s="1"/>
  <c r="F239" i="1"/>
  <c r="H239" i="1"/>
  <c r="G239" i="1"/>
  <c r="H355" i="1"/>
  <c r="G355" i="1"/>
  <c r="F355" i="1"/>
  <c r="M355" i="1" s="1"/>
  <c r="H431" i="1"/>
  <c r="G431" i="1"/>
  <c r="M431" i="1" s="1"/>
  <c r="F4" i="1"/>
  <c r="H4" i="1"/>
  <c r="G4" i="1"/>
  <c r="H180" i="1"/>
  <c r="G180" i="1"/>
  <c r="F180" i="1"/>
  <c r="H360" i="1"/>
  <c r="G360" i="1"/>
  <c r="F360" i="1"/>
  <c r="H116" i="1"/>
  <c r="F116" i="1"/>
  <c r="M116" i="1" s="1"/>
  <c r="H338" i="1"/>
  <c r="G338" i="1"/>
  <c r="F338" i="1"/>
  <c r="M338" i="1" s="1"/>
  <c r="H268" i="1"/>
  <c r="G268" i="1"/>
  <c r="F268" i="1"/>
  <c r="M268" i="1" s="1"/>
  <c r="H358" i="1"/>
  <c r="G358" i="1"/>
  <c r="F358" i="1"/>
  <c r="H283" i="1"/>
  <c r="G283" i="1"/>
  <c r="H132" i="1"/>
  <c r="G132" i="1"/>
  <c r="H277" i="1"/>
  <c r="H417" i="1"/>
  <c r="M225" i="1"/>
  <c r="M420" i="1"/>
  <c r="M441" i="1"/>
  <c r="M153" i="1"/>
  <c r="G173" i="1"/>
  <c r="M173" i="1" s="1"/>
  <c r="M146" i="1"/>
  <c r="M322" i="1"/>
  <c r="H100" i="1"/>
  <c r="M105" i="1"/>
  <c r="M151" i="1"/>
  <c r="M297" i="1"/>
  <c r="M311" i="1"/>
  <c r="G175" i="1"/>
  <c r="M175" i="1" s="1"/>
  <c r="M201" i="1"/>
  <c r="F254" i="1"/>
  <c r="M161" i="1"/>
  <c r="M55" i="1"/>
  <c r="F97" i="1"/>
  <c r="M97" i="1" s="1"/>
  <c r="H328" i="1"/>
  <c r="G328" i="1"/>
  <c r="F328" i="1"/>
  <c r="M62" i="1"/>
  <c r="M241" i="1"/>
  <c r="H443" i="1"/>
  <c r="F443" i="1"/>
  <c r="H370" i="1"/>
  <c r="G370" i="1"/>
  <c r="F370" i="1"/>
  <c r="F84" i="1"/>
  <c r="H84" i="1"/>
  <c r="H423" i="1"/>
  <c r="G423" i="1"/>
  <c r="F423" i="1"/>
  <c r="M423" i="1" s="1"/>
  <c r="H204" i="1"/>
  <c r="G204" i="1"/>
  <c r="F204" i="1"/>
  <c r="M204" i="1" s="1"/>
  <c r="H203" i="1"/>
  <c r="F203" i="1"/>
  <c r="M203" i="1" s="1"/>
  <c r="H346" i="1"/>
  <c r="G346" i="1"/>
  <c r="F346" i="1"/>
  <c r="M301" i="1"/>
  <c r="F96" i="1"/>
  <c r="M96" i="1" s="1"/>
  <c r="H96" i="1"/>
  <c r="M115" i="1"/>
  <c r="H278" i="1"/>
  <c r="G278" i="1"/>
  <c r="F278" i="1"/>
  <c r="H244" i="1"/>
  <c r="F244" i="1"/>
  <c r="H344" i="1"/>
  <c r="G344" i="1"/>
  <c r="F344" i="1"/>
  <c r="M113" i="1"/>
  <c r="H48" i="1"/>
  <c r="F48" i="1"/>
  <c r="M48" i="1" s="1"/>
  <c r="F230" i="1"/>
  <c r="H230" i="1"/>
  <c r="G230" i="1"/>
  <c r="M445" i="1"/>
  <c r="G245" i="1"/>
  <c r="M245" i="1" s="1"/>
  <c r="M412" i="1"/>
  <c r="F442" i="1"/>
  <c r="M442" i="1" s="1"/>
  <c r="M415" i="1"/>
  <c r="M440" i="1"/>
  <c r="H173" i="1"/>
  <c r="F231" i="1"/>
  <c r="M231" i="1" s="1"/>
  <c r="M139" i="1"/>
  <c r="G100" i="1"/>
  <c r="M100" i="1" s="1"/>
  <c r="G11" i="1"/>
  <c r="M229" i="1"/>
  <c r="M263" i="1"/>
  <c r="M65" i="1"/>
  <c r="F155" i="1"/>
  <c r="M155" i="1" s="1"/>
  <c r="M206" i="1"/>
  <c r="M168" i="1"/>
  <c r="G254" i="1"/>
  <c r="M288" i="1"/>
  <c r="G92" i="1"/>
  <c r="M321" i="1"/>
  <c r="F40" i="1"/>
  <c r="H40" i="1"/>
  <c r="G40" i="1"/>
  <c r="G434" i="1"/>
  <c r="F434" i="1"/>
  <c r="H434" i="1"/>
  <c r="G195" i="1"/>
  <c r="F195" i="1"/>
  <c r="H195" i="1"/>
  <c r="H363" i="1"/>
  <c r="G363" i="1"/>
  <c r="H69" i="1"/>
  <c r="G69" i="1"/>
  <c r="F69" i="1"/>
  <c r="F248" i="1"/>
  <c r="H248" i="1"/>
  <c r="G248" i="1"/>
  <c r="H414" i="1"/>
  <c r="G414" i="1"/>
  <c r="F414" i="1"/>
  <c r="M413" i="1"/>
  <c r="H332" i="1"/>
  <c r="G332" i="1"/>
  <c r="F332" i="1"/>
  <c r="H294" i="1"/>
  <c r="G294" i="1"/>
  <c r="F294" i="1"/>
  <c r="F88" i="1"/>
  <c r="H88" i="1"/>
  <c r="G88" i="1"/>
  <c r="H315" i="1"/>
  <c r="G315" i="1"/>
  <c r="F315" i="1"/>
  <c r="F104" i="1"/>
  <c r="G104" i="1"/>
  <c r="H103" i="1"/>
  <c r="G103" i="1"/>
  <c r="F103" i="1"/>
  <c r="M103" i="1" s="1"/>
  <c r="F32" i="1"/>
  <c r="M32" i="1" s="1"/>
  <c r="H32" i="1"/>
  <c r="G32" i="1"/>
  <c r="F2" i="1"/>
  <c r="M2" i="1" s="1"/>
  <c r="G2" i="1"/>
  <c r="H2" i="1"/>
  <c r="M385" i="1"/>
  <c r="G56" i="1"/>
  <c r="H56" i="1"/>
  <c r="F378" i="1"/>
  <c r="F122" i="1"/>
  <c r="G122" i="1"/>
  <c r="H122" i="1"/>
  <c r="H99" i="1"/>
  <c r="G99" i="1"/>
  <c r="M99" i="1" s="1"/>
  <c r="H118" i="1"/>
  <c r="F118" i="1"/>
  <c r="M118" i="1" s="1"/>
  <c r="H245" i="1"/>
  <c r="M407" i="1"/>
  <c r="G316" i="1"/>
  <c r="M405" i="1"/>
  <c r="M424" i="1"/>
  <c r="G231" i="1"/>
  <c r="M286" i="1"/>
  <c r="F379" i="1"/>
  <c r="M379" i="1" s="1"/>
  <c r="M191" i="1"/>
  <c r="M137" i="1"/>
  <c r="F176" i="1"/>
  <c r="M176" i="1" s="1"/>
  <c r="G34" i="1"/>
  <c r="M34" i="1" s="1"/>
  <c r="F56" i="1"/>
  <c r="M56" i="1" s="1"/>
  <c r="M41" i="1"/>
  <c r="M216" i="1"/>
  <c r="H342" i="1"/>
  <c r="G342" i="1"/>
  <c r="F342" i="1"/>
  <c r="F46" i="1"/>
  <c r="H46" i="1"/>
  <c r="M181" i="1"/>
  <c r="H406" i="1"/>
  <c r="G406" i="1"/>
  <c r="F406" i="1"/>
  <c r="H150" i="1"/>
  <c r="G150" i="1"/>
  <c r="M150" i="1" s="1"/>
  <c r="H324" i="1"/>
  <c r="G324" i="1"/>
  <c r="F324" i="1"/>
  <c r="M324" i="1" s="1"/>
  <c r="H287" i="1"/>
  <c r="G287" i="1"/>
  <c r="F287" i="1"/>
  <c r="M66" i="1"/>
  <c r="M309" i="1"/>
  <c r="F80" i="1"/>
  <c r="G80" i="1"/>
  <c r="H227" i="1"/>
  <c r="G227" i="1"/>
  <c r="F227" i="1"/>
  <c r="M227" i="1" s="1"/>
  <c r="F94" i="1"/>
  <c r="M94" i="1" s="1"/>
  <c r="H94" i="1"/>
  <c r="H218" i="1"/>
  <c r="G218" i="1"/>
  <c r="F218" i="1"/>
  <c r="M218" i="1" s="1"/>
  <c r="F24" i="1"/>
  <c r="H24" i="1"/>
  <c r="G24" i="1"/>
  <c r="F131" i="1"/>
  <c r="H131" i="1"/>
  <c r="G131" i="1"/>
  <c r="H27" i="1"/>
  <c r="F27" i="1"/>
  <c r="M27" i="1" s="1"/>
  <c r="M348" i="1"/>
  <c r="M237" i="1"/>
  <c r="H246" i="1"/>
  <c r="G246" i="1"/>
  <c r="F246" i="1"/>
  <c r="G273" i="1"/>
  <c r="M273" i="1" s="1"/>
  <c r="G402" i="1"/>
  <c r="M363" i="1"/>
  <c r="M371" i="1"/>
  <c r="M419" i="1"/>
  <c r="F147" i="1"/>
  <c r="M266" i="1"/>
  <c r="F132" i="1"/>
  <c r="M132" i="1" s="1"/>
  <c r="M308" i="1"/>
  <c r="G379" i="1"/>
  <c r="H90" i="1"/>
  <c r="M283" i="1"/>
  <c r="G176" i="1"/>
  <c r="M160" i="1"/>
  <c r="H175" i="1"/>
  <c r="G290" i="1"/>
  <c r="M317" i="1"/>
  <c r="M141" i="1"/>
  <c r="M247" i="1"/>
  <c r="M148" i="1"/>
  <c r="F37" i="1"/>
  <c r="M37" i="1" s="1"/>
  <c r="H306" i="1"/>
  <c r="G306" i="1"/>
  <c r="F306" i="1"/>
  <c r="F416" i="1"/>
  <c r="H416" i="1"/>
  <c r="G416" i="1"/>
  <c r="F143" i="1"/>
  <c r="H143" i="1"/>
  <c r="G30" i="1"/>
  <c r="M30" i="1" s="1"/>
  <c r="H30" i="1"/>
  <c r="G386" i="1"/>
  <c r="M386" i="1" s="1"/>
  <c r="H386" i="1"/>
  <c r="H171" i="1"/>
  <c r="F171" i="1"/>
  <c r="M171" i="1" s="1"/>
  <c r="H399" i="1"/>
  <c r="G399" i="1"/>
  <c r="F399" i="1"/>
  <c r="H310" i="1"/>
  <c r="G310" i="1"/>
  <c r="F310" i="1"/>
  <c r="H67" i="1"/>
  <c r="F67" i="1"/>
  <c r="F262" i="1"/>
  <c r="H262" i="1"/>
  <c r="G262" i="1"/>
  <c r="M58" i="1"/>
  <c r="G436" i="1"/>
  <c r="M436" i="1" s="1"/>
  <c r="H436" i="1"/>
  <c r="M209" i="1"/>
  <c r="H300" i="1"/>
  <c r="G300" i="1"/>
  <c r="F300" i="1"/>
  <c r="H87" i="1"/>
  <c r="G87" i="1"/>
  <c r="F87" i="1"/>
  <c r="M207" i="1"/>
  <c r="F16" i="1"/>
  <c r="M16" i="1" s="1"/>
  <c r="H16" i="1"/>
  <c r="G16" i="1"/>
  <c r="M340" i="1"/>
  <c r="G6" i="1"/>
  <c r="M6" i="1" s="1"/>
  <c r="H6" i="1"/>
  <c r="H273" i="1"/>
  <c r="M397" i="1"/>
  <c r="F354" i="1"/>
  <c r="M354" i="1" s="1"/>
  <c r="M362" i="1"/>
  <c r="M435" i="1"/>
  <c r="M329" i="1"/>
  <c r="H147" i="1"/>
  <c r="M125" i="1"/>
  <c r="G118" i="1"/>
  <c r="M178" i="1"/>
  <c r="M138" i="1"/>
  <c r="M269" i="1"/>
  <c r="M169" i="1"/>
  <c r="M276" i="1"/>
  <c r="M33" i="1"/>
  <c r="M281" i="1"/>
  <c r="M401" i="1"/>
  <c r="M184" i="1"/>
  <c r="F408" i="1"/>
  <c r="H408" i="1"/>
  <c r="G408" i="1"/>
  <c r="G22" i="1"/>
  <c r="M22" i="1" s="1"/>
  <c r="H22" i="1"/>
  <c r="M369" i="1"/>
  <c r="M152" i="1"/>
  <c r="H264" i="1"/>
  <c r="G264" i="1"/>
  <c r="F264" i="1"/>
  <c r="H392" i="1"/>
  <c r="F392" i="1"/>
  <c r="M392" i="1" s="1"/>
  <c r="F140" i="1"/>
  <c r="H140" i="1"/>
  <c r="G140" i="1"/>
  <c r="H59" i="1"/>
  <c r="G59" i="1"/>
  <c r="F59" i="1"/>
  <c r="M59" i="1" s="1"/>
  <c r="M253" i="1"/>
  <c r="H51" i="1"/>
  <c r="G51" i="1"/>
  <c r="F51" i="1"/>
  <c r="M51" i="1" s="1"/>
  <c r="M50" i="1"/>
  <c r="M198" i="1"/>
  <c r="H292" i="1"/>
  <c r="G292" i="1"/>
  <c r="F292" i="1"/>
  <c r="H71" i="1"/>
  <c r="F71" i="1"/>
  <c r="H186" i="1"/>
  <c r="G186" i="1"/>
  <c r="F186" i="1"/>
  <c r="F8" i="1"/>
  <c r="H8" i="1"/>
  <c r="G8" i="1"/>
  <c r="F3" i="4"/>
  <c r="G3" i="4"/>
  <c r="H3" i="4"/>
  <c r="L3" i="4"/>
  <c r="I2" i="4"/>
  <c r="K2" i="4"/>
  <c r="M2" i="4" s="1"/>
  <c r="J2" i="4"/>
  <c r="L335" i="1"/>
  <c r="L26" i="1"/>
  <c r="L6" i="1"/>
  <c r="L258" i="1"/>
  <c r="L106" i="1"/>
  <c r="L246" i="1"/>
  <c r="L122" i="1"/>
  <c r="L90" i="1"/>
  <c r="L80" i="1"/>
  <c r="L70" i="1"/>
  <c r="L210" i="1"/>
  <c r="L119" i="1"/>
  <c r="L58" i="1"/>
  <c r="L198" i="1"/>
  <c r="L301" i="1"/>
  <c r="L396" i="1"/>
  <c r="L372" i="1"/>
  <c r="L402" i="1"/>
  <c r="L254" i="1"/>
  <c r="L43" i="1"/>
  <c r="L307" i="1"/>
  <c r="L420" i="1"/>
  <c r="L292" i="1"/>
  <c r="L431" i="1"/>
  <c r="L126" i="1"/>
  <c r="L367" i="1"/>
  <c r="L361" i="1"/>
  <c r="L47" i="1"/>
  <c r="L214" i="1"/>
  <c r="L319" i="1"/>
  <c r="L79" i="1"/>
  <c r="L415" i="1"/>
  <c r="L94" i="1"/>
  <c r="L242" i="1"/>
  <c r="L291" i="1"/>
  <c r="L62" i="1"/>
  <c r="L130" i="1"/>
  <c r="L32" i="1"/>
  <c r="L152" i="1"/>
  <c r="L16" i="1"/>
  <c r="L401" i="1"/>
  <c r="L358" i="1"/>
  <c r="L421" i="1"/>
  <c r="L357" i="1"/>
  <c r="L293" i="1"/>
  <c r="L377" i="1"/>
  <c r="L365" i="1"/>
  <c r="L428" i="1"/>
  <c r="L207" i="1"/>
  <c r="L236" i="1"/>
  <c r="L175" i="1"/>
  <c r="L308" i="1"/>
  <c r="L434" i="1"/>
  <c r="L45" i="1"/>
  <c r="L72" i="1"/>
  <c r="L91" i="1"/>
  <c r="L87" i="1"/>
  <c r="L35" i="1"/>
  <c r="L230" i="1"/>
  <c r="L404" i="1"/>
  <c r="L30" i="1"/>
  <c r="L245" i="1"/>
  <c r="L181" i="1"/>
  <c r="L176" i="1"/>
  <c r="L92" i="1"/>
  <c r="L407" i="1"/>
  <c r="L369" i="1"/>
  <c r="L240" i="1"/>
  <c r="L8" i="1"/>
  <c r="L260" i="1"/>
  <c r="L411" i="1"/>
  <c r="L178" i="1"/>
  <c r="L432" i="1"/>
  <c r="L368" i="1"/>
  <c r="L304" i="1"/>
  <c r="L159" i="1"/>
  <c r="L344" i="1"/>
  <c r="L169" i="1"/>
  <c r="L397" i="1"/>
  <c r="L438" i="1"/>
  <c r="L310" i="1"/>
  <c r="L394" i="1"/>
  <c r="L185" i="1"/>
  <c r="L328" i="1"/>
  <c r="L48" i="1"/>
  <c r="L268" i="1"/>
  <c r="L3" i="1"/>
  <c r="L93" i="1"/>
  <c r="L99" i="1"/>
  <c r="L19" i="1"/>
  <c r="L56" i="1"/>
  <c r="L49" i="1"/>
  <c r="L33" i="1"/>
  <c r="L41" i="1"/>
  <c r="L232" i="1"/>
  <c r="L435" i="1"/>
  <c r="L303" i="1"/>
  <c r="L78" i="1"/>
  <c r="L284" i="1"/>
  <c r="L444" i="1"/>
  <c r="L172" i="1"/>
  <c r="L166" i="1"/>
  <c r="L278" i="1"/>
  <c r="L164" i="1"/>
  <c r="L209" i="1"/>
  <c r="L330" i="1"/>
  <c r="L65" i="1"/>
  <c r="L383" i="1"/>
  <c r="L315" i="1"/>
  <c r="L388" i="1"/>
  <c r="L441" i="1"/>
  <c r="L197" i="1"/>
  <c r="L115" i="1"/>
  <c r="L354" i="1"/>
  <c r="L395" i="1"/>
  <c r="L42" i="1"/>
  <c r="L384" i="1"/>
  <c r="L320" i="1"/>
  <c r="L425" i="1"/>
  <c r="L348" i="1"/>
  <c r="L104" i="1"/>
  <c r="L13" i="1"/>
  <c r="L53" i="1"/>
  <c r="L190" i="1"/>
  <c r="L50" i="1"/>
  <c r="L55" i="1"/>
  <c r="L29" i="1"/>
  <c r="L34" i="1"/>
  <c r="L116" i="1"/>
  <c r="L150" i="1"/>
  <c r="L184" i="1"/>
  <c r="L379" i="1"/>
  <c r="L120" i="1"/>
  <c r="L259" i="1"/>
  <c r="L408" i="1"/>
  <c r="L182" i="1"/>
  <c r="L333" i="1"/>
  <c r="L418" i="1"/>
  <c r="L195" i="1"/>
  <c r="L393" i="1"/>
  <c r="L392" i="1"/>
  <c r="L179" i="1"/>
  <c r="L412" i="1"/>
  <c r="L84" i="1"/>
  <c r="L51" i="1"/>
  <c r="L21" i="1"/>
  <c r="L68" i="1"/>
  <c r="L15" i="1"/>
  <c r="L326" i="1"/>
  <c r="L345" i="1"/>
  <c r="L289" i="1"/>
  <c r="L248" i="1"/>
  <c r="L318" i="1"/>
  <c r="L349" i="1"/>
  <c r="L103" i="1"/>
  <c r="L5" i="1"/>
  <c r="L270" i="1"/>
  <c r="L69" i="1"/>
  <c r="L238" i="1"/>
  <c r="L257" i="1"/>
  <c r="L167" i="1"/>
  <c r="L161" i="1"/>
  <c r="L141" i="1"/>
  <c r="L125" i="1"/>
  <c r="L199" i="1"/>
  <c r="L173" i="1"/>
  <c r="L124" i="1"/>
  <c r="L183" i="1"/>
  <c r="L323" i="1"/>
  <c r="L433" i="1"/>
  <c r="L443" i="1"/>
  <c r="L429" i="1"/>
  <c r="L237" i="1"/>
  <c r="L267" i="1"/>
  <c r="L405" i="1"/>
  <c r="L341" i="1"/>
  <c r="L262" i="1"/>
  <c r="L224" i="1"/>
  <c r="L216" i="1"/>
  <c r="L96" i="1"/>
  <c r="L277" i="1"/>
  <c r="L285" i="1"/>
  <c r="L86" i="1"/>
  <c r="L189" i="1"/>
  <c r="L25" i="1"/>
  <c r="L101" i="1"/>
  <c r="L133" i="1"/>
  <c r="L40" i="1"/>
  <c r="L139" i="1"/>
  <c r="L77" i="1"/>
  <c r="L228" i="1"/>
  <c r="L283" i="1"/>
  <c r="L378" i="1"/>
  <c r="L314" i="1"/>
  <c r="L227" i="1"/>
  <c r="L334" i="1"/>
  <c r="L131" i="1"/>
  <c r="L290" i="1"/>
  <c r="L331" i="1"/>
  <c r="L256" i="1"/>
  <c r="L340" i="1"/>
  <c r="L414" i="1"/>
  <c r="L24" i="1"/>
  <c r="L52" i="1"/>
  <c r="L71" i="1"/>
  <c r="L88" i="1"/>
  <c r="L276" i="1"/>
  <c r="L226" i="1"/>
  <c r="L215" i="1"/>
  <c r="L337" i="1"/>
  <c r="L390" i="1"/>
  <c r="L188" i="1"/>
  <c r="L409" i="1"/>
  <c r="L282" i="1"/>
  <c r="L220" i="1"/>
  <c r="L14" i="1"/>
  <c r="L250" i="1"/>
  <c r="L364" i="1"/>
  <c r="L417" i="1"/>
  <c r="L297" i="1"/>
  <c r="L223" i="1"/>
  <c r="L64" i="1"/>
  <c r="L54" i="1"/>
  <c r="L370" i="1"/>
  <c r="L251" i="1"/>
  <c r="L11" i="1"/>
  <c r="L222" i="1"/>
  <c r="L18" i="1"/>
  <c r="L37" i="1"/>
  <c r="L391" i="1"/>
  <c r="L134" i="1"/>
  <c r="L261" i="1"/>
  <c r="L28" i="1"/>
  <c r="L194" i="1"/>
  <c r="L135" i="1"/>
  <c r="L76" i="1"/>
  <c r="L399" i="1"/>
  <c r="L275" i="1"/>
  <c r="L154" i="1"/>
  <c r="L221" i="1"/>
  <c r="L274" i="1"/>
  <c r="L302" i="1"/>
  <c r="L244" i="1"/>
  <c r="L272" i="1"/>
  <c r="L321" i="1"/>
  <c r="L213" i="1"/>
  <c r="L74" i="1"/>
  <c r="L436" i="1"/>
  <c r="L424" i="1"/>
  <c r="L382" i="1"/>
  <c r="L413" i="1"/>
  <c r="L22" i="1"/>
  <c r="L145" i="1"/>
  <c r="L187" i="1"/>
  <c r="L67" i="1"/>
  <c r="L108" i="1"/>
  <c r="L117" i="1"/>
  <c r="L105" i="1"/>
  <c r="L295" i="1"/>
  <c r="L46" i="1"/>
  <c r="L174" i="1"/>
  <c r="L442" i="1"/>
  <c r="L241" i="1"/>
  <c r="L81" i="1"/>
  <c r="L279" i="1"/>
  <c r="L311" i="1"/>
  <c r="L140" i="1"/>
  <c r="L180" i="1"/>
  <c r="L229" i="1"/>
  <c r="L44" i="1"/>
  <c r="L2" i="1"/>
  <c r="L196" i="1"/>
  <c r="L351" i="1"/>
  <c r="L266" i="1"/>
  <c r="L163" i="1"/>
  <c r="L265" i="1"/>
  <c r="L281" i="1"/>
  <c r="L192" i="1"/>
  <c r="L208" i="1"/>
  <c r="L299" i="1"/>
  <c r="L406" i="1"/>
  <c r="L118" i="1"/>
  <c r="L255" i="1"/>
  <c r="L170" i="1"/>
  <c r="L137" i="1"/>
  <c r="L350" i="1"/>
  <c r="L381" i="1"/>
  <c r="L23" i="1"/>
  <c r="L20" i="1"/>
  <c r="L110" i="1"/>
  <c r="L9" i="1"/>
  <c r="L235" i="1"/>
  <c r="L327" i="1"/>
  <c r="L225" i="1"/>
  <c r="L305" i="1"/>
  <c r="L312" i="1"/>
  <c r="L430" i="1"/>
  <c r="L202" i="1"/>
  <c r="L332" i="1"/>
  <c r="L385" i="1"/>
  <c r="L218" i="1"/>
  <c r="L437" i="1"/>
  <c r="L373" i="1"/>
  <c r="L309" i="1"/>
  <c r="L296" i="1"/>
  <c r="L211" i="1"/>
  <c r="L338" i="1"/>
  <c r="L83" i="1"/>
  <c r="L123" i="1"/>
  <c r="L206" i="1"/>
  <c r="L89" i="1"/>
  <c r="L203" i="1"/>
  <c r="L59" i="1"/>
  <c r="L7" i="1"/>
  <c r="L423" i="1"/>
  <c r="L375" i="1"/>
  <c r="L356" i="1"/>
  <c r="L153" i="1"/>
  <c r="L191" i="1"/>
  <c r="L155" i="1"/>
  <c r="L346" i="1"/>
  <c r="L149" i="1"/>
  <c r="L177" i="1"/>
  <c r="L151" i="1"/>
  <c r="L66" i="1"/>
  <c r="L27" i="1"/>
  <c r="L247" i="1"/>
  <c r="L400" i="1"/>
  <c r="L336" i="1"/>
  <c r="L144" i="1"/>
  <c r="L398" i="1"/>
  <c r="L264" i="1"/>
  <c r="L205" i="1"/>
  <c r="L322" i="1"/>
  <c r="L157" i="1"/>
  <c r="L363" i="1"/>
  <c r="L374" i="1"/>
  <c r="L426" i="1"/>
  <c r="L362" i="1"/>
  <c r="L298" i="1"/>
  <c r="L146" i="1"/>
  <c r="L306" i="1"/>
  <c r="L75" i="1"/>
  <c r="L114" i="1"/>
  <c r="L100" i="1"/>
  <c r="L111" i="1"/>
  <c r="L168" i="1"/>
  <c r="L165" i="1"/>
  <c r="L212" i="1"/>
  <c r="L263" i="1"/>
  <c r="L128" i="1"/>
  <c r="L160" i="1"/>
  <c r="L186" i="1"/>
  <c r="L231" i="1"/>
  <c r="L410" i="1"/>
  <c r="L287" i="1"/>
  <c r="L387" i="1"/>
  <c r="L371" i="1"/>
  <c r="L445" i="1"/>
  <c r="L63" i="1"/>
  <c r="L324" i="1"/>
  <c r="L162" i="1"/>
  <c r="L440" i="1"/>
  <c r="L243" i="1"/>
  <c r="L156" i="1"/>
  <c r="L416" i="1"/>
  <c r="L352" i="1"/>
  <c r="L288" i="1"/>
  <c r="L269" i="1"/>
  <c r="L286" i="1"/>
  <c r="L317" i="1"/>
  <c r="L129" i="1"/>
  <c r="L82" i="1"/>
  <c r="L171" i="1"/>
  <c r="L61" i="1"/>
  <c r="L219" i="1"/>
  <c r="L57" i="1"/>
  <c r="L85" i="1"/>
  <c r="L200" i="1"/>
  <c r="L97" i="1"/>
  <c r="L142" i="1"/>
  <c r="L419" i="1"/>
  <c r="L252" i="1"/>
  <c r="L253" i="1"/>
  <c r="L422" i="1"/>
  <c r="L294" i="1"/>
  <c r="L389" i="1"/>
  <c r="L325" i="1"/>
  <c r="L239" i="1"/>
  <c r="L112" i="1"/>
  <c r="L313" i="1"/>
  <c r="L376" i="1"/>
  <c r="L273" i="1"/>
  <c r="L366" i="1"/>
  <c r="L148" i="1"/>
  <c r="L300" i="1"/>
  <c r="L439" i="1"/>
  <c r="L353" i="1"/>
  <c r="L147" i="1"/>
  <c r="L360" i="1"/>
  <c r="L316" i="1"/>
  <c r="L113" i="1"/>
  <c r="L234" i="1"/>
  <c r="L4" i="1"/>
  <c r="L73" i="1"/>
  <c r="L12" i="1"/>
  <c r="L60" i="1"/>
  <c r="L158" i="1"/>
  <c r="L36" i="1"/>
  <c r="L359" i="1"/>
  <c r="L403" i="1"/>
  <c r="L271" i="1"/>
  <c r="L355" i="1"/>
  <c r="L339" i="1"/>
  <c r="L347" i="1"/>
  <c r="L204" i="1"/>
  <c r="L31" i="1"/>
  <c r="L280" i="1"/>
  <c r="L143" i="1"/>
  <c r="L386" i="1"/>
  <c r="L427" i="1"/>
  <c r="L10" i="1"/>
  <c r="L342" i="1"/>
  <c r="L329" i="1"/>
  <c r="L121" i="1"/>
  <c r="L102" i="1"/>
  <c r="L380" i="1"/>
  <c r="L132" i="1"/>
  <c r="L98" i="1"/>
  <c r="L39" i="1"/>
  <c r="L107" i="1"/>
  <c r="L127" i="1"/>
  <c r="L343" i="1"/>
  <c r="L17" i="1"/>
  <c r="M186" i="1" l="1"/>
  <c r="M414" i="1"/>
  <c r="M344" i="1"/>
  <c r="M328" i="1"/>
  <c r="M45" i="1"/>
  <c r="M267" i="1"/>
  <c r="M95" i="1"/>
  <c r="M236" i="1"/>
  <c r="M250" i="1"/>
  <c r="M98" i="1"/>
  <c r="M364" i="1"/>
  <c r="M339" i="1"/>
  <c r="M24" i="1"/>
  <c r="M8" i="1"/>
  <c r="M426" i="1"/>
  <c r="M108" i="1"/>
  <c r="M246" i="1"/>
  <c r="M104" i="1"/>
  <c r="M356" i="1"/>
  <c r="M31" i="1"/>
  <c r="M52" i="1"/>
  <c r="M44" i="1"/>
  <c r="M106" i="1"/>
  <c r="M71" i="1"/>
  <c r="M140" i="1"/>
  <c r="M406" i="1"/>
  <c r="M122" i="1"/>
  <c r="M315" i="1"/>
  <c r="M40" i="1"/>
  <c r="M244" i="1"/>
  <c r="M223" i="1"/>
  <c r="M12" i="1"/>
  <c r="M378" i="1"/>
  <c r="M220" i="1"/>
  <c r="M292" i="1"/>
  <c r="M262" i="1"/>
  <c r="M143" i="1"/>
  <c r="M248" i="1"/>
  <c r="M278" i="1"/>
  <c r="M19" i="1"/>
  <c r="M418" i="1"/>
  <c r="M437" i="1"/>
  <c r="M129" i="1"/>
  <c r="M233" i="1"/>
  <c r="M70" i="1"/>
  <c r="M434" i="1"/>
  <c r="M264" i="1"/>
  <c r="M67" i="1"/>
  <c r="M69" i="1"/>
  <c r="M254" i="1"/>
  <c r="M360" i="1"/>
  <c r="M239" i="1"/>
  <c r="M28" i="1"/>
  <c r="M54" i="1"/>
  <c r="M271" i="1"/>
  <c r="M316" i="1"/>
  <c r="M411" i="1"/>
  <c r="M90" i="1"/>
  <c r="M310" i="1"/>
  <c r="M416" i="1"/>
  <c r="M80" i="1"/>
  <c r="M46" i="1"/>
  <c r="M88" i="1"/>
  <c r="M84" i="1"/>
  <c r="M63" i="1"/>
  <c r="M232" i="1"/>
  <c r="M323" i="1"/>
  <c r="M163" i="1"/>
  <c r="M109" i="1"/>
  <c r="M403" i="1"/>
  <c r="M291" i="1"/>
  <c r="M75" i="1"/>
  <c r="M77" i="1"/>
  <c r="M26" i="1"/>
  <c r="M4" i="1"/>
  <c r="M36" i="1"/>
  <c r="M408" i="1"/>
  <c r="M87" i="1"/>
  <c r="M306" i="1"/>
  <c r="M342" i="1"/>
  <c r="M294" i="1"/>
  <c r="M370" i="1"/>
  <c r="M180" i="1"/>
  <c r="M387" i="1"/>
  <c r="M296" i="1"/>
  <c r="M367" i="1"/>
  <c r="M228" i="1"/>
  <c r="M280" i="1"/>
  <c r="M136" i="1"/>
  <c r="M76" i="1"/>
  <c r="M11" i="1"/>
  <c r="M399" i="1"/>
  <c r="M131" i="1"/>
  <c r="M287" i="1"/>
  <c r="M230" i="1"/>
  <c r="M358" i="1"/>
  <c r="M303" i="1"/>
  <c r="M300" i="1"/>
  <c r="M147" i="1"/>
  <c r="M332" i="1"/>
  <c r="M195" i="1"/>
  <c r="M346" i="1"/>
  <c r="M443" i="1"/>
  <c r="M20" i="1"/>
  <c r="M312" i="1"/>
  <c r="M261" i="1"/>
  <c r="M166" i="1"/>
  <c r="M444" i="1"/>
  <c r="M226" i="1"/>
  <c r="M335" i="1"/>
  <c r="M3" i="4"/>
  <c r="L2" i="4"/>
  <c r="T260" i="1"/>
  <c r="T264" i="1"/>
  <c r="T149" i="1"/>
  <c r="T437" i="1"/>
  <c r="T15" i="1"/>
  <c r="T218" i="1"/>
  <c r="T422" i="1"/>
  <c r="T360" i="1"/>
  <c r="T253" i="1"/>
  <c r="T303" i="1"/>
  <c r="T147" i="1"/>
  <c r="T196" i="1"/>
  <c r="T55" i="1"/>
  <c r="T375" i="1"/>
  <c r="T423" i="1"/>
  <c r="T443" i="1"/>
  <c r="T82" i="1"/>
  <c r="T387" i="1"/>
  <c r="T391" i="1"/>
  <c r="T345" i="1"/>
  <c r="T129" i="1"/>
  <c r="T287" i="1"/>
  <c r="T277" i="1"/>
  <c r="T96" i="1"/>
  <c r="T121" i="1"/>
  <c r="T435" i="1"/>
  <c r="T353" i="1"/>
  <c r="T252" i="1"/>
  <c r="T317" i="1"/>
  <c r="T410" i="1"/>
  <c r="T168" i="1"/>
  <c r="T398" i="1"/>
  <c r="T346" i="1"/>
  <c r="T7" i="1"/>
  <c r="T385" i="1"/>
  <c r="T91" i="1"/>
  <c r="T125" i="1"/>
  <c r="T342" i="1"/>
  <c r="T122" i="1"/>
  <c r="T300" i="1"/>
  <c r="T419" i="1"/>
  <c r="T100" i="1"/>
  <c r="T415" i="1"/>
  <c r="T274" i="1"/>
  <c r="T439" i="1"/>
  <c r="T148" i="1"/>
  <c r="T405" i="1"/>
  <c r="T140" i="1"/>
  <c r="T67" i="1"/>
  <c r="T114" i="1"/>
  <c r="T386" i="1"/>
  <c r="T36" i="1"/>
  <c r="T92" i="1"/>
  <c r="T254" i="1"/>
  <c r="T306" i="1"/>
  <c r="T247" i="1"/>
  <c r="T412" i="1"/>
  <c r="T441" i="1"/>
  <c r="T187" i="1"/>
  <c r="T276" i="1"/>
  <c r="T24" i="1"/>
  <c r="T314" i="1"/>
  <c r="T144" i="1"/>
  <c r="T8" i="1"/>
  <c r="T17" i="1"/>
  <c r="T97" i="1"/>
  <c r="T243" i="1"/>
  <c r="T160" i="1"/>
  <c r="T298" i="1"/>
  <c r="T27" i="1"/>
  <c r="T327" i="1"/>
  <c r="T281" i="1"/>
  <c r="T22" i="1"/>
  <c r="T329" i="1"/>
  <c r="T302" i="1"/>
  <c r="T10" i="1"/>
  <c r="T200" i="1"/>
  <c r="T361" i="1"/>
  <c r="T418" i="1"/>
  <c r="T235" i="1"/>
  <c r="T265" i="1"/>
  <c r="T379" i="1"/>
  <c r="T400" i="1"/>
  <c r="T359" i="1"/>
  <c r="T73" i="1"/>
  <c r="T85" i="1"/>
  <c r="T162" i="1"/>
  <c r="T161" i="1"/>
  <c r="T238" i="1"/>
  <c r="T9" i="1"/>
  <c r="T163" i="1"/>
  <c r="T29" i="1"/>
  <c r="T427" i="1"/>
  <c r="T155" i="1"/>
  <c r="T127" i="1"/>
  <c r="T57" i="1"/>
  <c r="T324" i="1"/>
  <c r="T396" i="1"/>
  <c r="T69" i="1"/>
  <c r="T404" i="1"/>
  <c r="T110" i="1"/>
  <c r="T136" i="1"/>
  <c r="T284" i="1"/>
  <c r="T245" i="1"/>
  <c r="T143" i="1"/>
  <c r="T402" i="1"/>
  <c r="T39" i="1"/>
  <c r="T219" i="1"/>
  <c r="T164" i="1"/>
  <c r="T230" i="1"/>
  <c r="T190" i="1"/>
  <c r="T323" i="1"/>
  <c r="T40" i="1"/>
  <c r="T420" i="1"/>
  <c r="T95" i="1"/>
  <c r="T146" i="1"/>
  <c r="T12" i="1"/>
  <c r="T204" i="1"/>
  <c r="T63" i="1"/>
  <c r="T98" i="1"/>
  <c r="T47" i="1"/>
  <c r="T61" i="1"/>
  <c r="T445" i="1"/>
  <c r="T79" i="1"/>
  <c r="T292" i="1"/>
  <c r="T309" i="1"/>
  <c r="T111" i="1"/>
  <c r="T366" i="1"/>
  <c r="T43" i="1"/>
  <c r="T257" i="1"/>
  <c r="T112" i="1"/>
  <c r="T239" i="1"/>
  <c r="T339" i="1"/>
  <c r="T128" i="1"/>
  <c r="T355" i="1"/>
  <c r="T132" i="1"/>
  <c r="T316" i="1"/>
  <c r="T294" i="1"/>
  <c r="T171" i="1"/>
  <c r="T371" i="1"/>
  <c r="T373" i="1"/>
  <c r="T331" i="1"/>
  <c r="T124" i="1"/>
  <c r="T408" i="1"/>
  <c r="T258" i="1"/>
  <c r="T301" i="1"/>
  <c r="T66" i="1"/>
  <c r="T179" i="1"/>
  <c r="T59" i="1"/>
  <c r="T35" i="1"/>
  <c r="T126" i="1"/>
  <c r="T209" i="1"/>
  <c r="T395" i="1"/>
  <c r="T392" i="1"/>
  <c r="T115" i="1"/>
  <c r="T280" i="1"/>
  <c r="T158" i="1"/>
  <c r="T273" i="1"/>
  <c r="T178" i="1"/>
  <c r="T286" i="1"/>
  <c r="T319" i="1"/>
  <c r="T101" i="1"/>
  <c r="T157" i="1"/>
  <c r="T270" i="1"/>
  <c r="T393" i="1"/>
  <c r="T206" i="1"/>
  <c r="T343" i="1"/>
  <c r="T31" i="1"/>
  <c r="T60" i="1"/>
  <c r="T376" i="1"/>
  <c r="T269" i="1"/>
  <c r="T249" i="1"/>
  <c r="T263" i="1"/>
  <c r="T322" i="1"/>
  <c r="T349" i="1"/>
  <c r="T195" i="1"/>
  <c r="T328" i="1"/>
  <c r="T212" i="1"/>
  <c r="T106" i="1"/>
  <c r="T208" i="1"/>
  <c r="T365" i="1"/>
  <c r="T185" i="1"/>
  <c r="T250" i="1"/>
  <c r="T173" i="1"/>
  <c r="T288" i="1"/>
  <c r="T205" i="1"/>
  <c r="T176" i="1"/>
  <c r="T107" i="1"/>
  <c r="T347" i="1"/>
  <c r="T313" i="1"/>
  <c r="T307" i="1"/>
  <c r="T231" i="1"/>
  <c r="T165" i="1"/>
  <c r="T172" i="1"/>
  <c r="T225" i="1"/>
  <c r="T192" i="1"/>
  <c r="T377" i="1"/>
  <c r="T14" i="1"/>
  <c r="T357" i="1"/>
  <c r="T50" i="1"/>
  <c r="T354" i="1"/>
  <c r="T145" i="1"/>
  <c r="T221" i="1"/>
  <c r="T33" i="1"/>
  <c r="T26" i="1"/>
  <c r="T37" i="1"/>
  <c r="T220" i="1"/>
  <c r="T141" i="1"/>
  <c r="T154" i="1"/>
  <c r="T49" i="1"/>
  <c r="T330" i="1"/>
  <c r="T18" i="1"/>
  <c r="T30" i="1"/>
  <c r="T372" i="1"/>
  <c r="T87" i="1"/>
  <c r="T367" i="1"/>
  <c r="T53" i="1"/>
  <c r="T197" i="1"/>
  <c r="T413" i="1"/>
  <c r="T275" i="1"/>
  <c r="T194" i="1"/>
  <c r="T394" i="1"/>
  <c r="T222" i="1"/>
  <c r="T282" i="1"/>
  <c r="T167" i="1"/>
  <c r="T13" i="1"/>
  <c r="T442" i="1"/>
  <c r="T382" i="1"/>
  <c r="T399" i="1"/>
  <c r="T56" i="1"/>
  <c r="T134" i="1"/>
  <c r="T11" i="1"/>
  <c r="T409" i="1"/>
  <c r="T198" i="1"/>
  <c r="T20" i="1"/>
  <c r="T266" i="1"/>
  <c r="T72" i="1"/>
  <c r="T217" i="1"/>
  <c r="T104" i="1"/>
  <c r="T315" i="1"/>
  <c r="T32" i="1"/>
  <c r="T233" i="1"/>
  <c r="T28" i="1"/>
  <c r="T310" i="1"/>
  <c r="T251" i="1"/>
  <c r="T188" i="1"/>
  <c r="T278" i="1"/>
  <c r="T75" i="1"/>
  <c r="T336" i="1"/>
  <c r="T5" i="1"/>
  <c r="T139" i="1"/>
  <c r="T181" i="1"/>
  <c r="T203" i="1"/>
  <c r="T332" i="1"/>
  <c r="T23" i="1"/>
  <c r="T351" i="1"/>
  <c r="T44" i="1"/>
  <c r="T311" i="1"/>
  <c r="T348" i="1"/>
  <c r="T88" i="1"/>
  <c r="T424" i="1"/>
  <c r="T214" i="1"/>
  <c r="T19" i="1"/>
  <c r="T438" i="1"/>
  <c r="T370" i="1"/>
  <c r="T390" i="1"/>
  <c r="T183" i="1"/>
  <c r="T103" i="1"/>
  <c r="T189" i="1"/>
  <c r="T191" i="1"/>
  <c r="T89" i="1"/>
  <c r="T202" i="1"/>
  <c r="T381" i="1"/>
  <c r="T293" i="1"/>
  <c r="T45" i="1"/>
  <c r="T52" i="1"/>
  <c r="T6" i="1"/>
  <c r="T174" i="1"/>
  <c r="T436" i="1"/>
  <c r="T169" i="1"/>
  <c r="T99" i="1"/>
  <c r="T94" i="1"/>
  <c r="T54" i="1"/>
  <c r="T337" i="1"/>
  <c r="T150" i="1"/>
  <c r="T430" i="1"/>
  <c r="T350" i="1"/>
  <c r="T421" i="1"/>
  <c r="T434" i="1"/>
  <c r="T290" i="1"/>
  <c r="T241" i="1"/>
  <c r="T46" i="1"/>
  <c r="T74" i="1"/>
  <c r="T159" i="1"/>
  <c r="T93" i="1"/>
  <c r="T397" i="1"/>
  <c r="T64" i="1"/>
  <c r="T431" i="1"/>
  <c r="T308" i="1"/>
  <c r="T444" i="1"/>
  <c r="T318" i="1"/>
  <c r="T68" i="1"/>
  <c r="T333" i="1"/>
  <c r="T123" i="1"/>
  <c r="T312" i="1"/>
  <c r="T137" i="1"/>
  <c r="T358" i="1"/>
  <c r="T229" i="1"/>
  <c r="T378" i="1"/>
  <c r="T16" i="1"/>
  <c r="T407" i="1"/>
  <c r="T130" i="1"/>
  <c r="T368" i="1"/>
  <c r="T3" i="1"/>
  <c r="T344" i="1"/>
  <c r="T223" i="1"/>
  <c r="T291" i="1"/>
  <c r="T65" i="1"/>
  <c r="T362" i="1"/>
  <c r="T259" i="1"/>
  <c r="T151" i="1"/>
  <c r="T21" i="1"/>
  <c r="T182" i="1"/>
  <c r="T83" i="1"/>
  <c r="T305" i="1"/>
  <c r="T170" i="1"/>
  <c r="T401" i="1"/>
  <c r="T180" i="1"/>
  <c r="T133" i="1"/>
  <c r="T425" i="1"/>
  <c r="T295" i="1"/>
  <c r="T213" i="1"/>
  <c r="T76" i="1"/>
  <c r="T116" i="1"/>
  <c r="T304" i="1"/>
  <c r="T297" i="1"/>
  <c r="T215" i="1"/>
  <c r="T109" i="1"/>
  <c r="T4" i="1"/>
  <c r="T86" i="1"/>
  <c r="T369" i="1"/>
  <c r="T234" i="1"/>
  <c r="T341" i="1"/>
  <c r="T426" i="1"/>
  <c r="T256" i="1"/>
  <c r="T51" i="1"/>
  <c r="T153" i="1"/>
  <c r="T338" i="1"/>
  <c r="T335" i="1"/>
  <c r="T255" i="1"/>
  <c r="T201" i="1"/>
  <c r="T175" i="1"/>
  <c r="T433" i="1"/>
  <c r="T242" i="1"/>
  <c r="T152" i="1"/>
  <c r="T321" i="1"/>
  <c r="T70" i="1"/>
  <c r="T38" i="1"/>
  <c r="T71" i="1"/>
  <c r="T58" i="1"/>
  <c r="T226" i="1"/>
  <c r="T138" i="1"/>
  <c r="T240" i="1"/>
  <c r="T352" i="1"/>
  <c r="T334" i="1"/>
  <c r="T380" i="1"/>
  <c r="T271" i="1"/>
  <c r="T325" i="1"/>
  <c r="T416" i="1"/>
  <c r="T246" i="1"/>
  <c r="T326" i="1"/>
  <c r="T248" i="1"/>
  <c r="T102" i="1"/>
  <c r="T403" i="1"/>
  <c r="T113" i="1"/>
  <c r="T389" i="1"/>
  <c r="T142" i="1"/>
  <c r="T156" i="1"/>
  <c r="T224" i="1"/>
  <c r="T80" i="1"/>
  <c r="T166" i="1"/>
  <c r="T131" i="1"/>
  <c r="T289" i="1"/>
  <c r="T232" i="1"/>
  <c r="T356" i="1"/>
  <c r="T184" i="1"/>
  <c r="T383" i="1"/>
  <c r="T118" i="1"/>
  <c r="T388" i="1"/>
  <c r="T236" i="1"/>
  <c r="T279" i="1"/>
  <c r="T320" i="1"/>
  <c r="T105" i="1"/>
  <c r="T272" i="1"/>
  <c r="T135" i="1"/>
  <c r="T268" i="1"/>
  <c r="T414" i="1"/>
  <c r="T417" i="1"/>
  <c r="T216" i="1"/>
  <c r="T210" i="1"/>
  <c r="T374" i="1"/>
  <c r="T25" i="1"/>
  <c r="T78" i="1"/>
  <c r="T84" i="1"/>
  <c r="T120" i="1"/>
  <c r="T211" i="1"/>
  <c r="T90" i="1"/>
  <c r="T406" i="1"/>
  <c r="T432" i="1"/>
  <c r="T207" i="1"/>
  <c r="T81" i="1"/>
  <c r="T384" i="1"/>
  <c r="T117" i="1"/>
  <c r="T62" i="1"/>
  <c r="T227" i="1"/>
  <c r="T261" i="1"/>
  <c r="T193" i="1"/>
  <c r="T364" i="1"/>
  <c r="T429" i="1"/>
  <c r="T340" i="1"/>
  <c r="T440" i="1"/>
  <c r="T186" i="1"/>
  <c r="T262" i="1"/>
  <c r="T363" i="1"/>
  <c r="T267" i="1"/>
  <c r="T177" i="1"/>
  <c r="T41" i="1"/>
  <c r="T411" i="1"/>
  <c r="T296" i="1"/>
  <c r="T77" i="1"/>
  <c r="T299" i="1"/>
  <c r="T283" i="1"/>
  <c r="T428" i="1"/>
  <c r="T34" i="1"/>
  <c r="T42" i="1"/>
  <c r="T108" i="1"/>
  <c r="T244" i="1"/>
  <c r="T237" i="1"/>
  <c r="T48" i="1"/>
  <c r="T285" i="1"/>
  <c r="T119" i="1"/>
  <c r="T199" i="1"/>
  <c r="T2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tc={24600D4C-5690-4A12-AE81-7E1900BC8A69}</author>
    <author>tc={8A10E646-8AC3-4E3A-804E-435B4278AEA4}</author>
  </authors>
  <commentList>
    <comment ref="M1" authorId="0" shapeId="0" xr:uid="{24600D4C-5690-4A12-AE81-7E1900BC8A69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to find the closest TLE to Photograph Time</t>
      </text>
    </comment>
    <comment ref="S1" authorId="1" shapeId="0" xr:uid="{8A10E646-8AC3-4E3A-804E-435B4278AEA4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this column for altitude error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tc={9E8F17D7-E873-4127-B687-6B66E22C0463}</author>
  </authors>
  <commentList>
    <comment ref="M1" authorId="0" shapeId="0" xr:uid="{9E8F17D7-E873-4127-B687-6B66E22C0463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to find the closest TLE to photograph times</t>
      </text>
    </comment>
  </commentList>
</comments>
</file>

<file path=xl/sharedStrings.xml><?xml version="1.0" encoding="utf-8"?>
<sst xmlns="http://schemas.openxmlformats.org/spreadsheetml/2006/main" count="1828" uniqueCount="1372">
  <si>
    <t>Timestamp</t>
  </si>
  <si>
    <t>UTC</t>
  </si>
  <si>
    <t>Callsign</t>
  </si>
  <si>
    <t>Position</t>
  </si>
  <si>
    <t>Altitude (ft)</t>
  </si>
  <si>
    <t>Altitude (km)</t>
  </si>
  <si>
    <t>Speed (knots)</t>
  </si>
  <si>
    <t>Speed (km/s)</t>
  </si>
  <si>
    <t>Direction</t>
  </si>
  <si>
    <t>2022-08-10T08:11:38Z</t>
  </si>
  <si>
    <t>ACA536</t>
  </si>
  <si>
    <t>20.893669,-156.436218</t>
  </si>
  <si>
    <t>2022-08-10T08:20:55Z</t>
  </si>
  <si>
    <t>20.893541,-156.436005</t>
  </si>
  <si>
    <t>2022-08-10T08:21:15Z</t>
  </si>
  <si>
    <t>20.893456,-156.435776</t>
  </si>
  <si>
    <t>2022-08-10T08:21:34Z</t>
  </si>
  <si>
    <t>20.89349,-156.435562</t>
  </si>
  <si>
    <t>2022-08-10T08:28:54Z</t>
  </si>
  <si>
    <t>20.893272,-156.435486</t>
  </si>
  <si>
    <t>2022-08-10T08:29:05Z</t>
  </si>
  <si>
    <t>20.893055,-156.43541</t>
  </si>
  <si>
    <t>2022-08-10T08:29:13Z</t>
  </si>
  <si>
    <t>20.892841,-156.435364</t>
  </si>
  <si>
    <t>2022-08-10T08:29:20Z</t>
  </si>
  <si>
    <t>20.892632,-156.43541</t>
  </si>
  <si>
    <t>2022-08-10T08:29:27Z</t>
  </si>
  <si>
    <t>20.892426,-156.435516</t>
  </si>
  <si>
    <t>2022-08-10T08:29:34Z</t>
  </si>
  <si>
    <t>20.892214,-156.435669</t>
  </si>
  <si>
    <t>2022-08-10T08:29:42Z</t>
  </si>
  <si>
    <t>20.892002,-156.435822</t>
  </si>
  <si>
    <t>2022-08-10T08:29:49Z</t>
  </si>
  <si>
    <t>20.891785,-156.435974</t>
  </si>
  <si>
    <t>2022-08-10T08:29:57Z</t>
  </si>
  <si>
    <t>20.891567,-156.436157</t>
  </si>
  <si>
    <t>2022-08-10T08:30:03Z</t>
  </si>
  <si>
    <t>20.891365,-156.436295</t>
  </si>
  <si>
    <t>2022-08-10T08:30:09Z</t>
  </si>
  <si>
    <t>20.891155,-156.436462</t>
  </si>
  <si>
    <t>2022-08-10T08:30:16Z</t>
  </si>
  <si>
    <t>20.890934,-156.43663</t>
  </si>
  <si>
    <t>2022-08-10T08:30:22Z</t>
  </si>
  <si>
    <t>20.890713,-156.436783</t>
  </si>
  <si>
    <t>2022-08-10T08:30:29Z</t>
  </si>
  <si>
    <t>20.89048,-156.436966</t>
  </si>
  <si>
    <t>2022-08-10T08:30:38Z</t>
  </si>
  <si>
    <t>20.89027,-156.437103</t>
  </si>
  <si>
    <t>2022-08-10T08:30:49Z</t>
  </si>
  <si>
    <t>20.890049,-156.43721</t>
  </si>
  <si>
    <t>2022-08-10T08:30:59Z</t>
  </si>
  <si>
    <t>20.889839,-156.437088</t>
  </si>
  <si>
    <t>2022-08-10T08:31:09Z</t>
  </si>
  <si>
    <t>20.889656,-156.436859</t>
  </si>
  <si>
    <t>2022-08-10T08:31:18Z</t>
  </si>
  <si>
    <t>20.889513,-156.43663</t>
  </si>
  <si>
    <t>2022-08-10T08:31:27Z</t>
  </si>
  <si>
    <t>20.889362,-156.436417</t>
  </si>
  <si>
    <t>2022-08-10T08:31:38Z</t>
  </si>
  <si>
    <t>20.889421,-156.436203</t>
  </si>
  <si>
    <t>2022-08-10T08:31:49Z</t>
  </si>
  <si>
    <t>20.889641,-156.436005</t>
  </si>
  <si>
    <t>2022-08-10T08:31:53Z</t>
  </si>
  <si>
    <t>20.889933,-156.435776</t>
  </si>
  <si>
    <t>2022-08-10T08:31:56Z</t>
  </si>
  <si>
    <t>20.890327,-156.435471</t>
  </si>
  <si>
    <t>2022-08-10T08:31:58Z</t>
  </si>
  <si>
    <t>20.890678,-156.435226</t>
  </si>
  <si>
    <t>2022-08-10T08:32:00Z</t>
  </si>
  <si>
    <t>20.891201,-156.43483</t>
  </si>
  <si>
    <t>2022-08-10T08:32:02Z</t>
  </si>
  <si>
    <t>20.891609,-156.434525</t>
  </si>
  <si>
    <t>2022-08-10T08:32:04Z</t>
  </si>
  <si>
    <t>20.892027,-156.434219</t>
  </si>
  <si>
    <t>2022-08-10T08:32:06Z</t>
  </si>
  <si>
    <t>20.8927,-156.433731</t>
  </si>
  <si>
    <t>2022-08-10T08:32:11Z</t>
  </si>
  <si>
    <t>20.894926,-156.432022</t>
  </si>
  <si>
    <t>2022-08-10T08:32:18Z</t>
  </si>
  <si>
    <t>20.897919,-156.429871</t>
  </si>
  <si>
    <t>2022-08-10T08:32:24Z</t>
  </si>
  <si>
    <t>20.901302,-156.427292</t>
  </si>
  <si>
    <t>2022-08-10T08:32:30Z</t>
  </si>
  <si>
    <t>20.905518,-156.424271</t>
  </si>
  <si>
    <t>2022-08-10T08:32:37Z</t>
  </si>
  <si>
    <t>20.909683,-156.421448</t>
  </si>
  <si>
    <t>2022-08-10T08:32:43Z</t>
  </si>
  <si>
    <t>20.913778,-156.418991</t>
  </si>
  <si>
    <t>2022-08-10T08:32:46Z</t>
  </si>
  <si>
    <t>20.91634,-156.417648</t>
  </si>
  <si>
    <t>2022-08-10T08:32:49Z</t>
  </si>
  <si>
    <t>20.918518,-156.416672</t>
  </si>
  <si>
    <t>2022-08-10T08:32:53Z</t>
  </si>
  <si>
    <t>20.921173,-156.415634</t>
  </si>
  <si>
    <t>2022-08-10T08:32:56Z</t>
  </si>
  <si>
    <t>20.923695,-156.414902</t>
  </si>
  <si>
    <t>2022-08-10T08:32:59Z</t>
  </si>
  <si>
    <t>20.926441,-156.4142</t>
  </si>
  <si>
    <t>2022-08-10T08:33:02Z</t>
  </si>
  <si>
    <t>20.929281,-156.413696</t>
  </si>
  <si>
    <t>2022-08-10T08:33:05Z</t>
  </si>
  <si>
    <t>20.932022,-156.413284</t>
  </si>
  <si>
    <t>2022-08-10T08:33:08Z</t>
  </si>
  <si>
    <t>20.934952,-156.41304</t>
  </si>
  <si>
    <t>2022-08-10T08:33:11Z</t>
  </si>
  <si>
    <t>20.937799,-156.412857</t>
  </si>
  <si>
    <t>2022-08-10T08:33:14Z</t>
  </si>
  <si>
    <t>20.94104,-156.412643</t>
  </si>
  <si>
    <t>2022-08-10T08:33:17Z</t>
  </si>
  <si>
    <t>20.944153,-156.412506</t>
  </si>
  <si>
    <t>2022-08-10T08:33:21Z</t>
  </si>
  <si>
    <t>20.947449,-156.412399</t>
  </si>
  <si>
    <t>2022-08-10T08:33:23Z</t>
  </si>
  <si>
    <t>20.95023,-156.412308</t>
  </si>
  <si>
    <t>2022-08-10T08:33:26Z</t>
  </si>
  <si>
    <t>20.953535,-156.412247</t>
  </si>
  <si>
    <t>2022-08-10T08:33:29Z</t>
  </si>
  <si>
    <t>20.957062,-156.412155</t>
  </si>
  <si>
    <t>2022-08-10T08:33:33Z</t>
  </si>
  <si>
    <t>20.960564,-156.412109</t>
  </si>
  <si>
    <t>2022-08-10T08:33:39Z</t>
  </si>
  <si>
    <t>20.967175,-156.411957</t>
  </si>
  <si>
    <t>2022-08-10T08:33:45Z</t>
  </si>
  <si>
    <t>20.974228,-156.411819</t>
  </si>
  <si>
    <t>2022-08-10T08:33:51Z</t>
  </si>
  <si>
    <t>20.981415,-156.411667</t>
  </si>
  <si>
    <t>2022-08-10T08:33:58Z</t>
  </si>
  <si>
    <t>20.989985,-156.411362</t>
  </si>
  <si>
    <t>2022-08-10T08:34:03Z</t>
  </si>
  <si>
    <t>20.997015,-156.411057</t>
  </si>
  <si>
    <t>2022-08-10T08:34:10Z</t>
  </si>
  <si>
    <t>21.004509,-156.410706</t>
  </si>
  <si>
    <t>2022-08-10T08:34:16Z</t>
  </si>
  <si>
    <t>21.012634,-156.410248</t>
  </si>
  <si>
    <t>2022-08-10T08:34:22Z</t>
  </si>
  <si>
    <t>21.020325,-156.409805</t>
  </si>
  <si>
    <t>2022-08-10T08:34:28Z</t>
  </si>
  <si>
    <t>21.027191,-156.409409</t>
  </si>
  <si>
    <t>2022-08-10T08:34:34Z</t>
  </si>
  <si>
    <t>21.035202,-156.408859</t>
  </si>
  <si>
    <t>2022-08-10T08:34:40Z</t>
  </si>
  <si>
    <t>21.043427,-156.408234</t>
  </si>
  <si>
    <t>2022-08-10T08:34:47Z</t>
  </si>
  <si>
    <t>21.05176,-156.407516</t>
  </si>
  <si>
    <t>2022-08-10T08:34:53Z</t>
  </si>
  <si>
    <t>21.059647,-156.406906</t>
  </si>
  <si>
    <t>2022-08-10T08:35:05Z</t>
  </si>
  <si>
    <t>21.074524,-156.405609</t>
  </si>
  <si>
    <t>2022-08-10T08:35:18Z</t>
  </si>
  <si>
    <t>21.091141,-156.404068</t>
  </si>
  <si>
    <t>2022-08-10T08:35:30Z</t>
  </si>
  <si>
    <t>21.107437,-156.402542</t>
  </si>
  <si>
    <t>2022-08-10T08:35:43Z</t>
  </si>
  <si>
    <t>21.124008,-156.400864</t>
  </si>
  <si>
    <t>2022-08-10T08:35:55Z</t>
  </si>
  <si>
    <t>21.140533,-156.398727</t>
  </si>
  <si>
    <t>2022-08-10T08:36:08Z</t>
  </si>
  <si>
    <t>21.156456,-156.395004</t>
  </si>
  <si>
    <t>2022-08-10T08:36:11Z</t>
  </si>
  <si>
    <t>21.160273,-156.393845</t>
  </si>
  <si>
    <t>2022-08-10T08:36:13Z</t>
  </si>
  <si>
    <t>21.163376,-156.392883</t>
  </si>
  <si>
    <t>2022-08-10T08:36:17Z</t>
  </si>
  <si>
    <t>21.16828,-156.391342</t>
  </si>
  <si>
    <t>2022-08-10T08:36:20Z</t>
  </si>
  <si>
    <t>21.17189,-156.390182</t>
  </si>
  <si>
    <t>2022-08-10T08:36:23Z</t>
  </si>
  <si>
    <t>21.175821,-156.388855</t>
  </si>
  <si>
    <t>2022-08-10T08:36:29Z</t>
  </si>
  <si>
    <t>21.183689,-156.386215</t>
  </si>
  <si>
    <t>2022-08-10T08:36:42Z</t>
  </si>
  <si>
    <t>21.200043,-156.380692</t>
  </si>
  <si>
    <t>2022-08-10T08:36:54Z</t>
  </si>
  <si>
    <t>21.215103,-156.375854</t>
  </si>
  <si>
    <t>2022-08-10T08:37:07Z</t>
  </si>
  <si>
    <t>21.23229,-156.37059</t>
  </si>
  <si>
    <t>2022-08-10T08:37:19Z</t>
  </si>
  <si>
    <t>21.248978,-156.365463</t>
  </si>
  <si>
    <t>2022-08-10T08:37:32Z</t>
  </si>
  <si>
    <t>21.266506,-156.360062</t>
  </si>
  <si>
    <t>2022-08-10T08:37:44Z</t>
  </si>
  <si>
    <t>21.284615,-156.354477</t>
  </si>
  <si>
    <t>2022-08-10T08:37:56Z</t>
  </si>
  <si>
    <t>21.301838,-156.349182</t>
  </si>
  <si>
    <t>2022-08-10T08:38:08Z</t>
  </si>
  <si>
    <t>21.320847,-156.343338</t>
  </si>
  <si>
    <t>2022-08-10T08:38:21Z</t>
  </si>
  <si>
    <t>21.341314,-156.337021</t>
  </si>
  <si>
    <t>2022-08-10T08:38:34Z</t>
  </si>
  <si>
    <t>21.361404,-156.330811</t>
  </si>
  <si>
    <t>2022-08-10T08:39:05Z</t>
  </si>
  <si>
    <t>21.410706,-156.315521</t>
  </si>
  <si>
    <t>2022-08-10T08:39:36Z</t>
  </si>
  <si>
    <t>21.463074,-156.29924</t>
  </si>
  <si>
    <t>2022-08-10T08:40:10Z</t>
  </si>
  <si>
    <t>21.520262,-156.28154</t>
  </si>
  <si>
    <t>2022-08-10T08:40:44Z</t>
  </si>
  <si>
    <t>21.579569,-156.263168</t>
  </si>
  <si>
    <t>2022-08-10T08:41:15Z</t>
  </si>
  <si>
    <t>21.633911,-156.246262</t>
  </si>
  <si>
    <t>2022-08-10T08:41:47Z</t>
  </si>
  <si>
    <t>21.688843,-156.229126</t>
  </si>
  <si>
    <t>2022-08-10T08:42:17Z</t>
  </si>
  <si>
    <t>21.743866,-156.21196</t>
  </si>
  <si>
    <t>2022-08-10T08:43:21Z</t>
  </si>
  <si>
    <t>21.858603,-156.176193</t>
  </si>
  <si>
    <t>2022-08-10T08:44:22Z</t>
  </si>
  <si>
    <t>21.97435,-156.140091</t>
  </si>
  <si>
    <t>2022-08-10T08:45:24Z</t>
  </si>
  <si>
    <t>22.091721,-156.104492</t>
  </si>
  <si>
    <t>2022-08-10T08:46:26Z</t>
  </si>
  <si>
    <t>22.211935,-156.066437</t>
  </si>
  <si>
    <t>2022-08-10T08:47:26Z</t>
  </si>
  <si>
    <t>22.332319,-156.028091</t>
  </si>
  <si>
    <t>2022-08-10T08:48:31Z</t>
  </si>
  <si>
    <t>22.464947,-155.986282</t>
  </si>
  <si>
    <t>2022-08-10T08:49:33Z</t>
  </si>
  <si>
    <t>22.592422,-155.946182</t>
  </si>
  <si>
    <t>2022-08-10T08:50:35Z</t>
  </si>
  <si>
    <t>22.722427,-155.905182</t>
  </si>
  <si>
    <t>2022-08-10T08:51:37Z</t>
  </si>
  <si>
    <t>22.851471,-155.864334</t>
  </si>
  <si>
    <t>2022-08-10T08:52:38Z</t>
  </si>
  <si>
    <t>22.982002,-155.822952</t>
  </si>
  <si>
    <t>2022-08-10T08:53:42Z</t>
  </si>
  <si>
    <t>23.118942,-155.779434</t>
  </si>
  <si>
    <t>2022-08-10T08:54:46Z</t>
  </si>
  <si>
    <t>23.25412,-155.73645</t>
  </si>
  <si>
    <t>2022-08-10T08:55:48Z</t>
  </si>
  <si>
    <t>23.38398,-155.694733</t>
  </si>
  <si>
    <t>2022-08-10T08:57:07Z</t>
  </si>
  <si>
    <t>23.551289,-155.641495</t>
  </si>
  <si>
    <t>2022-08-10T08:58:24Z</t>
  </si>
  <si>
    <t>23.71701,-155.588425</t>
  </si>
  <si>
    <t>2022-08-10T08:59:23Z</t>
  </si>
  <si>
    <t>23.842346,-155.547592</t>
  </si>
  <si>
    <t>2022-08-10T09:00:29Z</t>
  </si>
  <si>
    <t>23.9832,-155.502121</t>
  </si>
  <si>
    <t>2022-08-10T09:01:29Z</t>
  </si>
  <si>
    <t>24.112473,-155.460709</t>
  </si>
  <si>
    <t>2022-08-10T09:02:30Z</t>
  </si>
  <si>
    <t>24.242157,-155.4189</t>
  </si>
  <si>
    <t>2022-08-10T09:03:31Z</t>
  </si>
  <si>
    <t>24.372145,-155.37674</t>
  </si>
  <si>
    <t>2022-08-10T09:04:13Z</t>
  </si>
  <si>
    <t>24.460876,-155.347794</t>
  </si>
  <si>
    <t>2022-08-10T09:04:40Z</t>
  </si>
  <si>
    <t>24.515259,-155.330154</t>
  </si>
  <si>
    <t>2022-08-10T09:06:05Z</t>
  </si>
  <si>
    <t>24.650026,-155.281113</t>
  </si>
  <si>
    <t>2022-08-10T09:07:02Z</t>
  </si>
  <si>
    <t>24.756496,-155.230682</t>
  </si>
  <si>
    <t>2022-08-10T09:08:01Z</t>
  </si>
  <si>
    <t>24.863079,-155.161011</t>
  </si>
  <si>
    <t>2022-08-10T09:09:05Z</t>
  </si>
  <si>
    <t>25.038254,-155.037186</t>
  </si>
  <si>
    <t>2022-08-10T09:10:56Z</t>
  </si>
  <si>
    <t>25.23436,-154.911102</t>
  </si>
  <si>
    <t>2022-08-10T09:11:55Z</t>
  </si>
  <si>
    <t>25.341036,-154.825684</t>
  </si>
  <si>
    <t>2022-08-10T09:17:53Z</t>
  </si>
  <si>
    <t>25.998388,-154.353348</t>
  </si>
  <si>
    <t>2022-08-10T09:27:38Z</t>
  </si>
  <si>
    <t>27.081184,-153.554672</t>
  </si>
  <si>
    <t>2022-08-10T09:37:03Z</t>
  </si>
  <si>
    <t>28.160414,-152.727203</t>
  </si>
  <si>
    <t>2022-08-10T09:46:49Z</t>
  </si>
  <si>
    <t>29.252777,-151.883499</t>
  </si>
  <si>
    <t>2022-08-10T09:55:35Z</t>
  </si>
  <si>
    <t>30.219507,-151.118301</t>
  </si>
  <si>
    <t>2022-08-10T09:56:14Z</t>
  </si>
  <si>
    <t>30.305696,-151.038116</t>
  </si>
  <si>
    <t>2022-08-10T10:05:59Z</t>
  </si>
  <si>
    <t>31.249434,-149.956894</t>
  </si>
  <si>
    <t>2022-08-10T10:15:46Z</t>
  </si>
  <si>
    <t>32.172394,-148.841095</t>
  </si>
  <si>
    <t>2022-08-10T10:25:14Z</t>
  </si>
  <si>
    <t>33.09724,-147.694901</t>
  </si>
  <si>
    <t>2022-08-10T10:35:02Z</t>
  </si>
  <si>
    <t>34.03508,-146.503952</t>
  </si>
  <si>
    <t>2022-08-10T10:44:22Z</t>
  </si>
  <si>
    <t>34.94759,-145.31012</t>
  </si>
  <si>
    <t>2022-08-10T10:44:59Z</t>
  </si>
  <si>
    <t>35.004589,-145.240067</t>
  </si>
  <si>
    <t>2022-08-10T10:54:07Z</t>
  </si>
  <si>
    <t>35.824635,-144.129379</t>
  </si>
  <si>
    <t>2022-08-10T11:03:40Z</t>
  </si>
  <si>
    <t>36.655186,-142.951508</t>
  </si>
  <si>
    <t>2022-08-10T11:13:16Z</t>
  </si>
  <si>
    <t>37.485031,-141.738785</t>
  </si>
  <si>
    <t>2022-08-10T11:41:53Z</t>
  </si>
  <si>
    <t>39.803783,-138.11734</t>
  </si>
  <si>
    <t>2022-08-10T11:42:13Z</t>
  </si>
  <si>
    <t>39.825115,-138.085541</t>
  </si>
  <si>
    <t>2022-08-10T11:51:39Z</t>
  </si>
  <si>
    <t>40.77491,-137.149582</t>
  </si>
  <si>
    <t>2022-08-10T12:01:04Z</t>
  </si>
  <si>
    <t>41.758778,-136.242462</t>
  </si>
  <si>
    <t>2022-08-10T12:10:48Z</t>
  </si>
  <si>
    <t>42.73772,-135.283798</t>
  </si>
  <si>
    <t>2022-08-10T12:13:44Z</t>
  </si>
  <si>
    <t>43.013634,-134.997513</t>
  </si>
  <si>
    <t>2022-08-10T12:20:34Z</t>
  </si>
  <si>
    <t>43.587357,-134.152618</t>
  </si>
  <si>
    <t>2022-08-10T12:30:01Z</t>
  </si>
  <si>
    <t>44.357094,-132.873657</t>
  </si>
  <si>
    <t>2022-08-10T12:39:47Z</t>
  </si>
  <si>
    <t>45.137424,-131.541092</t>
  </si>
  <si>
    <t>2022-08-10T12:49:30Z</t>
  </si>
  <si>
    <t>45.902481,-130.189438</t>
  </si>
  <si>
    <t>2022-08-10T12:50:50Z</t>
  </si>
  <si>
    <t>46.004955,-130.000305</t>
  </si>
  <si>
    <t>2022-08-10T12:58:18Z</t>
  </si>
  <si>
    <t>51.905823,-126.388832</t>
  </si>
  <si>
    <t>2022-08-10T12:59:35Z</t>
  </si>
  <si>
    <t>46.862183,-128.831039</t>
  </si>
  <si>
    <t>2022-08-10T13:01:01Z</t>
  </si>
  <si>
    <t>46.997726,-128.641525</t>
  </si>
  <si>
    <t>2022-08-10T13:02:03Z</t>
  </si>
  <si>
    <t>47.094772,-128.505768</t>
  </si>
  <si>
    <t>2022-08-10T13:02:28Z</t>
  </si>
  <si>
    <t>47.134735,-128.449677</t>
  </si>
  <si>
    <t>2022-08-10T13:03:28Z</t>
  </si>
  <si>
    <t>47.229218,-128.316742</t>
  </si>
  <si>
    <t>2022-08-10T13:04:56Z</t>
  </si>
  <si>
    <t>47.36853,-128.119034</t>
  </si>
  <si>
    <t>2022-08-10T13:05:07Z</t>
  </si>
  <si>
    <t>47.385941,-128.094101</t>
  </si>
  <si>
    <t>2022-08-10T13:06:37Z</t>
  </si>
  <si>
    <t>47.52816,-127.889664</t>
  </si>
  <si>
    <t>2022-08-10T13:06:48Z</t>
  </si>
  <si>
    <t>47.545895,-127.86438</t>
  </si>
  <si>
    <t>2022-08-10T13:08:16Z</t>
  </si>
  <si>
    <t>47.683914,-127.65873</t>
  </si>
  <si>
    <t>2022-08-10T13:09:18Z</t>
  </si>
  <si>
    <t>47.769516,-127.503136</t>
  </si>
  <si>
    <t>2022-08-10T13:10:20Z</t>
  </si>
  <si>
    <t>47.855164,-127.348297</t>
  </si>
  <si>
    <t>2022-08-10T13:11:22Z</t>
  </si>
  <si>
    <t>47.940216,-127.193253</t>
  </si>
  <si>
    <t>2022-08-10T13:12:22Z</t>
  </si>
  <si>
    <t>48.02449,-127.03862</t>
  </si>
  <si>
    <t>2022-08-10T13:13:24Z</t>
  </si>
  <si>
    <t>48.110992,-126.878357</t>
  </si>
  <si>
    <t>2022-08-10T13:14:26Z</t>
  </si>
  <si>
    <t>48.194321,-126.721802</t>
  </si>
  <si>
    <t>2022-08-10T13:15:28Z</t>
  </si>
  <si>
    <t>48.282761,-126.556587</t>
  </si>
  <si>
    <t>2022-08-10T13:15:43Z</t>
  </si>
  <si>
    <t>48.307163,-126.519569</t>
  </si>
  <si>
    <t>2022-08-10T13:15:45Z</t>
  </si>
  <si>
    <t>48.311646,-126.514542</t>
  </si>
  <si>
    <t>2022-08-10T13:15:49Z</t>
  </si>
  <si>
    <t>48.318195,-126.5075</t>
  </si>
  <si>
    <t>2022-08-10T13:15:52Z</t>
  </si>
  <si>
    <t>48.323959,-126.501579</t>
  </si>
  <si>
    <t>2022-08-10T13:15:55Z</t>
  </si>
  <si>
    <t>48.329834,-126.495499</t>
  </si>
  <si>
    <t>2022-08-10T13:15:58Z</t>
  </si>
  <si>
    <t>48.335678,-126.48954</t>
  </si>
  <si>
    <t>2022-08-10T13:16:01Z</t>
  </si>
  <si>
    <t>48.34124,-126.483864</t>
  </si>
  <si>
    <t>2022-08-10T13:16:04Z</t>
  </si>
  <si>
    <t>48.347351,-126.477638</t>
  </si>
  <si>
    <t>2022-08-10T13:16:07Z</t>
  </si>
  <si>
    <t>48.353119,-126.471794</t>
  </si>
  <si>
    <t>2022-08-10T13:17:09Z</t>
  </si>
  <si>
    <t>48.470608,-126.352745</t>
  </si>
  <si>
    <t>2022-08-10T13:18:12Z</t>
  </si>
  <si>
    <t>48.595833,-126.241943</t>
  </si>
  <si>
    <t>2022-08-10T13:19:15Z</t>
  </si>
  <si>
    <t>48.725807,-126.152534</t>
  </si>
  <si>
    <t>2022-08-10T13:20:18Z</t>
  </si>
  <si>
    <t>48.851761,-126.077133</t>
  </si>
  <si>
    <t>2022-08-10T13:21:19Z</t>
  </si>
  <si>
    <t>48.969543,-126.012405</t>
  </si>
  <si>
    <t>2022-08-10T13:21:31Z</t>
  </si>
  <si>
    <t>48.992432,-125.99649</t>
  </si>
  <si>
    <t>2022-08-10T13:21:34Z</t>
  </si>
  <si>
    <t>48.997375,-125.991631</t>
  </si>
  <si>
    <t>2022-08-10T13:21:37Z</t>
  </si>
  <si>
    <t>49.002888,-125.985504</t>
  </si>
  <si>
    <t>2022-08-10T13:21:40Z</t>
  </si>
  <si>
    <t>49.007637,-125.9795</t>
  </si>
  <si>
    <t>2022-08-10T13:21:43Z</t>
  </si>
  <si>
    <t>49.011406,-125.974083</t>
  </si>
  <si>
    <t>2022-08-10T13:21:46Z</t>
  </si>
  <si>
    <t>49.01569,-125.967216</t>
  </si>
  <si>
    <t>2022-08-10T13:21:49Z</t>
  </si>
  <si>
    <t>49.019554,-125.960274</t>
  </si>
  <si>
    <t>2022-08-10T13:21:52Z</t>
  </si>
  <si>
    <t>49.023232,-125.952827</t>
  </si>
  <si>
    <t>2022-08-10T13:21:55Z</t>
  </si>
  <si>
    <t>49.026398,-125.945679</t>
  </si>
  <si>
    <t>2022-08-10T13:21:58Z</t>
  </si>
  <si>
    <t>49.029236,-125.938461</t>
  </si>
  <si>
    <t>2022-08-10T13:22:01Z</t>
  </si>
  <si>
    <t>49.032448,-125.929344</t>
  </si>
  <si>
    <t>2022-08-10T13:22:04Z</t>
  </si>
  <si>
    <t>49.034592,-125.922264</t>
  </si>
  <si>
    <t>2022-08-10T13:22:06Z</t>
  </si>
  <si>
    <t>49.036636,-125.91481</t>
  </si>
  <si>
    <t>2022-08-10T13:22:10Z</t>
  </si>
  <si>
    <t>49.038895,-125.90522</t>
  </si>
  <si>
    <t>2022-08-10T13:22:13Z</t>
  </si>
  <si>
    <t>49.040596,-125.896812</t>
  </si>
  <si>
    <t>2022-08-10T13:22:16Z</t>
  </si>
  <si>
    <t>49.042007,-125.888107</t>
  </si>
  <si>
    <t>2022-08-10T13:22:19Z</t>
  </si>
  <si>
    <t>49.042923,-125.881134</t>
  </si>
  <si>
    <t>2022-08-10T13:22:22Z</t>
  </si>
  <si>
    <t>49.043884,-125.872406</t>
  </si>
  <si>
    <t>2022-08-10T13:22:25Z</t>
  </si>
  <si>
    <t>49.044552,-125.863495</t>
  </si>
  <si>
    <t>2022-08-10T13:22:28Z</t>
  </si>
  <si>
    <t>49.044971,-125.853447</t>
  </si>
  <si>
    <t>2022-08-10T13:22:31Z</t>
  </si>
  <si>
    <t>49.045166,-125.845146</t>
  </si>
  <si>
    <t>2022-08-10T13:22:34Z</t>
  </si>
  <si>
    <t>49.045395,-125.835785</t>
  </si>
  <si>
    <t>2022-08-10T13:22:37Z</t>
  </si>
  <si>
    <t>49.045624,-125.82663</t>
  </si>
  <si>
    <t>2022-08-10T13:22:40Z</t>
  </si>
  <si>
    <t>49.045807,-125.818954</t>
  </si>
  <si>
    <t>2022-08-10T13:22:43Z</t>
  </si>
  <si>
    <t>49.046127,-125.809021</t>
  </si>
  <si>
    <t>2022-08-10T13:22:44Z</t>
  </si>
  <si>
    <t>49.046181,-125.805885</t>
  </si>
  <si>
    <t>2022-08-10T13:23:49Z</t>
  </si>
  <si>
    <t>49.050476,-125.618729</t>
  </si>
  <si>
    <t>2022-08-10T13:24:52Z</t>
  </si>
  <si>
    <t>49.053768,-125.440231</t>
  </si>
  <si>
    <t>2022-08-10T13:25:52Z</t>
  </si>
  <si>
    <t>49.056793,-125.275223</t>
  </si>
  <si>
    <t>2022-08-10T13:26:56Z</t>
  </si>
  <si>
    <t>49.059681,-125.108833</t>
  </si>
  <si>
    <t>2022-08-10T13:27:59Z</t>
  </si>
  <si>
    <t>49.061821,-124.949608</t>
  </si>
  <si>
    <t>2022-08-10T13:29:03Z</t>
  </si>
  <si>
    <t>49.066757,-124.795288</t>
  </si>
  <si>
    <t>2022-08-10T13:29:06Z</t>
  </si>
  <si>
    <t>49.067917,-124.788841</t>
  </si>
  <si>
    <t>2022-08-10T13:29:09Z</t>
  </si>
  <si>
    <t>49.069412,-124.7817</t>
  </si>
  <si>
    <t>2022-08-10T13:29:12Z</t>
  </si>
  <si>
    <t>49.071133,-124.77433</t>
  </si>
  <si>
    <t>2022-08-10T13:29:14Z</t>
  </si>
  <si>
    <t>49.071991,-124.771095</t>
  </si>
  <si>
    <t>2022-08-10T13:29:17Z</t>
  </si>
  <si>
    <t>49.073822,-124.764542</t>
  </si>
  <si>
    <t>2022-08-10T13:29:20Z</t>
  </si>
  <si>
    <t>49.075928,-124.7575</t>
  </si>
  <si>
    <t>2022-08-10T13:29:24Z</t>
  </si>
  <si>
    <t>49.077885,-124.750984</t>
  </si>
  <si>
    <t>2022-08-10T13:29:27Z</t>
  </si>
  <si>
    <t>49.079727,-124.744614</t>
  </si>
  <si>
    <t>2022-08-10T13:30:00Z</t>
  </si>
  <si>
    <t>49.099182,-124.676514</t>
  </si>
  <si>
    <t>2022-08-10T13:30:33Z</t>
  </si>
  <si>
    <t>49.118988,-124.609467</t>
  </si>
  <si>
    <t>2022-08-10T13:31:03Z</t>
  </si>
  <si>
    <t>49.13681,-124.548691</t>
  </si>
  <si>
    <t>2022-08-10T13:31:34Z</t>
  </si>
  <si>
    <t>49.155022,-124.486229</t>
  </si>
  <si>
    <t>2022-08-10T13:32:07Z</t>
  </si>
  <si>
    <t>49.174526,-124.419662</t>
  </si>
  <si>
    <t>2022-08-10T13:32:41Z</t>
  </si>
  <si>
    <t>49.193798,-124.3536</t>
  </si>
  <si>
    <t>2022-08-10T13:32:53Z</t>
  </si>
  <si>
    <t>49.200165,-124.331779</t>
  </si>
  <si>
    <t>2022-08-10T13:33:07Z</t>
  </si>
  <si>
    <t>49.207672,-124.305656</t>
  </si>
  <si>
    <t>2022-08-10T13:33:19Z</t>
  </si>
  <si>
    <t>49.212479,-124.28157</t>
  </si>
  <si>
    <t>2022-08-10T13:33:22Z</t>
  </si>
  <si>
    <t>49.213165,-124.276428</t>
  </si>
  <si>
    <t>2022-08-10T13:33:25Z</t>
  </si>
  <si>
    <t>49.213863,-124.270546</t>
  </si>
  <si>
    <t>2022-08-10T13:33:28Z</t>
  </si>
  <si>
    <t>49.214466,-124.263756</t>
  </si>
  <si>
    <t>2022-08-10T13:33:31Z</t>
  </si>
  <si>
    <t>49.21484,-124.258049</t>
  </si>
  <si>
    <t>2022-08-10T13:33:33Z</t>
  </si>
  <si>
    <t>49.215118,-124.252625</t>
  </si>
  <si>
    <t>2022-08-10T13:33:37Z</t>
  </si>
  <si>
    <t>49.215317,-124.246353</t>
  </si>
  <si>
    <t>2022-08-10T13:33:40Z</t>
  </si>
  <si>
    <t>49.215446,-124.240555</t>
  </si>
  <si>
    <t>2022-08-10T13:33:43Z</t>
  </si>
  <si>
    <t>49.215546,-124.234596</t>
  </si>
  <si>
    <t>2022-08-10T13:33:46Z</t>
  </si>
  <si>
    <t>49.215679,-124.229492</t>
  </si>
  <si>
    <t>2022-08-10T13:33:58Z</t>
  </si>
  <si>
    <t>49.21619,-124.205864</t>
  </si>
  <si>
    <t>2022-08-10T13:34:10Z</t>
  </si>
  <si>
    <t>49.216747,-124.182655</t>
  </si>
  <si>
    <t>2022-08-10T13:34:22Z</t>
  </si>
  <si>
    <t>49.217285,-124.159378</t>
  </si>
  <si>
    <t>2022-08-10T13:34:35Z</t>
  </si>
  <si>
    <t>49.217773,-124.13546</t>
  </si>
  <si>
    <t>2022-08-10T13:34:47Z</t>
  </si>
  <si>
    <t>49.218246,-124.111214</t>
  </si>
  <si>
    <t>2022-08-10T13:35:00Z</t>
  </si>
  <si>
    <t>49.218658,-124.088264</t>
  </si>
  <si>
    <t>2022-08-10T13:35:13Z</t>
  </si>
  <si>
    <t>49.219124,-124.064125</t>
  </si>
  <si>
    <t>2022-08-10T13:35:25Z</t>
  </si>
  <si>
    <t>49.219589,-124.040779</t>
  </si>
  <si>
    <t>2022-08-10T13:35:37Z</t>
  </si>
  <si>
    <t>49.2201,-124.016777</t>
  </si>
  <si>
    <t>2022-08-10T13:35:50Z</t>
  </si>
  <si>
    <t>49.220657,-123.994011</t>
  </si>
  <si>
    <t>2022-08-10T13:36:02Z</t>
  </si>
  <si>
    <t>49.221218,-123.97081</t>
  </si>
  <si>
    <t>2022-08-10T13:36:14Z</t>
  </si>
  <si>
    <t>49.221775,-123.948402</t>
  </si>
  <si>
    <t>2022-08-10T13:36:26Z</t>
  </si>
  <si>
    <t>49.222286,-123.926285</t>
  </si>
  <si>
    <t>2022-08-10T13:36:38Z</t>
  </si>
  <si>
    <t>49.222801,-123.90229</t>
  </si>
  <si>
    <t>2022-08-10T13:36:50Z</t>
  </si>
  <si>
    <t>49.223236,-123.879791</t>
  </si>
  <si>
    <t>2022-08-10T13:37:02Z</t>
  </si>
  <si>
    <t>49.223648,-123.856979</t>
  </si>
  <si>
    <t>2022-08-10T13:37:14Z</t>
  </si>
  <si>
    <t>49.224014,-123.83493</t>
  </si>
  <si>
    <t>2022-08-10T13:37:26Z</t>
  </si>
  <si>
    <t>49.22438,-123.81282</t>
  </si>
  <si>
    <t>2022-08-10T13:37:37Z</t>
  </si>
  <si>
    <t>49.224747,-123.791061</t>
  </si>
  <si>
    <t>2022-08-10T13:37:50Z</t>
  </si>
  <si>
    <t>49.225174,-123.768143</t>
  </si>
  <si>
    <t>2022-08-10T13:38:02Z</t>
  </si>
  <si>
    <t>49.225594,-123.746605</t>
  </si>
  <si>
    <t>2022-08-10T13:38:14Z</t>
  </si>
  <si>
    <t>49.226059,-123.723618</t>
  </si>
  <si>
    <t>2022-08-10T13:38:26Z</t>
  </si>
  <si>
    <t>49.226532,-123.702179</t>
  </si>
  <si>
    <t>2022-08-10T13:38:37Z</t>
  </si>
  <si>
    <t>49.226898,-123.683098</t>
  </si>
  <si>
    <t>2022-08-10T13:38:50Z</t>
  </si>
  <si>
    <t>49.227402,-123.658028</t>
  </si>
  <si>
    <t>2022-08-10T13:39:01Z</t>
  </si>
  <si>
    <t>49.227779,-123.639778</t>
  </si>
  <si>
    <t>2022-08-10T13:39:13Z</t>
  </si>
  <si>
    <t>49.228134,-123.618515</t>
  </si>
  <si>
    <t>2022-08-10T13:39:26Z</t>
  </si>
  <si>
    <t>49.2285,-123.595627</t>
  </si>
  <si>
    <t>2022-08-10T13:39:34Z</t>
  </si>
  <si>
    <t>49.228714,-123.581589</t>
  </si>
  <si>
    <t>2022-08-10T13:39:39Z</t>
  </si>
  <si>
    <t>49.228867,-123.573235</t>
  </si>
  <si>
    <t>2022-08-10T13:39:46Z</t>
  </si>
  <si>
    <t>49.228958,-123.56147</t>
  </si>
  <si>
    <t>2022-08-10T13:39:52Z</t>
  </si>
  <si>
    <t>49.228619,-123.551666</t>
  </si>
  <si>
    <t>2022-08-10T13:39:55Z</t>
  </si>
  <si>
    <t>49.228245,-123.546249</t>
  </si>
  <si>
    <t>2022-08-10T13:39:58Z</t>
  </si>
  <si>
    <t>49.227768,-123.541473</t>
  </si>
  <si>
    <t>2022-08-10T13:40:01Z</t>
  </si>
  <si>
    <t>49.227264,-123.5364</t>
  </si>
  <si>
    <t>2022-08-10T13:40:04Z</t>
  </si>
  <si>
    <t>49.226665,-123.531212</t>
  </si>
  <si>
    <t>2022-08-10T13:40:07Z</t>
  </si>
  <si>
    <t>49.226105,-123.526367</t>
  </si>
  <si>
    <t>2022-08-10T13:40:10Z</t>
  </si>
  <si>
    <t>49.225407,-123.520592</t>
  </si>
  <si>
    <t>2022-08-10T13:40:13Z</t>
  </si>
  <si>
    <t>49.224895,-123.516396</t>
  </si>
  <si>
    <t>2022-08-10T13:40:16Z</t>
  </si>
  <si>
    <t>49.224243,-123.511116</t>
  </si>
  <si>
    <t>2022-08-10T13:40:19Z</t>
  </si>
  <si>
    <t>49.223602,-123.50605</t>
  </si>
  <si>
    <t>2022-08-10T13:40:25Z</t>
  </si>
  <si>
    <t>49.222382,-123.495728</t>
  </si>
  <si>
    <t>2022-08-10T13:40:31Z</t>
  </si>
  <si>
    <t>49.221313,-123.486328</t>
  </si>
  <si>
    <t>2022-08-10T13:40:37Z</t>
  </si>
  <si>
    <t>49.220352,-123.477455</t>
  </si>
  <si>
    <t>2022-08-10T13:40:43Z</t>
  </si>
  <si>
    <t>49.219299,-123.468018</t>
  </si>
  <si>
    <t>2022-08-10T13:40:49Z</t>
  </si>
  <si>
    <t>49.218384,-123.459709</t>
  </si>
  <si>
    <t>2022-08-10T13:40:55Z</t>
  </si>
  <si>
    <t>49.217468,-123.451256</t>
  </si>
  <si>
    <t>2022-08-10T13:41:01Z</t>
  </si>
  <si>
    <t>49.216377,-123.441658</t>
  </si>
  <si>
    <t>2022-08-10T13:41:07Z</t>
  </si>
  <si>
    <t>49.2155,-123.433296</t>
  </si>
  <si>
    <t>2022-08-10T13:41:13Z</t>
  </si>
  <si>
    <t>49.214653,-123.425179</t>
  </si>
  <si>
    <t>2022-08-10T13:41:20Z</t>
  </si>
  <si>
    <t>49.213676,-123.416435</t>
  </si>
  <si>
    <t>2022-08-10T13:41:26Z</t>
  </si>
  <si>
    <t>49.212799,-123.408508</t>
  </si>
  <si>
    <t>2022-08-10T13:41:32Z</t>
  </si>
  <si>
    <t>49.211906,-123.400826</t>
  </si>
  <si>
    <t>2022-08-10T13:41:38Z</t>
  </si>
  <si>
    <t>49.210976,-123.392799</t>
  </si>
  <si>
    <t>2022-08-10T13:41:44Z</t>
  </si>
  <si>
    <t>49.210136,-123.385139</t>
  </si>
  <si>
    <t>2022-08-10T13:41:50Z</t>
  </si>
  <si>
    <t>49.209301,-123.377625</t>
  </si>
  <si>
    <t>2022-08-10T13:41:56Z</t>
  </si>
  <si>
    <t>49.208416,-123.369888</t>
  </si>
  <si>
    <t>2022-08-10T13:42:02Z</t>
  </si>
  <si>
    <t>49.207626,-123.362732</t>
  </si>
  <si>
    <t>2022-08-10T13:42:08Z</t>
  </si>
  <si>
    <t>49.206802,-123.355476</t>
  </si>
  <si>
    <t>2022-08-10T13:42:17Z</t>
  </si>
  <si>
    <t>49.205612,-123.344917</t>
  </si>
  <si>
    <t>2022-08-10T13:42:23Z</t>
  </si>
  <si>
    <t>49.204834,-123.337875</t>
  </si>
  <si>
    <t>2022-08-10T13:42:30Z</t>
  </si>
  <si>
    <t>49.203964,-123.330338</t>
  </si>
  <si>
    <t>2022-08-10T13:42:36Z</t>
  </si>
  <si>
    <t>49.203186,-123.323296</t>
  </si>
  <si>
    <t>2022-08-10T13:42:42Z</t>
  </si>
  <si>
    <t>49.202457,-123.31662</t>
  </si>
  <si>
    <t>2022-08-10T13:42:48Z</t>
  </si>
  <si>
    <t>49.201527,-123.309105</t>
  </si>
  <si>
    <t>2022-08-10T13:42:54Z</t>
  </si>
  <si>
    <t>49.20076,-123.302444</t>
  </si>
  <si>
    <t>2022-08-10T13:43:03Z</t>
  </si>
  <si>
    <t>49.199753,-123.293434</t>
  </si>
  <si>
    <t>2022-08-10T13:43:09Z</t>
  </si>
  <si>
    <t>49.198975,-123.286392</t>
  </si>
  <si>
    <t>2022-08-10T13:43:15Z</t>
  </si>
  <si>
    <t>49.198334,-123.280266</t>
  </si>
  <si>
    <t>2022-08-10T13:43:21Z</t>
  </si>
  <si>
    <t>49.197617,-123.273758</t>
  </si>
  <si>
    <t>2022-08-10T13:43:27Z</t>
  </si>
  <si>
    <t>49.196869,-123.267448</t>
  </si>
  <si>
    <t>2022-08-10T13:43:33Z</t>
  </si>
  <si>
    <t>49.196182,-123.261528</t>
  </si>
  <si>
    <t>2022-08-10T13:43:39Z</t>
  </si>
  <si>
    <t>49.195522,-123.255829</t>
  </si>
  <si>
    <t>2022-08-10T13:43:45Z</t>
  </si>
  <si>
    <t>49.194809,-123.249557</t>
  </si>
  <si>
    <t>2022-08-10T13:43:51Z</t>
  </si>
  <si>
    <t>49.194122,-123.243851</t>
  </si>
  <si>
    <t>2022-08-10T13:43:57Z</t>
  </si>
  <si>
    <t>49.193436,-123.237724</t>
  </si>
  <si>
    <t>2022-08-10T13:44:03Z</t>
  </si>
  <si>
    <t>49.192822,-123.231911</t>
  </si>
  <si>
    <t>2022-08-10T13:44:09Z</t>
  </si>
  <si>
    <t>49.192123,-123.225906</t>
  </si>
  <si>
    <t>2022-08-10T13:44:15Z</t>
  </si>
  <si>
    <t>49.191467,-123.220047</t>
  </si>
  <si>
    <t>2022-08-10T13:44:21Z</t>
  </si>
  <si>
    <t>49.190781,-123.214279</t>
  </si>
  <si>
    <t>2022-08-10T13:44:27Z</t>
  </si>
  <si>
    <t>49.190094,-123.208359</t>
  </si>
  <si>
    <t>2022-08-10T13:44:34Z</t>
  </si>
  <si>
    <t>49.189423,-123.202057</t>
  </si>
  <si>
    <t>2022-08-10T13:44:40Z</t>
  </si>
  <si>
    <t>49.188766,-123.196175</t>
  </si>
  <si>
    <t>2022-08-10T13:44:46Z</t>
  </si>
  <si>
    <t>49.188126,-123.19075</t>
  </si>
  <si>
    <t>2022-08-10T13:44:52Z</t>
  </si>
  <si>
    <t>49.187653,-123.186409</t>
  </si>
  <si>
    <t>2022-08-10T13:44:58Z</t>
  </si>
  <si>
    <t>49.187328,-123.183426</t>
  </si>
  <si>
    <t>2022-08-10T13:45:04Z</t>
  </si>
  <si>
    <t>49.187096,-123.18132</t>
  </si>
  <si>
    <t>2022-08-10T13:45:10Z</t>
  </si>
  <si>
    <t>49.186901,-123.179626</t>
  </si>
  <si>
    <t>2022-08-10T13:45:15Z</t>
  </si>
  <si>
    <t>49.186768,-123.178169</t>
  </si>
  <si>
    <t>2022-08-10T13:45:17Z</t>
  </si>
  <si>
    <t>49.186741,-123.177673</t>
  </si>
  <si>
    <t>2022-08-10T13:45:18Z</t>
  </si>
  <si>
    <t>49.186741,-123.177429</t>
  </si>
  <si>
    <t>2022-08-10T13:45:19Z</t>
  </si>
  <si>
    <t>49.186745,-123.177193</t>
  </si>
  <si>
    <t>2022-08-10T13:45:20Z</t>
  </si>
  <si>
    <t>49.186752,-123.176918</t>
  </si>
  <si>
    <t>2022-08-10T13:45:21Z</t>
  </si>
  <si>
    <t>49.186775,-123.176666</t>
  </si>
  <si>
    <t>2022-08-10T13:45:23Z</t>
  </si>
  <si>
    <t>49.186802,-123.176323</t>
  </si>
  <si>
    <t>2022-08-10T13:45:25Z</t>
  </si>
  <si>
    <t>49.18689,-123.175804</t>
  </si>
  <si>
    <t>2022-08-10T13:45:26Z</t>
  </si>
  <si>
    <t>49.186932,-123.175568</t>
  </si>
  <si>
    <t>2022-08-10T13:45:27Z</t>
  </si>
  <si>
    <t>49.186977,-123.175331</t>
  </si>
  <si>
    <t>2022-08-10T13:45:28Z</t>
  </si>
  <si>
    <t>49.187027,-123.175087</t>
  </si>
  <si>
    <t>2022-08-10T13:45:32Z</t>
  </si>
  <si>
    <t>49.187199,-123.174355</t>
  </si>
  <si>
    <t>2022-08-10T13:45:34Z</t>
  </si>
  <si>
    <t>49.187294,-123.173973</t>
  </si>
  <si>
    <t>2022-08-10T13:45:36Z</t>
  </si>
  <si>
    <t>49.187359,-123.173714</t>
  </si>
  <si>
    <t>2022-08-10T13:45:39Z</t>
  </si>
  <si>
    <t>49.187439,-123.173355</t>
  </si>
  <si>
    <t>2022-08-10T13:45:42Z</t>
  </si>
  <si>
    <t>49.1875,-123.173126</t>
  </si>
  <si>
    <t>2022-08-10T13:45:45Z</t>
  </si>
  <si>
    <t>49.187622,-123.17292</t>
  </si>
  <si>
    <t>2022-08-10T13:45:49Z</t>
  </si>
  <si>
    <t>49.187828,-123.172775</t>
  </si>
  <si>
    <t>2022-08-10T13:45:54Z</t>
  </si>
  <si>
    <t>49.188091,-123.172852</t>
  </si>
  <si>
    <t>2022-08-10T13:45:58Z</t>
  </si>
  <si>
    <t>49.188225,-123.173111</t>
  </si>
  <si>
    <t>2022-08-10T13:46:01Z</t>
  </si>
  <si>
    <t>49.188282,-123.173347</t>
  </si>
  <si>
    <t>2022-08-10T13:46:04Z</t>
  </si>
  <si>
    <t>49.188309,-123.173584</t>
  </si>
  <si>
    <t>2022-08-10T13:46:07Z</t>
  </si>
  <si>
    <t>49.188343,-123.173836</t>
  </si>
  <si>
    <t>2022-08-10T13:46:10Z</t>
  </si>
  <si>
    <t>49.188377,-123.174133</t>
  </si>
  <si>
    <t>2022-08-10T13:46:13Z</t>
  </si>
  <si>
    <t>49.188408,-123.174431</t>
  </si>
  <si>
    <t>2022-08-10T13:46:16Z</t>
  </si>
  <si>
    <t>49.188446,-123.174698</t>
  </si>
  <si>
    <t>2022-08-10T13:46:22Z</t>
  </si>
  <si>
    <t>49.188515,-123.175346</t>
  </si>
  <si>
    <t>2022-08-10T13:46:29Z</t>
  </si>
  <si>
    <t>49.188606,-123.176102</t>
  </si>
  <si>
    <t>2022-08-10T13:46:35Z</t>
  </si>
  <si>
    <t>49.18869,-123.176811</t>
  </si>
  <si>
    <t>2022-08-10T13:46:42Z</t>
  </si>
  <si>
    <t>49.188778,-123.17762</t>
  </si>
  <si>
    <t>2022-08-10T13:46:47Z</t>
  </si>
  <si>
    <t>49.188862,-123.178383</t>
  </si>
  <si>
    <t>2022-08-10T13:46:54Z</t>
  </si>
  <si>
    <t>49.188961,-123.179291</t>
  </si>
  <si>
    <t>2022-08-10T13:47:00Z</t>
  </si>
  <si>
    <t>49.18906,-123.180138</t>
  </si>
  <si>
    <t>2022-08-10T13:47:06Z</t>
  </si>
  <si>
    <t>49.189167,-123.181061</t>
  </si>
  <si>
    <t>2022-08-10T13:47:12Z</t>
  </si>
  <si>
    <t>49.189281,-123.182076</t>
  </si>
  <si>
    <t>2022-08-10T13:47:18Z</t>
  </si>
  <si>
    <t>49.189388,-123.183014</t>
  </si>
  <si>
    <t>2022-08-10T13:47:24Z</t>
  </si>
  <si>
    <t>49.189476,-123.1838</t>
  </si>
  <si>
    <t>2022-08-10T13:47:26Z</t>
  </si>
  <si>
    <t>49.189522,-123.184067</t>
  </si>
  <si>
    <t>2022-08-10T13:47:28Z</t>
  </si>
  <si>
    <t>49.189587,-123.184296</t>
  </si>
  <si>
    <t>2022-08-10T13:47:31Z</t>
  </si>
  <si>
    <t>49.189678,-123.184532</t>
  </si>
  <si>
    <t>2022-08-10T13:47:33Z</t>
  </si>
  <si>
    <t>49.189854,-123.184799</t>
  </si>
  <si>
    <t>2022-08-10T13:47:36Z</t>
  </si>
  <si>
    <t>49.190048,-123.185028</t>
  </si>
  <si>
    <t>2022-08-10T13:47:39Z</t>
  </si>
  <si>
    <t>49.190273,-123.185287</t>
  </si>
  <si>
    <t>2022-08-10T13:47:43Z</t>
  </si>
  <si>
    <t>49.190479,-123.185562</t>
  </si>
  <si>
    <t>2022-08-10T13:47:45Z</t>
  </si>
  <si>
    <t>49.190701,-123.185822</t>
  </si>
  <si>
    <t>2022-08-10T13:47:48Z</t>
  </si>
  <si>
    <t>49.190933,-123.186104</t>
  </si>
  <si>
    <t>2022-08-10T13:47:55Z</t>
  </si>
  <si>
    <t>49.191387,-123.186646</t>
  </si>
  <si>
    <t>2022-08-10T13:48:04Z</t>
  </si>
  <si>
    <t>49.191936,-123.187202</t>
  </si>
  <si>
    <t>2022-08-10T13:48:07Z</t>
  </si>
  <si>
    <t>49.192154,-123.187271</t>
  </si>
  <si>
    <t>2022-08-10T13:48:10Z</t>
  </si>
  <si>
    <t>49.19239,-123.187241</t>
  </si>
  <si>
    <t>2022-08-10T13:48:14Z</t>
  </si>
  <si>
    <t>49.192657,-123.187164</t>
  </si>
  <si>
    <t>2022-08-10T13:48:17Z</t>
  </si>
  <si>
    <t>49.192898,-123.187111</t>
  </si>
  <si>
    <t>2022-08-10T13:48:20Z</t>
  </si>
  <si>
    <t>49.193161,-123.187042</t>
  </si>
  <si>
    <t>2022-08-10T13:48:24Z</t>
  </si>
  <si>
    <t>49.193462,-123.186951</t>
  </si>
  <si>
    <t>2022-08-10T13:48:27Z</t>
  </si>
  <si>
    <t>49.19368,-123.186913</t>
  </si>
  <si>
    <t>2022-08-10T13:48:31Z</t>
  </si>
  <si>
    <t>49.193974,-123.187019</t>
  </si>
  <si>
    <t>2022-08-10T13:48:35Z</t>
  </si>
  <si>
    <t>49.194248,-123.187195</t>
  </si>
  <si>
    <t>2022-08-10T13:48:38Z</t>
  </si>
  <si>
    <t>49.194477,-123.187286</t>
  </si>
  <si>
    <t>2022-08-10T13:48:43Z</t>
  </si>
  <si>
    <t>49.194893,-123.187279</t>
  </si>
  <si>
    <t>2022-08-10T13:48:46Z</t>
  </si>
  <si>
    <t>49.195141,-123.187218</t>
  </si>
  <si>
    <t>2022-08-10T13:48:49Z</t>
  </si>
  <si>
    <t>49.195404,-123.187141</t>
  </si>
  <si>
    <t>2022-08-10T13:48:52Z</t>
  </si>
  <si>
    <t>49.195702,-123.187057</t>
  </si>
  <si>
    <t>2022-08-10T13:48:55Z</t>
  </si>
  <si>
    <t>49.195938,-123.187004</t>
  </si>
  <si>
    <t>2022-08-10T13:49:00Z</t>
  </si>
  <si>
    <t>49.196323,-123.186882</t>
  </si>
  <si>
    <t>2022-08-10T13:49:02Z</t>
  </si>
  <si>
    <t>49.19656,-123.186775</t>
  </si>
  <si>
    <t>2022-08-10T13:49:05Z</t>
  </si>
  <si>
    <t>49.1968,-123.186623</t>
  </si>
  <si>
    <t>2022-08-10T13:49:08Z</t>
  </si>
  <si>
    <t>49.197075,-123.186424</t>
  </si>
  <si>
    <t>2022-08-10T13:49:11Z</t>
  </si>
  <si>
    <t>49.197323,-123.186211</t>
  </si>
  <si>
    <t>2022-08-10T13:49:14Z</t>
  </si>
  <si>
    <t>49.197582,-123.185989</t>
  </si>
  <si>
    <t>2022-08-10T13:49:20Z</t>
  </si>
  <si>
    <t>49.198174,-123.185715</t>
  </si>
  <si>
    <t>2022-08-10T13:49:26Z</t>
  </si>
  <si>
    <t>49.198719,-123.185562</t>
  </si>
  <si>
    <t>2022-08-10T13:49:28Z</t>
  </si>
  <si>
    <t>49.19894,-123.185509</t>
  </si>
  <si>
    <t>2022-08-10T13:49:30Z</t>
  </si>
  <si>
    <t>49.199173,-123.185432</t>
  </si>
  <si>
    <t>2022-08-10T13:49:33Z</t>
  </si>
  <si>
    <t>49.199467,-123.185364</t>
  </si>
  <si>
    <t>2022-08-10T13:49:36Z</t>
  </si>
  <si>
    <t>49.19981,-123.18528</t>
  </si>
  <si>
    <t>2022-08-10T13:49:40Z</t>
  </si>
  <si>
    <t>49.200188,-123.185165</t>
  </si>
  <si>
    <t>2022-08-10T13:49:45Z</t>
  </si>
  <si>
    <t>49.200584,-123.185074</t>
  </si>
  <si>
    <t>2022-08-10T13:49:53Z</t>
  </si>
  <si>
    <t>49.200977,-123.184891</t>
  </si>
  <si>
    <t>2022-08-10T13:49:57Z</t>
  </si>
  <si>
    <t>49.201115,-123.184647</t>
  </si>
  <si>
    <t>2022-08-10T13:50:00Z</t>
  </si>
  <si>
    <t>49.201141,-123.184387</t>
  </si>
  <si>
    <t>2022-08-10T13:50:04Z</t>
  </si>
  <si>
    <t>49.201118,-123.184074</t>
  </si>
  <si>
    <t>2022-08-10T13:50:08Z</t>
  </si>
  <si>
    <t>49.201084,-123.183678</t>
  </si>
  <si>
    <t>2022-08-10T13:50:10Z</t>
  </si>
  <si>
    <t>49.201057,-123.183426</t>
  </si>
  <si>
    <t>2022-08-10T13:50:13Z</t>
  </si>
  <si>
    <t>49.201027,-123.183174</t>
  </si>
  <si>
    <t>2022-08-10T13:50:18Z</t>
  </si>
  <si>
    <t>49.200954,-123.182594</t>
  </si>
  <si>
    <t>2022-08-10T13:50:20Z</t>
  </si>
  <si>
    <t>49.200932,-123.182373</t>
  </si>
  <si>
    <t>2022-08-10T13:50:23Z</t>
  </si>
  <si>
    <t>49.200909,-123.182106</t>
  </si>
  <si>
    <t>2022-08-10T13:50:25Z</t>
  </si>
  <si>
    <t>49.200874,-123.181808</t>
  </si>
  <si>
    <t>2022-08-10T13:50:27Z</t>
  </si>
  <si>
    <t>49.20084,-123.181511</t>
  </si>
  <si>
    <t>2022-08-10T13:50:34Z</t>
  </si>
  <si>
    <t>49.200745,-123.180717</t>
  </si>
  <si>
    <t>2022-08-10T13:50:40Z</t>
  </si>
  <si>
    <t>49.200657,-123.179893</t>
  </si>
  <si>
    <t>2022-08-10T13:50:46Z</t>
  </si>
  <si>
    <t>49.200546,-123.178986</t>
  </si>
  <si>
    <t>2022-08-10T13:50:52Z</t>
  </si>
  <si>
    <t>49.200439,-123.17804</t>
  </si>
  <si>
    <t>2022-08-10T13:50:58Z</t>
  </si>
  <si>
    <t>49.200329,-123.177063</t>
  </si>
  <si>
    <t>2022-08-10T13:51:04Z</t>
  </si>
  <si>
    <t>49.200211,-123.176033</t>
  </si>
  <si>
    <t>2022-08-10T13:51:13Z</t>
  </si>
  <si>
    <t>49.200047,-123.174606</t>
  </si>
  <si>
    <t>2022-08-10T13:51:19Z</t>
  </si>
  <si>
    <t>49.199924,-123.173538</t>
  </si>
  <si>
    <t>2022-08-10T13:51:25Z</t>
  </si>
  <si>
    <t>49.199825,-123.172676</t>
  </si>
  <si>
    <t>2022-08-10T13:51:34Z</t>
  </si>
  <si>
    <t>49.199707,-123.171738</t>
  </si>
  <si>
    <t>2022-08-10T13:51:38Z</t>
  </si>
  <si>
    <t>49.199581,-123.171478</t>
  </si>
  <si>
    <t>2022-08-10T13:51:43Z</t>
  </si>
  <si>
    <t>49.199295,-123.171371</t>
  </si>
  <si>
    <t>2022-08-10T13:51:51Z</t>
  </si>
  <si>
    <t>49.198814,-123.171738</t>
  </si>
  <si>
    <t>2022-08-10T13:51:54Z</t>
  </si>
  <si>
    <t>49.198593,-123.171829</t>
  </si>
  <si>
    <t>2022-08-10T13:51:58Z</t>
  </si>
  <si>
    <t>49.198372,-123.17186</t>
  </si>
  <si>
    <t>2022-08-10T13:52:01Z</t>
  </si>
  <si>
    <t>49.198093,-123.171883</t>
  </si>
  <si>
    <t>2022-08-10T13:52:05Z</t>
  </si>
  <si>
    <t>49.19783,-123.171898</t>
  </si>
  <si>
    <t>2022-08-10T13:52:08Z</t>
  </si>
  <si>
    <t>49.197624,-123.171898</t>
  </si>
  <si>
    <t>2022-08-10T13:52:11Z</t>
  </si>
  <si>
    <t>49.197418,-123.171898</t>
  </si>
  <si>
    <t>2022-08-10T13:52:15Z</t>
  </si>
  <si>
    <t>49.197189,-123.171898</t>
  </si>
  <si>
    <t>2022-08-10T13:52:21Z</t>
  </si>
  <si>
    <t>49.196903,-123.171951</t>
  </si>
  <si>
    <t>2022-08-10T13:52:26Z</t>
  </si>
  <si>
    <t>49.196686,-123.172096</t>
  </si>
  <si>
    <t>2022-08-10T13:52:30Z</t>
  </si>
  <si>
    <t>49.196548,-123.172318</t>
  </si>
  <si>
    <t>2022-08-10T13:52:36Z</t>
  </si>
  <si>
    <t>49.196487,-123.172729</t>
  </si>
  <si>
    <t>2022-08-10T13:52:42Z</t>
  </si>
  <si>
    <t>49.196503,-123.172974</t>
  </si>
  <si>
    <t>2022-08-10T13:52:47Z</t>
  </si>
  <si>
    <t>49.19651,-123.173203</t>
  </si>
  <si>
    <t>Latitude</t>
  </si>
  <si>
    <t>Longitude</t>
  </si>
  <si>
    <t>Ellps Height (m)</t>
  </si>
  <si>
    <t>Geoid Height (m)</t>
  </si>
  <si>
    <t>Ortho Height (m)</t>
  </si>
  <si>
    <t>Lat</t>
  </si>
  <si>
    <t>Lon</t>
  </si>
  <si>
    <t>2022-08-10T08:11:38</t>
  </si>
  <si>
    <t>2022-08-10T08:20:55</t>
  </si>
  <si>
    <t>2022-08-10T08:21:15</t>
  </si>
  <si>
    <t>2022-08-10T08:21:34</t>
  </si>
  <si>
    <t>2022-08-10T08:28:54</t>
  </si>
  <si>
    <t>2022-08-10T08:29:05</t>
  </si>
  <si>
    <t>2022-08-10T08:29:13</t>
  </si>
  <si>
    <t>2022-08-10T08:29:20</t>
  </si>
  <si>
    <t>2022-08-10T08:29:27</t>
  </si>
  <si>
    <t>2022-08-10T08:29:34</t>
  </si>
  <si>
    <t>2022-08-10T08:29:42</t>
  </si>
  <si>
    <t>2022-08-10T08:29:49</t>
  </si>
  <si>
    <t>2022-08-10T08:29:57</t>
  </si>
  <si>
    <t>2022-08-10T08:30:03</t>
  </si>
  <si>
    <t>2022-08-10T08:30:09</t>
  </si>
  <si>
    <t>2022-08-10T08:30:16</t>
  </si>
  <si>
    <t>2022-08-10T08:30:22</t>
  </si>
  <si>
    <t>2022-08-10T08:30:29</t>
  </si>
  <si>
    <t>2022-08-10T08:30:38</t>
  </si>
  <si>
    <t>2022-08-10T08:30:49</t>
  </si>
  <si>
    <t>2022-08-10T08:30:59</t>
  </si>
  <si>
    <t>2022-08-10T08:31:09</t>
  </si>
  <si>
    <t>2022-08-10T08:31:18</t>
  </si>
  <si>
    <t>2022-08-10T08:31:27</t>
  </si>
  <si>
    <t>2022-08-10T08:31:38</t>
  </si>
  <si>
    <t>2022-08-10T08:31:49</t>
  </si>
  <si>
    <t>2022-08-10T08:31:53</t>
  </si>
  <si>
    <t>2022-08-10T08:31:56</t>
  </si>
  <si>
    <t>2022-08-10T08:31:58</t>
  </si>
  <si>
    <t>2022-08-10T08:32:00</t>
  </si>
  <si>
    <t>2022-08-10T08:32:02</t>
  </si>
  <si>
    <t>2022-08-10T08:32:04</t>
  </si>
  <si>
    <t>2022-08-10T08:32:06</t>
  </si>
  <si>
    <t>2022-08-10T08:32:11</t>
  </si>
  <si>
    <t>2022-08-10T08:32:18</t>
  </si>
  <si>
    <t>2022-08-10T08:32:24</t>
  </si>
  <si>
    <t>2022-08-10T08:32:30</t>
  </si>
  <si>
    <t>2022-08-10T08:32:37</t>
  </si>
  <si>
    <t>2022-08-10T08:32:43</t>
  </si>
  <si>
    <t>2022-08-10T08:32:46</t>
  </si>
  <si>
    <t>2022-08-10T08:32:49</t>
  </si>
  <si>
    <t>2022-08-10T08:32:53</t>
  </si>
  <si>
    <t>2022-08-10T08:32:56</t>
  </si>
  <si>
    <t>2022-08-10T08:32:59</t>
  </si>
  <si>
    <t>2022-08-10T08:33:02</t>
  </si>
  <si>
    <t>2022-08-10T08:33:05</t>
  </si>
  <si>
    <t>2022-08-10T08:33:08</t>
  </si>
  <si>
    <t>2022-08-10T08:33:11</t>
  </si>
  <si>
    <t>2022-08-10T08:33:14</t>
  </si>
  <si>
    <t>2022-08-10T08:33:17</t>
  </si>
  <si>
    <t>2022-08-10T08:33:21</t>
  </si>
  <si>
    <t>2022-08-10T08:33:23</t>
  </si>
  <si>
    <t>2022-08-10T08:33:26</t>
  </si>
  <si>
    <t>2022-08-10T08:33:29</t>
  </si>
  <si>
    <t>2022-08-10T08:33:33</t>
  </si>
  <si>
    <t>2022-08-10T08:33:39</t>
  </si>
  <si>
    <t>2022-08-10T08:33:45</t>
  </si>
  <si>
    <t>2022-08-10T08:33:51</t>
  </si>
  <si>
    <t>2022-08-10T08:33:58</t>
  </si>
  <si>
    <t>2022-08-10T08:34:03</t>
  </si>
  <si>
    <t>2022-08-10T08:34:10</t>
  </si>
  <si>
    <t>2022-08-10T08:34:16</t>
  </si>
  <si>
    <t>2022-08-10T08:34:22</t>
  </si>
  <si>
    <t>2022-08-10T08:34:28</t>
  </si>
  <si>
    <t>2022-08-10T08:34:34</t>
  </si>
  <si>
    <t>2022-08-10T08:34:40</t>
  </si>
  <si>
    <t>2022-08-10T08:34:47</t>
  </si>
  <si>
    <t>2022-08-10T08:34:53</t>
  </si>
  <si>
    <t>2022-08-10T08:35:05</t>
  </si>
  <si>
    <t>2022-08-10T08:35:18</t>
  </si>
  <si>
    <t>2022-08-10T08:35:30</t>
  </si>
  <si>
    <t>2022-08-10T08:35:43</t>
  </si>
  <si>
    <t>2022-08-10T08:35:55</t>
  </si>
  <si>
    <t>2022-08-10T08:36:08</t>
  </si>
  <si>
    <t>2022-08-10T08:36:11</t>
  </si>
  <si>
    <t>2022-08-10T08:36:13</t>
  </si>
  <si>
    <t>2022-08-10T08:36:17</t>
  </si>
  <si>
    <t>2022-08-10T08:36:20</t>
  </si>
  <si>
    <t>2022-08-10T08:36:23</t>
  </si>
  <si>
    <t>2022-08-10T08:36:29</t>
  </si>
  <si>
    <t>2022-08-10T08:36:42</t>
  </si>
  <si>
    <t>2022-08-10T08:36:54</t>
  </si>
  <si>
    <t>2022-08-10T08:37:07</t>
  </si>
  <si>
    <t>2022-08-10T08:37:19</t>
  </si>
  <si>
    <t>2022-08-10T08:37:32</t>
  </si>
  <si>
    <t>2022-08-10T08:37:44</t>
  </si>
  <si>
    <t>2022-08-10T08:37:56</t>
  </si>
  <si>
    <t>2022-08-10T08:38:08</t>
  </si>
  <si>
    <t>2022-08-10T08:38:21</t>
  </si>
  <si>
    <t>2022-08-10T08:38:34</t>
  </si>
  <si>
    <t>2022-08-10T08:39:05</t>
  </si>
  <si>
    <t>2022-08-10T08:39:36</t>
  </si>
  <si>
    <t>2022-08-10T08:40:10</t>
  </si>
  <si>
    <t>2022-08-10T08:40:44</t>
  </si>
  <si>
    <t>2022-08-10T08:41:15</t>
  </si>
  <si>
    <t>2022-08-10T08:41:47</t>
  </si>
  <si>
    <t>2022-08-10T08:42:17</t>
  </si>
  <si>
    <t>2022-08-10T08:43:21</t>
  </si>
  <si>
    <t>2022-08-10T08:44:22</t>
  </si>
  <si>
    <t>2022-08-10T08:45:24</t>
  </si>
  <si>
    <t>2022-08-10T08:46:26</t>
  </si>
  <si>
    <t>2022-08-10T08:47:26</t>
  </si>
  <si>
    <t>2022-08-10T08:48:31</t>
  </si>
  <si>
    <t>2022-08-10T08:49:33</t>
  </si>
  <si>
    <t>2022-08-10T08:50:35</t>
  </si>
  <si>
    <t>2022-08-10T08:51:37</t>
  </si>
  <si>
    <t>2022-08-10T08:52:38</t>
  </si>
  <si>
    <t>2022-08-10T08:53:42</t>
  </si>
  <si>
    <t>2022-08-10T08:54:46</t>
  </si>
  <si>
    <t>2022-08-10T08:55:48</t>
  </si>
  <si>
    <t>2022-08-10T08:57:07</t>
  </si>
  <si>
    <t>2022-08-10T08:58:24</t>
  </si>
  <si>
    <t>2022-08-10T08:59:23</t>
  </si>
  <si>
    <t>2022-08-10T09:00:29</t>
  </si>
  <si>
    <t>2022-08-10T09:01:29</t>
  </si>
  <si>
    <t>2022-08-10T09:02:30</t>
  </si>
  <si>
    <t>2022-08-10T09:03:31</t>
  </si>
  <si>
    <t>2022-08-10T09:04:13</t>
  </si>
  <si>
    <t>2022-08-10T09:04:40</t>
  </si>
  <si>
    <t>2022-08-10T09:06:05</t>
  </si>
  <si>
    <t>2022-08-10T09:07:02</t>
  </si>
  <si>
    <t>2022-08-10T09:08:01</t>
  </si>
  <si>
    <t>2022-08-10T09:09:05</t>
  </si>
  <si>
    <t>2022-08-10T09:10:56</t>
  </si>
  <si>
    <t>2022-08-10T09:11:55</t>
  </si>
  <si>
    <t>2022-08-10T09:17:53</t>
  </si>
  <si>
    <t>2022-08-10T09:27:38</t>
  </si>
  <si>
    <t>2022-08-10T09:37:03</t>
  </si>
  <si>
    <t>2022-08-10T09:46:49</t>
  </si>
  <si>
    <t>2022-08-10T09:55:35</t>
  </si>
  <si>
    <t>2022-08-10T09:56:14</t>
  </si>
  <si>
    <t>2022-08-10T10:05:59</t>
  </si>
  <si>
    <t>2022-08-10T10:15:46</t>
  </si>
  <si>
    <t>2022-08-10T10:25:14</t>
  </si>
  <si>
    <t>2022-08-10T10:35:02</t>
  </si>
  <si>
    <t>2022-08-10T10:44:22</t>
  </si>
  <si>
    <t>2022-08-10T10:44:59</t>
  </si>
  <si>
    <t>2022-08-10T10:54:07</t>
  </si>
  <si>
    <t>2022-08-10T11:03:40</t>
  </si>
  <si>
    <t>2022-08-10T11:13:16</t>
  </si>
  <si>
    <t>2022-08-10T11:41:53</t>
  </si>
  <si>
    <t>2022-08-10T11:42:13</t>
  </si>
  <si>
    <t>2022-08-10T11:51:39</t>
  </si>
  <si>
    <t>2022-08-10T12:01:04</t>
  </si>
  <si>
    <t>2022-08-10T12:10:48</t>
  </si>
  <si>
    <t>2022-08-10T12:13:44</t>
  </si>
  <si>
    <t>2022-08-10T12:20:34</t>
  </si>
  <si>
    <t>2022-08-10T12:30:01</t>
  </si>
  <si>
    <t>2022-08-10T12:39:47</t>
  </si>
  <si>
    <t>2022-08-10T12:49:30</t>
  </si>
  <si>
    <t>2022-08-10T12:50:50</t>
  </si>
  <si>
    <t>2022-08-10T12:58:18</t>
  </si>
  <si>
    <t>2022-08-10T12:59:35</t>
  </si>
  <si>
    <t>2022-08-10T13:01:01</t>
  </si>
  <si>
    <t>2022-08-10T13:02:03</t>
  </si>
  <si>
    <t>2022-08-10T13:02:28</t>
  </si>
  <si>
    <t>2022-08-10T13:03:28</t>
  </si>
  <si>
    <t>2022-08-10T13:04:56</t>
  </si>
  <si>
    <t>2022-08-10T13:05:07</t>
  </si>
  <si>
    <t>2022-08-10T13:06:37</t>
  </si>
  <si>
    <t>2022-08-10T13:06:48</t>
  </si>
  <si>
    <t>2022-08-10T13:08:16</t>
  </si>
  <si>
    <t>2022-08-10T13:09:18</t>
  </si>
  <si>
    <t>2022-08-10T13:10:20</t>
  </si>
  <si>
    <t>2022-08-10T13:11:22</t>
  </si>
  <si>
    <t>2022-08-10T13:12:22</t>
  </si>
  <si>
    <t>2022-08-10T13:13:24</t>
  </si>
  <si>
    <t>2022-08-10T13:14:26</t>
  </si>
  <si>
    <t>2022-08-10T13:15:28</t>
  </si>
  <si>
    <t>2022-08-10T13:15:43</t>
  </si>
  <si>
    <t>2022-08-10T13:15:45</t>
  </si>
  <si>
    <t>2022-08-10T13:15:49</t>
  </si>
  <si>
    <t>2022-08-10T13:15:52</t>
  </si>
  <si>
    <t>2022-08-10T13:15:55</t>
  </si>
  <si>
    <t>2022-08-10T13:15:58</t>
  </si>
  <si>
    <t>2022-08-10T13:16:01</t>
  </si>
  <si>
    <t>2022-08-10T13:16:04</t>
  </si>
  <si>
    <t>2022-08-10T13:16:07</t>
  </si>
  <si>
    <t>2022-08-10T13:17:09</t>
  </si>
  <si>
    <t>2022-08-10T13:18:12</t>
  </si>
  <si>
    <t>2022-08-10T13:19:15</t>
  </si>
  <si>
    <t>2022-08-10T13:20:18</t>
  </si>
  <si>
    <t>2022-08-10T13:21:19</t>
  </si>
  <si>
    <t>2022-08-10T13:21:31</t>
  </si>
  <si>
    <t>2022-08-10T13:21:34</t>
  </si>
  <si>
    <t>2022-08-10T13:21:37</t>
  </si>
  <si>
    <t>2022-08-10T13:21:40</t>
  </si>
  <si>
    <t>2022-08-10T13:21:43</t>
  </si>
  <si>
    <t>2022-08-10T13:21:46</t>
  </si>
  <si>
    <t>2022-08-10T13:21:49</t>
  </si>
  <si>
    <t>2022-08-10T13:21:52</t>
  </si>
  <si>
    <t>2022-08-10T13:21:55</t>
  </si>
  <si>
    <t>2022-08-10T13:21:58</t>
  </si>
  <si>
    <t>2022-08-10T13:22:01</t>
  </si>
  <si>
    <t>2022-08-10T13:22:04</t>
  </si>
  <si>
    <t>2022-08-10T13:22:06</t>
  </si>
  <si>
    <t>2022-08-10T13:22:10</t>
  </si>
  <si>
    <t>2022-08-10T13:22:13</t>
  </si>
  <si>
    <t>2022-08-10T13:22:16</t>
  </si>
  <si>
    <t>2022-08-10T13:22:19</t>
  </si>
  <si>
    <t>2022-08-10T13:22:22</t>
  </si>
  <si>
    <t>2022-08-10T13:22:25</t>
  </si>
  <si>
    <t>2022-08-10T13:22:28</t>
  </si>
  <si>
    <t>2022-08-10T13:22:31</t>
  </si>
  <si>
    <t>2022-08-10T13:22:34</t>
  </si>
  <si>
    <t>2022-08-10T13:22:37</t>
  </si>
  <si>
    <t>2022-08-10T13:22:40</t>
  </si>
  <si>
    <t>2022-08-10T13:22:43</t>
  </si>
  <si>
    <t>2022-08-10T13:22:44</t>
  </si>
  <si>
    <t>2022-08-10T13:23:49</t>
  </si>
  <si>
    <t>2022-08-10T13:24:52</t>
  </si>
  <si>
    <t>2022-08-10T13:25:52</t>
  </si>
  <si>
    <t>2022-08-10T13:26:56</t>
  </si>
  <si>
    <t>2022-08-10T13:27:59</t>
  </si>
  <si>
    <t>2022-08-10T13:29:03</t>
  </si>
  <si>
    <t>2022-08-10T13:29:06</t>
  </si>
  <si>
    <t>2022-08-10T13:29:09</t>
  </si>
  <si>
    <t>2022-08-10T13:29:12</t>
  </si>
  <si>
    <t>2022-08-10T13:29:14</t>
  </si>
  <si>
    <t>2022-08-10T13:29:17</t>
  </si>
  <si>
    <t>2022-08-10T13:29:20</t>
  </si>
  <si>
    <t>2022-08-10T13:29:24</t>
  </si>
  <si>
    <t>2022-08-10T13:29:27</t>
  </si>
  <si>
    <t>2022-08-10T13:30:00</t>
  </si>
  <si>
    <t>2022-08-10T13:30:33</t>
  </si>
  <si>
    <t>2022-08-10T13:31:03</t>
  </si>
  <si>
    <t>2022-08-10T13:31:34</t>
  </si>
  <si>
    <t>2022-08-10T13:32:07</t>
  </si>
  <si>
    <t>2022-08-10T13:32:41</t>
  </si>
  <si>
    <t>2022-08-10T13:32:53</t>
  </si>
  <si>
    <t>2022-08-10T13:33:07</t>
  </si>
  <si>
    <t>2022-08-10T13:33:19</t>
  </si>
  <si>
    <t>2022-08-10T13:33:22</t>
  </si>
  <si>
    <t>2022-08-10T13:33:25</t>
  </si>
  <si>
    <t>2022-08-10T13:33:28</t>
  </si>
  <si>
    <t>2022-08-10T13:33:31</t>
  </si>
  <si>
    <t>2022-08-10T13:33:33</t>
  </si>
  <si>
    <t>2022-08-10T13:33:37</t>
  </si>
  <si>
    <t>2022-08-10T13:33:40</t>
  </si>
  <si>
    <t>2022-08-10T13:33:43</t>
  </si>
  <si>
    <t>2022-08-10T13:33:46</t>
  </si>
  <si>
    <t>2022-08-10T13:33:58</t>
  </si>
  <si>
    <t>2022-08-10T13:34:10</t>
  </si>
  <si>
    <t>2022-08-10T13:34:22</t>
  </si>
  <si>
    <t>2022-08-10T13:34:35</t>
  </si>
  <si>
    <t>2022-08-10T13:34:47</t>
  </si>
  <si>
    <t>2022-08-10T13:35:00</t>
  </si>
  <si>
    <t>2022-08-10T13:35:13</t>
  </si>
  <si>
    <t>2022-08-10T13:35:25</t>
  </si>
  <si>
    <t>2022-08-10T13:35:37</t>
  </si>
  <si>
    <t>2022-08-10T13:35:50</t>
  </si>
  <si>
    <t>2022-08-10T13:36:02</t>
  </si>
  <si>
    <t>2022-08-10T13:36:14</t>
  </si>
  <si>
    <t>2022-08-10T13:36:26</t>
  </si>
  <si>
    <t>2022-08-10T13:36:38</t>
  </si>
  <si>
    <t>2022-08-10T13:36:50</t>
  </si>
  <si>
    <t>2022-08-10T13:37:02</t>
  </si>
  <si>
    <t>2022-08-10T13:37:14</t>
  </si>
  <si>
    <t>2022-08-10T13:37:26</t>
  </si>
  <si>
    <t>2022-08-10T13:37:37</t>
  </si>
  <si>
    <t>2022-08-10T13:37:50</t>
  </si>
  <si>
    <t>2022-08-10T13:38:02</t>
  </si>
  <si>
    <t>2022-08-10T13:38:14</t>
  </si>
  <si>
    <t>2022-08-10T13:38:26</t>
  </si>
  <si>
    <t>2022-08-10T13:38:37</t>
  </si>
  <si>
    <t>2022-08-10T13:38:50</t>
  </si>
  <si>
    <t>2022-08-10T13:39:01</t>
  </si>
  <si>
    <t>2022-08-10T13:39:13</t>
  </si>
  <si>
    <t>2022-08-10T13:39:26</t>
  </si>
  <si>
    <t>2022-08-10T13:39:34</t>
  </si>
  <si>
    <t>2022-08-10T13:39:39</t>
  </si>
  <si>
    <t>2022-08-10T13:39:46</t>
  </si>
  <si>
    <t>2022-08-10T13:39:52</t>
  </si>
  <si>
    <t>2022-08-10T13:39:55</t>
  </si>
  <si>
    <t>2022-08-10T13:39:58</t>
  </si>
  <si>
    <t>2022-08-10T13:40:01</t>
  </si>
  <si>
    <t>2022-08-10T13:40:04</t>
  </si>
  <si>
    <t>2022-08-10T13:40:07</t>
  </si>
  <si>
    <t>2022-08-10T13:40:10</t>
  </si>
  <si>
    <t>2022-08-10T13:40:13</t>
  </si>
  <si>
    <t>2022-08-10T13:40:16</t>
  </si>
  <si>
    <t>2022-08-10T13:40:19</t>
  </si>
  <si>
    <t>2022-08-10T13:40:25</t>
  </si>
  <si>
    <t>2022-08-10T13:40:31</t>
  </si>
  <si>
    <t>2022-08-10T13:40:37</t>
  </si>
  <si>
    <t>2022-08-10T13:40:43</t>
  </si>
  <si>
    <t>2022-08-10T13:40:49</t>
  </si>
  <si>
    <t>2022-08-10T13:40:55</t>
  </si>
  <si>
    <t>2022-08-10T13:41:01</t>
  </si>
  <si>
    <t>2022-08-10T13:41:07</t>
  </si>
  <si>
    <t>2022-08-10T13:41:13</t>
  </si>
  <si>
    <t>2022-08-10T13:41:20</t>
  </si>
  <si>
    <t>2022-08-10T13:41:26</t>
  </si>
  <si>
    <t>2022-08-10T13:41:32</t>
  </si>
  <si>
    <t>2022-08-10T13:41:38</t>
  </si>
  <si>
    <t>2022-08-10T13:41:44</t>
  </si>
  <si>
    <t>2022-08-10T13:41:50</t>
  </si>
  <si>
    <t>2022-08-10T13:41:56</t>
  </si>
  <si>
    <t>2022-08-10T13:42:02</t>
  </si>
  <si>
    <t>2022-08-10T13:42:08</t>
  </si>
  <si>
    <t>2022-08-10T13:42:17</t>
  </si>
  <si>
    <t>2022-08-10T13:42:23</t>
  </si>
  <si>
    <t>2022-08-10T13:42:30</t>
  </si>
  <si>
    <t>2022-08-10T13:42:36</t>
  </si>
  <si>
    <t>2022-08-10T13:42:42</t>
  </si>
  <si>
    <t>2022-08-10T13:42:48</t>
  </si>
  <si>
    <t>2022-08-10T13:42:54</t>
  </si>
  <si>
    <t>2022-08-10T13:43:03</t>
  </si>
  <si>
    <t>2022-08-10T13:43:09</t>
  </si>
  <si>
    <t>2022-08-10T13:43:15</t>
  </si>
  <si>
    <t>2022-08-10T13:43:21</t>
  </si>
  <si>
    <t>2022-08-10T13:43:27</t>
  </si>
  <si>
    <t>2022-08-10T13:43:33</t>
  </si>
  <si>
    <t>2022-08-10T13:43:39</t>
  </si>
  <si>
    <t>2022-08-10T13:43:45</t>
  </si>
  <si>
    <t>2022-08-10T13:43:51</t>
  </si>
  <si>
    <t>2022-08-10T13:43:57</t>
  </si>
  <si>
    <t>2022-08-10T13:44:03</t>
  </si>
  <si>
    <t>2022-08-10T13:44:09</t>
  </si>
  <si>
    <t>2022-08-10T13:44:15</t>
  </si>
  <si>
    <t>2022-08-10T13:44:21</t>
  </si>
  <si>
    <t>2022-08-10T13:44:27</t>
  </si>
  <si>
    <t>2022-08-10T13:44:34</t>
  </si>
  <si>
    <t>2022-08-10T13:44:40</t>
  </si>
  <si>
    <t>2022-08-10T13:44:46</t>
  </si>
  <si>
    <t>2022-08-10T13:44:52</t>
  </si>
  <si>
    <t>2022-08-10T13:44:58</t>
  </si>
  <si>
    <t>2022-08-10T13:45:04</t>
  </si>
  <si>
    <t>2022-08-10T13:45:10</t>
  </si>
  <si>
    <t>2022-08-10T13:45:15</t>
  </si>
  <si>
    <t>2022-08-10T13:45:17</t>
  </si>
  <si>
    <t>2022-08-10T13:45:18</t>
  </si>
  <si>
    <t>2022-08-10T13:45:19</t>
  </si>
  <si>
    <t>2022-08-10T13:45:20</t>
  </si>
  <si>
    <t>2022-08-10T13:45:21</t>
  </si>
  <si>
    <t>2022-08-10T13:45:23</t>
  </si>
  <si>
    <t>2022-08-10T13:45:25</t>
  </si>
  <si>
    <t>2022-08-10T13:45:26</t>
  </si>
  <si>
    <t>2022-08-10T13:45:27</t>
  </si>
  <si>
    <t>2022-08-10T13:45:28</t>
  </si>
  <si>
    <t>2022-08-10T13:45:32</t>
  </si>
  <si>
    <t>2022-08-10T13:45:34</t>
  </si>
  <si>
    <t>2022-08-10T13:45:36</t>
  </si>
  <si>
    <t>2022-08-10T13:45:39</t>
  </si>
  <si>
    <t>2022-08-10T13:45:42</t>
  </si>
  <si>
    <t>2022-08-10T13:45:45</t>
  </si>
  <si>
    <t>2022-08-10T13:45:49</t>
  </si>
  <si>
    <t>2022-08-10T13:45:54</t>
  </si>
  <si>
    <t>2022-08-10T13:45:58</t>
  </si>
  <si>
    <t>2022-08-10T13:46:01</t>
  </si>
  <si>
    <t>2022-08-10T13:46:04</t>
  </si>
  <si>
    <t>2022-08-10T13:46:07</t>
  </si>
  <si>
    <t>2022-08-10T13:46:10</t>
  </si>
  <si>
    <t>2022-08-10T13:46:13</t>
  </si>
  <si>
    <t>2022-08-10T13:46:16</t>
  </si>
  <si>
    <t>2022-08-10T13:46:22</t>
  </si>
  <si>
    <t>2022-08-10T13:46:29</t>
  </si>
  <si>
    <t>2022-08-10T13:46:35</t>
  </si>
  <si>
    <t>2022-08-10T13:46:42</t>
  </si>
  <si>
    <t>2022-08-10T13:46:47</t>
  </si>
  <si>
    <t>2022-08-10T13:46:54</t>
  </si>
  <si>
    <t>2022-08-10T13:47:00</t>
  </si>
  <si>
    <t>2022-08-10T13:47:06</t>
  </si>
  <si>
    <t>2022-08-10T13:47:12</t>
  </si>
  <si>
    <t>2022-08-10T13:47:18</t>
  </si>
  <si>
    <t>2022-08-10T13:47:24</t>
  </si>
  <si>
    <t>2022-08-10T13:47:26</t>
  </si>
  <si>
    <t>2022-08-10T13:47:28</t>
  </si>
  <si>
    <t>2022-08-10T13:47:31</t>
  </si>
  <si>
    <t>2022-08-10T13:47:33</t>
  </si>
  <si>
    <t>2022-08-10T13:47:36</t>
  </si>
  <si>
    <t>2022-08-10T13:47:39</t>
  </si>
  <si>
    <t>2022-08-10T13:47:43</t>
  </si>
  <si>
    <t>2022-08-10T13:47:45</t>
  </si>
  <si>
    <t>2022-08-10T13:47:48</t>
  </si>
  <si>
    <t>2022-08-10T13:47:55</t>
  </si>
  <si>
    <t>2022-08-10T13:48:04</t>
  </si>
  <si>
    <t>2022-08-10T13:48:07</t>
  </si>
  <si>
    <t>2022-08-10T13:48:10</t>
  </si>
  <si>
    <t>2022-08-10T13:48:14</t>
  </si>
  <si>
    <t>2022-08-10T13:48:17</t>
  </si>
  <si>
    <t>2022-08-10T13:48:20</t>
  </si>
  <si>
    <t>2022-08-10T13:48:24</t>
  </si>
  <si>
    <t>2022-08-10T13:48:27</t>
  </si>
  <si>
    <t>2022-08-10T13:48:31</t>
  </si>
  <si>
    <t>2022-08-10T13:48:35</t>
  </si>
  <si>
    <t>2022-08-10T13:48:38</t>
  </si>
  <si>
    <t>2022-08-10T13:48:43</t>
  </si>
  <si>
    <t>2022-08-10T13:48:46</t>
  </si>
  <si>
    <t>2022-08-10T13:48:49</t>
  </si>
  <si>
    <t>2022-08-10T13:48:52</t>
  </si>
  <si>
    <t>2022-08-10T13:48:55</t>
  </si>
  <si>
    <t>2022-08-10T13:49:00</t>
  </si>
  <si>
    <t>2022-08-10T13:49:02</t>
  </si>
  <si>
    <t>2022-08-10T13:49:05</t>
  </si>
  <si>
    <t>2022-08-10T13:49:08</t>
  </si>
  <si>
    <t>2022-08-10T13:49:11</t>
  </si>
  <si>
    <t>2022-08-10T13:49:14</t>
  </si>
  <si>
    <t>2022-08-10T13:49:20</t>
  </si>
  <si>
    <t>2022-08-10T13:49:26</t>
  </si>
  <si>
    <t>2022-08-10T13:49:28</t>
  </si>
  <si>
    <t>2022-08-10T13:49:30</t>
  </si>
  <si>
    <t>2022-08-10T13:49:33</t>
  </si>
  <si>
    <t>2022-08-10T13:49:36</t>
  </si>
  <si>
    <t>2022-08-10T13:49:40</t>
  </si>
  <si>
    <t>2022-08-10T13:49:45</t>
  </si>
  <si>
    <t>2022-08-10T13:49:53</t>
  </si>
  <si>
    <t>2022-08-10T13:49:57</t>
  </si>
  <si>
    <t>2022-08-10T13:50:00</t>
  </si>
  <si>
    <t>2022-08-10T13:50:04</t>
  </si>
  <si>
    <t>2022-08-10T13:50:08</t>
  </si>
  <si>
    <t>2022-08-10T13:50:10</t>
  </si>
  <si>
    <t>2022-08-10T13:50:13</t>
  </si>
  <si>
    <t>2022-08-10T13:50:18</t>
  </si>
  <si>
    <t>2022-08-10T13:50:20</t>
  </si>
  <si>
    <t>2022-08-10T13:50:23</t>
  </si>
  <si>
    <t>2022-08-10T13:50:25</t>
  </si>
  <si>
    <t>2022-08-10T13:50:27</t>
  </si>
  <si>
    <t>2022-08-10T13:50:34</t>
  </si>
  <si>
    <t>2022-08-10T13:50:40</t>
  </si>
  <si>
    <t>2022-08-10T13:50:46</t>
  </si>
  <si>
    <t>2022-08-10T13:50:52</t>
  </si>
  <si>
    <t>2022-08-10T13:50:58</t>
  </si>
  <si>
    <t>2022-08-10T13:51:04</t>
  </si>
  <si>
    <t>2022-08-10T13:51:13</t>
  </si>
  <si>
    <t>2022-08-10T13:51:19</t>
  </si>
  <si>
    <t>2022-08-10T13:51:25</t>
  </si>
  <si>
    <t>2022-08-10T13:51:34</t>
  </si>
  <si>
    <t>2022-08-10T13:51:38</t>
  </si>
  <si>
    <t>2022-08-10T13:51:43</t>
  </si>
  <si>
    <t>2022-08-10T13:51:51</t>
  </si>
  <si>
    <t>2022-08-10T13:51:54</t>
  </si>
  <si>
    <t>2022-08-10T13:51:58</t>
  </si>
  <si>
    <t>2022-08-10T13:52:01</t>
  </si>
  <si>
    <t>2022-08-10T13:52:05</t>
  </si>
  <si>
    <t>2022-08-10T13:52:08</t>
  </si>
  <si>
    <t>2022-08-10T13:52:11</t>
  </si>
  <si>
    <t>2022-08-10T13:52:15</t>
  </si>
  <si>
    <t>2022-08-10T13:52:21</t>
  </si>
  <si>
    <t>2022-08-10T13:52:26</t>
  </si>
  <si>
    <t>2022-08-10T13:52:30</t>
  </si>
  <si>
    <t>2022-08-10T13:52:36</t>
  </si>
  <si>
    <t>2022-08-10T13:52:42</t>
  </si>
  <si>
    <t>2022-08-10T13:52:47</t>
  </si>
  <si>
    <t>UTC (min)</t>
  </si>
  <si>
    <t>UTC (sec)</t>
  </si>
  <si>
    <t>UTC (hr)</t>
  </si>
  <si>
    <t>UTC (hr:min:sec)</t>
  </si>
  <si>
    <t>"T"</t>
  </si>
  <si>
    <t>Time (S)</t>
  </si>
  <si>
    <t>Calculated Alt (km)</t>
  </si>
  <si>
    <t>Numeric Alt (km)</t>
  </si>
  <si>
    <t>Calc from SOF Time Offset (s)</t>
  </si>
  <si>
    <t>Num from SOF Time Offset (s)</t>
  </si>
  <si>
    <t>Calculated Alt + 1 km error</t>
  </si>
  <si>
    <t>Numeric Alt + 1 km error</t>
  </si>
  <si>
    <t>Time Offset for 1 Hr before S.O.E.</t>
  </si>
  <si>
    <t>TLE equiv. Day of Year Fraction</t>
  </si>
  <si>
    <t>UTC Date</t>
  </si>
  <si>
    <t>UTC YR</t>
  </si>
  <si>
    <t>UTC Day</t>
  </si>
  <si>
    <t>UTC Mnth</t>
  </si>
  <si>
    <t>2nd Photo</t>
  </si>
  <si>
    <t>1st Photo</t>
  </si>
  <si>
    <t>2022-08-10T11:39:08</t>
  </si>
  <si>
    <t>2022-08-10T11:39:24</t>
  </si>
  <si>
    <t>Photo Time in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</si>
</sst>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/>
    <xf numFmtId="0" fontId="0" fillId="0" borderId="0" xfId="0" applyAlignment="1">
      <alignment horizontal="center" vertical="center" wrapText="1"/>
    </xf>
    <xf numFmtId="0" fontId="0" fillId="34" borderId="0" xfId="0" applyFill="1"/>
    <xf numFmtId="0" fontId="18" fillId="33" borderId="0" xfId="0" applyFont="1" applyFill="1"/>
    <xf numFmtId="0" fontId="18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 wrapText="1"/>
    </xf>
    <xf numFmtId="0" fontId="18" fillId="34" borderId="0" xfId="0" applyFont="1" applyFill="1"/>
    <xf numFmtId="0" fontId="18" fillId="34" borderId="0" xfId="0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  <xf numFmtId="0" fontId="16" fillId="35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164" fontId="16" fillId="33" borderId="0" xfId="0" applyNumberFormat="1" applyFont="1" applyFill="1" applyAlignment="1">
      <alignment horizontal="center" vertical="center"/>
    </xf>
    <xf numFmtId="164" fontId="16" fillId="34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0" borderId="0" xfId="0" applyFont="1"/>
    <xf numFmtId="0" fontId="0" fillId="0" borderId="10" xfId="0" applyBorder="1"/>
    <xf numFmtId="0" fontId="16" fillId="33" borderId="10" xfId="0" applyFont="1" applyFill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ouglas Buettner" id="{7BE7A6AD-B8B6-4BC6-91ED-955555346EF2}" userId="Douglas Buettn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3-12-23T15:09:09.68" personId="{7BE7A6AD-B8B6-4BC6-91ED-955555346EF2}" id="{24600D4C-5690-4A12-AE81-7E1900BC8A69}">
    <text>Used to find the closest TLE to Photograph Time</text>
  </threadedComment>
  <threadedComment ref="S1" dT="2023-08-10T01:55:37.87" personId="{7BE7A6AD-B8B6-4BC6-91ED-955555346EF2}" id="{8A10E646-8AC3-4E3A-804E-435B4278AEA4}">
    <text>Use this column for altitude error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1" dT="2023-12-23T15:09:09.68" personId="{7BE7A6AD-B8B6-4BC6-91ED-955555346EF2}" id="{9E8F17D7-E873-4127-B687-6B66E22C0463}">
    <text>Used to find the closest TLE to photograph times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5"/>
  <sheetViews>
    <sheetView topLeftCell="A130" workbookViewId="0">
      <selection activeCell="A137" sqref="A137:I151"/>
    </sheetView>
  </sheetViews>
  <sheetFormatPr defaultRowHeight="15" x14ac:dyDescent="0.25"/>
  <cols>
    <col min="1" max="1" width="10.7109375" style="26" customWidth="1"/>
    <col min="2" max="2" width="20.7109375" style="26" customWidth="1"/>
    <col min="3" max="4" width="9.140625" style="26"/>
    <col min="5" max="5" width="13.5703125" style="26" customWidth="1"/>
    <col min="6" max="6" width="13.42578125" style="26" customWidth="1"/>
    <col min="7" max="7" width="13.28515625" style="26" customWidth="1"/>
    <col min="8" max="8" width="12.28515625" style="26" customWidth="1"/>
    <col min="9" max="9" width="9.140625" style="26"/>
  </cols>
  <sheetData>
    <row r="1" spans="1:9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</row>
    <row r="2" spans="1:9" x14ac:dyDescent="0.25">
      <c r="A2" s="26">
        <v>1660119098</v>
      </c>
      <c r="B2" s="26" t="s">
        <v>9</v>
      </c>
      <c r="C2" s="26" t="s">
        <v>10</v>
      </c>
      <c r="D2" s="26" t="s">
        <v>11</v>
      </c>
      <c r="E2" s="26">
        <v>0</v>
      </c>
      <c r="F2" s="26">
        <v>0</v>
      </c>
      <c r="G2" s="26">
        <v>0</v>
      </c>
      <c r="H2" s="26">
        <v>0</v>
      </c>
      <c r="I2" s="26">
        <v>306</v>
      </c>
    </row>
    <row r="3" spans="1:9" x14ac:dyDescent="0.25">
      <c r="A3" s="26">
        <v>1660119655</v>
      </c>
      <c r="B3" s="26" t="s">
        <v>12</v>
      </c>
      <c r="C3" s="26" t="s">
        <v>10</v>
      </c>
      <c r="D3" s="26" t="s">
        <v>13</v>
      </c>
      <c r="E3" s="26">
        <v>0</v>
      </c>
      <c r="F3" s="26">
        <v>0</v>
      </c>
      <c r="G3" s="26">
        <v>3</v>
      </c>
      <c r="H3" s="26">
        <v>1.5433319999999999E-3</v>
      </c>
      <c r="I3" s="26">
        <v>295</v>
      </c>
    </row>
    <row r="4" spans="1:9" x14ac:dyDescent="0.25">
      <c r="A4" s="26">
        <v>1660119675</v>
      </c>
      <c r="B4" s="26" t="s">
        <v>14</v>
      </c>
      <c r="C4" s="26" t="s">
        <v>10</v>
      </c>
      <c r="D4" s="26" t="s">
        <v>15</v>
      </c>
      <c r="E4" s="26">
        <v>0</v>
      </c>
      <c r="F4" s="26">
        <v>0</v>
      </c>
      <c r="G4" s="26">
        <v>3</v>
      </c>
      <c r="H4" s="26">
        <v>1.5433319999999999E-3</v>
      </c>
      <c r="I4" s="26">
        <v>261</v>
      </c>
    </row>
    <row r="5" spans="1:9" x14ac:dyDescent="0.25">
      <c r="A5" s="26">
        <v>1660119694</v>
      </c>
      <c r="B5" s="26" t="s">
        <v>16</v>
      </c>
      <c r="C5" s="26" t="s">
        <v>10</v>
      </c>
      <c r="D5" s="26" t="s">
        <v>17</v>
      </c>
      <c r="E5" s="26">
        <v>0</v>
      </c>
      <c r="F5" s="26">
        <v>0</v>
      </c>
      <c r="G5" s="26">
        <v>2</v>
      </c>
      <c r="H5" s="26">
        <v>1.0288879999999999E-3</v>
      </c>
      <c r="I5" s="26">
        <v>210</v>
      </c>
    </row>
    <row r="6" spans="1:9" x14ac:dyDescent="0.25">
      <c r="A6" s="26">
        <v>1660120134</v>
      </c>
      <c r="B6" s="26" t="s">
        <v>18</v>
      </c>
      <c r="C6" s="26" t="s">
        <v>10</v>
      </c>
      <c r="D6" s="26" t="s">
        <v>19</v>
      </c>
      <c r="E6" s="26">
        <v>0</v>
      </c>
      <c r="F6" s="26">
        <v>0</v>
      </c>
      <c r="G6" s="26">
        <v>4</v>
      </c>
      <c r="H6" s="26">
        <v>2.0577759999999999E-3</v>
      </c>
      <c r="I6" s="26">
        <v>168</v>
      </c>
    </row>
    <row r="7" spans="1:9" x14ac:dyDescent="0.25">
      <c r="A7" s="26">
        <v>1660120145</v>
      </c>
      <c r="B7" s="26" t="s">
        <v>20</v>
      </c>
      <c r="C7" s="26" t="s">
        <v>10</v>
      </c>
      <c r="D7" s="26" t="s">
        <v>21</v>
      </c>
      <c r="E7" s="26">
        <v>0</v>
      </c>
      <c r="F7" s="26">
        <v>0</v>
      </c>
      <c r="G7" s="26">
        <v>5</v>
      </c>
      <c r="H7" s="26">
        <v>2.5722200000000001E-3</v>
      </c>
      <c r="I7" s="26">
        <v>160</v>
      </c>
    </row>
    <row r="8" spans="1:9" x14ac:dyDescent="0.25">
      <c r="A8" s="26">
        <v>1660120153</v>
      </c>
      <c r="B8" s="26" t="s">
        <v>22</v>
      </c>
      <c r="C8" s="26" t="s">
        <v>10</v>
      </c>
      <c r="D8" s="26" t="s">
        <v>23</v>
      </c>
      <c r="E8" s="26">
        <v>0</v>
      </c>
      <c r="F8" s="26">
        <v>0</v>
      </c>
      <c r="G8" s="26">
        <v>6</v>
      </c>
      <c r="H8" s="26">
        <v>3.0866639999999998E-3</v>
      </c>
      <c r="I8" s="26">
        <v>174</v>
      </c>
    </row>
    <row r="9" spans="1:9" x14ac:dyDescent="0.25">
      <c r="A9" s="26">
        <v>1660120160</v>
      </c>
      <c r="B9" s="26" t="s">
        <v>24</v>
      </c>
      <c r="C9" s="26" t="s">
        <v>10</v>
      </c>
      <c r="D9" s="26" t="s">
        <v>25</v>
      </c>
      <c r="E9" s="26">
        <v>0</v>
      </c>
      <c r="F9" s="26">
        <v>0</v>
      </c>
      <c r="G9" s="26">
        <v>7</v>
      </c>
      <c r="H9" s="26">
        <v>3.601108E-3</v>
      </c>
      <c r="I9" s="26">
        <v>191</v>
      </c>
    </row>
    <row r="10" spans="1:9" x14ac:dyDescent="0.25">
      <c r="A10" s="26">
        <v>1660120167</v>
      </c>
      <c r="B10" s="26" t="s">
        <v>26</v>
      </c>
      <c r="C10" s="26" t="s">
        <v>10</v>
      </c>
      <c r="D10" s="26" t="s">
        <v>27</v>
      </c>
      <c r="E10" s="26">
        <v>0</v>
      </c>
      <c r="F10" s="26">
        <v>0</v>
      </c>
      <c r="G10" s="26">
        <v>7</v>
      </c>
      <c r="H10" s="26">
        <v>3.601108E-3</v>
      </c>
      <c r="I10" s="26">
        <v>208</v>
      </c>
    </row>
    <row r="11" spans="1:9" x14ac:dyDescent="0.25">
      <c r="A11" s="26">
        <v>1660120174</v>
      </c>
      <c r="B11" s="26" t="s">
        <v>28</v>
      </c>
      <c r="C11" s="26" t="s">
        <v>10</v>
      </c>
      <c r="D11" s="26" t="s">
        <v>29</v>
      </c>
      <c r="E11" s="26">
        <v>0</v>
      </c>
      <c r="F11" s="26">
        <v>0</v>
      </c>
      <c r="G11" s="26">
        <v>7</v>
      </c>
      <c r="H11" s="26">
        <v>3.601108E-3</v>
      </c>
      <c r="I11" s="26">
        <v>213</v>
      </c>
    </row>
    <row r="12" spans="1:9" x14ac:dyDescent="0.25">
      <c r="A12" s="26">
        <v>1660120182</v>
      </c>
      <c r="B12" s="26" t="s">
        <v>30</v>
      </c>
      <c r="C12" s="26" t="s">
        <v>10</v>
      </c>
      <c r="D12" s="26" t="s">
        <v>31</v>
      </c>
      <c r="E12" s="26">
        <v>0</v>
      </c>
      <c r="F12" s="26">
        <v>0</v>
      </c>
      <c r="G12" s="26">
        <v>7</v>
      </c>
      <c r="H12" s="26">
        <v>3.601108E-3</v>
      </c>
      <c r="I12" s="26">
        <v>213</v>
      </c>
    </row>
    <row r="13" spans="1:9" x14ac:dyDescent="0.25">
      <c r="A13" s="26">
        <v>1660120189</v>
      </c>
      <c r="B13" s="26" t="s">
        <v>32</v>
      </c>
      <c r="C13" s="26" t="s">
        <v>10</v>
      </c>
      <c r="D13" s="26" t="s">
        <v>33</v>
      </c>
      <c r="E13" s="26">
        <v>0</v>
      </c>
      <c r="F13" s="26">
        <v>0</v>
      </c>
      <c r="G13" s="26">
        <v>8</v>
      </c>
      <c r="H13" s="26">
        <v>4.1155519999999998E-3</v>
      </c>
      <c r="I13" s="26">
        <v>213</v>
      </c>
    </row>
    <row r="14" spans="1:9" x14ac:dyDescent="0.25">
      <c r="A14" s="26">
        <v>1660120197</v>
      </c>
      <c r="B14" s="26" t="s">
        <v>34</v>
      </c>
      <c r="C14" s="26" t="s">
        <v>10</v>
      </c>
      <c r="D14" s="26" t="s">
        <v>35</v>
      </c>
      <c r="E14" s="26">
        <v>0</v>
      </c>
      <c r="F14" s="26">
        <v>0</v>
      </c>
      <c r="G14" s="26">
        <v>8</v>
      </c>
      <c r="H14" s="26">
        <v>4.1155519999999998E-3</v>
      </c>
      <c r="I14" s="26">
        <v>213</v>
      </c>
    </row>
    <row r="15" spans="1:9" x14ac:dyDescent="0.25">
      <c r="A15" s="26">
        <v>1660120203</v>
      </c>
      <c r="B15" s="26" t="s">
        <v>36</v>
      </c>
      <c r="C15" s="26" t="s">
        <v>10</v>
      </c>
      <c r="D15" s="26" t="s">
        <v>37</v>
      </c>
      <c r="E15" s="26">
        <v>0</v>
      </c>
      <c r="F15" s="26">
        <v>0</v>
      </c>
      <c r="G15" s="26">
        <v>9</v>
      </c>
      <c r="H15" s="26">
        <v>4.6299959999999999E-3</v>
      </c>
      <c r="I15" s="26">
        <v>213</v>
      </c>
    </row>
    <row r="16" spans="1:9" x14ac:dyDescent="0.25">
      <c r="A16" s="26">
        <v>1660120209</v>
      </c>
      <c r="B16" s="26" t="s">
        <v>38</v>
      </c>
      <c r="C16" s="26" t="s">
        <v>10</v>
      </c>
      <c r="D16" s="26" t="s">
        <v>39</v>
      </c>
      <c r="E16" s="26">
        <v>0</v>
      </c>
      <c r="F16" s="26">
        <v>0</v>
      </c>
      <c r="G16" s="26">
        <v>9</v>
      </c>
      <c r="H16" s="26">
        <v>4.6299959999999999E-3</v>
      </c>
      <c r="I16" s="26">
        <v>213</v>
      </c>
    </row>
    <row r="17" spans="1:9" x14ac:dyDescent="0.25">
      <c r="A17" s="26">
        <v>1660120216</v>
      </c>
      <c r="B17" s="26" t="s">
        <v>40</v>
      </c>
      <c r="C17" s="26" t="s">
        <v>10</v>
      </c>
      <c r="D17" s="26" t="s">
        <v>41</v>
      </c>
      <c r="E17" s="26">
        <v>0</v>
      </c>
      <c r="F17" s="26">
        <v>0</v>
      </c>
      <c r="G17" s="26">
        <v>9</v>
      </c>
      <c r="H17" s="26">
        <v>4.6299959999999999E-3</v>
      </c>
      <c r="I17" s="26">
        <v>213</v>
      </c>
    </row>
    <row r="18" spans="1:9" x14ac:dyDescent="0.25">
      <c r="A18" s="26">
        <v>1660120222</v>
      </c>
      <c r="B18" s="26" t="s">
        <v>42</v>
      </c>
      <c r="C18" s="26" t="s">
        <v>10</v>
      </c>
      <c r="D18" s="26" t="s">
        <v>43</v>
      </c>
      <c r="E18" s="26">
        <v>0</v>
      </c>
      <c r="F18" s="26">
        <v>0</v>
      </c>
      <c r="G18" s="26">
        <v>10</v>
      </c>
      <c r="H18" s="26">
        <v>5.1444400000000001E-3</v>
      </c>
      <c r="I18" s="26">
        <v>213</v>
      </c>
    </row>
    <row r="19" spans="1:9" x14ac:dyDescent="0.25">
      <c r="A19" s="26">
        <v>1660120229</v>
      </c>
      <c r="B19" s="26" t="s">
        <v>44</v>
      </c>
      <c r="C19" s="26" t="s">
        <v>10</v>
      </c>
      <c r="D19" s="26" t="s">
        <v>45</v>
      </c>
      <c r="E19" s="26">
        <v>0</v>
      </c>
      <c r="F19" s="26">
        <v>0</v>
      </c>
      <c r="G19" s="26">
        <v>8</v>
      </c>
      <c r="H19" s="26">
        <v>4.1155519999999998E-3</v>
      </c>
      <c r="I19" s="26">
        <v>213</v>
      </c>
    </row>
    <row r="20" spans="1:9" x14ac:dyDescent="0.25">
      <c r="A20" s="26">
        <v>1660120238</v>
      </c>
      <c r="B20" s="26" t="s">
        <v>46</v>
      </c>
      <c r="C20" s="26" t="s">
        <v>10</v>
      </c>
      <c r="D20" s="26" t="s">
        <v>47</v>
      </c>
      <c r="E20" s="26">
        <v>0</v>
      </c>
      <c r="F20" s="26">
        <v>0</v>
      </c>
      <c r="G20" s="26">
        <v>5</v>
      </c>
      <c r="H20" s="26">
        <v>2.5722200000000001E-3</v>
      </c>
      <c r="I20" s="26">
        <v>213</v>
      </c>
    </row>
    <row r="21" spans="1:9" x14ac:dyDescent="0.25">
      <c r="A21" s="26">
        <v>1660120249</v>
      </c>
      <c r="B21" s="26" t="s">
        <v>48</v>
      </c>
      <c r="C21" s="26" t="s">
        <v>10</v>
      </c>
      <c r="D21" s="26" t="s">
        <v>49</v>
      </c>
      <c r="E21" s="26">
        <v>0</v>
      </c>
      <c r="F21" s="26">
        <v>0</v>
      </c>
      <c r="G21" s="26">
        <v>5</v>
      </c>
      <c r="H21" s="26">
        <v>2.5722200000000001E-3</v>
      </c>
      <c r="I21" s="26">
        <v>194</v>
      </c>
    </row>
    <row r="22" spans="1:9" x14ac:dyDescent="0.25">
      <c r="A22" s="26">
        <v>1660120259</v>
      </c>
      <c r="B22" s="26" t="s">
        <v>50</v>
      </c>
      <c r="C22" s="26" t="s">
        <v>10</v>
      </c>
      <c r="D22" s="26" t="s">
        <v>51</v>
      </c>
      <c r="E22" s="26">
        <v>0</v>
      </c>
      <c r="F22" s="26">
        <v>0</v>
      </c>
      <c r="G22" s="26">
        <v>5</v>
      </c>
      <c r="H22" s="26">
        <v>2.5722200000000001E-3</v>
      </c>
      <c r="I22" s="26">
        <v>143</v>
      </c>
    </row>
    <row r="23" spans="1:9" x14ac:dyDescent="0.25">
      <c r="A23" s="26">
        <v>1660120269</v>
      </c>
      <c r="B23" s="26" t="s">
        <v>52</v>
      </c>
      <c r="C23" s="26" t="s">
        <v>10</v>
      </c>
      <c r="D23" s="26" t="s">
        <v>53</v>
      </c>
      <c r="E23" s="26">
        <v>0</v>
      </c>
      <c r="F23" s="26">
        <v>0</v>
      </c>
      <c r="G23" s="26">
        <v>6</v>
      </c>
      <c r="H23" s="26">
        <v>3.0866639999999998E-3</v>
      </c>
      <c r="I23" s="26">
        <v>126</v>
      </c>
    </row>
    <row r="24" spans="1:9" x14ac:dyDescent="0.25">
      <c r="A24" s="26">
        <v>1660120278</v>
      </c>
      <c r="B24" s="26" t="s">
        <v>54</v>
      </c>
      <c r="C24" s="26" t="s">
        <v>10</v>
      </c>
      <c r="D24" s="26" t="s">
        <v>55</v>
      </c>
      <c r="E24" s="26">
        <v>0</v>
      </c>
      <c r="F24" s="26">
        <v>0</v>
      </c>
      <c r="G24" s="26">
        <v>7</v>
      </c>
      <c r="H24" s="26">
        <v>3.601108E-3</v>
      </c>
      <c r="I24" s="26">
        <v>123</v>
      </c>
    </row>
    <row r="25" spans="1:9" x14ac:dyDescent="0.25">
      <c r="A25" s="26">
        <v>1660120287</v>
      </c>
      <c r="B25" s="26" t="s">
        <v>56</v>
      </c>
      <c r="C25" s="26" t="s">
        <v>10</v>
      </c>
      <c r="D25" s="26" t="s">
        <v>57</v>
      </c>
      <c r="E25" s="26">
        <v>0</v>
      </c>
      <c r="F25" s="26">
        <v>0</v>
      </c>
      <c r="G25" s="26">
        <v>5</v>
      </c>
      <c r="H25" s="26">
        <v>2.5722200000000001E-3</v>
      </c>
      <c r="I25" s="26">
        <v>123</v>
      </c>
    </row>
    <row r="26" spans="1:9" x14ac:dyDescent="0.25">
      <c r="A26" s="26">
        <v>1660120298</v>
      </c>
      <c r="B26" s="26" t="s">
        <v>58</v>
      </c>
      <c r="C26" s="26" t="s">
        <v>10</v>
      </c>
      <c r="D26" s="26" t="s">
        <v>59</v>
      </c>
      <c r="E26" s="26">
        <v>0</v>
      </c>
      <c r="F26" s="26">
        <v>0</v>
      </c>
      <c r="G26" s="26">
        <v>4</v>
      </c>
      <c r="H26" s="26">
        <v>2.0577759999999999E-3</v>
      </c>
      <c r="I26" s="26">
        <v>64</v>
      </c>
    </row>
    <row r="27" spans="1:9" x14ac:dyDescent="0.25">
      <c r="A27" s="26">
        <v>1660120309</v>
      </c>
      <c r="B27" s="26" t="s">
        <v>60</v>
      </c>
      <c r="C27" s="26" t="s">
        <v>10</v>
      </c>
      <c r="D27" s="26" t="s">
        <v>61</v>
      </c>
      <c r="E27" s="26">
        <v>0</v>
      </c>
      <c r="F27" s="26">
        <v>0</v>
      </c>
      <c r="G27" s="26">
        <v>9</v>
      </c>
      <c r="H27" s="26">
        <v>4.6299959999999999E-3</v>
      </c>
      <c r="I27" s="26">
        <v>36</v>
      </c>
    </row>
    <row r="28" spans="1:9" x14ac:dyDescent="0.25">
      <c r="A28" s="26">
        <v>1660120313</v>
      </c>
      <c r="B28" s="26" t="s">
        <v>62</v>
      </c>
      <c r="C28" s="26" t="s">
        <v>10</v>
      </c>
      <c r="D28" s="26" t="s">
        <v>63</v>
      </c>
      <c r="E28" s="26">
        <v>0</v>
      </c>
      <c r="F28" s="26">
        <v>0</v>
      </c>
      <c r="G28" s="26">
        <v>24</v>
      </c>
      <c r="H28" s="26">
        <v>1.2346655999999999E-2</v>
      </c>
      <c r="I28" s="26">
        <v>36</v>
      </c>
    </row>
    <row r="29" spans="1:9" x14ac:dyDescent="0.25">
      <c r="A29" s="26">
        <v>1660120316</v>
      </c>
      <c r="B29" s="26" t="s">
        <v>64</v>
      </c>
      <c r="C29" s="26" t="s">
        <v>10</v>
      </c>
      <c r="D29" s="26" t="s">
        <v>65</v>
      </c>
      <c r="E29" s="26">
        <v>0</v>
      </c>
      <c r="F29" s="26">
        <v>0</v>
      </c>
      <c r="G29" s="26">
        <v>39</v>
      </c>
      <c r="H29" s="26">
        <v>2.0063316000000001E-2</v>
      </c>
      <c r="I29" s="26">
        <v>33</v>
      </c>
    </row>
    <row r="30" spans="1:9" x14ac:dyDescent="0.25">
      <c r="A30" s="26">
        <v>1660120318</v>
      </c>
      <c r="B30" s="26" t="s">
        <v>66</v>
      </c>
      <c r="C30" s="26" t="s">
        <v>10</v>
      </c>
      <c r="D30" s="26" t="s">
        <v>67</v>
      </c>
      <c r="E30" s="26">
        <v>0</v>
      </c>
      <c r="F30" s="26">
        <v>0</v>
      </c>
      <c r="G30" s="26">
        <v>50</v>
      </c>
      <c r="H30" s="26">
        <v>2.5722200000000001E-2</v>
      </c>
      <c r="I30" s="26">
        <v>33</v>
      </c>
    </row>
    <row r="31" spans="1:9" x14ac:dyDescent="0.25">
      <c r="A31" s="26">
        <v>1660120320</v>
      </c>
      <c r="B31" s="26" t="s">
        <v>68</v>
      </c>
      <c r="C31" s="26" t="s">
        <v>10</v>
      </c>
      <c r="D31" s="26" t="s">
        <v>69</v>
      </c>
      <c r="E31" s="26">
        <v>0</v>
      </c>
      <c r="F31" s="26">
        <v>0</v>
      </c>
      <c r="G31" s="26">
        <v>60</v>
      </c>
      <c r="H31" s="26">
        <v>3.0866640000000001E-2</v>
      </c>
      <c r="I31" s="26">
        <v>36</v>
      </c>
    </row>
    <row r="32" spans="1:9" x14ac:dyDescent="0.25">
      <c r="A32" s="26">
        <v>1660120322</v>
      </c>
      <c r="B32" s="26" t="s">
        <v>70</v>
      </c>
      <c r="C32" s="26" t="s">
        <v>10</v>
      </c>
      <c r="D32" s="26" t="s">
        <v>71</v>
      </c>
      <c r="E32" s="26">
        <v>0</v>
      </c>
      <c r="F32" s="26">
        <v>0</v>
      </c>
      <c r="G32" s="26">
        <v>70</v>
      </c>
      <c r="H32" s="26">
        <v>3.6011080000000001E-2</v>
      </c>
      <c r="I32" s="26">
        <v>36</v>
      </c>
    </row>
    <row r="33" spans="1:9" x14ac:dyDescent="0.25">
      <c r="A33" s="26">
        <v>1660120324</v>
      </c>
      <c r="B33" s="26" t="s">
        <v>72</v>
      </c>
      <c r="C33" s="26" t="s">
        <v>10</v>
      </c>
      <c r="D33" s="26" t="s">
        <v>73</v>
      </c>
      <c r="E33" s="26">
        <v>0</v>
      </c>
      <c r="F33" s="26">
        <v>0</v>
      </c>
      <c r="G33" s="26">
        <v>74</v>
      </c>
      <c r="H33" s="26">
        <v>3.8068855999999998E-2</v>
      </c>
      <c r="I33" s="26">
        <v>36</v>
      </c>
    </row>
    <row r="34" spans="1:9" x14ac:dyDescent="0.25">
      <c r="A34" s="26">
        <v>1660120326</v>
      </c>
      <c r="B34" s="26" t="s">
        <v>74</v>
      </c>
      <c r="C34" s="26" t="s">
        <v>10</v>
      </c>
      <c r="D34" s="26" t="s">
        <v>75</v>
      </c>
      <c r="E34" s="26">
        <v>0</v>
      </c>
      <c r="F34" s="26">
        <v>0</v>
      </c>
      <c r="G34" s="26">
        <v>84</v>
      </c>
      <c r="H34" s="26">
        <v>4.3213295999999998E-2</v>
      </c>
      <c r="I34" s="26">
        <v>34</v>
      </c>
    </row>
    <row r="35" spans="1:9" x14ac:dyDescent="0.25">
      <c r="A35" s="26">
        <v>1660120331</v>
      </c>
      <c r="B35" s="26" t="s">
        <v>76</v>
      </c>
      <c r="C35" s="26" t="s">
        <v>10</v>
      </c>
      <c r="D35" s="26" t="s">
        <v>77</v>
      </c>
      <c r="E35" s="26">
        <v>0</v>
      </c>
      <c r="F35" s="26">
        <v>0</v>
      </c>
      <c r="G35" s="26">
        <v>110</v>
      </c>
      <c r="H35" s="26">
        <v>5.6588840000000001E-2</v>
      </c>
      <c r="I35" s="26">
        <v>34</v>
      </c>
    </row>
    <row r="36" spans="1:9" x14ac:dyDescent="0.25">
      <c r="A36" s="26">
        <v>1660120338</v>
      </c>
      <c r="B36" s="26" t="s">
        <v>78</v>
      </c>
      <c r="C36" s="26" t="s">
        <v>10</v>
      </c>
      <c r="D36" s="26" t="s">
        <v>79</v>
      </c>
      <c r="E36" s="26">
        <v>0</v>
      </c>
      <c r="F36" s="26">
        <v>0</v>
      </c>
      <c r="G36" s="26">
        <v>138</v>
      </c>
      <c r="H36" s="26">
        <v>7.0993271999999996E-2</v>
      </c>
      <c r="I36" s="26">
        <v>35</v>
      </c>
    </row>
    <row r="37" spans="1:9" x14ac:dyDescent="0.25">
      <c r="A37" s="26">
        <v>1660120344</v>
      </c>
      <c r="B37" s="26" t="s">
        <v>80</v>
      </c>
      <c r="C37" s="26" t="s">
        <v>10</v>
      </c>
      <c r="D37" s="26" t="s">
        <v>81</v>
      </c>
      <c r="E37" s="26">
        <v>0</v>
      </c>
      <c r="F37" s="26">
        <v>0</v>
      </c>
      <c r="G37" s="26">
        <v>157</v>
      </c>
      <c r="H37" s="26">
        <v>8.0767707999999994E-2</v>
      </c>
      <c r="I37" s="26">
        <v>34</v>
      </c>
    </row>
    <row r="38" spans="1:9" x14ac:dyDescent="0.25">
      <c r="A38" s="26">
        <v>1660120350</v>
      </c>
      <c r="B38" s="26" t="s">
        <v>82</v>
      </c>
      <c r="C38" s="26" t="s">
        <v>10</v>
      </c>
      <c r="D38" s="26" t="s">
        <v>83</v>
      </c>
      <c r="E38" s="26">
        <v>100</v>
      </c>
      <c r="F38" s="26">
        <v>3.048E-2</v>
      </c>
      <c r="G38" s="26">
        <v>161</v>
      </c>
      <c r="H38" s="26">
        <v>8.2825484000000005E-2</v>
      </c>
      <c r="I38" s="26">
        <v>33</v>
      </c>
    </row>
    <row r="39" spans="1:9" x14ac:dyDescent="0.25">
      <c r="A39" s="26">
        <v>1660120357</v>
      </c>
      <c r="B39" s="26" t="s">
        <v>84</v>
      </c>
      <c r="C39" s="26" t="s">
        <v>10</v>
      </c>
      <c r="D39" s="26" t="s">
        <v>85</v>
      </c>
      <c r="E39" s="26">
        <v>375</v>
      </c>
      <c r="F39" s="26">
        <v>0.1143</v>
      </c>
      <c r="G39" s="26">
        <v>164</v>
      </c>
      <c r="H39" s="26">
        <v>8.4368815999999999E-2</v>
      </c>
      <c r="I39" s="26">
        <v>31</v>
      </c>
    </row>
    <row r="40" spans="1:9" x14ac:dyDescent="0.25">
      <c r="A40" s="26">
        <v>1660120363</v>
      </c>
      <c r="B40" s="26" t="s">
        <v>86</v>
      </c>
      <c r="C40" s="26" t="s">
        <v>10</v>
      </c>
      <c r="D40" s="26" t="s">
        <v>87</v>
      </c>
      <c r="E40" s="26">
        <v>575</v>
      </c>
      <c r="F40" s="26">
        <v>0.17526</v>
      </c>
      <c r="G40" s="26">
        <v>172</v>
      </c>
      <c r="H40" s="26">
        <v>8.8484367999999994E-2</v>
      </c>
      <c r="I40" s="26">
        <v>28</v>
      </c>
    </row>
    <row r="41" spans="1:9" x14ac:dyDescent="0.25">
      <c r="A41" s="26">
        <v>1660120366</v>
      </c>
      <c r="B41" s="26" t="s">
        <v>88</v>
      </c>
      <c r="C41" s="26" t="s">
        <v>10</v>
      </c>
      <c r="D41" s="26" t="s">
        <v>89</v>
      </c>
      <c r="E41" s="26">
        <v>725</v>
      </c>
      <c r="F41" s="26">
        <v>0.22098000000000001</v>
      </c>
      <c r="G41" s="26">
        <v>175</v>
      </c>
      <c r="H41" s="26">
        <v>9.0027700000000002E-2</v>
      </c>
      <c r="I41" s="26">
        <v>25</v>
      </c>
    </row>
    <row r="42" spans="1:9" x14ac:dyDescent="0.25">
      <c r="A42" s="26">
        <v>1660120369</v>
      </c>
      <c r="B42" s="26" t="s">
        <v>90</v>
      </c>
      <c r="C42" s="26" t="s">
        <v>10</v>
      </c>
      <c r="D42" s="26" t="s">
        <v>91</v>
      </c>
      <c r="E42" s="26">
        <v>825</v>
      </c>
      <c r="F42" s="26">
        <v>0.25146000000000002</v>
      </c>
      <c r="G42" s="26">
        <v>178</v>
      </c>
      <c r="H42" s="26">
        <v>9.1571031999999997E-2</v>
      </c>
      <c r="I42" s="26">
        <v>22</v>
      </c>
    </row>
    <row r="43" spans="1:9" x14ac:dyDescent="0.25">
      <c r="A43" s="26">
        <v>1660120373</v>
      </c>
      <c r="B43" s="26" t="s">
        <v>92</v>
      </c>
      <c r="C43" s="26" t="s">
        <v>10</v>
      </c>
      <c r="D43" s="26" t="s">
        <v>93</v>
      </c>
      <c r="E43" s="26">
        <v>950</v>
      </c>
      <c r="F43" s="26">
        <v>0.28955999999999998</v>
      </c>
      <c r="G43" s="26">
        <v>183</v>
      </c>
      <c r="H43" s="26">
        <v>9.4143251999999997E-2</v>
      </c>
      <c r="I43" s="26">
        <v>18</v>
      </c>
    </row>
    <row r="44" spans="1:9" x14ac:dyDescent="0.25">
      <c r="A44" s="26">
        <v>1660120376</v>
      </c>
      <c r="B44" s="26" t="s">
        <v>94</v>
      </c>
      <c r="C44" s="26" t="s">
        <v>10</v>
      </c>
      <c r="D44" s="26" t="s">
        <v>95</v>
      </c>
      <c r="E44" s="26">
        <v>1050</v>
      </c>
      <c r="F44" s="26">
        <v>0.32003999999999999</v>
      </c>
      <c r="G44" s="26">
        <v>187</v>
      </c>
      <c r="H44" s="26">
        <v>9.6201027999999994E-2</v>
      </c>
      <c r="I44" s="26">
        <v>15</v>
      </c>
    </row>
    <row r="45" spans="1:9" x14ac:dyDescent="0.25">
      <c r="A45" s="26">
        <v>1660120379</v>
      </c>
      <c r="B45" s="26" t="s">
        <v>96</v>
      </c>
      <c r="C45" s="26" t="s">
        <v>10</v>
      </c>
      <c r="D45" s="26" t="s">
        <v>97</v>
      </c>
      <c r="E45" s="26">
        <v>1175</v>
      </c>
      <c r="F45" s="26">
        <v>0.35814000000000001</v>
      </c>
      <c r="G45" s="26">
        <v>190</v>
      </c>
      <c r="H45" s="26">
        <v>9.7744360000000002E-2</v>
      </c>
      <c r="I45" s="26">
        <v>12</v>
      </c>
    </row>
    <row r="46" spans="1:9" x14ac:dyDescent="0.25">
      <c r="A46" s="26">
        <v>1660120382</v>
      </c>
      <c r="B46" s="26" t="s">
        <v>98</v>
      </c>
      <c r="C46" s="26" t="s">
        <v>10</v>
      </c>
      <c r="D46" s="26" t="s">
        <v>99</v>
      </c>
      <c r="E46" s="26">
        <v>1250</v>
      </c>
      <c r="F46" s="26">
        <v>0.38100000000000001</v>
      </c>
      <c r="G46" s="26">
        <v>196</v>
      </c>
      <c r="H46" s="26">
        <v>0.10083102400000001</v>
      </c>
      <c r="I46" s="26">
        <v>8</v>
      </c>
    </row>
    <row r="47" spans="1:9" x14ac:dyDescent="0.25">
      <c r="A47" s="26">
        <v>1660120385</v>
      </c>
      <c r="B47" s="26" t="s">
        <v>100</v>
      </c>
      <c r="C47" s="26" t="s">
        <v>10</v>
      </c>
      <c r="D47" s="26" t="s">
        <v>101</v>
      </c>
      <c r="E47" s="26">
        <v>1325</v>
      </c>
      <c r="F47" s="26">
        <v>0.40386</v>
      </c>
      <c r="G47" s="26">
        <v>199</v>
      </c>
      <c r="H47" s="26">
        <v>0.102374356</v>
      </c>
      <c r="I47" s="26">
        <v>6</v>
      </c>
    </row>
    <row r="48" spans="1:9" x14ac:dyDescent="0.25">
      <c r="A48" s="26">
        <v>1660120388</v>
      </c>
      <c r="B48" s="26" t="s">
        <v>102</v>
      </c>
      <c r="C48" s="26" t="s">
        <v>10</v>
      </c>
      <c r="D48" s="26" t="s">
        <v>103</v>
      </c>
      <c r="E48" s="26">
        <v>1375</v>
      </c>
      <c r="F48" s="26">
        <v>0.41909999999999997</v>
      </c>
      <c r="G48" s="26">
        <v>203</v>
      </c>
      <c r="H48" s="26">
        <v>0.104432132</v>
      </c>
      <c r="I48" s="26">
        <v>4</v>
      </c>
    </row>
    <row r="49" spans="1:9" x14ac:dyDescent="0.25">
      <c r="A49" s="26">
        <v>1660120391</v>
      </c>
      <c r="B49" s="26" t="s">
        <v>104</v>
      </c>
      <c r="C49" s="26" t="s">
        <v>10</v>
      </c>
      <c r="D49" s="26" t="s">
        <v>105</v>
      </c>
      <c r="E49" s="26">
        <v>1425</v>
      </c>
      <c r="F49" s="26">
        <v>0.43434</v>
      </c>
      <c r="G49" s="26">
        <v>209</v>
      </c>
      <c r="H49" s="26">
        <v>0.107518796</v>
      </c>
      <c r="I49" s="26">
        <v>3</v>
      </c>
    </row>
    <row r="50" spans="1:9" x14ac:dyDescent="0.25">
      <c r="A50" s="26">
        <v>1660120394</v>
      </c>
      <c r="B50" s="26" t="s">
        <v>106</v>
      </c>
      <c r="C50" s="26" t="s">
        <v>10</v>
      </c>
      <c r="D50" s="26" t="s">
        <v>107</v>
      </c>
      <c r="E50" s="26">
        <v>1475</v>
      </c>
      <c r="F50" s="26">
        <v>0.44957999999999998</v>
      </c>
      <c r="G50" s="26">
        <v>214</v>
      </c>
      <c r="H50" s="26">
        <v>0.110091016</v>
      </c>
      <c r="I50" s="26">
        <v>2</v>
      </c>
    </row>
    <row r="51" spans="1:9" x14ac:dyDescent="0.25">
      <c r="A51" s="26">
        <v>1660120397</v>
      </c>
      <c r="B51" s="26" t="s">
        <v>108</v>
      </c>
      <c r="C51" s="26" t="s">
        <v>10</v>
      </c>
      <c r="D51" s="26" t="s">
        <v>109</v>
      </c>
      <c r="E51" s="26">
        <v>1525</v>
      </c>
      <c r="F51" s="26">
        <v>0.46482000000000001</v>
      </c>
      <c r="G51" s="26">
        <v>219</v>
      </c>
      <c r="H51" s="26">
        <v>0.112663236</v>
      </c>
      <c r="I51" s="26">
        <v>2</v>
      </c>
    </row>
    <row r="52" spans="1:9" x14ac:dyDescent="0.25">
      <c r="A52" s="26">
        <v>1660120401</v>
      </c>
      <c r="B52" s="26" t="s">
        <v>110</v>
      </c>
      <c r="C52" s="26" t="s">
        <v>10</v>
      </c>
      <c r="D52" s="26" t="s">
        <v>111</v>
      </c>
      <c r="E52" s="26">
        <v>1575</v>
      </c>
      <c r="F52" s="26">
        <v>0.48005999999999999</v>
      </c>
      <c r="G52" s="26">
        <v>224</v>
      </c>
      <c r="H52" s="26">
        <v>0.115235456</v>
      </c>
      <c r="I52" s="26">
        <v>2</v>
      </c>
    </row>
    <row r="53" spans="1:9" x14ac:dyDescent="0.25">
      <c r="A53" s="26">
        <v>1660120403</v>
      </c>
      <c r="B53" s="26" t="s">
        <v>112</v>
      </c>
      <c r="C53" s="26" t="s">
        <v>10</v>
      </c>
      <c r="D53" s="26" t="s">
        <v>113</v>
      </c>
      <c r="E53" s="26">
        <v>1625</v>
      </c>
      <c r="F53" s="26">
        <v>0.49530000000000002</v>
      </c>
      <c r="G53" s="26">
        <v>228</v>
      </c>
      <c r="H53" s="26">
        <v>0.117293232</v>
      </c>
      <c r="I53" s="26">
        <v>1</v>
      </c>
    </row>
    <row r="54" spans="1:9" x14ac:dyDescent="0.25">
      <c r="A54" s="26">
        <v>1660120406</v>
      </c>
      <c r="B54" s="26" t="s">
        <v>114</v>
      </c>
      <c r="C54" s="26" t="s">
        <v>10</v>
      </c>
      <c r="D54" s="26" t="s">
        <v>115</v>
      </c>
      <c r="E54" s="26">
        <v>1675</v>
      </c>
      <c r="F54" s="26">
        <v>0.51053999999999999</v>
      </c>
      <c r="G54" s="26">
        <v>233</v>
      </c>
      <c r="H54" s="26">
        <v>0.119865452</v>
      </c>
      <c r="I54" s="26">
        <v>1</v>
      </c>
    </row>
    <row r="55" spans="1:9" x14ac:dyDescent="0.25">
      <c r="A55" s="26">
        <v>1660120409</v>
      </c>
      <c r="B55" s="26" t="s">
        <v>116</v>
      </c>
      <c r="C55" s="26" t="s">
        <v>10</v>
      </c>
      <c r="D55" s="26" t="s">
        <v>117</v>
      </c>
      <c r="E55" s="26">
        <v>1750</v>
      </c>
      <c r="F55" s="26">
        <v>0.53339999999999999</v>
      </c>
      <c r="G55" s="26">
        <v>236</v>
      </c>
      <c r="H55" s="26">
        <v>0.12140878400000001</v>
      </c>
      <c r="I55" s="26">
        <v>1</v>
      </c>
    </row>
    <row r="56" spans="1:9" x14ac:dyDescent="0.25">
      <c r="A56" s="26">
        <v>1660120413</v>
      </c>
      <c r="B56" s="26" t="s">
        <v>118</v>
      </c>
      <c r="C56" s="26" t="s">
        <v>10</v>
      </c>
      <c r="D56" s="26" t="s">
        <v>119</v>
      </c>
      <c r="E56" s="26">
        <v>1825</v>
      </c>
      <c r="F56" s="26">
        <v>0.55625999999999998</v>
      </c>
      <c r="G56" s="26">
        <v>239</v>
      </c>
      <c r="H56" s="26">
        <v>0.122952116</v>
      </c>
      <c r="I56" s="26">
        <v>1</v>
      </c>
    </row>
    <row r="57" spans="1:9" x14ac:dyDescent="0.25">
      <c r="A57" s="26">
        <v>1660120419</v>
      </c>
      <c r="B57" s="26" t="s">
        <v>120</v>
      </c>
      <c r="C57" s="26" t="s">
        <v>10</v>
      </c>
      <c r="D57" s="26" t="s">
        <v>121</v>
      </c>
      <c r="E57" s="26">
        <v>2000</v>
      </c>
      <c r="F57" s="26">
        <v>0.60960000000000003</v>
      </c>
      <c r="G57" s="26">
        <v>245</v>
      </c>
      <c r="H57" s="26">
        <v>0.12603877999999999</v>
      </c>
      <c r="I57" s="26">
        <v>1</v>
      </c>
    </row>
    <row r="58" spans="1:9" x14ac:dyDescent="0.25">
      <c r="A58" s="26">
        <v>1660120425</v>
      </c>
      <c r="B58" s="26" t="s">
        <v>122</v>
      </c>
      <c r="C58" s="26" t="s">
        <v>10</v>
      </c>
      <c r="D58" s="26" t="s">
        <v>123</v>
      </c>
      <c r="E58" s="26">
        <v>2175</v>
      </c>
      <c r="F58" s="26">
        <v>0.66293999999999997</v>
      </c>
      <c r="G58" s="26">
        <v>252</v>
      </c>
      <c r="H58" s="26">
        <v>0.12963988800000001</v>
      </c>
      <c r="I58" s="26">
        <v>1</v>
      </c>
    </row>
    <row r="59" spans="1:9" x14ac:dyDescent="0.25">
      <c r="A59" s="26">
        <v>1660120431</v>
      </c>
      <c r="B59" s="26" t="s">
        <v>124</v>
      </c>
      <c r="C59" s="26" t="s">
        <v>10</v>
      </c>
      <c r="D59" s="26" t="s">
        <v>125</v>
      </c>
      <c r="E59" s="26">
        <v>2325</v>
      </c>
      <c r="F59" s="26">
        <v>0.70865999999999996</v>
      </c>
      <c r="G59" s="26">
        <v>261</v>
      </c>
      <c r="H59" s="26">
        <v>0.13426988400000001</v>
      </c>
      <c r="I59" s="26">
        <v>1</v>
      </c>
    </row>
    <row r="60" spans="1:9" x14ac:dyDescent="0.25">
      <c r="A60" s="26">
        <v>1660120438</v>
      </c>
      <c r="B60" s="26" t="s">
        <v>126</v>
      </c>
      <c r="C60" s="26" t="s">
        <v>10</v>
      </c>
      <c r="D60" s="26" t="s">
        <v>127</v>
      </c>
      <c r="E60" s="26">
        <v>2525</v>
      </c>
      <c r="F60" s="26">
        <v>0.76961999999999997</v>
      </c>
      <c r="G60" s="26">
        <v>265</v>
      </c>
      <c r="H60" s="26">
        <v>0.13632765999999999</v>
      </c>
      <c r="I60" s="26">
        <v>2</v>
      </c>
    </row>
    <row r="61" spans="1:9" x14ac:dyDescent="0.25">
      <c r="A61" s="26">
        <v>1660120443</v>
      </c>
      <c r="B61" s="26" t="s">
        <v>128</v>
      </c>
      <c r="C61" s="26" t="s">
        <v>10</v>
      </c>
      <c r="D61" s="26" t="s">
        <v>129</v>
      </c>
      <c r="E61" s="26">
        <v>2800</v>
      </c>
      <c r="F61" s="26">
        <v>0.85343999999999998</v>
      </c>
      <c r="G61" s="26">
        <v>265</v>
      </c>
      <c r="H61" s="26">
        <v>0.13632765999999999</v>
      </c>
      <c r="I61" s="26">
        <v>2</v>
      </c>
    </row>
    <row r="62" spans="1:9" x14ac:dyDescent="0.25">
      <c r="A62" s="26">
        <v>1660120450</v>
      </c>
      <c r="B62" s="26" t="s">
        <v>130</v>
      </c>
      <c r="C62" s="26" t="s">
        <v>10</v>
      </c>
      <c r="D62" s="26" t="s">
        <v>131</v>
      </c>
      <c r="E62" s="26">
        <v>3050</v>
      </c>
      <c r="F62" s="26">
        <v>0.92964000000000002</v>
      </c>
      <c r="G62" s="26">
        <v>267</v>
      </c>
      <c r="H62" s="26">
        <v>0.13735654799999999</v>
      </c>
      <c r="I62" s="26">
        <v>2</v>
      </c>
    </row>
    <row r="63" spans="1:9" x14ac:dyDescent="0.25">
      <c r="A63" s="26">
        <v>1660120456</v>
      </c>
      <c r="B63" s="26" t="s">
        <v>132</v>
      </c>
      <c r="C63" s="26" t="s">
        <v>10</v>
      </c>
      <c r="D63" s="26" t="s">
        <v>133</v>
      </c>
      <c r="E63" s="26">
        <v>3350</v>
      </c>
      <c r="F63" s="26">
        <v>1.02108</v>
      </c>
      <c r="G63" s="26">
        <v>269</v>
      </c>
      <c r="H63" s="26">
        <v>0.138385436</v>
      </c>
      <c r="I63" s="26">
        <v>2</v>
      </c>
    </row>
    <row r="64" spans="1:9" x14ac:dyDescent="0.25">
      <c r="A64" s="26">
        <v>1660120462</v>
      </c>
      <c r="B64" s="26" t="s">
        <v>134</v>
      </c>
      <c r="C64" s="26" t="s">
        <v>10</v>
      </c>
      <c r="D64" s="26" t="s">
        <v>135</v>
      </c>
      <c r="E64" s="26">
        <v>3650</v>
      </c>
      <c r="F64" s="26">
        <v>1.11252</v>
      </c>
      <c r="G64" s="26">
        <v>269</v>
      </c>
      <c r="H64" s="26">
        <v>0.138385436</v>
      </c>
      <c r="I64" s="26">
        <v>2</v>
      </c>
    </row>
    <row r="65" spans="1:9" x14ac:dyDescent="0.25">
      <c r="A65" s="26">
        <v>1660120468</v>
      </c>
      <c r="B65" s="26" t="s">
        <v>136</v>
      </c>
      <c r="C65" s="26" t="s">
        <v>10</v>
      </c>
      <c r="D65" s="26" t="s">
        <v>137</v>
      </c>
      <c r="E65" s="26">
        <v>3925</v>
      </c>
      <c r="F65" s="26">
        <v>1.19634</v>
      </c>
      <c r="G65" s="26">
        <v>270</v>
      </c>
      <c r="H65" s="26">
        <v>0.13889988</v>
      </c>
      <c r="I65" s="26">
        <v>3</v>
      </c>
    </row>
    <row r="66" spans="1:9" x14ac:dyDescent="0.25">
      <c r="A66" s="26">
        <v>1660120474</v>
      </c>
      <c r="B66" s="26" t="s">
        <v>138</v>
      </c>
      <c r="C66" s="26" t="s">
        <v>10</v>
      </c>
      <c r="D66" s="26" t="s">
        <v>139</v>
      </c>
      <c r="E66" s="26">
        <v>4175</v>
      </c>
      <c r="F66" s="26">
        <v>1.27254</v>
      </c>
      <c r="G66" s="26">
        <v>273</v>
      </c>
      <c r="H66" s="26">
        <v>0.14044321200000001</v>
      </c>
      <c r="I66" s="26">
        <v>3</v>
      </c>
    </row>
    <row r="67" spans="1:9" x14ac:dyDescent="0.25">
      <c r="A67" s="26">
        <v>1660120480</v>
      </c>
      <c r="B67" s="26" t="s">
        <v>140</v>
      </c>
      <c r="C67" s="26" t="s">
        <v>10</v>
      </c>
      <c r="D67" s="26" t="s">
        <v>141</v>
      </c>
      <c r="E67" s="26">
        <v>4450</v>
      </c>
      <c r="F67" s="26">
        <v>1.35636</v>
      </c>
      <c r="G67" s="26">
        <v>274</v>
      </c>
      <c r="H67" s="26">
        <v>0.14095765599999999</v>
      </c>
      <c r="I67" s="26">
        <v>4</v>
      </c>
    </row>
    <row r="68" spans="1:9" x14ac:dyDescent="0.25">
      <c r="A68" s="26">
        <v>1660120487</v>
      </c>
      <c r="B68" s="26" t="s">
        <v>142</v>
      </c>
      <c r="C68" s="26" t="s">
        <v>10</v>
      </c>
      <c r="D68" s="26" t="s">
        <v>143</v>
      </c>
      <c r="E68" s="26">
        <v>4725</v>
      </c>
      <c r="F68" s="26">
        <v>1.44018</v>
      </c>
      <c r="G68" s="26">
        <v>275</v>
      </c>
      <c r="H68" s="26">
        <v>0.14147209999999999</v>
      </c>
      <c r="I68" s="26">
        <v>4</v>
      </c>
    </row>
    <row r="69" spans="1:9" x14ac:dyDescent="0.25">
      <c r="A69" s="26">
        <v>1660120493</v>
      </c>
      <c r="B69" s="26" t="s">
        <v>144</v>
      </c>
      <c r="C69" s="26" t="s">
        <v>10</v>
      </c>
      <c r="D69" s="26" t="s">
        <v>145</v>
      </c>
      <c r="E69" s="26">
        <v>5000</v>
      </c>
      <c r="F69" s="26">
        <v>1.524</v>
      </c>
      <c r="G69" s="26">
        <v>276</v>
      </c>
      <c r="H69" s="26">
        <v>0.14198654399999999</v>
      </c>
      <c r="I69" s="26">
        <v>4</v>
      </c>
    </row>
    <row r="70" spans="1:9" x14ac:dyDescent="0.25">
      <c r="A70" s="26">
        <v>1660120505</v>
      </c>
      <c r="B70" s="26" t="s">
        <v>146</v>
      </c>
      <c r="C70" s="26" t="s">
        <v>10</v>
      </c>
      <c r="D70" s="26" t="s">
        <v>147</v>
      </c>
      <c r="E70" s="26">
        <v>5550</v>
      </c>
      <c r="F70" s="26">
        <v>1.69164</v>
      </c>
      <c r="G70" s="26">
        <v>278</v>
      </c>
      <c r="H70" s="26">
        <v>0.143015432</v>
      </c>
      <c r="I70" s="26">
        <v>4</v>
      </c>
    </row>
    <row r="71" spans="1:9" x14ac:dyDescent="0.25">
      <c r="A71" s="26">
        <v>1660120518</v>
      </c>
      <c r="B71" s="26" t="s">
        <v>148</v>
      </c>
      <c r="C71" s="26" t="s">
        <v>10</v>
      </c>
      <c r="D71" s="26" t="s">
        <v>149</v>
      </c>
      <c r="E71" s="26">
        <v>6000</v>
      </c>
      <c r="F71" s="26">
        <v>1.8288</v>
      </c>
      <c r="G71" s="26">
        <v>283</v>
      </c>
      <c r="H71" s="26">
        <v>0.14558765200000001</v>
      </c>
      <c r="I71" s="26">
        <v>4</v>
      </c>
    </row>
    <row r="72" spans="1:9" x14ac:dyDescent="0.25">
      <c r="A72" s="26">
        <v>1660120530</v>
      </c>
      <c r="B72" s="26" t="s">
        <v>150</v>
      </c>
      <c r="C72" s="26" t="s">
        <v>10</v>
      </c>
      <c r="D72" s="26" t="s">
        <v>151</v>
      </c>
      <c r="E72" s="26">
        <v>6575</v>
      </c>
      <c r="F72" s="26">
        <v>2.00406</v>
      </c>
      <c r="G72" s="26">
        <v>282</v>
      </c>
      <c r="H72" s="26">
        <v>0.14507320800000001</v>
      </c>
      <c r="I72" s="26">
        <v>5</v>
      </c>
    </row>
    <row r="73" spans="1:9" x14ac:dyDescent="0.25">
      <c r="A73" s="26">
        <v>1660120543</v>
      </c>
      <c r="B73" s="26" t="s">
        <v>152</v>
      </c>
      <c r="C73" s="26" t="s">
        <v>10</v>
      </c>
      <c r="D73" s="26" t="s">
        <v>153</v>
      </c>
      <c r="E73" s="26">
        <v>7100</v>
      </c>
      <c r="F73" s="26">
        <v>2.1640799999999998</v>
      </c>
      <c r="G73" s="26">
        <v>283</v>
      </c>
      <c r="H73" s="26">
        <v>0.14558765200000001</v>
      </c>
      <c r="I73" s="26">
        <v>5</v>
      </c>
    </row>
    <row r="74" spans="1:9" x14ac:dyDescent="0.25">
      <c r="A74" s="26">
        <v>1660120555</v>
      </c>
      <c r="B74" s="26" t="s">
        <v>154</v>
      </c>
      <c r="C74" s="26" t="s">
        <v>10</v>
      </c>
      <c r="D74" s="26" t="s">
        <v>155</v>
      </c>
      <c r="E74" s="26">
        <v>7525</v>
      </c>
      <c r="F74" s="26">
        <v>2.2936200000000002</v>
      </c>
      <c r="G74" s="26">
        <v>286</v>
      </c>
      <c r="H74" s="26">
        <v>0.14713098399999999</v>
      </c>
      <c r="I74" s="26">
        <v>8</v>
      </c>
    </row>
    <row r="75" spans="1:9" x14ac:dyDescent="0.25">
      <c r="A75" s="26">
        <v>1660120568</v>
      </c>
      <c r="B75" s="26" t="s">
        <v>156</v>
      </c>
      <c r="C75" s="26" t="s">
        <v>10</v>
      </c>
      <c r="D75" s="26" t="s">
        <v>157</v>
      </c>
      <c r="E75" s="26">
        <v>8075</v>
      </c>
      <c r="F75" s="26">
        <v>2.4612599999999998</v>
      </c>
      <c r="G75" s="26">
        <v>283</v>
      </c>
      <c r="H75" s="26">
        <v>0.14558765200000001</v>
      </c>
      <c r="I75" s="26">
        <v>15</v>
      </c>
    </row>
    <row r="76" spans="1:9" x14ac:dyDescent="0.25">
      <c r="A76" s="26">
        <v>1660120571</v>
      </c>
      <c r="B76" s="26" t="s">
        <v>158</v>
      </c>
      <c r="C76" s="26" t="s">
        <v>10</v>
      </c>
      <c r="D76" s="26" t="s">
        <v>159</v>
      </c>
      <c r="E76" s="26">
        <v>8175</v>
      </c>
      <c r="F76" s="26">
        <v>2.4917400000000001</v>
      </c>
      <c r="G76" s="26">
        <v>284</v>
      </c>
      <c r="H76" s="26">
        <v>0.14610209599999999</v>
      </c>
      <c r="I76" s="26">
        <v>16</v>
      </c>
    </row>
    <row r="77" spans="1:9" x14ac:dyDescent="0.25">
      <c r="A77" s="26">
        <v>1660120573</v>
      </c>
      <c r="B77" s="26" t="s">
        <v>160</v>
      </c>
      <c r="C77" s="26" t="s">
        <v>10</v>
      </c>
      <c r="D77" s="26" t="s">
        <v>161</v>
      </c>
      <c r="E77" s="26">
        <v>8250</v>
      </c>
      <c r="F77" s="26">
        <v>2.5146000000000002</v>
      </c>
      <c r="G77" s="26">
        <v>285</v>
      </c>
      <c r="H77" s="26">
        <v>0.14661653999999999</v>
      </c>
      <c r="I77" s="26">
        <v>16</v>
      </c>
    </row>
    <row r="78" spans="1:9" x14ac:dyDescent="0.25">
      <c r="A78" s="26">
        <v>1660120577</v>
      </c>
      <c r="B78" s="26" t="s">
        <v>162</v>
      </c>
      <c r="C78" s="26" t="s">
        <v>10</v>
      </c>
      <c r="D78" s="26" t="s">
        <v>163</v>
      </c>
      <c r="E78" s="26">
        <v>8375</v>
      </c>
      <c r="F78" s="26">
        <v>2.5527000000000002</v>
      </c>
      <c r="G78" s="26">
        <v>285</v>
      </c>
      <c r="H78" s="26">
        <v>0.14661653999999999</v>
      </c>
      <c r="I78" s="26">
        <v>16</v>
      </c>
    </row>
    <row r="79" spans="1:9" x14ac:dyDescent="0.25">
      <c r="A79" s="26">
        <v>1660120580</v>
      </c>
      <c r="B79" s="26" t="s">
        <v>164</v>
      </c>
      <c r="C79" s="26" t="s">
        <v>10</v>
      </c>
      <c r="D79" s="26" t="s">
        <v>165</v>
      </c>
      <c r="E79" s="26">
        <v>8500</v>
      </c>
      <c r="F79" s="26">
        <v>2.5908000000000002</v>
      </c>
      <c r="G79" s="26">
        <v>285</v>
      </c>
      <c r="H79" s="26">
        <v>0.14661653999999999</v>
      </c>
      <c r="I79" s="26">
        <v>17</v>
      </c>
    </row>
    <row r="80" spans="1:9" x14ac:dyDescent="0.25">
      <c r="A80" s="26">
        <v>1660120583</v>
      </c>
      <c r="B80" s="26" t="s">
        <v>166</v>
      </c>
      <c r="C80" s="26" t="s">
        <v>10</v>
      </c>
      <c r="D80" s="26" t="s">
        <v>167</v>
      </c>
      <c r="E80" s="26">
        <v>8625</v>
      </c>
      <c r="F80" s="26">
        <v>2.6288999999999998</v>
      </c>
      <c r="G80" s="26">
        <v>285</v>
      </c>
      <c r="H80" s="26">
        <v>0.14661653999999999</v>
      </c>
      <c r="I80" s="26">
        <v>17</v>
      </c>
    </row>
    <row r="81" spans="1:9" x14ac:dyDescent="0.25">
      <c r="A81" s="26">
        <v>1660120589</v>
      </c>
      <c r="B81" s="26" t="s">
        <v>168</v>
      </c>
      <c r="C81" s="26" t="s">
        <v>10</v>
      </c>
      <c r="D81" s="26" t="s">
        <v>169</v>
      </c>
      <c r="E81" s="26">
        <v>8875</v>
      </c>
      <c r="F81" s="26">
        <v>2.7050999999999998</v>
      </c>
      <c r="G81" s="26">
        <v>285</v>
      </c>
      <c r="H81" s="26">
        <v>0.14661653999999999</v>
      </c>
      <c r="I81" s="26">
        <v>17</v>
      </c>
    </row>
    <row r="82" spans="1:9" x14ac:dyDescent="0.25">
      <c r="A82" s="26">
        <v>1660120602</v>
      </c>
      <c r="B82" s="26" t="s">
        <v>170</v>
      </c>
      <c r="C82" s="26" t="s">
        <v>10</v>
      </c>
      <c r="D82" s="26" t="s">
        <v>171</v>
      </c>
      <c r="E82" s="26">
        <v>9425</v>
      </c>
      <c r="F82" s="26">
        <v>2.8727399999999998</v>
      </c>
      <c r="G82" s="26">
        <v>286</v>
      </c>
      <c r="H82" s="26">
        <v>0.14713098399999999</v>
      </c>
      <c r="I82" s="26">
        <v>17</v>
      </c>
    </row>
    <row r="83" spans="1:9" x14ac:dyDescent="0.25">
      <c r="A83" s="26">
        <v>1660120614</v>
      </c>
      <c r="B83" s="26" t="s">
        <v>172</v>
      </c>
      <c r="C83" s="26" t="s">
        <v>10</v>
      </c>
      <c r="D83" s="26" t="s">
        <v>173</v>
      </c>
      <c r="E83" s="26">
        <v>9875</v>
      </c>
      <c r="F83" s="26">
        <v>3.0099</v>
      </c>
      <c r="G83" s="26">
        <v>288</v>
      </c>
      <c r="H83" s="26">
        <v>0.148159872</v>
      </c>
      <c r="I83" s="26">
        <v>16</v>
      </c>
    </row>
    <row r="84" spans="1:9" x14ac:dyDescent="0.25">
      <c r="A84" s="26">
        <v>1660120627</v>
      </c>
      <c r="B84" s="26" t="s">
        <v>174</v>
      </c>
      <c r="C84" s="26" t="s">
        <v>10</v>
      </c>
      <c r="D84" s="26" t="s">
        <v>175</v>
      </c>
      <c r="E84" s="26">
        <v>10275</v>
      </c>
      <c r="F84" s="26">
        <v>3.1318199999999998</v>
      </c>
      <c r="G84" s="26">
        <v>294</v>
      </c>
      <c r="H84" s="26">
        <v>0.15124653599999999</v>
      </c>
      <c r="I84" s="26">
        <v>15</v>
      </c>
    </row>
    <row r="85" spans="1:9" x14ac:dyDescent="0.25">
      <c r="A85" s="26">
        <v>1660120639</v>
      </c>
      <c r="B85" s="26" t="s">
        <v>176</v>
      </c>
      <c r="C85" s="26" t="s">
        <v>10</v>
      </c>
      <c r="D85" s="26" t="s">
        <v>177</v>
      </c>
      <c r="E85" s="26">
        <v>10500</v>
      </c>
      <c r="F85" s="26">
        <v>3.2004000000000001</v>
      </c>
      <c r="G85" s="26">
        <v>306</v>
      </c>
      <c r="H85" s="26">
        <v>0.15741986399999999</v>
      </c>
      <c r="I85" s="26">
        <v>16</v>
      </c>
    </row>
    <row r="86" spans="1:9" x14ac:dyDescent="0.25">
      <c r="A86" s="26">
        <v>1660120652</v>
      </c>
      <c r="B86" s="26" t="s">
        <v>178</v>
      </c>
      <c r="C86" s="26" t="s">
        <v>10</v>
      </c>
      <c r="D86" s="26" t="s">
        <v>179</v>
      </c>
      <c r="E86" s="26">
        <v>10725</v>
      </c>
      <c r="F86" s="26">
        <v>3.26898</v>
      </c>
      <c r="G86" s="26">
        <v>317</v>
      </c>
      <c r="H86" s="26">
        <v>0.163078748</v>
      </c>
      <c r="I86" s="26">
        <v>16</v>
      </c>
    </row>
    <row r="87" spans="1:9" x14ac:dyDescent="0.25">
      <c r="A87" s="26">
        <v>1660120664</v>
      </c>
      <c r="B87" s="26" t="s">
        <v>180</v>
      </c>
      <c r="C87" s="26" t="s">
        <v>10</v>
      </c>
      <c r="D87" s="26" t="s">
        <v>181</v>
      </c>
      <c r="E87" s="26">
        <v>10900</v>
      </c>
      <c r="F87" s="26">
        <v>3.3223199999999999</v>
      </c>
      <c r="G87" s="26">
        <v>330</v>
      </c>
      <c r="H87" s="26">
        <v>0.16976652</v>
      </c>
      <c r="I87" s="26">
        <v>16</v>
      </c>
    </row>
    <row r="88" spans="1:9" x14ac:dyDescent="0.25">
      <c r="A88" s="26">
        <v>1660120676</v>
      </c>
      <c r="B88" s="26" t="s">
        <v>182</v>
      </c>
      <c r="C88" s="26" t="s">
        <v>10</v>
      </c>
      <c r="D88" s="26" t="s">
        <v>183</v>
      </c>
      <c r="E88" s="26">
        <v>11125</v>
      </c>
      <c r="F88" s="26">
        <v>3.3908999999999998</v>
      </c>
      <c r="G88" s="26">
        <v>340</v>
      </c>
      <c r="H88" s="26">
        <v>0.17491096</v>
      </c>
      <c r="I88" s="26">
        <v>16</v>
      </c>
    </row>
    <row r="89" spans="1:9" x14ac:dyDescent="0.25">
      <c r="A89" s="26">
        <v>1660120688</v>
      </c>
      <c r="B89" s="26" t="s">
        <v>184</v>
      </c>
      <c r="C89" s="26" t="s">
        <v>10</v>
      </c>
      <c r="D89" s="26" t="s">
        <v>185</v>
      </c>
      <c r="E89" s="26">
        <v>11325</v>
      </c>
      <c r="F89" s="26">
        <v>3.4518599999999999</v>
      </c>
      <c r="G89" s="26">
        <v>350</v>
      </c>
      <c r="H89" s="26">
        <v>0.1800554</v>
      </c>
      <c r="I89" s="26">
        <v>16</v>
      </c>
    </row>
    <row r="90" spans="1:9" x14ac:dyDescent="0.25">
      <c r="A90" s="26">
        <v>1660120701</v>
      </c>
      <c r="B90" s="26" t="s">
        <v>186</v>
      </c>
      <c r="C90" s="26" t="s">
        <v>10</v>
      </c>
      <c r="D90" s="26" t="s">
        <v>187</v>
      </c>
      <c r="E90" s="26">
        <v>11750</v>
      </c>
      <c r="F90" s="26">
        <v>3.5813999999999999</v>
      </c>
      <c r="G90" s="26">
        <v>355</v>
      </c>
      <c r="H90" s="26">
        <v>0.18262761999999999</v>
      </c>
      <c r="I90" s="26">
        <v>16</v>
      </c>
    </row>
    <row r="91" spans="1:9" x14ac:dyDescent="0.25">
      <c r="A91" s="26">
        <v>1660120714</v>
      </c>
      <c r="B91" s="26" t="s">
        <v>188</v>
      </c>
      <c r="C91" s="26" t="s">
        <v>10</v>
      </c>
      <c r="D91" s="26" t="s">
        <v>189</v>
      </c>
      <c r="E91" s="26">
        <v>12225</v>
      </c>
      <c r="F91" s="26">
        <v>3.7261799999999998</v>
      </c>
      <c r="G91" s="26">
        <v>357</v>
      </c>
      <c r="H91" s="26">
        <v>0.183656508</v>
      </c>
      <c r="I91" s="26">
        <v>16</v>
      </c>
    </row>
    <row r="92" spans="1:9" x14ac:dyDescent="0.25">
      <c r="A92" s="26">
        <v>1660120745</v>
      </c>
      <c r="B92" s="26" t="s">
        <v>190</v>
      </c>
      <c r="C92" s="26" t="s">
        <v>10</v>
      </c>
      <c r="D92" s="26" t="s">
        <v>191</v>
      </c>
      <c r="E92" s="26">
        <v>13300</v>
      </c>
      <c r="F92" s="26">
        <v>4.0538400000000001</v>
      </c>
      <c r="G92" s="26">
        <v>362</v>
      </c>
      <c r="H92" s="26">
        <v>0.18622872800000001</v>
      </c>
      <c r="I92" s="26">
        <v>16</v>
      </c>
    </row>
    <row r="93" spans="1:9" x14ac:dyDescent="0.25">
      <c r="A93" s="26">
        <v>1660120776</v>
      </c>
      <c r="B93" s="26" t="s">
        <v>192</v>
      </c>
      <c r="C93" s="26" t="s">
        <v>10</v>
      </c>
      <c r="D93" s="26" t="s">
        <v>193</v>
      </c>
      <c r="E93" s="26">
        <v>14075</v>
      </c>
      <c r="F93" s="26">
        <v>4.2900600000000004</v>
      </c>
      <c r="G93" s="26">
        <v>375</v>
      </c>
      <c r="H93" s="26">
        <v>0.19291649999999999</v>
      </c>
      <c r="I93" s="26">
        <v>16</v>
      </c>
    </row>
    <row r="94" spans="1:9" x14ac:dyDescent="0.25">
      <c r="A94" s="26">
        <v>1660120810</v>
      </c>
      <c r="B94" s="26" t="s">
        <v>194</v>
      </c>
      <c r="C94" s="26" t="s">
        <v>10</v>
      </c>
      <c r="D94" s="26" t="s">
        <v>195</v>
      </c>
      <c r="E94" s="26">
        <v>14925</v>
      </c>
      <c r="F94" s="26">
        <v>4.5491400000000004</v>
      </c>
      <c r="G94" s="26">
        <v>384</v>
      </c>
      <c r="H94" s="26">
        <v>0.19754649599999999</v>
      </c>
      <c r="I94" s="26">
        <v>16</v>
      </c>
    </row>
    <row r="95" spans="1:9" x14ac:dyDescent="0.25">
      <c r="A95" s="26">
        <v>1660120844</v>
      </c>
      <c r="B95" s="26" t="s">
        <v>196</v>
      </c>
      <c r="C95" s="26" t="s">
        <v>10</v>
      </c>
      <c r="D95" s="26" t="s">
        <v>197</v>
      </c>
      <c r="E95" s="26">
        <v>15800</v>
      </c>
      <c r="F95" s="26">
        <v>4.8158399999999997</v>
      </c>
      <c r="G95" s="26">
        <v>391</v>
      </c>
      <c r="H95" s="26">
        <v>0.20114760400000001</v>
      </c>
      <c r="I95" s="26">
        <v>16</v>
      </c>
    </row>
    <row r="96" spans="1:9" x14ac:dyDescent="0.25">
      <c r="A96" s="26">
        <v>1660120875</v>
      </c>
      <c r="B96" s="26" t="s">
        <v>198</v>
      </c>
      <c r="C96" s="26" t="s">
        <v>10</v>
      </c>
      <c r="D96" s="26" t="s">
        <v>199</v>
      </c>
      <c r="E96" s="26">
        <v>16650</v>
      </c>
      <c r="F96" s="26">
        <v>5.0749199999999997</v>
      </c>
      <c r="G96" s="26">
        <v>392</v>
      </c>
      <c r="H96" s="26">
        <v>0.20166204800000001</v>
      </c>
      <c r="I96" s="26">
        <v>16</v>
      </c>
    </row>
    <row r="97" spans="1:9" x14ac:dyDescent="0.25">
      <c r="A97" s="26">
        <v>1660120907</v>
      </c>
      <c r="B97" s="26" t="s">
        <v>200</v>
      </c>
      <c r="C97" s="26" t="s">
        <v>10</v>
      </c>
      <c r="D97" s="26" t="s">
        <v>201</v>
      </c>
      <c r="E97" s="26">
        <v>17425</v>
      </c>
      <c r="F97" s="26">
        <v>5.31114</v>
      </c>
      <c r="G97" s="26">
        <v>396</v>
      </c>
      <c r="H97" s="26">
        <v>0.20371982399999999</v>
      </c>
      <c r="I97" s="26">
        <v>16</v>
      </c>
    </row>
    <row r="98" spans="1:9" x14ac:dyDescent="0.25">
      <c r="A98" s="26">
        <v>1660120937</v>
      </c>
      <c r="B98" s="26" t="s">
        <v>202</v>
      </c>
      <c r="C98" s="26" t="s">
        <v>10</v>
      </c>
      <c r="D98" s="26" t="s">
        <v>203</v>
      </c>
      <c r="E98" s="26">
        <v>18025</v>
      </c>
      <c r="F98" s="26">
        <v>5.4940199999999999</v>
      </c>
      <c r="G98" s="26">
        <v>403</v>
      </c>
      <c r="H98" s="26">
        <v>0.20732093200000001</v>
      </c>
      <c r="I98" s="26">
        <v>16</v>
      </c>
    </row>
    <row r="99" spans="1:9" x14ac:dyDescent="0.25">
      <c r="A99" s="26">
        <v>1660121001</v>
      </c>
      <c r="B99" s="26" t="s">
        <v>204</v>
      </c>
      <c r="C99" s="26" t="s">
        <v>10</v>
      </c>
      <c r="D99" s="26" t="s">
        <v>205</v>
      </c>
      <c r="E99" s="26">
        <v>19325</v>
      </c>
      <c r="F99" s="26">
        <v>5.8902599999999996</v>
      </c>
      <c r="G99" s="26">
        <v>413</v>
      </c>
      <c r="H99" s="26">
        <v>0.21246537200000001</v>
      </c>
      <c r="I99" s="26">
        <v>16</v>
      </c>
    </row>
    <row r="100" spans="1:9" x14ac:dyDescent="0.25">
      <c r="A100" s="26">
        <v>1660121062</v>
      </c>
      <c r="B100" s="26" t="s">
        <v>206</v>
      </c>
      <c r="C100" s="26" t="s">
        <v>10</v>
      </c>
      <c r="D100" s="26" t="s">
        <v>207</v>
      </c>
      <c r="E100" s="26">
        <v>20475</v>
      </c>
      <c r="F100" s="26">
        <v>6.24078</v>
      </c>
      <c r="G100" s="26">
        <v>425</v>
      </c>
      <c r="H100" s="26">
        <v>0.21863869999999999</v>
      </c>
      <c r="I100" s="26">
        <v>16</v>
      </c>
    </row>
    <row r="101" spans="1:9" x14ac:dyDescent="0.25">
      <c r="A101" s="26">
        <v>1660121124</v>
      </c>
      <c r="B101" s="26" t="s">
        <v>208</v>
      </c>
      <c r="C101" s="26" t="s">
        <v>10</v>
      </c>
      <c r="D101" s="26" t="s">
        <v>209</v>
      </c>
      <c r="E101" s="26">
        <v>21625</v>
      </c>
      <c r="F101" s="26">
        <v>6.5913000000000004</v>
      </c>
      <c r="G101" s="26">
        <v>434</v>
      </c>
      <c r="H101" s="26">
        <v>0.22326869599999999</v>
      </c>
      <c r="I101" s="26">
        <v>16</v>
      </c>
    </row>
    <row r="102" spans="1:9" x14ac:dyDescent="0.25">
      <c r="A102" s="26">
        <v>1660121186</v>
      </c>
      <c r="B102" s="26" t="s">
        <v>210</v>
      </c>
      <c r="C102" s="26" t="s">
        <v>10</v>
      </c>
      <c r="D102" s="26" t="s">
        <v>211</v>
      </c>
      <c r="E102" s="26">
        <v>22850</v>
      </c>
      <c r="F102" s="26">
        <v>6.9646800000000004</v>
      </c>
      <c r="G102" s="26">
        <v>440</v>
      </c>
      <c r="H102" s="26">
        <v>0.22635536000000001</v>
      </c>
      <c r="I102" s="26">
        <v>16</v>
      </c>
    </row>
    <row r="103" spans="1:9" x14ac:dyDescent="0.25">
      <c r="A103" s="26">
        <v>1660121246</v>
      </c>
      <c r="B103" s="26" t="s">
        <v>212</v>
      </c>
      <c r="C103" s="26" t="s">
        <v>10</v>
      </c>
      <c r="D103" s="26" t="s">
        <v>213</v>
      </c>
      <c r="E103" s="26">
        <v>23950</v>
      </c>
      <c r="F103" s="26">
        <v>7.2999599999999996</v>
      </c>
      <c r="G103" s="26">
        <v>451</v>
      </c>
      <c r="H103" s="26">
        <v>0.23201424400000001</v>
      </c>
      <c r="I103" s="26">
        <v>16</v>
      </c>
    </row>
    <row r="104" spans="1:9" x14ac:dyDescent="0.25">
      <c r="A104" s="26">
        <v>1660121311</v>
      </c>
      <c r="B104" s="26" t="s">
        <v>214</v>
      </c>
      <c r="C104" s="26" t="s">
        <v>10</v>
      </c>
      <c r="D104" s="26" t="s">
        <v>215</v>
      </c>
      <c r="E104" s="26">
        <v>25275</v>
      </c>
      <c r="F104" s="26">
        <v>7.7038200000000003</v>
      </c>
      <c r="G104" s="26">
        <v>458</v>
      </c>
      <c r="H104" s="26">
        <v>0.235615352</v>
      </c>
      <c r="I104" s="26">
        <v>16</v>
      </c>
    </row>
    <row r="105" spans="1:9" x14ac:dyDescent="0.25">
      <c r="A105" s="26">
        <v>1660121373</v>
      </c>
      <c r="B105" s="26" t="s">
        <v>216</v>
      </c>
      <c r="C105" s="26" t="s">
        <v>10</v>
      </c>
      <c r="D105" s="26" t="s">
        <v>217</v>
      </c>
      <c r="E105" s="26">
        <v>26425</v>
      </c>
      <c r="F105" s="26">
        <v>8.0543399999999998</v>
      </c>
      <c r="G105" s="26">
        <v>466</v>
      </c>
      <c r="H105" s="26">
        <v>0.23973090399999999</v>
      </c>
      <c r="I105" s="26">
        <v>16</v>
      </c>
    </row>
    <row r="106" spans="1:9" x14ac:dyDescent="0.25">
      <c r="A106" s="26">
        <v>1660121435</v>
      </c>
      <c r="B106" s="26" t="s">
        <v>218</v>
      </c>
      <c r="C106" s="26" t="s">
        <v>10</v>
      </c>
      <c r="D106" s="26" t="s">
        <v>219</v>
      </c>
      <c r="E106" s="26">
        <v>27575</v>
      </c>
      <c r="F106" s="26">
        <v>8.4048599999999993</v>
      </c>
      <c r="G106" s="26">
        <v>471</v>
      </c>
      <c r="H106" s="26">
        <v>0.24230312400000001</v>
      </c>
      <c r="I106" s="26">
        <v>16</v>
      </c>
    </row>
    <row r="107" spans="1:9" x14ac:dyDescent="0.25">
      <c r="A107" s="26">
        <v>1660121497</v>
      </c>
      <c r="B107" s="26" t="s">
        <v>220</v>
      </c>
      <c r="C107" s="26" t="s">
        <v>10</v>
      </c>
      <c r="D107" s="26" t="s">
        <v>221</v>
      </c>
      <c r="E107" s="26">
        <v>28650</v>
      </c>
      <c r="F107" s="26">
        <v>8.7325199999999992</v>
      </c>
      <c r="G107" s="26">
        <v>475</v>
      </c>
      <c r="H107" s="26">
        <v>0.24436089999999999</v>
      </c>
      <c r="I107" s="26">
        <v>16</v>
      </c>
    </row>
    <row r="108" spans="1:9" x14ac:dyDescent="0.25">
      <c r="A108" s="26">
        <v>1660121558</v>
      </c>
      <c r="B108" s="26" t="s">
        <v>222</v>
      </c>
      <c r="C108" s="26" t="s">
        <v>10</v>
      </c>
      <c r="D108" s="26" t="s">
        <v>223</v>
      </c>
      <c r="E108" s="26">
        <v>29625</v>
      </c>
      <c r="F108" s="26">
        <v>9.0297000000000001</v>
      </c>
      <c r="G108" s="26">
        <v>480</v>
      </c>
      <c r="H108" s="26">
        <v>0.24693312000000001</v>
      </c>
      <c r="I108" s="26">
        <v>16</v>
      </c>
    </row>
    <row r="109" spans="1:9" x14ac:dyDescent="0.25">
      <c r="A109" s="26">
        <v>1660121622</v>
      </c>
      <c r="B109" s="26" t="s">
        <v>224</v>
      </c>
      <c r="C109" s="26" t="s">
        <v>10</v>
      </c>
      <c r="D109" s="26" t="s">
        <v>225</v>
      </c>
      <c r="E109" s="26">
        <v>30950</v>
      </c>
      <c r="F109" s="26">
        <v>9.4335599999999999</v>
      </c>
      <c r="G109" s="26">
        <v>477</v>
      </c>
      <c r="H109" s="26">
        <v>0.245389788</v>
      </c>
      <c r="I109" s="26">
        <v>16</v>
      </c>
    </row>
    <row r="110" spans="1:9" x14ac:dyDescent="0.25">
      <c r="A110" s="26">
        <v>1660121686</v>
      </c>
      <c r="B110" s="26" t="s">
        <v>226</v>
      </c>
      <c r="C110" s="26" t="s">
        <v>10</v>
      </c>
      <c r="D110" s="26" t="s">
        <v>227</v>
      </c>
      <c r="E110" s="26">
        <v>32250</v>
      </c>
      <c r="F110" s="26">
        <v>9.8298000000000005</v>
      </c>
      <c r="G110" s="26">
        <v>474</v>
      </c>
      <c r="H110" s="26">
        <v>0.24384645599999999</v>
      </c>
      <c r="I110" s="26">
        <v>16</v>
      </c>
    </row>
    <row r="111" spans="1:9" x14ac:dyDescent="0.25">
      <c r="A111" s="26">
        <v>1660121748</v>
      </c>
      <c r="B111" s="26" t="s">
        <v>228</v>
      </c>
      <c r="C111" s="26" t="s">
        <v>10</v>
      </c>
      <c r="D111" s="26" t="s">
        <v>229</v>
      </c>
      <c r="E111" s="26">
        <v>33250</v>
      </c>
      <c r="F111" s="26">
        <v>10.134600000000001</v>
      </c>
      <c r="G111" s="26">
        <v>476</v>
      </c>
      <c r="H111" s="26">
        <v>0.24487534399999999</v>
      </c>
      <c r="I111" s="26">
        <v>16</v>
      </c>
    </row>
    <row r="112" spans="1:9" x14ac:dyDescent="0.25">
      <c r="A112" s="26">
        <v>1660121827</v>
      </c>
      <c r="B112" s="26" t="s">
        <v>230</v>
      </c>
      <c r="C112" s="26" t="s">
        <v>10</v>
      </c>
      <c r="D112" s="26" t="s">
        <v>231</v>
      </c>
      <c r="E112" s="26">
        <v>34325</v>
      </c>
      <c r="F112" s="26">
        <v>10.462260000000001</v>
      </c>
      <c r="G112" s="26">
        <v>480</v>
      </c>
      <c r="H112" s="26">
        <v>0.24693312000000001</v>
      </c>
      <c r="I112" s="26">
        <v>16</v>
      </c>
    </row>
    <row r="113" spans="1:9" x14ac:dyDescent="0.25">
      <c r="A113" s="26">
        <v>1660121904</v>
      </c>
      <c r="B113" s="26" t="s">
        <v>232</v>
      </c>
      <c r="C113" s="26" t="s">
        <v>10</v>
      </c>
      <c r="D113" s="26" t="s">
        <v>233</v>
      </c>
      <c r="E113" s="26">
        <v>35000</v>
      </c>
      <c r="F113" s="26">
        <v>10.667999999999999</v>
      </c>
      <c r="G113" s="26">
        <v>481</v>
      </c>
      <c r="H113" s="26">
        <v>0.24744756400000001</v>
      </c>
      <c r="I113" s="26">
        <v>16</v>
      </c>
    </row>
    <row r="114" spans="1:9" x14ac:dyDescent="0.25">
      <c r="A114" s="26">
        <v>1660121963</v>
      </c>
      <c r="B114" s="26" t="s">
        <v>234</v>
      </c>
      <c r="C114" s="26" t="s">
        <v>10</v>
      </c>
      <c r="D114" s="26" t="s">
        <v>235</v>
      </c>
      <c r="E114" s="26">
        <v>35000</v>
      </c>
      <c r="F114" s="26">
        <v>10.667999999999999</v>
      </c>
      <c r="G114" s="26">
        <v>480</v>
      </c>
      <c r="H114" s="26">
        <v>0.24693312000000001</v>
      </c>
      <c r="I114" s="26">
        <v>16</v>
      </c>
    </row>
    <row r="115" spans="1:9" x14ac:dyDescent="0.25">
      <c r="A115" s="26">
        <v>1660122029</v>
      </c>
      <c r="B115" s="26" t="s">
        <v>236</v>
      </c>
      <c r="C115" s="26" t="s">
        <v>10</v>
      </c>
      <c r="D115" s="26" t="s">
        <v>237</v>
      </c>
      <c r="E115" s="26">
        <v>35000</v>
      </c>
      <c r="F115" s="26">
        <v>10.667999999999999</v>
      </c>
      <c r="G115" s="26">
        <v>478</v>
      </c>
      <c r="H115" s="26">
        <v>0.245904232</v>
      </c>
      <c r="I115" s="26">
        <v>16</v>
      </c>
    </row>
    <row r="116" spans="1:9" x14ac:dyDescent="0.25">
      <c r="A116" s="26">
        <v>1660122089</v>
      </c>
      <c r="B116" s="26" t="s">
        <v>238</v>
      </c>
      <c r="C116" s="26" t="s">
        <v>10</v>
      </c>
      <c r="D116" s="26" t="s">
        <v>239</v>
      </c>
      <c r="E116" s="26">
        <v>35000</v>
      </c>
      <c r="F116" s="26">
        <v>10.667999999999999</v>
      </c>
      <c r="G116" s="26">
        <v>478</v>
      </c>
      <c r="H116" s="26">
        <v>0.245904232</v>
      </c>
      <c r="I116" s="26">
        <v>16</v>
      </c>
    </row>
    <row r="117" spans="1:9" x14ac:dyDescent="0.25">
      <c r="A117" s="26">
        <v>1660122150</v>
      </c>
      <c r="B117" s="26" t="s">
        <v>240</v>
      </c>
      <c r="C117" s="26" t="s">
        <v>10</v>
      </c>
      <c r="D117" s="26" t="s">
        <v>241</v>
      </c>
      <c r="E117" s="26">
        <v>35000</v>
      </c>
      <c r="F117" s="26">
        <v>10.667999999999999</v>
      </c>
      <c r="G117" s="26">
        <v>479</v>
      </c>
      <c r="H117" s="26">
        <v>0.246418676</v>
      </c>
      <c r="I117" s="26">
        <v>16</v>
      </c>
    </row>
    <row r="118" spans="1:9" x14ac:dyDescent="0.25">
      <c r="A118" s="26">
        <v>1660122211</v>
      </c>
      <c r="B118" s="26" t="s">
        <v>242</v>
      </c>
      <c r="C118" s="26" t="s">
        <v>10</v>
      </c>
      <c r="D118" s="26" t="s">
        <v>243</v>
      </c>
      <c r="E118" s="26">
        <v>35000</v>
      </c>
      <c r="F118" s="26">
        <v>10.667999999999999</v>
      </c>
      <c r="G118" s="26">
        <v>481</v>
      </c>
      <c r="H118" s="26">
        <v>0.24744756400000001</v>
      </c>
      <c r="I118" s="26">
        <v>16</v>
      </c>
    </row>
    <row r="119" spans="1:9" x14ac:dyDescent="0.25">
      <c r="A119" s="26">
        <v>1660122253</v>
      </c>
      <c r="B119" s="26" t="s">
        <v>244</v>
      </c>
      <c r="C119" s="26" t="s">
        <v>10</v>
      </c>
      <c r="D119" s="26" t="s">
        <v>245</v>
      </c>
      <c r="E119" s="26">
        <v>35000</v>
      </c>
      <c r="F119" s="26">
        <v>10.667999999999999</v>
      </c>
      <c r="G119" s="26">
        <v>481</v>
      </c>
      <c r="H119" s="26">
        <v>0.24744756400000001</v>
      </c>
      <c r="I119" s="26">
        <v>16</v>
      </c>
    </row>
    <row r="120" spans="1:9" x14ac:dyDescent="0.25">
      <c r="A120" s="26">
        <v>1660122280</v>
      </c>
      <c r="B120" s="26" t="s">
        <v>246</v>
      </c>
      <c r="C120" s="26" t="s">
        <v>10</v>
      </c>
      <c r="D120" s="26" t="s">
        <v>247</v>
      </c>
      <c r="E120" s="26">
        <v>35000</v>
      </c>
      <c r="F120" s="26">
        <v>10.667999999999999</v>
      </c>
      <c r="G120" s="26">
        <v>479</v>
      </c>
      <c r="H120" s="26">
        <v>0.246418676</v>
      </c>
      <c r="I120" s="26">
        <v>16</v>
      </c>
    </row>
    <row r="121" spans="1:9" x14ac:dyDescent="0.25">
      <c r="A121" s="26">
        <v>1660122365</v>
      </c>
      <c r="B121" s="26" t="s">
        <v>248</v>
      </c>
      <c r="C121" s="26" t="s">
        <v>10</v>
      </c>
      <c r="D121" s="26" t="s">
        <v>249</v>
      </c>
      <c r="E121" s="26">
        <v>35000</v>
      </c>
      <c r="F121" s="26">
        <v>10.667999999999999</v>
      </c>
      <c r="G121" s="26">
        <v>480</v>
      </c>
      <c r="H121" s="26">
        <v>0.24693312000000001</v>
      </c>
      <c r="I121" s="26">
        <v>14</v>
      </c>
    </row>
    <row r="122" spans="1:9" x14ac:dyDescent="0.25">
      <c r="A122" s="26">
        <v>1660122422</v>
      </c>
      <c r="B122" s="26" t="s">
        <v>250</v>
      </c>
      <c r="C122" s="26" t="s">
        <v>10</v>
      </c>
      <c r="D122" s="26" t="s">
        <v>251</v>
      </c>
      <c r="E122" s="26">
        <v>35000</v>
      </c>
      <c r="F122" s="26">
        <v>10.667999999999999</v>
      </c>
      <c r="G122" s="26">
        <v>480</v>
      </c>
      <c r="H122" s="26">
        <v>0.24693312000000001</v>
      </c>
      <c r="I122" s="26">
        <v>24</v>
      </c>
    </row>
    <row r="123" spans="1:9" x14ac:dyDescent="0.25">
      <c r="A123" s="26">
        <v>1660122481</v>
      </c>
      <c r="B123" s="26" t="s">
        <v>252</v>
      </c>
      <c r="C123" s="26" t="s">
        <v>10</v>
      </c>
      <c r="D123" s="26" t="s">
        <v>253</v>
      </c>
      <c r="E123" s="26">
        <v>35000</v>
      </c>
      <c r="F123" s="26">
        <v>10.667999999999999</v>
      </c>
      <c r="G123" s="26">
        <v>480</v>
      </c>
      <c r="H123" s="26">
        <v>0.24693312000000001</v>
      </c>
      <c r="I123" s="26">
        <v>37</v>
      </c>
    </row>
    <row r="124" spans="1:9" x14ac:dyDescent="0.25">
      <c r="A124" s="26">
        <v>1660122545</v>
      </c>
      <c r="B124" s="26" t="s">
        <v>254</v>
      </c>
      <c r="C124" s="26" t="s">
        <v>10</v>
      </c>
      <c r="D124" s="26" t="s">
        <v>255</v>
      </c>
      <c r="E124" s="26">
        <v>35000</v>
      </c>
      <c r="F124" s="26">
        <v>10.667999999999999</v>
      </c>
      <c r="G124" s="26">
        <v>482</v>
      </c>
      <c r="H124" s="26">
        <v>0.24796200800000001</v>
      </c>
      <c r="I124" s="26">
        <v>33</v>
      </c>
    </row>
    <row r="125" spans="1:9" x14ac:dyDescent="0.25">
      <c r="A125" s="26">
        <v>1660122656</v>
      </c>
      <c r="B125" s="26" t="s">
        <v>256</v>
      </c>
      <c r="C125" s="26" t="s">
        <v>10</v>
      </c>
      <c r="D125" s="26" t="s">
        <v>257</v>
      </c>
      <c r="E125" s="26">
        <v>35000</v>
      </c>
      <c r="F125" s="26">
        <v>10.667999999999999</v>
      </c>
      <c r="G125" s="26">
        <v>480</v>
      </c>
      <c r="H125" s="26">
        <v>0.24693312000000001</v>
      </c>
      <c r="I125" s="26">
        <v>32</v>
      </c>
    </row>
    <row r="126" spans="1:9" x14ac:dyDescent="0.25">
      <c r="A126" s="26">
        <v>1660122715</v>
      </c>
      <c r="B126" s="26" t="s">
        <v>258</v>
      </c>
      <c r="C126" s="26" t="s">
        <v>10</v>
      </c>
      <c r="D126" s="26" t="s">
        <v>259</v>
      </c>
      <c r="E126" s="26">
        <v>35000</v>
      </c>
      <c r="F126" s="26">
        <v>10.667999999999999</v>
      </c>
      <c r="G126" s="26">
        <v>480</v>
      </c>
      <c r="H126" s="26">
        <v>0.24693312000000001</v>
      </c>
      <c r="I126" s="26">
        <v>32</v>
      </c>
    </row>
    <row r="127" spans="1:9" x14ac:dyDescent="0.25">
      <c r="A127" s="26">
        <v>1660123073</v>
      </c>
      <c r="B127" s="26" t="s">
        <v>260</v>
      </c>
      <c r="C127" s="26" t="s">
        <v>10</v>
      </c>
      <c r="D127" s="26" t="s">
        <v>261</v>
      </c>
      <c r="E127" s="26">
        <v>35000</v>
      </c>
      <c r="F127" s="26">
        <v>10.667999999999999</v>
      </c>
      <c r="G127" s="26">
        <v>488</v>
      </c>
      <c r="H127" s="26">
        <v>0.25104867199999997</v>
      </c>
      <c r="I127" s="26">
        <v>32</v>
      </c>
    </row>
    <row r="128" spans="1:9" x14ac:dyDescent="0.25">
      <c r="A128" s="26">
        <v>1660123658</v>
      </c>
      <c r="B128" s="26" t="s">
        <v>262</v>
      </c>
      <c r="C128" s="26" t="s">
        <v>10</v>
      </c>
      <c r="D128" s="26" t="s">
        <v>263</v>
      </c>
      <c r="E128" s="26">
        <v>35000</v>
      </c>
      <c r="F128" s="26">
        <v>10.667999999999999</v>
      </c>
      <c r="G128" s="26">
        <v>489</v>
      </c>
      <c r="H128" s="26">
        <v>0.25156311599999998</v>
      </c>
      <c r="I128" s="26">
        <v>33</v>
      </c>
    </row>
    <row r="129" spans="1:9" x14ac:dyDescent="0.25">
      <c r="A129" s="26">
        <v>1660124223</v>
      </c>
      <c r="B129" s="26" t="s">
        <v>264</v>
      </c>
      <c r="C129" s="26" t="s">
        <v>10</v>
      </c>
      <c r="D129" s="26" t="s">
        <v>265</v>
      </c>
      <c r="E129" s="26">
        <v>35000</v>
      </c>
      <c r="F129" s="26">
        <v>10.667999999999999</v>
      </c>
      <c r="G129" s="26">
        <v>491</v>
      </c>
      <c r="H129" s="26">
        <v>0.25259200399999998</v>
      </c>
      <c r="I129" s="26">
        <v>34</v>
      </c>
    </row>
    <row r="130" spans="1:9" x14ac:dyDescent="0.25">
      <c r="A130" s="26">
        <v>1660124809</v>
      </c>
      <c r="B130" s="26" t="s">
        <v>266</v>
      </c>
      <c r="C130" s="26" t="s">
        <v>10</v>
      </c>
      <c r="D130" s="26" t="s">
        <v>267</v>
      </c>
      <c r="E130" s="26">
        <v>35000</v>
      </c>
      <c r="F130" s="26">
        <v>10.667999999999999</v>
      </c>
      <c r="G130" s="26">
        <v>491</v>
      </c>
      <c r="H130" s="26">
        <v>0.25259200399999998</v>
      </c>
      <c r="I130" s="26">
        <v>33</v>
      </c>
    </row>
    <row r="131" spans="1:9" x14ac:dyDescent="0.25">
      <c r="A131" s="26">
        <v>1660125335</v>
      </c>
      <c r="B131" s="26" t="s">
        <v>268</v>
      </c>
      <c r="C131" s="26" t="s">
        <v>10</v>
      </c>
      <c r="D131" s="26" t="s">
        <v>269</v>
      </c>
      <c r="E131" s="26">
        <v>37000</v>
      </c>
      <c r="F131" s="26">
        <v>11.2776</v>
      </c>
      <c r="G131" s="26">
        <v>492</v>
      </c>
      <c r="H131" s="26">
        <v>0.25310644799999998</v>
      </c>
      <c r="I131" s="26">
        <v>34</v>
      </c>
    </row>
    <row r="132" spans="1:9" x14ac:dyDescent="0.25">
      <c r="A132" s="26">
        <v>1660125374</v>
      </c>
      <c r="B132" s="26" t="s">
        <v>270</v>
      </c>
      <c r="C132" s="26" t="s">
        <v>10</v>
      </c>
      <c r="D132" s="26" t="s">
        <v>271</v>
      </c>
      <c r="E132" s="26">
        <v>37000</v>
      </c>
      <c r="F132" s="26">
        <v>11.2776</v>
      </c>
      <c r="G132" s="26">
        <v>492</v>
      </c>
      <c r="H132" s="26">
        <v>0.25310644799999998</v>
      </c>
      <c r="I132" s="26">
        <v>40</v>
      </c>
    </row>
    <row r="133" spans="1:9" x14ac:dyDescent="0.25">
      <c r="A133" s="26">
        <v>1660125959</v>
      </c>
      <c r="B133" s="26" t="s">
        <v>272</v>
      </c>
      <c r="C133" s="26" t="s">
        <v>10</v>
      </c>
      <c r="D133" s="26" t="s">
        <v>273</v>
      </c>
      <c r="E133" s="26">
        <v>37000</v>
      </c>
      <c r="F133" s="26">
        <v>11.2776</v>
      </c>
      <c r="G133" s="26">
        <v>491</v>
      </c>
      <c r="H133" s="26">
        <v>0.25259200399999998</v>
      </c>
      <c r="I133" s="26">
        <v>45</v>
      </c>
    </row>
    <row r="134" spans="1:9" x14ac:dyDescent="0.25">
      <c r="A134" s="26">
        <v>1660126546</v>
      </c>
      <c r="B134" s="26" t="s">
        <v>274</v>
      </c>
      <c r="C134" s="26" t="s">
        <v>10</v>
      </c>
      <c r="D134" s="26" t="s">
        <v>275</v>
      </c>
      <c r="E134" s="26">
        <v>37000</v>
      </c>
      <c r="F134" s="26">
        <v>11.2776</v>
      </c>
      <c r="G134" s="26">
        <v>496</v>
      </c>
      <c r="H134" s="26">
        <v>0.255164224</v>
      </c>
      <c r="I134" s="26">
        <v>44</v>
      </c>
    </row>
    <row r="135" spans="1:9" x14ac:dyDescent="0.25">
      <c r="A135" s="26">
        <v>1660127114</v>
      </c>
      <c r="B135" s="26" t="s">
        <v>276</v>
      </c>
      <c r="C135" s="26" t="s">
        <v>10</v>
      </c>
      <c r="D135" s="26" t="s">
        <v>277</v>
      </c>
      <c r="E135" s="26">
        <v>37000</v>
      </c>
      <c r="F135" s="26">
        <v>11.2776</v>
      </c>
      <c r="G135" s="26">
        <v>499</v>
      </c>
      <c r="H135" s="26">
        <v>0.256707556</v>
      </c>
      <c r="I135" s="26">
        <v>45</v>
      </c>
    </row>
    <row r="136" spans="1:9" x14ac:dyDescent="0.25">
      <c r="A136" s="26">
        <v>1660127702</v>
      </c>
      <c r="B136" s="26" t="s">
        <v>278</v>
      </c>
      <c r="C136" s="26" t="s">
        <v>10</v>
      </c>
      <c r="D136" s="26" t="s">
        <v>279</v>
      </c>
      <c r="E136" s="26">
        <v>37000</v>
      </c>
      <c r="F136" s="26">
        <v>11.2776</v>
      </c>
      <c r="G136" s="26">
        <v>499</v>
      </c>
      <c r="H136" s="26">
        <v>0.256707556</v>
      </c>
      <c r="I136" s="26">
        <v>46</v>
      </c>
    </row>
    <row r="137" spans="1:9" s="25" customFormat="1" x14ac:dyDescent="0.25">
      <c r="A137" s="27">
        <v>1660128262</v>
      </c>
      <c r="B137" s="27" t="s">
        <v>280</v>
      </c>
      <c r="C137" s="27" t="s">
        <v>10</v>
      </c>
      <c r="D137" s="27" t="s">
        <v>281</v>
      </c>
      <c r="E137" s="27">
        <v>37000</v>
      </c>
      <c r="F137" s="27">
        <v>11.2776</v>
      </c>
      <c r="G137" s="27">
        <v>511</v>
      </c>
      <c r="H137" s="27">
        <v>0.26288088399999998</v>
      </c>
      <c r="I137" s="27">
        <v>46</v>
      </c>
    </row>
    <row r="138" spans="1:9" x14ac:dyDescent="0.25">
      <c r="A138" s="28">
        <v>1660128299</v>
      </c>
      <c r="B138" s="28" t="s">
        <v>282</v>
      </c>
      <c r="C138" s="28" t="s">
        <v>10</v>
      </c>
      <c r="D138" s="28" t="s">
        <v>283</v>
      </c>
      <c r="E138" s="28">
        <v>37000</v>
      </c>
      <c r="F138" s="28">
        <v>11.2776</v>
      </c>
      <c r="G138" s="28">
        <v>476</v>
      </c>
      <c r="H138" s="28">
        <v>0.24487534399999999</v>
      </c>
      <c r="I138" s="28">
        <v>39</v>
      </c>
    </row>
    <row r="139" spans="1:9" x14ac:dyDescent="0.25">
      <c r="A139" s="28">
        <v>1660128847</v>
      </c>
      <c r="B139" s="28" t="s">
        <v>284</v>
      </c>
      <c r="C139" s="28" t="s">
        <v>10</v>
      </c>
      <c r="D139" s="28" t="s">
        <v>285</v>
      </c>
      <c r="E139" s="28">
        <v>37000</v>
      </c>
      <c r="F139" s="28">
        <v>11.2776</v>
      </c>
      <c r="G139" s="28">
        <v>468</v>
      </c>
      <c r="H139" s="28">
        <v>0.240759792</v>
      </c>
      <c r="I139" s="28">
        <v>47</v>
      </c>
    </row>
    <row r="140" spans="1:9" x14ac:dyDescent="0.25">
      <c r="A140" s="28">
        <v>1660129420</v>
      </c>
      <c r="B140" s="28" t="s">
        <v>286</v>
      </c>
      <c r="C140" s="28" t="s">
        <v>10</v>
      </c>
      <c r="D140" s="28" t="s">
        <v>287</v>
      </c>
      <c r="E140" s="28">
        <v>37000</v>
      </c>
      <c r="F140" s="28">
        <v>11.2776</v>
      </c>
      <c r="G140" s="28">
        <v>467</v>
      </c>
      <c r="H140" s="28">
        <v>0.240245348</v>
      </c>
      <c r="I140" s="28">
        <v>48</v>
      </c>
    </row>
    <row r="141" spans="1:9" x14ac:dyDescent="0.25">
      <c r="A141" s="28">
        <v>1660129996</v>
      </c>
      <c r="B141" s="28" t="s">
        <v>288</v>
      </c>
      <c r="C141" s="28" t="s">
        <v>10</v>
      </c>
      <c r="D141" s="28" t="s">
        <v>289</v>
      </c>
      <c r="E141" s="28">
        <v>37000</v>
      </c>
      <c r="F141" s="28">
        <v>11.2776</v>
      </c>
      <c r="G141" s="28">
        <v>466</v>
      </c>
      <c r="H141" s="28">
        <v>0.23973090399999999</v>
      </c>
      <c r="I141" s="28">
        <v>48</v>
      </c>
    </row>
    <row r="142" spans="1:9" x14ac:dyDescent="0.25">
      <c r="A142" s="28">
        <v>1660131713</v>
      </c>
      <c r="B142" s="28" t="s">
        <v>290</v>
      </c>
      <c r="C142" s="28" t="s">
        <v>10</v>
      </c>
      <c r="D142" s="28" t="s">
        <v>291</v>
      </c>
      <c r="E142" s="28">
        <v>37000</v>
      </c>
      <c r="F142" s="28">
        <v>11.2776</v>
      </c>
      <c r="G142" s="28">
        <v>449</v>
      </c>
      <c r="H142" s="28">
        <v>0.230985356</v>
      </c>
      <c r="I142" s="28">
        <v>49</v>
      </c>
    </row>
    <row r="143" spans="1:9" x14ac:dyDescent="0.25">
      <c r="A143" s="28">
        <v>1660131733</v>
      </c>
      <c r="B143" s="28" t="s">
        <v>292</v>
      </c>
      <c r="C143" s="28" t="s">
        <v>10</v>
      </c>
      <c r="D143" s="28" t="s">
        <v>293</v>
      </c>
      <c r="E143" s="28">
        <v>37000</v>
      </c>
      <c r="F143" s="28">
        <v>11.2776</v>
      </c>
      <c r="G143" s="28">
        <v>449</v>
      </c>
      <c r="H143" s="28">
        <v>0.230985356</v>
      </c>
      <c r="I143" s="28">
        <v>37</v>
      </c>
    </row>
    <row r="144" spans="1:9" x14ac:dyDescent="0.25">
      <c r="A144" s="28">
        <v>1660132299</v>
      </c>
      <c r="B144" s="28" t="s">
        <v>294</v>
      </c>
      <c r="C144" s="28" t="s">
        <v>10</v>
      </c>
      <c r="D144" s="28" t="s">
        <v>295</v>
      </c>
      <c r="E144" s="28">
        <v>37000</v>
      </c>
      <c r="F144" s="28">
        <v>11.2776</v>
      </c>
      <c r="G144" s="28">
        <v>450</v>
      </c>
      <c r="H144" s="28">
        <v>0.23149980000000001</v>
      </c>
      <c r="I144" s="28">
        <v>35</v>
      </c>
    </row>
    <row r="145" spans="1:9" x14ac:dyDescent="0.25">
      <c r="A145" s="28">
        <v>1660132864</v>
      </c>
      <c r="B145" s="28" t="s">
        <v>296</v>
      </c>
      <c r="C145" s="28" t="s">
        <v>10</v>
      </c>
      <c r="D145" s="28" t="s">
        <v>297</v>
      </c>
      <c r="E145" s="28">
        <v>37000</v>
      </c>
      <c r="F145" s="28">
        <v>11.2776</v>
      </c>
      <c r="G145" s="28">
        <v>447</v>
      </c>
      <c r="H145" s="28">
        <v>0.229956468</v>
      </c>
      <c r="I145" s="28">
        <v>35</v>
      </c>
    </row>
    <row r="146" spans="1:9" x14ac:dyDescent="0.25">
      <c r="A146" s="28">
        <v>1660133448</v>
      </c>
      <c r="B146" s="28" t="s">
        <v>298</v>
      </c>
      <c r="C146" s="28" t="s">
        <v>10</v>
      </c>
      <c r="D146" s="28" t="s">
        <v>299</v>
      </c>
      <c r="E146" s="28">
        <v>37000</v>
      </c>
      <c r="F146" s="28">
        <v>11.2776</v>
      </c>
      <c r="G146" s="28">
        <v>448</v>
      </c>
      <c r="H146" s="28">
        <v>0.230470912</v>
      </c>
      <c r="I146" s="28">
        <v>36</v>
      </c>
    </row>
    <row r="147" spans="1:9" x14ac:dyDescent="0.25">
      <c r="A147" s="28">
        <v>1660133624</v>
      </c>
      <c r="B147" s="28" t="s">
        <v>300</v>
      </c>
      <c r="C147" s="28" t="s">
        <v>10</v>
      </c>
      <c r="D147" s="28" t="s">
        <v>301</v>
      </c>
      <c r="E147" s="28">
        <v>37000</v>
      </c>
      <c r="F147" s="28">
        <v>11.2776</v>
      </c>
      <c r="G147" s="28">
        <v>450</v>
      </c>
      <c r="H147" s="28">
        <v>0.23149980000000001</v>
      </c>
      <c r="I147" s="28">
        <v>37</v>
      </c>
    </row>
    <row r="148" spans="1:9" x14ac:dyDescent="0.25">
      <c r="A148" s="28">
        <v>1660134034</v>
      </c>
      <c r="B148" s="28" t="s">
        <v>302</v>
      </c>
      <c r="C148" s="28" t="s">
        <v>10</v>
      </c>
      <c r="D148" s="28" t="s">
        <v>303</v>
      </c>
      <c r="E148" s="28">
        <v>37000</v>
      </c>
      <c r="F148" s="28">
        <v>11.2776</v>
      </c>
      <c r="G148" s="28">
        <v>453</v>
      </c>
      <c r="H148" s="28">
        <v>0.23304313199999999</v>
      </c>
      <c r="I148" s="28">
        <v>48</v>
      </c>
    </row>
    <row r="149" spans="1:9" x14ac:dyDescent="0.25">
      <c r="A149" s="28">
        <v>1660134601</v>
      </c>
      <c r="B149" s="28" t="s">
        <v>304</v>
      </c>
      <c r="C149" s="28" t="s">
        <v>10</v>
      </c>
      <c r="D149" s="28" t="s">
        <v>305</v>
      </c>
      <c r="E149" s="28">
        <v>37000</v>
      </c>
      <c r="F149" s="28">
        <v>11.2776</v>
      </c>
      <c r="G149" s="28">
        <v>455</v>
      </c>
      <c r="H149" s="28">
        <v>0.23407201999999999</v>
      </c>
      <c r="I149" s="28">
        <v>48</v>
      </c>
    </row>
    <row r="150" spans="1:9" x14ac:dyDescent="0.25">
      <c r="A150" s="28">
        <v>1660135187</v>
      </c>
      <c r="B150" s="28" t="s">
        <v>306</v>
      </c>
      <c r="C150" s="28" t="s">
        <v>10</v>
      </c>
      <c r="D150" s="28" t="s">
        <v>307</v>
      </c>
      <c r="E150" s="28">
        <v>37000</v>
      </c>
      <c r="F150" s="28">
        <v>11.2776</v>
      </c>
      <c r="G150" s="28">
        <v>456</v>
      </c>
      <c r="H150" s="28">
        <v>0.23458646399999999</v>
      </c>
      <c r="I150" s="28">
        <v>49</v>
      </c>
    </row>
    <row r="151" spans="1:9" s="25" customFormat="1" x14ac:dyDescent="0.25">
      <c r="A151" s="27">
        <v>1660135770</v>
      </c>
      <c r="B151" s="27" t="s">
        <v>308</v>
      </c>
      <c r="C151" s="27" t="s">
        <v>10</v>
      </c>
      <c r="D151" s="27" t="s">
        <v>309</v>
      </c>
      <c r="E151" s="27">
        <v>37000</v>
      </c>
      <c r="F151" s="27">
        <v>11.2776</v>
      </c>
      <c r="G151" s="27">
        <v>453</v>
      </c>
      <c r="H151" s="27">
        <v>0.23304313199999999</v>
      </c>
      <c r="I151" s="27">
        <v>50</v>
      </c>
    </row>
    <row r="152" spans="1:9" x14ac:dyDescent="0.25">
      <c r="A152" s="26">
        <v>1660135850</v>
      </c>
      <c r="B152" s="26" t="s">
        <v>310</v>
      </c>
      <c r="C152" s="26" t="s">
        <v>10</v>
      </c>
      <c r="D152" s="26" t="s">
        <v>311</v>
      </c>
      <c r="E152" s="26">
        <v>37000</v>
      </c>
      <c r="F152" s="26">
        <v>11.2776</v>
      </c>
      <c r="G152" s="26">
        <v>467</v>
      </c>
      <c r="H152" s="26">
        <v>0.240245348</v>
      </c>
      <c r="I152" s="26">
        <v>51</v>
      </c>
    </row>
    <row r="153" spans="1:9" x14ac:dyDescent="0.25">
      <c r="A153" s="26">
        <v>1660136298</v>
      </c>
      <c r="B153" s="26" t="s">
        <v>312</v>
      </c>
      <c r="C153" s="26" t="s">
        <v>10</v>
      </c>
      <c r="D153" s="26" t="s">
        <v>313</v>
      </c>
      <c r="E153" s="26">
        <v>36000</v>
      </c>
      <c r="F153" s="26">
        <v>10.972799999999999</v>
      </c>
      <c r="G153" s="26">
        <v>480</v>
      </c>
      <c r="H153" s="26">
        <v>0.24693312000000001</v>
      </c>
      <c r="I153" s="26">
        <v>293</v>
      </c>
    </row>
    <row r="154" spans="1:9" x14ac:dyDescent="0.25">
      <c r="A154" s="26">
        <v>1660136375</v>
      </c>
      <c r="B154" s="26" t="s">
        <v>314</v>
      </c>
      <c r="C154" s="26" t="s">
        <v>10</v>
      </c>
      <c r="D154" s="26" t="s">
        <v>315</v>
      </c>
      <c r="E154" s="26">
        <v>37000</v>
      </c>
      <c r="F154" s="26">
        <v>11.2776</v>
      </c>
      <c r="G154" s="26">
        <v>467</v>
      </c>
      <c r="H154" s="26">
        <v>0.240245348</v>
      </c>
      <c r="I154" s="26">
        <v>43</v>
      </c>
    </row>
    <row r="155" spans="1:9" x14ac:dyDescent="0.25">
      <c r="A155" s="26">
        <v>1660136461</v>
      </c>
      <c r="B155" s="26" t="s">
        <v>316</v>
      </c>
      <c r="C155" s="26" t="s">
        <v>10</v>
      </c>
      <c r="D155" s="26" t="s">
        <v>317</v>
      </c>
      <c r="E155" s="26">
        <v>37000</v>
      </c>
      <c r="F155" s="26">
        <v>11.2776</v>
      </c>
      <c r="G155" s="26">
        <v>470</v>
      </c>
      <c r="H155" s="26">
        <v>0.24178868000000001</v>
      </c>
      <c r="I155" s="26">
        <v>43</v>
      </c>
    </row>
    <row r="156" spans="1:9" x14ac:dyDescent="0.25">
      <c r="A156" s="26">
        <v>1660136523</v>
      </c>
      <c r="B156" s="26" t="s">
        <v>318</v>
      </c>
      <c r="C156" s="26" t="s">
        <v>10</v>
      </c>
      <c r="D156" s="26" t="s">
        <v>319</v>
      </c>
      <c r="E156" s="26">
        <v>37000</v>
      </c>
      <c r="F156" s="26">
        <v>11.2776</v>
      </c>
      <c r="G156" s="26">
        <v>472</v>
      </c>
      <c r="H156" s="26">
        <v>0.24281756800000001</v>
      </c>
      <c r="I156" s="26">
        <v>43</v>
      </c>
    </row>
    <row r="157" spans="1:9" x14ac:dyDescent="0.25">
      <c r="A157" s="26">
        <v>1660136548</v>
      </c>
      <c r="B157" s="26" t="s">
        <v>320</v>
      </c>
      <c r="C157" s="26" t="s">
        <v>10</v>
      </c>
      <c r="D157" s="26" t="s">
        <v>321</v>
      </c>
      <c r="E157" s="26">
        <v>37000</v>
      </c>
      <c r="F157" s="26">
        <v>11.2776</v>
      </c>
      <c r="G157" s="26">
        <v>473</v>
      </c>
      <c r="H157" s="26">
        <v>0.24333201199999999</v>
      </c>
      <c r="I157" s="26">
        <v>43</v>
      </c>
    </row>
    <row r="158" spans="1:9" x14ac:dyDescent="0.25">
      <c r="A158" s="26">
        <v>1660136608</v>
      </c>
      <c r="B158" s="26" t="s">
        <v>322</v>
      </c>
      <c r="C158" s="26" t="s">
        <v>10</v>
      </c>
      <c r="D158" s="26" t="s">
        <v>323</v>
      </c>
      <c r="E158" s="26">
        <v>37000</v>
      </c>
      <c r="F158" s="26">
        <v>11.2776</v>
      </c>
      <c r="G158" s="26">
        <v>475</v>
      </c>
      <c r="H158" s="26">
        <v>0.24436089999999999</v>
      </c>
      <c r="I158" s="26">
        <v>43</v>
      </c>
    </row>
    <row r="159" spans="1:9" x14ac:dyDescent="0.25">
      <c r="A159" s="26">
        <v>1660136696</v>
      </c>
      <c r="B159" s="26" t="s">
        <v>324</v>
      </c>
      <c r="C159" s="26" t="s">
        <v>10</v>
      </c>
      <c r="D159" s="26" t="s">
        <v>325</v>
      </c>
      <c r="E159" s="26">
        <v>37000</v>
      </c>
      <c r="F159" s="26">
        <v>11.2776</v>
      </c>
      <c r="G159" s="26">
        <v>477</v>
      </c>
      <c r="H159" s="26">
        <v>0.245389788</v>
      </c>
      <c r="I159" s="26">
        <v>44</v>
      </c>
    </row>
    <row r="160" spans="1:9" x14ac:dyDescent="0.25">
      <c r="A160" s="26">
        <v>1660136707</v>
      </c>
      <c r="B160" s="26" t="s">
        <v>326</v>
      </c>
      <c r="C160" s="26" t="s">
        <v>10</v>
      </c>
      <c r="D160" s="26" t="s">
        <v>327</v>
      </c>
      <c r="E160" s="26">
        <v>37000</v>
      </c>
      <c r="F160" s="26">
        <v>11.2776</v>
      </c>
      <c r="G160" s="26">
        <v>477</v>
      </c>
      <c r="H160" s="26">
        <v>0.245389788</v>
      </c>
      <c r="I160" s="26">
        <v>44</v>
      </c>
    </row>
    <row r="161" spans="1:9" x14ac:dyDescent="0.25">
      <c r="A161" s="26">
        <v>1660136797</v>
      </c>
      <c r="B161" s="26" t="s">
        <v>328</v>
      </c>
      <c r="C161" s="26" t="s">
        <v>10</v>
      </c>
      <c r="D161" s="26" t="s">
        <v>329</v>
      </c>
      <c r="E161" s="26">
        <v>37025</v>
      </c>
      <c r="F161" s="26">
        <v>11.285220000000001</v>
      </c>
      <c r="G161" s="26">
        <v>479</v>
      </c>
      <c r="H161" s="26">
        <v>0.246418676</v>
      </c>
      <c r="I161" s="26">
        <v>44</v>
      </c>
    </row>
    <row r="162" spans="1:9" x14ac:dyDescent="0.25">
      <c r="A162" s="26">
        <v>1660136808</v>
      </c>
      <c r="B162" s="26" t="s">
        <v>330</v>
      </c>
      <c r="C162" s="26" t="s">
        <v>10</v>
      </c>
      <c r="D162" s="26" t="s">
        <v>331</v>
      </c>
      <c r="E162" s="26">
        <v>37000</v>
      </c>
      <c r="F162" s="26">
        <v>11.2776</v>
      </c>
      <c r="G162" s="26">
        <v>480</v>
      </c>
      <c r="H162" s="26">
        <v>0.24693312000000001</v>
      </c>
      <c r="I162" s="26">
        <v>43</v>
      </c>
    </row>
    <row r="163" spans="1:9" x14ac:dyDescent="0.25">
      <c r="A163" s="26">
        <v>1660136896</v>
      </c>
      <c r="B163" s="26" t="s">
        <v>332</v>
      </c>
      <c r="C163" s="26" t="s">
        <v>10</v>
      </c>
      <c r="D163" s="26" t="s">
        <v>333</v>
      </c>
      <c r="E163" s="26">
        <v>37000</v>
      </c>
      <c r="F163" s="26">
        <v>11.2776</v>
      </c>
      <c r="G163" s="26">
        <v>477</v>
      </c>
      <c r="H163" s="26">
        <v>0.245389788</v>
      </c>
      <c r="I163" s="26">
        <v>49</v>
      </c>
    </row>
    <row r="164" spans="1:9" x14ac:dyDescent="0.25">
      <c r="A164" s="26">
        <v>1660136958</v>
      </c>
      <c r="B164" s="26" t="s">
        <v>334</v>
      </c>
      <c r="C164" s="26" t="s">
        <v>10</v>
      </c>
      <c r="D164" s="26" t="s">
        <v>335</v>
      </c>
      <c r="E164" s="26">
        <v>37000</v>
      </c>
      <c r="F164" s="26">
        <v>11.2776</v>
      </c>
      <c r="G164" s="26">
        <v>474</v>
      </c>
      <c r="H164" s="26">
        <v>0.24384645599999999</v>
      </c>
      <c r="I164" s="26">
        <v>50</v>
      </c>
    </row>
    <row r="165" spans="1:9" x14ac:dyDescent="0.25">
      <c r="A165" s="26">
        <v>1660137020</v>
      </c>
      <c r="B165" s="26" t="s">
        <v>336</v>
      </c>
      <c r="C165" s="26" t="s">
        <v>10</v>
      </c>
      <c r="D165" s="26" t="s">
        <v>337</v>
      </c>
      <c r="E165" s="26">
        <v>37000</v>
      </c>
      <c r="F165" s="26">
        <v>11.2776</v>
      </c>
      <c r="G165" s="26">
        <v>474</v>
      </c>
      <c r="H165" s="26">
        <v>0.24384645599999999</v>
      </c>
      <c r="I165" s="26">
        <v>50</v>
      </c>
    </row>
    <row r="166" spans="1:9" x14ac:dyDescent="0.25">
      <c r="A166" s="26">
        <v>1660137082</v>
      </c>
      <c r="B166" s="26" t="s">
        <v>338</v>
      </c>
      <c r="C166" s="26" t="s">
        <v>10</v>
      </c>
      <c r="D166" s="26" t="s">
        <v>339</v>
      </c>
      <c r="E166" s="26">
        <v>37000</v>
      </c>
      <c r="F166" s="26">
        <v>11.2776</v>
      </c>
      <c r="G166" s="26">
        <v>473</v>
      </c>
      <c r="H166" s="26">
        <v>0.24333201199999999</v>
      </c>
      <c r="I166" s="26">
        <v>50</v>
      </c>
    </row>
    <row r="167" spans="1:9" x14ac:dyDescent="0.25">
      <c r="A167" s="26">
        <v>1660137142</v>
      </c>
      <c r="B167" s="26" t="s">
        <v>340</v>
      </c>
      <c r="C167" s="26" t="s">
        <v>10</v>
      </c>
      <c r="D167" s="26" t="s">
        <v>341</v>
      </c>
      <c r="E167" s="26">
        <v>37000</v>
      </c>
      <c r="F167" s="26">
        <v>11.2776</v>
      </c>
      <c r="G167" s="26">
        <v>478</v>
      </c>
      <c r="H167" s="26">
        <v>0.245904232</v>
      </c>
      <c r="I167" s="26">
        <v>51</v>
      </c>
    </row>
    <row r="168" spans="1:9" x14ac:dyDescent="0.25">
      <c r="A168" s="26">
        <v>1660137204</v>
      </c>
      <c r="B168" s="26" t="s">
        <v>342</v>
      </c>
      <c r="C168" s="26" t="s">
        <v>10</v>
      </c>
      <c r="D168" s="26" t="s">
        <v>343</v>
      </c>
      <c r="E168" s="26">
        <v>37000</v>
      </c>
      <c r="F168" s="26">
        <v>11.2776</v>
      </c>
      <c r="G168" s="26">
        <v>482</v>
      </c>
      <c r="H168" s="26">
        <v>0.24796200800000001</v>
      </c>
      <c r="I168" s="26">
        <v>51</v>
      </c>
    </row>
    <row r="169" spans="1:9" x14ac:dyDescent="0.25">
      <c r="A169" s="26">
        <v>1660137266</v>
      </c>
      <c r="B169" s="26" t="s">
        <v>344</v>
      </c>
      <c r="C169" s="26" t="s">
        <v>10</v>
      </c>
      <c r="D169" s="26" t="s">
        <v>345</v>
      </c>
      <c r="E169" s="26">
        <v>37000</v>
      </c>
      <c r="F169" s="26">
        <v>11.2776</v>
      </c>
      <c r="G169" s="26">
        <v>483</v>
      </c>
      <c r="H169" s="26">
        <v>0.24847645199999999</v>
      </c>
      <c r="I169" s="26">
        <v>51</v>
      </c>
    </row>
    <row r="170" spans="1:9" x14ac:dyDescent="0.25">
      <c r="A170" s="26">
        <v>1660137328</v>
      </c>
      <c r="B170" s="26" t="s">
        <v>346</v>
      </c>
      <c r="C170" s="26" t="s">
        <v>10</v>
      </c>
      <c r="D170" s="26" t="s">
        <v>347</v>
      </c>
      <c r="E170" s="26">
        <v>37000</v>
      </c>
      <c r="F170" s="26">
        <v>11.2776</v>
      </c>
      <c r="G170" s="26">
        <v>486</v>
      </c>
      <c r="H170" s="26">
        <v>0.25001978400000002</v>
      </c>
      <c r="I170" s="26">
        <v>51</v>
      </c>
    </row>
    <row r="171" spans="1:9" x14ac:dyDescent="0.25">
      <c r="A171" s="26">
        <v>1660137343</v>
      </c>
      <c r="B171" s="26" t="s">
        <v>348</v>
      </c>
      <c r="C171" s="26" t="s">
        <v>10</v>
      </c>
      <c r="D171" s="26" t="s">
        <v>349</v>
      </c>
      <c r="E171" s="26">
        <v>37025</v>
      </c>
      <c r="F171" s="26">
        <v>11.285220000000001</v>
      </c>
      <c r="G171" s="26">
        <v>495</v>
      </c>
      <c r="H171" s="26">
        <v>0.25464977999999999</v>
      </c>
      <c r="I171" s="26">
        <v>39</v>
      </c>
    </row>
    <row r="172" spans="1:9" x14ac:dyDescent="0.25">
      <c r="A172" s="26">
        <v>1660137345</v>
      </c>
      <c r="B172" s="26" t="s">
        <v>350</v>
      </c>
      <c r="C172" s="26" t="s">
        <v>10</v>
      </c>
      <c r="D172" s="26" t="s">
        <v>351</v>
      </c>
      <c r="E172" s="26">
        <v>37000</v>
      </c>
      <c r="F172" s="26">
        <v>11.2776</v>
      </c>
      <c r="G172" s="26">
        <v>497</v>
      </c>
      <c r="H172" s="26">
        <v>0.255678668</v>
      </c>
      <c r="I172" s="26">
        <v>36</v>
      </c>
    </row>
    <row r="173" spans="1:9" x14ac:dyDescent="0.25">
      <c r="A173" s="26">
        <v>1660137349</v>
      </c>
      <c r="B173" s="26" t="s">
        <v>352</v>
      </c>
      <c r="C173" s="26" t="s">
        <v>10</v>
      </c>
      <c r="D173" s="26" t="s">
        <v>353</v>
      </c>
      <c r="E173" s="26">
        <v>37000</v>
      </c>
      <c r="F173" s="26">
        <v>11.2776</v>
      </c>
      <c r="G173" s="26">
        <v>498</v>
      </c>
      <c r="H173" s="26">
        <v>0.256193112</v>
      </c>
      <c r="I173" s="26">
        <v>35</v>
      </c>
    </row>
    <row r="174" spans="1:9" x14ac:dyDescent="0.25">
      <c r="A174" s="26">
        <v>1660137352</v>
      </c>
      <c r="B174" s="26" t="s">
        <v>354</v>
      </c>
      <c r="C174" s="26" t="s">
        <v>10</v>
      </c>
      <c r="D174" s="26" t="s">
        <v>355</v>
      </c>
      <c r="E174" s="26">
        <v>37000</v>
      </c>
      <c r="F174" s="26">
        <v>11.2776</v>
      </c>
      <c r="G174" s="26">
        <v>499</v>
      </c>
      <c r="H174" s="26">
        <v>0.256707556</v>
      </c>
      <c r="I174" s="26">
        <v>34</v>
      </c>
    </row>
    <row r="175" spans="1:9" x14ac:dyDescent="0.25">
      <c r="A175" s="26">
        <v>1660137355</v>
      </c>
      <c r="B175" s="26" t="s">
        <v>356</v>
      </c>
      <c r="C175" s="26" t="s">
        <v>10</v>
      </c>
      <c r="D175" s="26" t="s">
        <v>357</v>
      </c>
      <c r="E175" s="26">
        <v>37000</v>
      </c>
      <c r="F175" s="26">
        <v>11.2776</v>
      </c>
      <c r="G175" s="26">
        <v>499</v>
      </c>
      <c r="H175" s="26">
        <v>0.256707556</v>
      </c>
      <c r="I175" s="26">
        <v>34</v>
      </c>
    </row>
    <row r="176" spans="1:9" x14ac:dyDescent="0.25">
      <c r="A176" s="26">
        <v>1660137358</v>
      </c>
      <c r="B176" s="26" t="s">
        <v>358</v>
      </c>
      <c r="C176" s="26" t="s">
        <v>10</v>
      </c>
      <c r="D176" s="26" t="s">
        <v>359</v>
      </c>
      <c r="E176" s="26">
        <v>37000</v>
      </c>
      <c r="F176" s="26">
        <v>11.2776</v>
      </c>
      <c r="G176" s="26">
        <v>499</v>
      </c>
      <c r="H176" s="26">
        <v>0.256707556</v>
      </c>
      <c r="I176" s="26">
        <v>34</v>
      </c>
    </row>
    <row r="177" spans="1:9" x14ac:dyDescent="0.25">
      <c r="A177" s="26">
        <v>1660137361</v>
      </c>
      <c r="B177" s="26" t="s">
        <v>360</v>
      </c>
      <c r="C177" s="26" t="s">
        <v>10</v>
      </c>
      <c r="D177" s="26" t="s">
        <v>361</v>
      </c>
      <c r="E177" s="26">
        <v>37000</v>
      </c>
      <c r="F177" s="26">
        <v>11.2776</v>
      </c>
      <c r="G177" s="26">
        <v>500</v>
      </c>
      <c r="H177" s="26">
        <v>0.25722200000000001</v>
      </c>
      <c r="I177" s="26">
        <v>34</v>
      </c>
    </row>
    <row r="178" spans="1:9" x14ac:dyDescent="0.25">
      <c r="A178" s="26">
        <v>1660137364</v>
      </c>
      <c r="B178" s="26" t="s">
        <v>362</v>
      </c>
      <c r="C178" s="26" t="s">
        <v>10</v>
      </c>
      <c r="D178" s="26" t="s">
        <v>363</v>
      </c>
      <c r="E178" s="26">
        <v>37000</v>
      </c>
      <c r="F178" s="26">
        <v>11.2776</v>
      </c>
      <c r="G178" s="26">
        <v>499</v>
      </c>
      <c r="H178" s="26">
        <v>0.256707556</v>
      </c>
      <c r="I178" s="26">
        <v>34</v>
      </c>
    </row>
    <row r="179" spans="1:9" x14ac:dyDescent="0.25">
      <c r="A179" s="26">
        <v>1660137367</v>
      </c>
      <c r="B179" s="26" t="s">
        <v>364</v>
      </c>
      <c r="C179" s="26" t="s">
        <v>10</v>
      </c>
      <c r="D179" s="26" t="s">
        <v>365</v>
      </c>
      <c r="E179" s="26">
        <v>37000</v>
      </c>
      <c r="F179" s="26">
        <v>11.2776</v>
      </c>
      <c r="G179" s="26">
        <v>499</v>
      </c>
      <c r="H179" s="26">
        <v>0.256707556</v>
      </c>
      <c r="I179" s="26">
        <v>34</v>
      </c>
    </row>
    <row r="180" spans="1:9" x14ac:dyDescent="0.25">
      <c r="A180" s="26">
        <v>1660137429</v>
      </c>
      <c r="B180" s="26" t="s">
        <v>366</v>
      </c>
      <c r="C180" s="26" t="s">
        <v>10</v>
      </c>
      <c r="D180" s="26" t="s">
        <v>367</v>
      </c>
      <c r="E180" s="26">
        <v>36725</v>
      </c>
      <c r="F180" s="26">
        <v>11.19378</v>
      </c>
      <c r="G180" s="26">
        <v>501</v>
      </c>
      <c r="H180" s="26">
        <v>0.25773644400000001</v>
      </c>
      <c r="I180" s="26">
        <v>34</v>
      </c>
    </row>
    <row r="181" spans="1:9" x14ac:dyDescent="0.25">
      <c r="A181" s="26">
        <v>1660137492</v>
      </c>
      <c r="B181" s="26" t="s">
        <v>368</v>
      </c>
      <c r="C181" s="26" t="s">
        <v>10</v>
      </c>
      <c r="D181" s="26" t="s">
        <v>369</v>
      </c>
      <c r="E181" s="26">
        <v>34550</v>
      </c>
      <c r="F181" s="26">
        <v>10.53084</v>
      </c>
      <c r="G181" s="26">
        <v>496</v>
      </c>
      <c r="H181" s="26">
        <v>0.255164224</v>
      </c>
      <c r="I181" s="26">
        <v>26</v>
      </c>
    </row>
    <row r="182" spans="1:9" x14ac:dyDescent="0.25">
      <c r="A182" s="26">
        <v>1660137555</v>
      </c>
      <c r="B182" s="26" t="s">
        <v>370</v>
      </c>
      <c r="C182" s="26" t="s">
        <v>10</v>
      </c>
      <c r="D182" s="26" t="s">
        <v>371</v>
      </c>
      <c r="E182" s="26">
        <v>32475</v>
      </c>
      <c r="F182" s="26">
        <v>9.8983799999999995</v>
      </c>
      <c r="G182" s="26">
        <v>473</v>
      </c>
      <c r="H182" s="26">
        <v>0.24333201199999999</v>
      </c>
      <c r="I182" s="26">
        <v>23</v>
      </c>
    </row>
    <row r="183" spans="1:9" x14ac:dyDescent="0.25">
      <c r="A183" s="26">
        <v>1660137618</v>
      </c>
      <c r="B183" s="26" t="s">
        <v>372</v>
      </c>
      <c r="C183" s="26" t="s">
        <v>10</v>
      </c>
      <c r="D183" s="26" t="s">
        <v>373</v>
      </c>
      <c r="E183" s="26">
        <v>31075</v>
      </c>
      <c r="F183" s="26">
        <v>9.47166</v>
      </c>
      <c r="G183" s="26">
        <v>451</v>
      </c>
      <c r="H183" s="26">
        <v>0.23201424400000001</v>
      </c>
      <c r="I183" s="26">
        <v>19</v>
      </c>
    </row>
    <row r="184" spans="1:9" x14ac:dyDescent="0.25">
      <c r="A184" s="26">
        <v>1660137679</v>
      </c>
      <c r="B184" s="26" t="s">
        <v>374</v>
      </c>
      <c r="C184" s="26" t="s">
        <v>10</v>
      </c>
      <c r="D184" s="26" t="s">
        <v>375</v>
      </c>
      <c r="E184" s="26">
        <v>29475</v>
      </c>
      <c r="F184" s="26">
        <v>8.9839800000000007</v>
      </c>
      <c r="G184" s="26">
        <v>453</v>
      </c>
      <c r="H184" s="26">
        <v>0.23304313199999999</v>
      </c>
      <c r="I184" s="26">
        <v>20</v>
      </c>
    </row>
    <row r="185" spans="1:9" x14ac:dyDescent="0.25">
      <c r="A185" s="26">
        <v>1660137691</v>
      </c>
      <c r="B185" s="26" t="s">
        <v>376</v>
      </c>
      <c r="C185" s="26" t="s">
        <v>10</v>
      </c>
      <c r="D185" s="26" t="s">
        <v>377</v>
      </c>
      <c r="E185" s="26">
        <v>29125</v>
      </c>
      <c r="F185" s="26">
        <v>8.8773</v>
      </c>
      <c r="G185" s="26">
        <v>443</v>
      </c>
      <c r="H185" s="26">
        <v>0.22789869200000001</v>
      </c>
      <c r="I185" s="26">
        <v>30</v>
      </c>
    </row>
    <row r="186" spans="1:9" x14ac:dyDescent="0.25">
      <c r="A186" s="26">
        <v>1660137694</v>
      </c>
      <c r="B186" s="26" t="s">
        <v>378</v>
      </c>
      <c r="C186" s="26" t="s">
        <v>10</v>
      </c>
      <c r="D186" s="26" t="s">
        <v>379</v>
      </c>
      <c r="E186" s="26">
        <v>29050</v>
      </c>
      <c r="F186" s="26">
        <v>8.8544400000000003</v>
      </c>
      <c r="G186" s="26">
        <v>441</v>
      </c>
      <c r="H186" s="26">
        <v>0.22686980400000001</v>
      </c>
      <c r="I186" s="26">
        <v>32</v>
      </c>
    </row>
    <row r="187" spans="1:9" x14ac:dyDescent="0.25">
      <c r="A187" s="26">
        <v>1660137697</v>
      </c>
      <c r="B187" s="26" t="s">
        <v>380</v>
      </c>
      <c r="C187" s="26" t="s">
        <v>10</v>
      </c>
      <c r="D187" s="26" t="s">
        <v>381</v>
      </c>
      <c r="E187" s="26">
        <v>28950</v>
      </c>
      <c r="F187" s="26">
        <v>8.8239599999999996</v>
      </c>
      <c r="G187" s="26">
        <v>438</v>
      </c>
      <c r="H187" s="26">
        <v>0.225326472</v>
      </c>
      <c r="I187" s="26">
        <v>37</v>
      </c>
    </row>
    <row r="188" spans="1:9" x14ac:dyDescent="0.25">
      <c r="A188" s="26">
        <v>1660137700</v>
      </c>
      <c r="B188" s="26" t="s">
        <v>382</v>
      </c>
      <c r="C188" s="26" t="s">
        <v>10</v>
      </c>
      <c r="D188" s="26" t="s">
        <v>383</v>
      </c>
      <c r="E188" s="26">
        <v>28875</v>
      </c>
      <c r="F188" s="26">
        <v>8.8010999999999999</v>
      </c>
      <c r="G188" s="26">
        <v>435</v>
      </c>
      <c r="H188" s="26">
        <v>0.22378313999999999</v>
      </c>
      <c r="I188" s="26">
        <v>40</v>
      </c>
    </row>
    <row r="189" spans="1:9" x14ac:dyDescent="0.25">
      <c r="A189" s="26">
        <v>1660137703</v>
      </c>
      <c r="B189" s="26" t="s">
        <v>384</v>
      </c>
      <c r="C189" s="26" t="s">
        <v>10</v>
      </c>
      <c r="D189" s="26" t="s">
        <v>385</v>
      </c>
      <c r="E189" s="26">
        <v>28800</v>
      </c>
      <c r="F189" s="26">
        <v>8.7782400000000003</v>
      </c>
      <c r="G189" s="26">
        <v>433</v>
      </c>
      <c r="H189" s="26">
        <v>0.22275425200000001</v>
      </c>
      <c r="I189" s="26">
        <v>44</v>
      </c>
    </row>
    <row r="190" spans="1:9" x14ac:dyDescent="0.25">
      <c r="A190" s="26">
        <v>1660137706</v>
      </c>
      <c r="B190" s="26" t="s">
        <v>386</v>
      </c>
      <c r="C190" s="26" t="s">
        <v>10</v>
      </c>
      <c r="D190" s="26" t="s">
        <v>387</v>
      </c>
      <c r="E190" s="26">
        <v>28675</v>
      </c>
      <c r="F190" s="26">
        <v>8.7401400000000002</v>
      </c>
      <c r="G190" s="26">
        <v>430</v>
      </c>
      <c r="H190" s="26">
        <v>0.22121092000000001</v>
      </c>
      <c r="I190" s="26">
        <v>47</v>
      </c>
    </row>
    <row r="191" spans="1:9" x14ac:dyDescent="0.25">
      <c r="A191" s="26">
        <v>1660137709</v>
      </c>
      <c r="B191" s="26" t="s">
        <v>388</v>
      </c>
      <c r="C191" s="26" t="s">
        <v>10</v>
      </c>
      <c r="D191" s="26" t="s">
        <v>389</v>
      </c>
      <c r="E191" s="26">
        <v>28600</v>
      </c>
      <c r="F191" s="26">
        <v>8.7172800000000006</v>
      </c>
      <c r="G191" s="26">
        <v>428</v>
      </c>
      <c r="H191" s="26">
        <v>0.220182032</v>
      </c>
      <c r="I191" s="26">
        <v>50</v>
      </c>
    </row>
    <row r="192" spans="1:9" x14ac:dyDescent="0.25">
      <c r="A192" s="26">
        <v>1660137712</v>
      </c>
      <c r="B192" s="26" t="s">
        <v>390</v>
      </c>
      <c r="C192" s="26" t="s">
        <v>10</v>
      </c>
      <c r="D192" s="26" t="s">
        <v>391</v>
      </c>
      <c r="E192" s="26">
        <v>28525</v>
      </c>
      <c r="F192" s="26">
        <v>8.6944199999999991</v>
      </c>
      <c r="G192" s="26">
        <v>426</v>
      </c>
      <c r="H192" s="26">
        <v>0.21915314399999999</v>
      </c>
      <c r="I192" s="26">
        <v>54</v>
      </c>
    </row>
    <row r="193" spans="1:9" x14ac:dyDescent="0.25">
      <c r="A193" s="26">
        <v>1660137715</v>
      </c>
      <c r="B193" s="26" t="s">
        <v>392</v>
      </c>
      <c r="C193" s="26" t="s">
        <v>10</v>
      </c>
      <c r="D193" s="26" t="s">
        <v>393</v>
      </c>
      <c r="E193" s="26">
        <v>28475</v>
      </c>
      <c r="F193" s="26">
        <v>8.6791800000000006</v>
      </c>
      <c r="G193" s="26">
        <v>424</v>
      </c>
      <c r="H193" s="26">
        <v>0.21812425599999999</v>
      </c>
      <c r="I193" s="26">
        <v>57</v>
      </c>
    </row>
    <row r="194" spans="1:9" x14ac:dyDescent="0.25">
      <c r="A194" s="26">
        <v>1660137718</v>
      </c>
      <c r="B194" s="26" t="s">
        <v>394</v>
      </c>
      <c r="C194" s="26" t="s">
        <v>10</v>
      </c>
      <c r="D194" s="26" t="s">
        <v>395</v>
      </c>
      <c r="E194" s="26">
        <v>28425</v>
      </c>
      <c r="F194" s="26">
        <v>8.6639400000000002</v>
      </c>
      <c r="G194" s="26">
        <v>423</v>
      </c>
      <c r="H194" s="26">
        <v>0.21760981200000001</v>
      </c>
      <c r="I194" s="26">
        <v>59</v>
      </c>
    </row>
    <row r="195" spans="1:9" x14ac:dyDescent="0.25">
      <c r="A195" s="26">
        <v>1660137721</v>
      </c>
      <c r="B195" s="26" t="s">
        <v>396</v>
      </c>
      <c r="C195" s="26" t="s">
        <v>10</v>
      </c>
      <c r="D195" s="26" t="s">
        <v>397</v>
      </c>
      <c r="E195" s="26">
        <v>28375</v>
      </c>
      <c r="F195" s="26">
        <v>8.6486999999999998</v>
      </c>
      <c r="G195" s="26">
        <v>422</v>
      </c>
      <c r="H195" s="26">
        <v>0.21709536800000001</v>
      </c>
      <c r="I195" s="26">
        <v>62</v>
      </c>
    </row>
    <row r="196" spans="1:9" x14ac:dyDescent="0.25">
      <c r="A196" s="26">
        <v>1660137724</v>
      </c>
      <c r="B196" s="26" t="s">
        <v>398</v>
      </c>
      <c r="C196" s="26" t="s">
        <v>10</v>
      </c>
      <c r="D196" s="26" t="s">
        <v>399</v>
      </c>
      <c r="E196" s="26">
        <v>28325</v>
      </c>
      <c r="F196" s="26">
        <v>8.6334599999999995</v>
      </c>
      <c r="G196" s="26">
        <v>420</v>
      </c>
      <c r="H196" s="26">
        <v>0.21606648000000001</v>
      </c>
      <c r="I196" s="26">
        <v>65</v>
      </c>
    </row>
    <row r="197" spans="1:9" x14ac:dyDescent="0.25">
      <c r="A197" s="26">
        <v>1660137726</v>
      </c>
      <c r="B197" s="26" t="s">
        <v>400</v>
      </c>
      <c r="C197" s="26" t="s">
        <v>10</v>
      </c>
      <c r="D197" s="26" t="s">
        <v>401</v>
      </c>
      <c r="E197" s="26">
        <v>28275</v>
      </c>
      <c r="F197" s="26">
        <v>8.6182200000000009</v>
      </c>
      <c r="G197" s="26">
        <v>420</v>
      </c>
      <c r="H197" s="26">
        <v>0.21606648000000001</v>
      </c>
      <c r="I197" s="26">
        <v>67</v>
      </c>
    </row>
    <row r="198" spans="1:9" x14ac:dyDescent="0.25">
      <c r="A198" s="26">
        <v>1660137730</v>
      </c>
      <c r="B198" s="26" t="s">
        <v>402</v>
      </c>
      <c r="C198" s="26" t="s">
        <v>10</v>
      </c>
      <c r="D198" s="26" t="s">
        <v>403</v>
      </c>
      <c r="E198" s="26">
        <v>28225</v>
      </c>
      <c r="F198" s="26">
        <v>8.6029800000000005</v>
      </c>
      <c r="G198" s="26">
        <v>419</v>
      </c>
      <c r="H198" s="26">
        <v>0.215552036</v>
      </c>
      <c r="I198" s="26">
        <v>70</v>
      </c>
    </row>
    <row r="199" spans="1:9" x14ac:dyDescent="0.25">
      <c r="A199" s="26">
        <v>1660137733</v>
      </c>
      <c r="B199" s="26" t="s">
        <v>404</v>
      </c>
      <c r="C199" s="26" t="s">
        <v>10</v>
      </c>
      <c r="D199" s="26" t="s">
        <v>405</v>
      </c>
      <c r="E199" s="26">
        <v>28175</v>
      </c>
      <c r="F199" s="26">
        <v>8.5877400000000002</v>
      </c>
      <c r="G199" s="26">
        <v>418</v>
      </c>
      <c r="H199" s="26">
        <v>0.215037592</v>
      </c>
      <c r="I199" s="26">
        <v>74</v>
      </c>
    </row>
    <row r="200" spans="1:9" x14ac:dyDescent="0.25">
      <c r="A200" s="26">
        <v>1660137736</v>
      </c>
      <c r="B200" s="26" t="s">
        <v>406</v>
      </c>
      <c r="C200" s="26" t="s">
        <v>10</v>
      </c>
      <c r="D200" s="26" t="s">
        <v>407</v>
      </c>
      <c r="E200" s="26">
        <v>28125</v>
      </c>
      <c r="F200" s="26">
        <v>8.5724999999999998</v>
      </c>
      <c r="G200" s="26">
        <v>418</v>
      </c>
      <c r="H200" s="26">
        <v>0.215037592</v>
      </c>
      <c r="I200" s="26">
        <v>76</v>
      </c>
    </row>
    <row r="201" spans="1:9" x14ac:dyDescent="0.25">
      <c r="A201" s="26">
        <v>1660137739</v>
      </c>
      <c r="B201" s="26" t="s">
        <v>408</v>
      </c>
      <c r="C201" s="26" t="s">
        <v>10</v>
      </c>
      <c r="D201" s="26" t="s">
        <v>409</v>
      </c>
      <c r="E201" s="26">
        <v>28075</v>
      </c>
      <c r="F201" s="26">
        <v>8.5572599999999994</v>
      </c>
      <c r="G201" s="26">
        <v>417</v>
      </c>
      <c r="H201" s="26">
        <v>0.214523148</v>
      </c>
      <c r="I201" s="26">
        <v>78</v>
      </c>
    </row>
    <row r="202" spans="1:9" x14ac:dyDescent="0.25">
      <c r="A202" s="26">
        <v>1660137742</v>
      </c>
      <c r="B202" s="26" t="s">
        <v>410</v>
      </c>
      <c r="C202" s="26" t="s">
        <v>10</v>
      </c>
      <c r="D202" s="26" t="s">
        <v>411</v>
      </c>
      <c r="E202" s="26">
        <v>28025</v>
      </c>
      <c r="F202" s="26">
        <v>8.5420200000000008</v>
      </c>
      <c r="G202" s="26">
        <v>417</v>
      </c>
      <c r="H202" s="26">
        <v>0.214523148</v>
      </c>
      <c r="I202" s="26">
        <v>82</v>
      </c>
    </row>
    <row r="203" spans="1:9" x14ac:dyDescent="0.25">
      <c r="A203" s="26">
        <v>1660137745</v>
      </c>
      <c r="B203" s="26" t="s">
        <v>412</v>
      </c>
      <c r="C203" s="26" t="s">
        <v>10</v>
      </c>
      <c r="D203" s="26" t="s">
        <v>413</v>
      </c>
      <c r="E203" s="26">
        <v>27975</v>
      </c>
      <c r="F203" s="26">
        <v>8.5267800000000005</v>
      </c>
      <c r="G203" s="26">
        <v>417</v>
      </c>
      <c r="H203" s="26">
        <v>0.214523148</v>
      </c>
      <c r="I203" s="26">
        <v>83</v>
      </c>
    </row>
    <row r="204" spans="1:9" x14ac:dyDescent="0.25">
      <c r="A204" s="26">
        <v>1660137748</v>
      </c>
      <c r="B204" s="26" t="s">
        <v>414</v>
      </c>
      <c r="C204" s="26" t="s">
        <v>10</v>
      </c>
      <c r="D204" s="26" t="s">
        <v>415</v>
      </c>
      <c r="E204" s="26">
        <v>27925</v>
      </c>
      <c r="F204" s="26">
        <v>8.5115400000000001</v>
      </c>
      <c r="G204" s="26">
        <v>416</v>
      </c>
      <c r="H204" s="26">
        <v>0.21400870399999999</v>
      </c>
      <c r="I204" s="26">
        <v>86</v>
      </c>
    </row>
    <row r="205" spans="1:9" x14ac:dyDescent="0.25">
      <c r="A205" s="26">
        <v>1660137751</v>
      </c>
      <c r="B205" s="26" t="s">
        <v>416</v>
      </c>
      <c r="C205" s="26" t="s">
        <v>10</v>
      </c>
      <c r="D205" s="26" t="s">
        <v>417</v>
      </c>
      <c r="E205" s="26">
        <v>27875</v>
      </c>
      <c r="F205" s="26">
        <v>8.4962999999999997</v>
      </c>
      <c r="G205" s="26">
        <v>415</v>
      </c>
      <c r="H205" s="26">
        <v>0.21349425999999999</v>
      </c>
      <c r="I205" s="26">
        <v>88</v>
      </c>
    </row>
    <row r="206" spans="1:9" x14ac:dyDescent="0.25">
      <c r="A206" s="26">
        <v>1660137754</v>
      </c>
      <c r="B206" s="26" t="s">
        <v>418</v>
      </c>
      <c r="C206" s="26" t="s">
        <v>10</v>
      </c>
      <c r="D206" s="26" t="s">
        <v>419</v>
      </c>
      <c r="E206" s="26">
        <v>27800</v>
      </c>
      <c r="F206" s="26">
        <v>8.4734400000000001</v>
      </c>
      <c r="G206" s="26">
        <v>415</v>
      </c>
      <c r="H206" s="26">
        <v>0.21349425999999999</v>
      </c>
      <c r="I206" s="26">
        <v>88</v>
      </c>
    </row>
    <row r="207" spans="1:9" x14ac:dyDescent="0.25">
      <c r="A207" s="26">
        <v>1660137757</v>
      </c>
      <c r="B207" s="26" t="s">
        <v>420</v>
      </c>
      <c r="C207" s="26" t="s">
        <v>10</v>
      </c>
      <c r="D207" s="26" t="s">
        <v>421</v>
      </c>
      <c r="E207" s="26">
        <v>27750</v>
      </c>
      <c r="F207" s="26">
        <v>8.4581999999999997</v>
      </c>
      <c r="G207" s="26">
        <v>415</v>
      </c>
      <c r="H207" s="26">
        <v>0.21349425999999999</v>
      </c>
      <c r="I207" s="26">
        <v>87</v>
      </c>
    </row>
    <row r="208" spans="1:9" x14ac:dyDescent="0.25">
      <c r="A208" s="26">
        <v>1660137760</v>
      </c>
      <c r="B208" s="26" t="s">
        <v>422</v>
      </c>
      <c r="C208" s="26" t="s">
        <v>10</v>
      </c>
      <c r="D208" s="26" t="s">
        <v>423</v>
      </c>
      <c r="E208" s="26">
        <v>27700</v>
      </c>
      <c r="F208" s="26">
        <v>8.4429599999999994</v>
      </c>
      <c r="G208" s="26">
        <v>414</v>
      </c>
      <c r="H208" s="26">
        <v>0.21297981599999999</v>
      </c>
      <c r="I208" s="26">
        <v>87</v>
      </c>
    </row>
    <row r="209" spans="1:9" x14ac:dyDescent="0.25">
      <c r="A209" s="26">
        <v>1660137763</v>
      </c>
      <c r="B209" s="26" t="s">
        <v>424</v>
      </c>
      <c r="C209" s="26" t="s">
        <v>10</v>
      </c>
      <c r="D209" s="26" t="s">
        <v>425</v>
      </c>
      <c r="E209" s="26">
        <v>27650</v>
      </c>
      <c r="F209" s="26">
        <v>8.4277200000000008</v>
      </c>
      <c r="G209" s="26">
        <v>414</v>
      </c>
      <c r="H209" s="26">
        <v>0.21297981599999999</v>
      </c>
      <c r="I209" s="26">
        <v>87</v>
      </c>
    </row>
    <row r="210" spans="1:9" x14ac:dyDescent="0.25">
      <c r="A210" s="26">
        <v>1660137764</v>
      </c>
      <c r="B210" s="26" t="s">
        <v>426</v>
      </c>
      <c r="C210" s="26" t="s">
        <v>10</v>
      </c>
      <c r="D210" s="26" t="s">
        <v>427</v>
      </c>
      <c r="E210" s="26">
        <v>27625</v>
      </c>
      <c r="F210" s="26">
        <v>8.4200999999999997</v>
      </c>
      <c r="G210" s="26">
        <v>414</v>
      </c>
      <c r="H210" s="26">
        <v>0.21297981599999999</v>
      </c>
      <c r="I210" s="26">
        <v>87</v>
      </c>
    </row>
    <row r="211" spans="1:9" x14ac:dyDescent="0.25">
      <c r="A211" s="26">
        <v>1660137829</v>
      </c>
      <c r="B211" s="26" t="s">
        <v>428</v>
      </c>
      <c r="C211" s="26" t="s">
        <v>10</v>
      </c>
      <c r="D211" s="26" t="s">
        <v>429</v>
      </c>
      <c r="E211" s="26">
        <v>26575</v>
      </c>
      <c r="F211" s="26">
        <v>8.1000599999999991</v>
      </c>
      <c r="G211" s="26">
        <v>406</v>
      </c>
      <c r="H211" s="26">
        <v>0.20886426399999999</v>
      </c>
      <c r="I211" s="26">
        <v>88</v>
      </c>
    </row>
    <row r="212" spans="1:9" x14ac:dyDescent="0.25">
      <c r="A212" s="26">
        <v>1660137892</v>
      </c>
      <c r="B212" s="26" t="s">
        <v>430</v>
      </c>
      <c r="C212" s="26" t="s">
        <v>10</v>
      </c>
      <c r="D212" s="26" t="s">
        <v>431</v>
      </c>
      <c r="E212" s="26">
        <v>24625</v>
      </c>
      <c r="F212" s="26">
        <v>7.5057</v>
      </c>
      <c r="G212" s="26">
        <v>394</v>
      </c>
      <c r="H212" s="26">
        <v>0.20269093599999999</v>
      </c>
      <c r="I212" s="26">
        <v>88</v>
      </c>
    </row>
    <row r="213" spans="1:9" x14ac:dyDescent="0.25">
      <c r="A213" s="26">
        <v>1660137952</v>
      </c>
      <c r="B213" s="26" t="s">
        <v>432</v>
      </c>
      <c r="C213" s="26" t="s">
        <v>10</v>
      </c>
      <c r="D213" s="26" t="s">
        <v>433</v>
      </c>
      <c r="E213" s="26">
        <v>22500</v>
      </c>
      <c r="F213" s="26">
        <v>6.8579999999999997</v>
      </c>
      <c r="G213" s="26">
        <v>385</v>
      </c>
      <c r="H213" s="26">
        <v>0.19806093999999999</v>
      </c>
      <c r="I213" s="26">
        <v>88</v>
      </c>
    </row>
    <row r="214" spans="1:9" x14ac:dyDescent="0.25">
      <c r="A214" s="26">
        <v>1660138016</v>
      </c>
      <c r="B214" s="26" t="s">
        <v>434</v>
      </c>
      <c r="C214" s="26" t="s">
        <v>10</v>
      </c>
      <c r="D214" s="26" t="s">
        <v>435</v>
      </c>
      <c r="E214" s="26">
        <v>20300</v>
      </c>
      <c r="F214" s="26">
        <v>6.1874399999999996</v>
      </c>
      <c r="G214" s="26">
        <v>360</v>
      </c>
      <c r="H214" s="26">
        <v>0.18519984</v>
      </c>
      <c r="I214" s="26">
        <v>88</v>
      </c>
    </row>
    <row r="215" spans="1:9" x14ac:dyDescent="0.25">
      <c r="A215" s="26">
        <v>1660138079</v>
      </c>
      <c r="B215" s="26" t="s">
        <v>436</v>
      </c>
      <c r="C215" s="26" t="s">
        <v>10</v>
      </c>
      <c r="D215" s="26" t="s">
        <v>437</v>
      </c>
      <c r="E215" s="26">
        <v>18125</v>
      </c>
      <c r="F215" s="26">
        <v>5.5244999999999997</v>
      </c>
      <c r="G215" s="26">
        <v>359</v>
      </c>
      <c r="H215" s="26">
        <v>0.184685396</v>
      </c>
      <c r="I215" s="26">
        <v>88</v>
      </c>
    </row>
    <row r="216" spans="1:9" x14ac:dyDescent="0.25">
      <c r="A216" s="26">
        <v>1660138143</v>
      </c>
      <c r="B216" s="26" t="s">
        <v>438</v>
      </c>
      <c r="C216" s="26" t="s">
        <v>10</v>
      </c>
      <c r="D216" s="26" t="s">
        <v>439</v>
      </c>
      <c r="E216" s="26">
        <v>16900</v>
      </c>
      <c r="F216" s="26">
        <v>5.1511199999999997</v>
      </c>
      <c r="G216" s="26">
        <v>326</v>
      </c>
      <c r="H216" s="26">
        <v>0.16770874399999999</v>
      </c>
      <c r="I216" s="26">
        <v>76</v>
      </c>
    </row>
    <row r="217" spans="1:9" x14ac:dyDescent="0.25">
      <c r="A217" s="26">
        <v>1660138146</v>
      </c>
      <c r="B217" s="26" t="s">
        <v>440</v>
      </c>
      <c r="C217" s="26" t="s">
        <v>10</v>
      </c>
      <c r="D217" s="26" t="s">
        <v>441</v>
      </c>
      <c r="E217" s="26">
        <v>16825</v>
      </c>
      <c r="F217" s="26">
        <v>5.12826</v>
      </c>
      <c r="G217" s="26">
        <v>325</v>
      </c>
      <c r="H217" s="26">
        <v>0.16719429999999999</v>
      </c>
      <c r="I217" s="26">
        <v>74</v>
      </c>
    </row>
    <row r="218" spans="1:9" x14ac:dyDescent="0.25">
      <c r="A218" s="26">
        <v>1660138149</v>
      </c>
      <c r="B218" s="26" t="s">
        <v>442</v>
      </c>
      <c r="C218" s="26" t="s">
        <v>10</v>
      </c>
      <c r="D218" s="26" t="s">
        <v>443</v>
      </c>
      <c r="E218" s="26">
        <v>16775</v>
      </c>
      <c r="F218" s="26">
        <v>5.1130199999999997</v>
      </c>
      <c r="G218" s="26">
        <v>325</v>
      </c>
      <c r="H218" s="26">
        <v>0.16719429999999999</v>
      </c>
      <c r="I218" s="26">
        <v>72</v>
      </c>
    </row>
    <row r="219" spans="1:9" x14ac:dyDescent="0.25">
      <c r="A219" s="26">
        <v>1660138152</v>
      </c>
      <c r="B219" s="26" t="s">
        <v>444</v>
      </c>
      <c r="C219" s="26" t="s">
        <v>10</v>
      </c>
      <c r="D219" s="26" t="s">
        <v>445</v>
      </c>
      <c r="E219" s="26">
        <v>16700</v>
      </c>
      <c r="F219" s="26">
        <v>5.09016</v>
      </c>
      <c r="G219" s="26">
        <v>323</v>
      </c>
      <c r="H219" s="26">
        <v>0.16616541200000001</v>
      </c>
      <c r="I219" s="26">
        <v>69</v>
      </c>
    </row>
    <row r="220" spans="1:9" x14ac:dyDescent="0.25">
      <c r="A220" s="26">
        <v>1660138154</v>
      </c>
      <c r="B220" s="26" t="s">
        <v>446</v>
      </c>
      <c r="C220" s="26" t="s">
        <v>10</v>
      </c>
      <c r="D220" s="26" t="s">
        <v>447</v>
      </c>
      <c r="E220" s="26">
        <v>16650</v>
      </c>
      <c r="F220" s="26">
        <v>5.0749199999999997</v>
      </c>
      <c r="G220" s="26">
        <v>324</v>
      </c>
      <c r="H220" s="26">
        <v>0.16667985599999999</v>
      </c>
      <c r="I220" s="26">
        <v>71</v>
      </c>
    </row>
    <row r="221" spans="1:9" x14ac:dyDescent="0.25">
      <c r="A221" s="26">
        <v>1660138157</v>
      </c>
      <c r="B221" s="26" t="s">
        <v>448</v>
      </c>
      <c r="C221" s="26" t="s">
        <v>10</v>
      </c>
      <c r="D221" s="26" t="s">
        <v>449</v>
      </c>
      <c r="E221" s="26">
        <v>16600</v>
      </c>
      <c r="F221" s="26">
        <v>5.0596800000000002</v>
      </c>
      <c r="G221" s="26">
        <v>323</v>
      </c>
      <c r="H221" s="26">
        <v>0.16616541200000001</v>
      </c>
      <c r="I221" s="26">
        <v>65</v>
      </c>
    </row>
    <row r="222" spans="1:9" x14ac:dyDescent="0.25">
      <c r="A222" s="26">
        <v>1660138160</v>
      </c>
      <c r="B222" s="26" t="s">
        <v>450</v>
      </c>
      <c r="C222" s="26" t="s">
        <v>10</v>
      </c>
      <c r="D222" s="26" t="s">
        <v>451</v>
      </c>
      <c r="E222" s="26">
        <v>16575</v>
      </c>
      <c r="F222" s="26">
        <v>5.05206</v>
      </c>
      <c r="G222" s="26">
        <v>322</v>
      </c>
      <c r="H222" s="26">
        <v>0.16565096800000001</v>
      </c>
      <c r="I222" s="26">
        <v>65</v>
      </c>
    </row>
    <row r="223" spans="1:9" x14ac:dyDescent="0.25">
      <c r="A223" s="26">
        <v>1660138164</v>
      </c>
      <c r="B223" s="26" t="s">
        <v>452</v>
      </c>
      <c r="C223" s="26" t="s">
        <v>10</v>
      </c>
      <c r="D223" s="26" t="s">
        <v>453</v>
      </c>
      <c r="E223" s="26">
        <v>16525</v>
      </c>
      <c r="F223" s="26">
        <v>5.0368199999999996</v>
      </c>
      <c r="G223" s="26">
        <v>320</v>
      </c>
      <c r="H223" s="26">
        <v>0.16462208</v>
      </c>
      <c r="I223" s="26">
        <v>65</v>
      </c>
    </row>
    <row r="224" spans="1:9" x14ac:dyDescent="0.25">
      <c r="A224" s="26">
        <v>1660138167</v>
      </c>
      <c r="B224" s="26" t="s">
        <v>454</v>
      </c>
      <c r="C224" s="26" t="s">
        <v>10</v>
      </c>
      <c r="D224" s="26" t="s">
        <v>455</v>
      </c>
      <c r="E224" s="26">
        <v>16450</v>
      </c>
      <c r="F224" s="26">
        <v>5.01396</v>
      </c>
      <c r="G224" s="26">
        <v>319</v>
      </c>
      <c r="H224" s="26">
        <v>0.164107636</v>
      </c>
      <c r="I224" s="26">
        <v>66</v>
      </c>
    </row>
    <row r="225" spans="1:9" x14ac:dyDescent="0.25">
      <c r="A225" s="26">
        <v>1660138200</v>
      </c>
      <c r="B225" s="26" t="s">
        <v>456</v>
      </c>
      <c r="C225" s="26" t="s">
        <v>10</v>
      </c>
      <c r="D225" s="26" t="s">
        <v>457</v>
      </c>
      <c r="E225" s="26">
        <v>15675</v>
      </c>
      <c r="F225" s="26">
        <v>4.7777399999999997</v>
      </c>
      <c r="G225" s="26">
        <v>316</v>
      </c>
      <c r="H225" s="26">
        <v>0.16256430399999999</v>
      </c>
      <c r="I225" s="26">
        <v>66</v>
      </c>
    </row>
    <row r="226" spans="1:9" x14ac:dyDescent="0.25">
      <c r="A226" s="26">
        <v>1660138233</v>
      </c>
      <c r="B226" s="26" t="s">
        <v>458</v>
      </c>
      <c r="C226" s="26" t="s">
        <v>10</v>
      </c>
      <c r="D226" s="26" t="s">
        <v>459</v>
      </c>
      <c r="E226" s="26">
        <v>14900</v>
      </c>
      <c r="F226" s="26">
        <v>4.5415200000000002</v>
      </c>
      <c r="G226" s="26">
        <v>314</v>
      </c>
      <c r="H226" s="26">
        <v>0.16153541599999999</v>
      </c>
      <c r="I226" s="26">
        <v>65</v>
      </c>
    </row>
    <row r="227" spans="1:9" x14ac:dyDescent="0.25">
      <c r="A227" s="26">
        <v>1660138263</v>
      </c>
      <c r="B227" s="26" t="s">
        <v>460</v>
      </c>
      <c r="C227" s="26" t="s">
        <v>10</v>
      </c>
      <c r="D227" s="26" t="s">
        <v>461</v>
      </c>
      <c r="E227" s="26">
        <v>14200</v>
      </c>
      <c r="F227" s="26">
        <v>4.3281599999999996</v>
      </c>
      <c r="G227" s="26">
        <v>313</v>
      </c>
      <c r="H227" s="26">
        <v>0.16102097200000001</v>
      </c>
      <c r="I227" s="26">
        <v>66</v>
      </c>
    </row>
    <row r="228" spans="1:9" x14ac:dyDescent="0.25">
      <c r="A228" s="26">
        <v>1660138294</v>
      </c>
      <c r="B228" s="26" t="s">
        <v>462</v>
      </c>
      <c r="C228" s="26" t="s">
        <v>10</v>
      </c>
      <c r="D228" s="26" t="s">
        <v>463</v>
      </c>
      <c r="E228" s="26">
        <v>13500</v>
      </c>
      <c r="F228" s="26">
        <v>4.1147999999999998</v>
      </c>
      <c r="G228" s="26">
        <v>311</v>
      </c>
      <c r="H228" s="26">
        <v>0.15999208400000001</v>
      </c>
      <c r="I228" s="26">
        <v>65</v>
      </c>
    </row>
    <row r="229" spans="1:9" x14ac:dyDescent="0.25">
      <c r="A229" s="26">
        <v>1660138327</v>
      </c>
      <c r="B229" s="26" t="s">
        <v>464</v>
      </c>
      <c r="C229" s="26" t="s">
        <v>10</v>
      </c>
      <c r="D229" s="26" t="s">
        <v>465</v>
      </c>
      <c r="E229" s="26">
        <v>12725</v>
      </c>
      <c r="F229" s="26">
        <v>3.8785799999999999</v>
      </c>
      <c r="G229" s="26">
        <v>306</v>
      </c>
      <c r="H229" s="26">
        <v>0.15741986399999999</v>
      </c>
      <c r="I229" s="26">
        <v>66</v>
      </c>
    </row>
    <row r="230" spans="1:9" x14ac:dyDescent="0.25">
      <c r="A230" s="26">
        <v>1660138361</v>
      </c>
      <c r="B230" s="26" t="s">
        <v>466</v>
      </c>
      <c r="C230" s="26" t="s">
        <v>10</v>
      </c>
      <c r="D230" s="26" t="s">
        <v>467</v>
      </c>
      <c r="E230" s="26">
        <v>11975</v>
      </c>
      <c r="F230" s="26">
        <v>3.6499799999999998</v>
      </c>
      <c r="G230" s="26">
        <v>299</v>
      </c>
      <c r="H230" s="26">
        <v>0.153818756</v>
      </c>
      <c r="I230" s="26">
        <v>66</v>
      </c>
    </row>
    <row r="231" spans="1:9" x14ac:dyDescent="0.25">
      <c r="A231" s="26">
        <v>1660138373</v>
      </c>
      <c r="B231" s="26" t="s">
        <v>468</v>
      </c>
      <c r="C231" s="26" t="s">
        <v>10</v>
      </c>
      <c r="D231" s="26" t="s">
        <v>469</v>
      </c>
      <c r="E231" s="26">
        <v>11725</v>
      </c>
      <c r="F231" s="26">
        <v>3.5737800000000002</v>
      </c>
      <c r="G231" s="26">
        <v>296</v>
      </c>
      <c r="H231" s="26">
        <v>0.15227542399999999</v>
      </c>
      <c r="I231" s="26">
        <v>66</v>
      </c>
    </row>
    <row r="232" spans="1:9" x14ac:dyDescent="0.25">
      <c r="A232" s="26">
        <v>1660138387</v>
      </c>
      <c r="B232" s="26" t="s">
        <v>470</v>
      </c>
      <c r="C232" s="26" t="s">
        <v>10</v>
      </c>
      <c r="D232" s="26" t="s">
        <v>471</v>
      </c>
      <c r="E232" s="26">
        <v>11325</v>
      </c>
      <c r="F232" s="26">
        <v>3.4518599999999999</v>
      </c>
      <c r="G232" s="26">
        <v>291</v>
      </c>
      <c r="H232" s="26">
        <v>0.14970320400000001</v>
      </c>
      <c r="I232" s="26">
        <v>67</v>
      </c>
    </row>
    <row r="233" spans="1:9" x14ac:dyDescent="0.25">
      <c r="A233" s="26">
        <v>1660138399</v>
      </c>
      <c r="B233" s="26" t="s">
        <v>472</v>
      </c>
      <c r="C233" s="26" t="s">
        <v>10</v>
      </c>
      <c r="D233" s="26" t="s">
        <v>473</v>
      </c>
      <c r="E233" s="26">
        <v>10975</v>
      </c>
      <c r="F233" s="26">
        <v>3.34518</v>
      </c>
      <c r="G233" s="26">
        <v>286</v>
      </c>
      <c r="H233" s="26">
        <v>0.14713098399999999</v>
      </c>
      <c r="I233" s="26">
        <v>76</v>
      </c>
    </row>
    <row r="234" spans="1:9" x14ac:dyDescent="0.25">
      <c r="A234" s="26">
        <v>1660138402</v>
      </c>
      <c r="B234" s="26" t="s">
        <v>474</v>
      </c>
      <c r="C234" s="26" t="s">
        <v>10</v>
      </c>
      <c r="D234" s="26" t="s">
        <v>475</v>
      </c>
      <c r="E234" s="26">
        <v>10925</v>
      </c>
      <c r="F234" s="26">
        <v>3.3299400000000001</v>
      </c>
      <c r="G234" s="26">
        <v>285</v>
      </c>
      <c r="H234" s="26">
        <v>0.14661653999999999</v>
      </c>
      <c r="I234" s="26">
        <v>78</v>
      </c>
    </row>
    <row r="235" spans="1:9" x14ac:dyDescent="0.25">
      <c r="A235" s="26">
        <v>1660138405</v>
      </c>
      <c r="B235" s="26" t="s">
        <v>476</v>
      </c>
      <c r="C235" s="26" t="s">
        <v>10</v>
      </c>
      <c r="D235" s="26" t="s">
        <v>477</v>
      </c>
      <c r="E235" s="26">
        <v>10875</v>
      </c>
      <c r="F235" s="26">
        <v>3.3147000000000002</v>
      </c>
      <c r="G235" s="26">
        <v>283</v>
      </c>
      <c r="H235" s="26">
        <v>0.14558765200000001</v>
      </c>
      <c r="I235" s="26">
        <v>80</v>
      </c>
    </row>
    <row r="236" spans="1:9" x14ac:dyDescent="0.25">
      <c r="A236" s="26">
        <v>1660138408</v>
      </c>
      <c r="B236" s="26" t="s">
        <v>478</v>
      </c>
      <c r="C236" s="26" t="s">
        <v>10</v>
      </c>
      <c r="D236" s="26" t="s">
        <v>479</v>
      </c>
      <c r="E236" s="26">
        <v>10800</v>
      </c>
      <c r="F236" s="26">
        <v>3.2918400000000001</v>
      </c>
      <c r="G236" s="26">
        <v>282</v>
      </c>
      <c r="H236" s="26">
        <v>0.14507320800000001</v>
      </c>
      <c r="I236" s="26">
        <v>82</v>
      </c>
    </row>
    <row r="237" spans="1:9" x14ac:dyDescent="0.25">
      <c r="A237" s="26">
        <v>1660138411</v>
      </c>
      <c r="B237" s="26" t="s">
        <v>480</v>
      </c>
      <c r="C237" s="26" t="s">
        <v>10</v>
      </c>
      <c r="D237" s="26" t="s">
        <v>481</v>
      </c>
      <c r="E237" s="26">
        <v>10775</v>
      </c>
      <c r="F237" s="26">
        <v>3.2842199999999999</v>
      </c>
      <c r="G237" s="26">
        <v>280</v>
      </c>
      <c r="H237" s="26">
        <v>0.14404432</v>
      </c>
      <c r="I237" s="26">
        <v>84</v>
      </c>
    </row>
    <row r="238" spans="1:9" x14ac:dyDescent="0.25">
      <c r="A238" s="26">
        <v>1660138413</v>
      </c>
      <c r="B238" s="26" t="s">
        <v>482</v>
      </c>
      <c r="C238" s="26" t="s">
        <v>10</v>
      </c>
      <c r="D238" s="26" t="s">
        <v>483</v>
      </c>
      <c r="E238" s="26">
        <v>10725</v>
      </c>
      <c r="F238" s="26">
        <v>3.26898</v>
      </c>
      <c r="G238" s="26">
        <v>278</v>
      </c>
      <c r="H238" s="26">
        <v>0.143015432</v>
      </c>
      <c r="I238" s="26">
        <v>86</v>
      </c>
    </row>
    <row r="239" spans="1:9" x14ac:dyDescent="0.25">
      <c r="A239" s="26">
        <v>1660138417</v>
      </c>
      <c r="B239" s="26" t="s">
        <v>484</v>
      </c>
      <c r="C239" s="26" t="s">
        <v>10</v>
      </c>
      <c r="D239" s="26" t="s">
        <v>485</v>
      </c>
      <c r="E239" s="26">
        <v>10675</v>
      </c>
      <c r="F239" s="26">
        <v>3.2537400000000001</v>
      </c>
      <c r="G239" s="26">
        <v>277</v>
      </c>
      <c r="H239" s="26">
        <v>0.142500988</v>
      </c>
      <c r="I239" s="26">
        <v>88</v>
      </c>
    </row>
    <row r="240" spans="1:9" x14ac:dyDescent="0.25">
      <c r="A240" s="26">
        <v>1660138420</v>
      </c>
      <c r="B240" s="26" t="s">
        <v>486</v>
      </c>
      <c r="C240" s="26" t="s">
        <v>10</v>
      </c>
      <c r="D240" s="26" t="s">
        <v>487</v>
      </c>
      <c r="E240" s="26">
        <v>10625</v>
      </c>
      <c r="F240" s="26">
        <v>3.2385000000000002</v>
      </c>
      <c r="G240" s="26">
        <v>276</v>
      </c>
      <c r="H240" s="26">
        <v>0.14198654399999999</v>
      </c>
      <c r="I240" s="26">
        <v>88</v>
      </c>
    </row>
    <row r="241" spans="1:9" x14ac:dyDescent="0.25">
      <c r="A241" s="26">
        <v>1660138423</v>
      </c>
      <c r="B241" s="26" t="s">
        <v>488</v>
      </c>
      <c r="C241" s="26" t="s">
        <v>10</v>
      </c>
      <c r="D241" s="26" t="s">
        <v>489</v>
      </c>
      <c r="E241" s="26">
        <v>10600</v>
      </c>
      <c r="F241" s="26">
        <v>3.23088</v>
      </c>
      <c r="G241" s="26">
        <v>275</v>
      </c>
      <c r="H241" s="26">
        <v>0.14147209999999999</v>
      </c>
      <c r="I241" s="26">
        <v>88</v>
      </c>
    </row>
    <row r="242" spans="1:9" x14ac:dyDescent="0.25">
      <c r="A242" s="26">
        <v>1660138426</v>
      </c>
      <c r="B242" s="26" t="s">
        <v>490</v>
      </c>
      <c r="C242" s="26" t="s">
        <v>10</v>
      </c>
      <c r="D242" s="26" t="s">
        <v>491</v>
      </c>
      <c r="E242" s="26">
        <v>10550</v>
      </c>
      <c r="F242" s="26">
        <v>3.2156400000000001</v>
      </c>
      <c r="G242" s="26">
        <v>274</v>
      </c>
      <c r="H242" s="26">
        <v>0.14095765599999999</v>
      </c>
      <c r="I242" s="26">
        <v>87</v>
      </c>
    </row>
    <row r="243" spans="1:9" x14ac:dyDescent="0.25">
      <c r="A243" s="26">
        <v>1660138438</v>
      </c>
      <c r="B243" s="26" t="s">
        <v>492</v>
      </c>
      <c r="C243" s="26" t="s">
        <v>10</v>
      </c>
      <c r="D243" s="26" t="s">
        <v>493</v>
      </c>
      <c r="E243" s="26">
        <v>10325</v>
      </c>
      <c r="F243" s="26">
        <v>3.1470600000000002</v>
      </c>
      <c r="G243" s="26">
        <v>273</v>
      </c>
      <c r="H243" s="26">
        <v>0.14044321200000001</v>
      </c>
      <c r="I243" s="26">
        <v>87</v>
      </c>
    </row>
    <row r="244" spans="1:9" x14ac:dyDescent="0.25">
      <c r="A244" s="26">
        <v>1660138450</v>
      </c>
      <c r="B244" s="26" t="s">
        <v>494</v>
      </c>
      <c r="C244" s="26" t="s">
        <v>10</v>
      </c>
      <c r="D244" s="26" t="s">
        <v>495</v>
      </c>
      <c r="E244" s="26">
        <v>10125</v>
      </c>
      <c r="F244" s="26">
        <v>3.0861000000000001</v>
      </c>
      <c r="G244" s="26">
        <v>271</v>
      </c>
      <c r="H244" s="26">
        <v>0.13941432400000001</v>
      </c>
      <c r="I244" s="26">
        <v>88</v>
      </c>
    </row>
    <row r="245" spans="1:9" x14ac:dyDescent="0.25">
      <c r="A245" s="26">
        <v>1660138462</v>
      </c>
      <c r="B245" s="26" t="s">
        <v>496</v>
      </c>
      <c r="C245" s="26" t="s">
        <v>10</v>
      </c>
      <c r="D245" s="26" t="s">
        <v>497</v>
      </c>
      <c r="E245" s="26">
        <v>9900</v>
      </c>
      <c r="F245" s="26">
        <v>3.0175200000000002</v>
      </c>
      <c r="G245" s="26">
        <v>270</v>
      </c>
      <c r="H245" s="26">
        <v>0.13889988</v>
      </c>
      <c r="I245" s="26">
        <v>88</v>
      </c>
    </row>
    <row r="246" spans="1:9" x14ac:dyDescent="0.25">
      <c r="A246" s="26">
        <v>1660138475</v>
      </c>
      <c r="B246" s="26" t="s">
        <v>498</v>
      </c>
      <c r="C246" s="26" t="s">
        <v>10</v>
      </c>
      <c r="D246" s="26" t="s">
        <v>499</v>
      </c>
      <c r="E246" s="26">
        <v>9700</v>
      </c>
      <c r="F246" s="26">
        <v>2.9565600000000001</v>
      </c>
      <c r="G246" s="26">
        <v>268</v>
      </c>
      <c r="H246" s="26">
        <v>0.137870992</v>
      </c>
      <c r="I246" s="26">
        <v>88</v>
      </c>
    </row>
    <row r="247" spans="1:9" x14ac:dyDescent="0.25">
      <c r="A247" s="26">
        <v>1660138487</v>
      </c>
      <c r="B247" s="26" t="s">
        <v>500</v>
      </c>
      <c r="C247" s="26" t="s">
        <v>10</v>
      </c>
      <c r="D247" s="26" t="s">
        <v>501</v>
      </c>
      <c r="E247" s="26">
        <v>9475</v>
      </c>
      <c r="F247" s="26">
        <v>2.8879800000000002</v>
      </c>
      <c r="G247" s="26">
        <v>268</v>
      </c>
      <c r="H247" s="26">
        <v>0.137870992</v>
      </c>
      <c r="I247" s="26">
        <v>88</v>
      </c>
    </row>
    <row r="248" spans="1:9" x14ac:dyDescent="0.25">
      <c r="A248" s="26">
        <v>1660138500</v>
      </c>
      <c r="B248" s="26" t="s">
        <v>502</v>
      </c>
      <c r="C248" s="26" t="s">
        <v>10</v>
      </c>
      <c r="D248" s="26" t="s">
        <v>503</v>
      </c>
      <c r="E248" s="26">
        <v>9275</v>
      </c>
      <c r="F248" s="26">
        <v>2.8270200000000001</v>
      </c>
      <c r="G248" s="26">
        <v>268</v>
      </c>
      <c r="H248" s="26">
        <v>0.137870992</v>
      </c>
      <c r="I248" s="26">
        <v>88</v>
      </c>
    </row>
    <row r="249" spans="1:9" x14ac:dyDescent="0.25">
      <c r="A249" s="26">
        <v>1660138513</v>
      </c>
      <c r="B249" s="26" t="s">
        <v>504</v>
      </c>
      <c r="C249" s="26" t="s">
        <v>10</v>
      </c>
      <c r="D249" s="26" t="s">
        <v>505</v>
      </c>
      <c r="E249" s="26">
        <v>9050</v>
      </c>
      <c r="F249" s="26">
        <v>2.7584399999999998</v>
      </c>
      <c r="G249" s="26">
        <v>269</v>
      </c>
      <c r="H249" s="26">
        <v>0.138385436</v>
      </c>
      <c r="I249" s="26">
        <v>88</v>
      </c>
    </row>
    <row r="250" spans="1:9" x14ac:dyDescent="0.25">
      <c r="A250" s="26">
        <v>1660138525</v>
      </c>
      <c r="B250" s="26" t="s">
        <v>506</v>
      </c>
      <c r="C250" s="26" t="s">
        <v>10</v>
      </c>
      <c r="D250" s="26" t="s">
        <v>507</v>
      </c>
      <c r="E250" s="26">
        <v>8850</v>
      </c>
      <c r="F250" s="26">
        <v>2.6974800000000001</v>
      </c>
      <c r="G250" s="26">
        <v>269</v>
      </c>
      <c r="H250" s="26">
        <v>0.138385436</v>
      </c>
      <c r="I250" s="26">
        <v>88</v>
      </c>
    </row>
    <row r="251" spans="1:9" x14ac:dyDescent="0.25">
      <c r="A251" s="26">
        <v>1660138537</v>
      </c>
      <c r="B251" s="26" t="s">
        <v>508</v>
      </c>
      <c r="C251" s="26" t="s">
        <v>10</v>
      </c>
      <c r="D251" s="26" t="s">
        <v>509</v>
      </c>
      <c r="E251" s="26">
        <v>8625</v>
      </c>
      <c r="F251" s="26">
        <v>2.6288999999999998</v>
      </c>
      <c r="G251" s="26">
        <v>269</v>
      </c>
      <c r="H251" s="26">
        <v>0.138385436</v>
      </c>
      <c r="I251" s="26">
        <v>88</v>
      </c>
    </row>
    <row r="252" spans="1:9" x14ac:dyDescent="0.25">
      <c r="A252" s="26">
        <v>1660138550</v>
      </c>
      <c r="B252" s="26" t="s">
        <v>510</v>
      </c>
      <c r="C252" s="26" t="s">
        <v>10</v>
      </c>
      <c r="D252" s="26" t="s">
        <v>511</v>
      </c>
      <c r="E252" s="26">
        <v>8425</v>
      </c>
      <c r="F252" s="26">
        <v>2.5679400000000001</v>
      </c>
      <c r="G252" s="26">
        <v>268</v>
      </c>
      <c r="H252" s="26">
        <v>0.137870992</v>
      </c>
      <c r="I252" s="26">
        <v>87</v>
      </c>
    </row>
    <row r="253" spans="1:9" x14ac:dyDescent="0.25">
      <c r="A253" s="26">
        <v>1660138562</v>
      </c>
      <c r="B253" s="26" t="s">
        <v>512</v>
      </c>
      <c r="C253" s="26" t="s">
        <v>10</v>
      </c>
      <c r="D253" s="26" t="s">
        <v>513</v>
      </c>
      <c r="E253" s="26">
        <v>8225</v>
      </c>
      <c r="F253" s="26">
        <v>2.50698</v>
      </c>
      <c r="G253" s="26">
        <v>267</v>
      </c>
      <c r="H253" s="26">
        <v>0.13735654799999999</v>
      </c>
      <c r="I253" s="26">
        <v>87</v>
      </c>
    </row>
    <row r="254" spans="1:9" x14ac:dyDescent="0.25">
      <c r="A254" s="26">
        <v>1660138574</v>
      </c>
      <c r="B254" s="26" t="s">
        <v>514</v>
      </c>
      <c r="C254" s="26" t="s">
        <v>10</v>
      </c>
      <c r="D254" s="26" t="s">
        <v>515</v>
      </c>
      <c r="E254" s="26">
        <v>8025</v>
      </c>
      <c r="F254" s="26">
        <v>2.4460199999999999</v>
      </c>
      <c r="G254" s="26">
        <v>267</v>
      </c>
      <c r="H254" s="26">
        <v>0.13735654799999999</v>
      </c>
      <c r="I254" s="26">
        <v>87</v>
      </c>
    </row>
    <row r="255" spans="1:9" x14ac:dyDescent="0.25">
      <c r="A255" s="26">
        <v>1660138586</v>
      </c>
      <c r="B255" s="26" t="s">
        <v>516</v>
      </c>
      <c r="C255" s="26" t="s">
        <v>10</v>
      </c>
      <c r="D255" s="26" t="s">
        <v>517</v>
      </c>
      <c r="E255" s="26">
        <v>7825</v>
      </c>
      <c r="F255" s="26">
        <v>2.3850600000000002</v>
      </c>
      <c r="G255" s="26">
        <v>267</v>
      </c>
      <c r="H255" s="26">
        <v>0.13735654799999999</v>
      </c>
      <c r="I255" s="26">
        <v>87</v>
      </c>
    </row>
    <row r="256" spans="1:9" x14ac:dyDescent="0.25">
      <c r="A256" s="26">
        <v>1660138598</v>
      </c>
      <c r="B256" s="26" t="s">
        <v>518</v>
      </c>
      <c r="C256" s="26" t="s">
        <v>10</v>
      </c>
      <c r="D256" s="26" t="s">
        <v>519</v>
      </c>
      <c r="E256" s="26">
        <v>7625</v>
      </c>
      <c r="F256" s="26">
        <v>2.3241000000000001</v>
      </c>
      <c r="G256" s="26">
        <v>267</v>
      </c>
      <c r="H256" s="26">
        <v>0.13735654799999999</v>
      </c>
      <c r="I256" s="26">
        <v>88</v>
      </c>
    </row>
    <row r="257" spans="1:9" x14ac:dyDescent="0.25">
      <c r="A257" s="26">
        <v>1660138610</v>
      </c>
      <c r="B257" s="26" t="s">
        <v>520</v>
      </c>
      <c r="C257" s="26" t="s">
        <v>10</v>
      </c>
      <c r="D257" s="26" t="s">
        <v>521</v>
      </c>
      <c r="E257" s="26">
        <v>7400</v>
      </c>
      <c r="F257" s="26">
        <v>2.2555200000000002</v>
      </c>
      <c r="G257" s="26">
        <v>266</v>
      </c>
      <c r="H257" s="26">
        <v>0.13684210399999999</v>
      </c>
      <c r="I257" s="26">
        <v>88</v>
      </c>
    </row>
    <row r="258" spans="1:9" x14ac:dyDescent="0.25">
      <c r="A258" s="26">
        <v>1660138622</v>
      </c>
      <c r="B258" s="26" t="s">
        <v>522</v>
      </c>
      <c r="C258" s="26" t="s">
        <v>10</v>
      </c>
      <c r="D258" s="26" t="s">
        <v>523</v>
      </c>
      <c r="E258" s="26">
        <v>7200</v>
      </c>
      <c r="F258" s="26">
        <v>2.1945600000000001</v>
      </c>
      <c r="G258" s="26">
        <v>265</v>
      </c>
      <c r="H258" s="26">
        <v>0.13632765999999999</v>
      </c>
      <c r="I258" s="26">
        <v>88</v>
      </c>
    </row>
    <row r="259" spans="1:9" x14ac:dyDescent="0.25">
      <c r="A259" s="26">
        <v>1660138634</v>
      </c>
      <c r="B259" s="26" t="s">
        <v>524</v>
      </c>
      <c r="C259" s="26" t="s">
        <v>10</v>
      </c>
      <c r="D259" s="26" t="s">
        <v>525</v>
      </c>
      <c r="E259" s="26">
        <v>7000</v>
      </c>
      <c r="F259" s="26">
        <v>2.1335999999999999</v>
      </c>
      <c r="G259" s="26">
        <v>262</v>
      </c>
      <c r="H259" s="26">
        <v>0.13478432800000001</v>
      </c>
      <c r="I259" s="26">
        <v>88</v>
      </c>
    </row>
    <row r="260" spans="1:9" x14ac:dyDescent="0.25">
      <c r="A260" s="26">
        <v>1660138646</v>
      </c>
      <c r="B260" s="26" t="s">
        <v>526</v>
      </c>
      <c r="C260" s="26" t="s">
        <v>10</v>
      </c>
      <c r="D260" s="26" t="s">
        <v>527</v>
      </c>
      <c r="E260" s="26">
        <v>6825</v>
      </c>
      <c r="F260" s="26">
        <v>2.08026</v>
      </c>
      <c r="G260" s="26">
        <v>261</v>
      </c>
      <c r="H260" s="26">
        <v>0.13426988400000001</v>
      </c>
      <c r="I260" s="26">
        <v>88</v>
      </c>
    </row>
    <row r="261" spans="1:9" x14ac:dyDescent="0.25">
      <c r="A261" s="26">
        <v>1660138657</v>
      </c>
      <c r="B261" s="26" t="s">
        <v>528</v>
      </c>
      <c r="C261" s="26" t="s">
        <v>10</v>
      </c>
      <c r="D261" s="26" t="s">
        <v>529</v>
      </c>
      <c r="E261" s="26">
        <v>6625</v>
      </c>
      <c r="F261" s="26">
        <v>2.0192999999999999</v>
      </c>
      <c r="G261" s="26">
        <v>262</v>
      </c>
      <c r="H261" s="26">
        <v>0.13478432800000001</v>
      </c>
      <c r="I261" s="26">
        <v>88</v>
      </c>
    </row>
    <row r="262" spans="1:9" x14ac:dyDescent="0.25">
      <c r="A262" s="26">
        <v>1660138670</v>
      </c>
      <c r="B262" s="26" t="s">
        <v>530</v>
      </c>
      <c r="C262" s="26" t="s">
        <v>10</v>
      </c>
      <c r="D262" s="26" t="s">
        <v>531</v>
      </c>
      <c r="E262" s="26">
        <v>6425</v>
      </c>
      <c r="F262" s="26">
        <v>1.95834</v>
      </c>
      <c r="G262" s="26">
        <v>263</v>
      </c>
      <c r="H262" s="26">
        <v>0.13529877200000001</v>
      </c>
      <c r="I262" s="26">
        <v>88</v>
      </c>
    </row>
    <row r="263" spans="1:9" x14ac:dyDescent="0.25">
      <c r="A263" s="26">
        <v>1660138682</v>
      </c>
      <c r="B263" s="26" t="s">
        <v>532</v>
      </c>
      <c r="C263" s="26" t="s">
        <v>10</v>
      </c>
      <c r="D263" s="26" t="s">
        <v>533</v>
      </c>
      <c r="E263" s="26">
        <v>6225</v>
      </c>
      <c r="F263" s="26">
        <v>1.8973800000000001</v>
      </c>
      <c r="G263" s="26">
        <v>261</v>
      </c>
      <c r="H263" s="26">
        <v>0.13426988400000001</v>
      </c>
      <c r="I263" s="26">
        <v>88</v>
      </c>
    </row>
    <row r="264" spans="1:9" x14ac:dyDescent="0.25">
      <c r="A264" s="26">
        <v>1660138694</v>
      </c>
      <c r="B264" s="26" t="s">
        <v>534</v>
      </c>
      <c r="C264" s="26" t="s">
        <v>10</v>
      </c>
      <c r="D264" s="26" t="s">
        <v>535</v>
      </c>
      <c r="E264" s="26">
        <v>6025</v>
      </c>
      <c r="F264" s="26">
        <v>1.8364199999999999</v>
      </c>
      <c r="G264" s="26">
        <v>258</v>
      </c>
      <c r="H264" s="26">
        <v>0.132726552</v>
      </c>
      <c r="I264" s="26">
        <v>88</v>
      </c>
    </row>
    <row r="265" spans="1:9" x14ac:dyDescent="0.25">
      <c r="A265" s="26">
        <v>1660138706</v>
      </c>
      <c r="B265" s="26" t="s">
        <v>536</v>
      </c>
      <c r="C265" s="26" t="s">
        <v>10</v>
      </c>
      <c r="D265" s="26" t="s">
        <v>537</v>
      </c>
      <c r="E265" s="26">
        <v>5825</v>
      </c>
      <c r="F265" s="26">
        <v>1.77546</v>
      </c>
      <c r="G265" s="26">
        <v>255</v>
      </c>
      <c r="H265" s="26">
        <v>0.13118321999999999</v>
      </c>
      <c r="I265" s="26">
        <v>88</v>
      </c>
    </row>
    <row r="266" spans="1:9" x14ac:dyDescent="0.25">
      <c r="A266" s="26">
        <v>1660138717</v>
      </c>
      <c r="B266" s="26" t="s">
        <v>538</v>
      </c>
      <c r="C266" s="26" t="s">
        <v>10</v>
      </c>
      <c r="D266" s="26" t="s">
        <v>539</v>
      </c>
      <c r="E266" s="26">
        <v>5675</v>
      </c>
      <c r="F266" s="26">
        <v>1.7297400000000001</v>
      </c>
      <c r="G266" s="26">
        <v>254</v>
      </c>
      <c r="H266" s="26">
        <v>0.13066877599999999</v>
      </c>
      <c r="I266" s="26">
        <v>88</v>
      </c>
    </row>
    <row r="267" spans="1:9" x14ac:dyDescent="0.25">
      <c r="A267" s="26">
        <v>1660138730</v>
      </c>
      <c r="B267" s="26" t="s">
        <v>540</v>
      </c>
      <c r="C267" s="26" t="s">
        <v>10</v>
      </c>
      <c r="D267" s="26" t="s">
        <v>541</v>
      </c>
      <c r="E267" s="26">
        <v>5450</v>
      </c>
      <c r="F267" s="26">
        <v>1.66116</v>
      </c>
      <c r="G267" s="26">
        <v>253</v>
      </c>
      <c r="H267" s="26">
        <v>0.13015433200000001</v>
      </c>
      <c r="I267" s="26">
        <v>88</v>
      </c>
    </row>
    <row r="268" spans="1:9" x14ac:dyDescent="0.25">
      <c r="A268" s="26">
        <v>1660138741</v>
      </c>
      <c r="B268" s="26" t="s">
        <v>542</v>
      </c>
      <c r="C268" s="26" t="s">
        <v>10</v>
      </c>
      <c r="D268" s="26" t="s">
        <v>543</v>
      </c>
      <c r="E268" s="26">
        <v>5275</v>
      </c>
      <c r="F268" s="26">
        <v>1.60782</v>
      </c>
      <c r="G268" s="26">
        <v>252</v>
      </c>
      <c r="H268" s="26">
        <v>0.12963988800000001</v>
      </c>
      <c r="I268" s="26">
        <v>88</v>
      </c>
    </row>
    <row r="269" spans="1:9" x14ac:dyDescent="0.25">
      <c r="A269" s="26">
        <v>1660138753</v>
      </c>
      <c r="B269" s="26" t="s">
        <v>544</v>
      </c>
      <c r="C269" s="26" t="s">
        <v>10</v>
      </c>
      <c r="D269" s="26" t="s">
        <v>545</v>
      </c>
      <c r="E269" s="26">
        <v>5075</v>
      </c>
      <c r="F269" s="26">
        <v>1.5468599999999999</v>
      </c>
      <c r="G269" s="26">
        <v>249</v>
      </c>
      <c r="H269" s="26">
        <v>0.128096556</v>
      </c>
      <c r="I269" s="26">
        <v>88</v>
      </c>
    </row>
    <row r="270" spans="1:9" x14ac:dyDescent="0.25">
      <c r="A270" s="26">
        <v>1660138766</v>
      </c>
      <c r="B270" s="26" t="s">
        <v>546</v>
      </c>
      <c r="C270" s="26" t="s">
        <v>10</v>
      </c>
      <c r="D270" s="26" t="s">
        <v>547</v>
      </c>
      <c r="E270" s="26">
        <v>4875</v>
      </c>
      <c r="F270" s="26">
        <v>1.4859</v>
      </c>
      <c r="G270" s="26">
        <v>246</v>
      </c>
      <c r="H270" s="26">
        <v>0.12655322399999999</v>
      </c>
      <c r="I270" s="26">
        <v>88</v>
      </c>
    </row>
    <row r="271" spans="1:9" x14ac:dyDescent="0.25">
      <c r="A271" s="26">
        <v>1660138774</v>
      </c>
      <c r="B271" s="26" t="s">
        <v>548</v>
      </c>
      <c r="C271" s="26" t="s">
        <v>10</v>
      </c>
      <c r="D271" s="26" t="s">
        <v>549</v>
      </c>
      <c r="E271" s="26">
        <v>4750</v>
      </c>
      <c r="F271" s="26">
        <v>1.4478</v>
      </c>
      <c r="G271" s="26">
        <v>244</v>
      </c>
      <c r="H271" s="26">
        <v>0.12552433599999999</v>
      </c>
      <c r="I271" s="26">
        <v>88</v>
      </c>
    </row>
    <row r="272" spans="1:9" x14ac:dyDescent="0.25">
      <c r="A272" s="26">
        <v>1660138779</v>
      </c>
      <c r="B272" s="26" t="s">
        <v>550</v>
      </c>
      <c r="C272" s="26" t="s">
        <v>10</v>
      </c>
      <c r="D272" s="26" t="s">
        <v>551</v>
      </c>
      <c r="E272" s="26">
        <v>4675</v>
      </c>
      <c r="F272" s="26">
        <v>1.4249400000000001</v>
      </c>
      <c r="G272" s="26">
        <v>242</v>
      </c>
      <c r="H272" s="26">
        <v>0.12449544799999999</v>
      </c>
      <c r="I272" s="26">
        <v>88</v>
      </c>
    </row>
    <row r="273" spans="1:9" x14ac:dyDescent="0.25">
      <c r="A273" s="26">
        <v>1660138786</v>
      </c>
      <c r="B273" s="26" t="s">
        <v>552</v>
      </c>
      <c r="C273" s="26" t="s">
        <v>10</v>
      </c>
      <c r="D273" s="26" t="s">
        <v>553</v>
      </c>
      <c r="E273" s="26">
        <v>4575</v>
      </c>
      <c r="F273" s="26">
        <v>1.39446</v>
      </c>
      <c r="G273" s="26">
        <v>241</v>
      </c>
      <c r="H273" s="26">
        <v>0.12398100400000001</v>
      </c>
      <c r="I273" s="26">
        <v>90</v>
      </c>
    </row>
    <row r="274" spans="1:9" x14ac:dyDescent="0.25">
      <c r="A274" s="26">
        <v>1660138792</v>
      </c>
      <c r="B274" s="26" t="s">
        <v>554</v>
      </c>
      <c r="C274" s="26" t="s">
        <v>10</v>
      </c>
      <c r="D274" s="26" t="s">
        <v>555</v>
      </c>
      <c r="E274" s="26">
        <v>4450</v>
      </c>
      <c r="F274" s="26">
        <v>1.35636</v>
      </c>
      <c r="G274" s="26">
        <v>240</v>
      </c>
      <c r="H274" s="26">
        <v>0.12346656</v>
      </c>
      <c r="I274" s="26">
        <v>94</v>
      </c>
    </row>
    <row r="275" spans="1:9" x14ac:dyDescent="0.25">
      <c r="A275" s="26">
        <v>1660138795</v>
      </c>
      <c r="B275" s="26" t="s">
        <v>556</v>
      </c>
      <c r="C275" s="26" t="s">
        <v>10</v>
      </c>
      <c r="D275" s="26" t="s">
        <v>557</v>
      </c>
      <c r="E275" s="26">
        <v>4400</v>
      </c>
      <c r="F275" s="26">
        <v>1.3411200000000001</v>
      </c>
      <c r="G275" s="26">
        <v>240</v>
      </c>
      <c r="H275" s="26">
        <v>0.12346656</v>
      </c>
      <c r="I275" s="26">
        <v>96</v>
      </c>
    </row>
    <row r="276" spans="1:9" x14ac:dyDescent="0.25">
      <c r="A276" s="26">
        <v>1660138798</v>
      </c>
      <c r="B276" s="26" t="s">
        <v>558</v>
      </c>
      <c r="C276" s="26" t="s">
        <v>10</v>
      </c>
      <c r="D276" s="26" t="s">
        <v>559</v>
      </c>
      <c r="E276" s="26">
        <v>4325</v>
      </c>
      <c r="F276" s="26">
        <v>1.31826</v>
      </c>
      <c r="G276" s="26">
        <v>241</v>
      </c>
      <c r="H276" s="26">
        <v>0.12398100400000001</v>
      </c>
      <c r="I276" s="26">
        <v>98</v>
      </c>
    </row>
    <row r="277" spans="1:9" x14ac:dyDescent="0.25">
      <c r="A277" s="26">
        <v>1660138801</v>
      </c>
      <c r="B277" s="26" t="s">
        <v>560</v>
      </c>
      <c r="C277" s="26" t="s">
        <v>10</v>
      </c>
      <c r="D277" s="26" t="s">
        <v>561</v>
      </c>
      <c r="E277" s="26">
        <v>4250</v>
      </c>
      <c r="F277" s="26">
        <v>1.2954000000000001</v>
      </c>
      <c r="G277" s="26">
        <v>241</v>
      </c>
      <c r="H277" s="26">
        <v>0.12398100400000001</v>
      </c>
      <c r="I277" s="26">
        <v>99</v>
      </c>
    </row>
    <row r="278" spans="1:9" x14ac:dyDescent="0.25">
      <c r="A278" s="26">
        <v>1660138804</v>
      </c>
      <c r="B278" s="26" t="s">
        <v>562</v>
      </c>
      <c r="C278" s="26" t="s">
        <v>10</v>
      </c>
      <c r="D278" s="26" t="s">
        <v>563</v>
      </c>
      <c r="E278" s="26">
        <v>4200</v>
      </c>
      <c r="F278" s="26">
        <v>1.28016</v>
      </c>
      <c r="G278" s="26">
        <v>241</v>
      </c>
      <c r="H278" s="26">
        <v>0.12398100400000001</v>
      </c>
      <c r="I278" s="26">
        <v>99</v>
      </c>
    </row>
    <row r="279" spans="1:9" x14ac:dyDescent="0.25">
      <c r="A279" s="26">
        <v>1660138807</v>
      </c>
      <c r="B279" s="26" t="s">
        <v>564</v>
      </c>
      <c r="C279" s="26" t="s">
        <v>10</v>
      </c>
      <c r="D279" s="26" t="s">
        <v>565</v>
      </c>
      <c r="E279" s="26">
        <v>4125</v>
      </c>
      <c r="F279" s="26">
        <v>1.2573000000000001</v>
      </c>
      <c r="G279" s="26">
        <v>240</v>
      </c>
      <c r="H279" s="26">
        <v>0.12346656</v>
      </c>
      <c r="I279" s="26">
        <v>100</v>
      </c>
    </row>
    <row r="280" spans="1:9" x14ac:dyDescent="0.25">
      <c r="A280" s="26">
        <v>1660138810</v>
      </c>
      <c r="B280" s="26" t="s">
        <v>566</v>
      </c>
      <c r="C280" s="26" t="s">
        <v>10</v>
      </c>
      <c r="D280" s="26" t="s">
        <v>567</v>
      </c>
      <c r="E280" s="26">
        <v>4050</v>
      </c>
      <c r="F280" s="26">
        <v>1.23444</v>
      </c>
      <c r="G280" s="26">
        <v>239</v>
      </c>
      <c r="H280" s="26">
        <v>0.122952116</v>
      </c>
      <c r="I280" s="26">
        <v>100</v>
      </c>
    </row>
    <row r="281" spans="1:9" x14ac:dyDescent="0.25">
      <c r="A281" s="26">
        <v>1660138813</v>
      </c>
      <c r="B281" s="26" t="s">
        <v>568</v>
      </c>
      <c r="C281" s="26" t="s">
        <v>10</v>
      </c>
      <c r="D281" s="26" t="s">
        <v>569</v>
      </c>
      <c r="E281" s="26">
        <v>3975</v>
      </c>
      <c r="F281" s="26">
        <v>1.2115800000000001</v>
      </c>
      <c r="G281" s="26">
        <v>239</v>
      </c>
      <c r="H281" s="26">
        <v>0.122952116</v>
      </c>
      <c r="I281" s="26">
        <v>100</v>
      </c>
    </row>
    <row r="282" spans="1:9" x14ac:dyDescent="0.25">
      <c r="A282" s="26">
        <v>1660138816</v>
      </c>
      <c r="B282" s="26" t="s">
        <v>570</v>
      </c>
      <c r="C282" s="26" t="s">
        <v>10</v>
      </c>
      <c r="D282" s="26" t="s">
        <v>571</v>
      </c>
      <c r="E282" s="26">
        <v>3900</v>
      </c>
      <c r="F282" s="26">
        <v>1.18872</v>
      </c>
      <c r="G282" s="26">
        <v>238</v>
      </c>
      <c r="H282" s="26">
        <v>0.122437672</v>
      </c>
      <c r="I282" s="26">
        <v>100</v>
      </c>
    </row>
    <row r="283" spans="1:9" x14ac:dyDescent="0.25">
      <c r="A283" s="26">
        <v>1660138819</v>
      </c>
      <c r="B283" s="26" t="s">
        <v>572</v>
      </c>
      <c r="C283" s="26" t="s">
        <v>10</v>
      </c>
      <c r="D283" s="26" t="s">
        <v>573</v>
      </c>
      <c r="E283" s="26">
        <v>3850</v>
      </c>
      <c r="F283" s="26">
        <v>1.1734800000000001</v>
      </c>
      <c r="G283" s="26">
        <v>235</v>
      </c>
      <c r="H283" s="26">
        <v>0.12089434</v>
      </c>
      <c r="I283" s="26">
        <v>100</v>
      </c>
    </row>
    <row r="284" spans="1:9" x14ac:dyDescent="0.25">
      <c r="A284" s="26">
        <v>1660138825</v>
      </c>
      <c r="B284" s="26" t="s">
        <v>574</v>
      </c>
      <c r="C284" s="26" t="s">
        <v>10</v>
      </c>
      <c r="D284" s="26" t="s">
        <v>575</v>
      </c>
      <c r="E284" s="26">
        <v>3700</v>
      </c>
      <c r="F284" s="26">
        <v>1.1277600000000001</v>
      </c>
      <c r="G284" s="26">
        <v>229</v>
      </c>
      <c r="H284" s="26">
        <v>0.117807676</v>
      </c>
      <c r="I284" s="26">
        <v>100</v>
      </c>
    </row>
    <row r="285" spans="1:9" x14ac:dyDescent="0.25">
      <c r="A285" s="26">
        <v>1660138831</v>
      </c>
      <c r="B285" s="26" t="s">
        <v>576</v>
      </c>
      <c r="C285" s="26" t="s">
        <v>10</v>
      </c>
      <c r="D285" s="26" t="s">
        <v>577</v>
      </c>
      <c r="E285" s="26">
        <v>3600</v>
      </c>
      <c r="F285" s="26">
        <v>1.09728</v>
      </c>
      <c r="G285" s="26">
        <v>225</v>
      </c>
      <c r="H285" s="26">
        <v>0.1157499</v>
      </c>
      <c r="I285" s="26">
        <v>99</v>
      </c>
    </row>
    <row r="286" spans="1:9" x14ac:dyDescent="0.25">
      <c r="A286" s="26">
        <v>1660138837</v>
      </c>
      <c r="B286" s="26" t="s">
        <v>578</v>
      </c>
      <c r="C286" s="26" t="s">
        <v>10</v>
      </c>
      <c r="D286" s="26" t="s">
        <v>579</v>
      </c>
      <c r="E286" s="26">
        <v>3475</v>
      </c>
      <c r="F286" s="26">
        <v>1.05918</v>
      </c>
      <c r="G286" s="26">
        <v>219</v>
      </c>
      <c r="H286" s="26">
        <v>0.112663236</v>
      </c>
      <c r="I286" s="26">
        <v>99</v>
      </c>
    </row>
    <row r="287" spans="1:9" x14ac:dyDescent="0.25">
      <c r="A287" s="26">
        <v>1660138843</v>
      </c>
      <c r="B287" s="26" t="s">
        <v>580</v>
      </c>
      <c r="C287" s="26" t="s">
        <v>10</v>
      </c>
      <c r="D287" s="26" t="s">
        <v>581</v>
      </c>
      <c r="E287" s="26">
        <v>3375</v>
      </c>
      <c r="F287" s="26">
        <v>1.0286999999999999</v>
      </c>
      <c r="G287" s="26">
        <v>214</v>
      </c>
      <c r="H287" s="26">
        <v>0.110091016</v>
      </c>
      <c r="I287" s="26">
        <v>99</v>
      </c>
    </row>
    <row r="288" spans="1:9" x14ac:dyDescent="0.25">
      <c r="A288" s="26">
        <v>1660138849</v>
      </c>
      <c r="B288" s="26" t="s">
        <v>582</v>
      </c>
      <c r="C288" s="26" t="s">
        <v>10</v>
      </c>
      <c r="D288" s="26" t="s">
        <v>583</v>
      </c>
      <c r="E288" s="26">
        <v>3275</v>
      </c>
      <c r="F288" s="26">
        <v>0.99822</v>
      </c>
      <c r="G288" s="26">
        <v>210</v>
      </c>
      <c r="H288" s="26">
        <v>0.10803324</v>
      </c>
      <c r="I288" s="26">
        <v>99</v>
      </c>
    </row>
    <row r="289" spans="1:9" x14ac:dyDescent="0.25">
      <c r="A289" s="26">
        <v>1660138855</v>
      </c>
      <c r="B289" s="26" t="s">
        <v>584</v>
      </c>
      <c r="C289" s="26" t="s">
        <v>10</v>
      </c>
      <c r="D289" s="26" t="s">
        <v>585</v>
      </c>
      <c r="E289" s="26">
        <v>3175</v>
      </c>
      <c r="F289" s="26">
        <v>0.96774000000000004</v>
      </c>
      <c r="G289" s="26">
        <v>206</v>
      </c>
      <c r="H289" s="26">
        <v>0.10597546400000001</v>
      </c>
      <c r="I289" s="26">
        <v>99</v>
      </c>
    </row>
    <row r="290" spans="1:9" x14ac:dyDescent="0.25">
      <c r="A290" s="26">
        <v>1660138861</v>
      </c>
      <c r="B290" s="26" t="s">
        <v>586</v>
      </c>
      <c r="C290" s="26" t="s">
        <v>10</v>
      </c>
      <c r="D290" s="26" t="s">
        <v>587</v>
      </c>
      <c r="E290" s="26">
        <v>3050</v>
      </c>
      <c r="F290" s="26">
        <v>0.92964000000000002</v>
      </c>
      <c r="G290" s="26">
        <v>203</v>
      </c>
      <c r="H290" s="26">
        <v>0.104432132</v>
      </c>
      <c r="I290" s="26">
        <v>99</v>
      </c>
    </row>
    <row r="291" spans="1:9" x14ac:dyDescent="0.25">
      <c r="A291" s="26">
        <v>1660138867</v>
      </c>
      <c r="B291" s="26" t="s">
        <v>588</v>
      </c>
      <c r="C291" s="26" t="s">
        <v>10</v>
      </c>
      <c r="D291" s="26" t="s">
        <v>589</v>
      </c>
      <c r="E291" s="26">
        <v>2950</v>
      </c>
      <c r="F291" s="26">
        <v>0.89915999999999996</v>
      </c>
      <c r="G291" s="26">
        <v>200</v>
      </c>
      <c r="H291" s="26">
        <v>0.1028888</v>
      </c>
      <c r="I291" s="26">
        <v>99</v>
      </c>
    </row>
    <row r="292" spans="1:9" x14ac:dyDescent="0.25">
      <c r="A292" s="26">
        <v>1660138873</v>
      </c>
      <c r="B292" s="26" t="s">
        <v>590</v>
      </c>
      <c r="C292" s="26" t="s">
        <v>10</v>
      </c>
      <c r="D292" s="26" t="s">
        <v>591</v>
      </c>
      <c r="E292" s="26">
        <v>2825</v>
      </c>
      <c r="F292" s="26">
        <v>0.86106000000000005</v>
      </c>
      <c r="G292" s="26">
        <v>197</v>
      </c>
      <c r="H292" s="26">
        <v>0.10134546799999999</v>
      </c>
      <c r="I292" s="26">
        <v>99</v>
      </c>
    </row>
    <row r="293" spans="1:9" x14ac:dyDescent="0.25">
      <c r="A293" s="26">
        <v>1660138880</v>
      </c>
      <c r="B293" s="26" t="s">
        <v>592</v>
      </c>
      <c r="C293" s="26" t="s">
        <v>10</v>
      </c>
      <c r="D293" s="26" t="s">
        <v>593</v>
      </c>
      <c r="E293" s="26">
        <v>2725</v>
      </c>
      <c r="F293" s="26">
        <v>0.83057999999999998</v>
      </c>
      <c r="G293" s="26">
        <v>193</v>
      </c>
      <c r="H293" s="26">
        <v>9.9287691999999997E-2</v>
      </c>
      <c r="I293" s="26">
        <v>99</v>
      </c>
    </row>
    <row r="294" spans="1:9" x14ac:dyDescent="0.25">
      <c r="A294" s="26">
        <v>1660138886</v>
      </c>
      <c r="B294" s="26" t="s">
        <v>594</v>
      </c>
      <c r="C294" s="26" t="s">
        <v>10</v>
      </c>
      <c r="D294" s="26" t="s">
        <v>595</v>
      </c>
      <c r="E294" s="26">
        <v>2625</v>
      </c>
      <c r="F294" s="26">
        <v>0.80010000000000003</v>
      </c>
      <c r="G294" s="26">
        <v>190</v>
      </c>
      <c r="H294" s="26">
        <v>9.7744360000000002E-2</v>
      </c>
      <c r="I294" s="26">
        <v>99</v>
      </c>
    </row>
    <row r="295" spans="1:9" x14ac:dyDescent="0.25">
      <c r="A295" s="26">
        <v>1660138892</v>
      </c>
      <c r="B295" s="26" t="s">
        <v>596</v>
      </c>
      <c r="C295" s="26" t="s">
        <v>10</v>
      </c>
      <c r="D295" s="26" t="s">
        <v>597</v>
      </c>
      <c r="E295" s="26">
        <v>2525</v>
      </c>
      <c r="F295" s="26">
        <v>0.76961999999999997</v>
      </c>
      <c r="G295" s="26">
        <v>186</v>
      </c>
      <c r="H295" s="26">
        <v>9.5686584000000005E-2</v>
      </c>
      <c r="I295" s="26">
        <v>100</v>
      </c>
    </row>
    <row r="296" spans="1:9" x14ac:dyDescent="0.25">
      <c r="A296" s="26">
        <v>1660138898</v>
      </c>
      <c r="B296" s="26" t="s">
        <v>598</v>
      </c>
      <c r="C296" s="26" t="s">
        <v>10</v>
      </c>
      <c r="D296" s="26" t="s">
        <v>599</v>
      </c>
      <c r="E296" s="26">
        <v>2425</v>
      </c>
      <c r="F296" s="26">
        <v>0.73914000000000002</v>
      </c>
      <c r="G296" s="26">
        <v>184</v>
      </c>
      <c r="H296" s="26">
        <v>9.4657696E-2</v>
      </c>
      <c r="I296" s="26">
        <v>99</v>
      </c>
    </row>
    <row r="297" spans="1:9" x14ac:dyDescent="0.25">
      <c r="A297" s="26">
        <v>1660138904</v>
      </c>
      <c r="B297" s="26" t="s">
        <v>600</v>
      </c>
      <c r="C297" s="26" t="s">
        <v>10</v>
      </c>
      <c r="D297" s="26" t="s">
        <v>601</v>
      </c>
      <c r="E297" s="26">
        <v>2325</v>
      </c>
      <c r="F297" s="26">
        <v>0.70865999999999996</v>
      </c>
      <c r="G297" s="26">
        <v>182</v>
      </c>
      <c r="H297" s="26">
        <v>9.3628807999999994E-2</v>
      </c>
      <c r="I297" s="26">
        <v>99</v>
      </c>
    </row>
    <row r="298" spans="1:9" x14ac:dyDescent="0.25">
      <c r="A298" s="26">
        <v>1660138910</v>
      </c>
      <c r="B298" s="26" t="s">
        <v>602</v>
      </c>
      <c r="C298" s="26" t="s">
        <v>10</v>
      </c>
      <c r="D298" s="26" t="s">
        <v>603</v>
      </c>
      <c r="E298" s="26">
        <v>2250</v>
      </c>
      <c r="F298" s="26">
        <v>0.68579999999999997</v>
      </c>
      <c r="G298" s="26">
        <v>177</v>
      </c>
      <c r="H298" s="26">
        <v>9.1056587999999994E-2</v>
      </c>
      <c r="I298" s="26">
        <v>99</v>
      </c>
    </row>
    <row r="299" spans="1:9" x14ac:dyDescent="0.25">
      <c r="A299" s="26">
        <v>1660138916</v>
      </c>
      <c r="B299" s="26" t="s">
        <v>604</v>
      </c>
      <c r="C299" s="26" t="s">
        <v>10</v>
      </c>
      <c r="D299" s="26" t="s">
        <v>605</v>
      </c>
      <c r="E299" s="26">
        <v>2150</v>
      </c>
      <c r="F299" s="26">
        <v>0.65532000000000001</v>
      </c>
      <c r="G299" s="26">
        <v>174</v>
      </c>
      <c r="H299" s="26">
        <v>8.9513255999999999E-2</v>
      </c>
      <c r="I299" s="26">
        <v>99</v>
      </c>
    </row>
    <row r="300" spans="1:9" x14ac:dyDescent="0.25">
      <c r="A300" s="26">
        <v>1660138922</v>
      </c>
      <c r="B300" s="26" t="s">
        <v>606</v>
      </c>
      <c r="C300" s="26" t="s">
        <v>10</v>
      </c>
      <c r="D300" s="26" t="s">
        <v>607</v>
      </c>
      <c r="E300" s="26">
        <v>2050</v>
      </c>
      <c r="F300" s="26">
        <v>0.62483999999999995</v>
      </c>
      <c r="G300" s="26">
        <v>170</v>
      </c>
      <c r="H300" s="26">
        <v>8.7455480000000002E-2</v>
      </c>
      <c r="I300" s="26">
        <v>99</v>
      </c>
    </row>
    <row r="301" spans="1:9" x14ac:dyDescent="0.25">
      <c r="A301" s="26">
        <v>1660138928</v>
      </c>
      <c r="B301" s="26" t="s">
        <v>608</v>
      </c>
      <c r="C301" s="26" t="s">
        <v>10</v>
      </c>
      <c r="D301" s="26" t="s">
        <v>609</v>
      </c>
      <c r="E301" s="26">
        <v>1950</v>
      </c>
      <c r="F301" s="26">
        <v>0.59436</v>
      </c>
      <c r="G301" s="26">
        <v>168</v>
      </c>
      <c r="H301" s="26">
        <v>8.6426591999999997E-2</v>
      </c>
      <c r="I301" s="26">
        <v>99</v>
      </c>
    </row>
    <row r="302" spans="1:9" x14ac:dyDescent="0.25">
      <c r="A302" s="26">
        <v>1660138937</v>
      </c>
      <c r="B302" s="26" t="s">
        <v>610</v>
      </c>
      <c r="C302" s="26" t="s">
        <v>10</v>
      </c>
      <c r="D302" s="26" t="s">
        <v>611</v>
      </c>
      <c r="E302" s="26">
        <v>1825</v>
      </c>
      <c r="F302" s="26">
        <v>0.55625999999999998</v>
      </c>
      <c r="G302" s="26">
        <v>167</v>
      </c>
      <c r="H302" s="26">
        <v>8.5912147999999994E-2</v>
      </c>
      <c r="I302" s="26">
        <v>99</v>
      </c>
    </row>
    <row r="303" spans="1:9" x14ac:dyDescent="0.25">
      <c r="A303" s="26">
        <v>1660138943</v>
      </c>
      <c r="B303" s="26" t="s">
        <v>612</v>
      </c>
      <c r="C303" s="26" t="s">
        <v>10</v>
      </c>
      <c r="D303" s="26" t="s">
        <v>613</v>
      </c>
      <c r="E303" s="26">
        <v>1725</v>
      </c>
      <c r="F303" s="26">
        <v>0.52578000000000003</v>
      </c>
      <c r="G303" s="26">
        <v>167</v>
      </c>
      <c r="H303" s="26">
        <v>8.5912147999999994E-2</v>
      </c>
      <c r="I303" s="26">
        <v>99</v>
      </c>
    </row>
    <row r="304" spans="1:9" x14ac:dyDescent="0.25">
      <c r="A304" s="26">
        <v>1660138950</v>
      </c>
      <c r="B304" s="26" t="s">
        <v>614</v>
      </c>
      <c r="C304" s="26" t="s">
        <v>10</v>
      </c>
      <c r="D304" s="26" t="s">
        <v>615</v>
      </c>
      <c r="E304" s="26">
        <v>1625</v>
      </c>
      <c r="F304" s="26">
        <v>0.49530000000000002</v>
      </c>
      <c r="G304" s="26">
        <v>166</v>
      </c>
      <c r="H304" s="26">
        <v>8.5397704000000005E-2</v>
      </c>
      <c r="I304" s="26">
        <v>99</v>
      </c>
    </row>
    <row r="305" spans="1:9" x14ac:dyDescent="0.25">
      <c r="A305" s="26">
        <v>1660138956</v>
      </c>
      <c r="B305" s="26" t="s">
        <v>616</v>
      </c>
      <c r="C305" s="26" t="s">
        <v>10</v>
      </c>
      <c r="D305" s="26" t="s">
        <v>617</v>
      </c>
      <c r="E305" s="26">
        <v>1550</v>
      </c>
      <c r="F305" s="26">
        <v>0.47244000000000003</v>
      </c>
      <c r="G305" s="26">
        <v>165</v>
      </c>
      <c r="H305" s="26">
        <v>8.4883260000000002E-2</v>
      </c>
      <c r="I305" s="26">
        <v>99</v>
      </c>
    </row>
    <row r="306" spans="1:9" x14ac:dyDescent="0.25">
      <c r="A306" s="26">
        <v>1660138962</v>
      </c>
      <c r="B306" s="26" t="s">
        <v>618</v>
      </c>
      <c r="C306" s="26" t="s">
        <v>10</v>
      </c>
      <c r="D306" s="26" t="s">
        <v>619</v>
      </c>
      <c r="E306" s="26">
        <v>1475</v>
      </c>
      <c r="F306" s="26">
        <v>0.44957999999999998</v>
      </c>
      <c r="G306" s="26">
        <v>164</v>
      </c>
      <c r="H306" s="26">
        <v>8.4368815999999999E-2</v>
      </c>
      <c r="I306" s="26">
        <v>99</v>
      </c>
    </row>
    <row r="307" spans="1:9" x14ac:dyDescent="0.25">
      <c r="A307" s="26">
        <v>1660138968</v>
      </c>
      <c r="B307" s="26" t="s">
        <v>620</v>
      </c>
      <c r="C307" s="26" t="s">
        <v>10</v>
      </c>
      <c r="D307" s="26" t="s">
        <v>621</v>
      </c>
      <c r="E307" s="26">
        <v>1375</v>
      </c>
      <c r="F307" s="26">
        <v>0.41909999999999997</v>
      </c>
      <c r="G307" s="26">
        <v>161</v>
      </c>
      <c r="H307" s="26">
        <v>8.2825484000000005E-2</v>
      </c>
      <c r="I307" s="26">
        <v>100</v>
      </c>
    </row>
    <row r="308" spans="1:9" x14ac:dyDescent="0.25">
      <c r="A308" s="26">
        <v>1660138974</v>
      </c>
      <c r="B308" s="26" t="s">
        <v>622</v>
      </c>
      <c r="C308" s="26" t="s">
        <v>10</v>
      </c>
      <c r="D308" s="26" t="s">
        <v>623</v>
      </c>
      <c r="E308" s="26">
        <v>1275</v>
      </c>
      <c r="F308" s="26">
        <v>0.38862000000000002</v>
      </c>
      <c r="G308" s="26">
        <v>161</v>
      </c>
      <c r="H308" s="26">
        <v>8.2825484000000005E-2</v>
      </c>
      <c r="I308" s="26">
        <v>99</v>
      </c>
    </row>
    <row r="309" spans="1:9" x14ac:dyDescent="0.25">
      <c r="A309" s="26">
        <v>1660138983</v>
      </c>
      <c r="B309" s="26" t="s">
        <v>624</v>
      </c>
      <c r="C309" s="26" t="s">
        <v>10</v>
      </c>
      <c r="D309" s="26" t="s">
        <v>625</v>
      </c>
      <c r="E309" s="26">
        <v>1175</v>
      </c>
      <c r="F309" s="26">
        <v>0.35814000000000001</v>
      </c>
      <c r="G309" s="26">
        <v>159</v>
      </c>
      <c r="H309" s="26">
        <v>8.1796595999999999E-2</v>
      </c>
      <c r="I309" s="26">
        <v>99</v>
      </c>
    </row>
    <row r="310" spans="1:9" x14ac:dyDescent="0.25">
      <c r="A310" s="26">
        <v>1660138989</v>
      </c>
      <c r="B310" s="26" t="s">
        <v>626</v>
      </c>
      <c r="C310" s="26" t="s">
        <v>10</v>
      </c>
      <c r="D310" s="26" t="s">
        <v>627</v>
      </c>
      <c r="E310" s="26">
        <v>1100</v>
      </c>
      <c r="F310" s="26">
        <v>0.33528000000000002</v>
      </c>
      <c r="G310" s="26">
        <v>155</v>
      </c>
      <c r="H310" s="26">
        <v>7.9738820000000002E-2</v>
      </c>
      <c r="I310" s="26">
        <v>98</v>
      </c>
    </row>
    <row r="311" spans="1:9" x14ac:dyDescent="0.25">
      <c r="A311" s="26">
        <v>1660138995</v>
      </c>
      <c r="B311" s="26" t="s">
        <v>628</v>
      </c>
      <c r="C311" s="26" t="s">
        <v>10</v>
      </c>
      <c r="D311" s="26" t="s">
        <v>629</v>
      </c>
      <c r="E311" s="26">
        <v>1000</v>
      </c>
      <c r="F311" s="26">
        <v>0.30480000000000002</v>
      </c>
      <c r="G311" s="26">
        <v>152</v>
      </c>
      <c r="H311" s="26">
        <v>7.8195487999999994E-2</v>
      </c>
      <c r="I311" s="26">
        <v>99</v>
      </c>
    </row>
    <row r="312" spans="1:9" x14ac:dyDescent="0.25">
      <c r="A312" s="26">
        <v>1660139001</v>
      </c>
      <c r="B312" s="26" t="s">
        <v>630</v>
      </c>
      <c r="C312" s="26" t="s">
        <v>10</v>
      </c>
      <c r="D312" s="26" t="s">
        <v>631</v>
      </c>
      <c r="E312" s="26">
        <v>900</v>
      </c>
      <c r="F312" s="26">
        <v>0.27432000000000001</v>
      </c>
      <c r="G312" s="26">
        <v>149</v>
      </c>
      <c r="H312" s="26">
        <v>7.6652155999999999E-2</v>
      </c>
      <c r="I312" s="26">
        <v>99</v>
      </c>
    </row>
    <row r="313" spans="1:9" x14ac:dyDescent="0.25">
      <c r="A313" s="26">
        <v>1660139007</v>
      </c>
      <c r="B313" s="26" t="s">
        <v>632</v>
      </c>
      <c r="C313" s="26" t="s">
        <v>10</v>
      </c>
      <c r="D313" s="26" t="s">
        <v>633</v>
      </c>
      <c r="E313" s="26">
        <v>825</v>
      </c>
      <c r="F313" s="26">
        <v>0.25146000000000002</v>
      </c>
      <c r="G313" s="26">
        <v>145</v>
      </c>
      <c r="H313" s="26">
        <v>7.4594380000000002E-2</v>
      </c>
      <c r="I313" s="26">
        <v>100</v>
      </c>
    </row>
    <row r="314" spans="1:9" x14ac:dyDescent="0.25">
      <c r="A314" s="26">
        <v>1660139013</v>
      </c>
      <c r="B314" s="26" t="s">
        <v>634</v>
      </c>
      <c r="C314" s="26" t="s">
        <v>10</v>
      </c>
      <c r="D314" s="26" t="s">
        <v>635</v>
      </c>
      <c r="E314" s="26">
        <v>775</v>
      </c>
      <c r="F314" s="26">
        <v>0.23622000000000001</v>
      </c>
      <c r="G314" s="26">
        <v>143</v>
      </c>
      <c r="H314" s="26">
        <v>7.3565491999999996E-2</v>
      </c>
      <c r="I314" s="26">
        <v>100</v>
      </c>
    </row>
    <row r="315" spans="1:9" x14ac:dyDescent="0.25">
      <c r="A315" s="26">
        <v>1660139019</v>
      </c>
      <c r="B315" s="26" t="s">
        <v>636</v>
      </c>
      <c r="C315" s="26" t="s">
        <v>10</v>
      </c>
      <c r="D315" s="26" t="s">
        <v>637</v>
      </c>
      <c r="E315" s="26">
        <v>700</v>
      </c>
      <c r="F315" s="26">
        <v>0.21335999999999999</v>
      </c>
      <c r="G315" s="26">
        <v>141</v>
      </c>
      <c r="H315" s="26">
        <v>7.2536604000000005E-2</v>
      </c>
      <c r="I315" s="26">
        <v>100</v>
      </c>
    </row>
    <row r="316" spans="1:9" x14ac:dyDescent="0.25">
      <c r="A316" s="26">
        <v>1660139025</v>
      </c>
      <c r="B316" s="26" t="s">
        <v>638</v>
      </c>
      <c r="C316" s="26" t="s">
        <v>10</v>
      </c>
      <c r="D316" s="26" t="s">
        <v>639</v>
      </c>
      <c r="E316" s="26">
        <v>625</v>
      </c>
      <c r="F316" s="26">
        <v>0.1905</v>
      </c>
      <c r="G316" s="26">
        <v>141</v>
      </c>
      <c r="H316" s="26">
        <v>7.2536604000000005E-2</v>
      </c>
      <c r="I316" s="26">
        <v>100</v>
      </c>
    </row>
    <row r="317" spans="1:9" x14ac:dyDescent="0.25">
      <c r="A317" s="26">
        <v>1660139031</v>
      </c>
      <c r="B317" s="26" t="s">
        <v>640</v>
      </c>
      <c r="C317" s="26" t="s">
        <v>10</v>
      </c>
      <c r="D317" s="26" t="s">
        <v>641</v>
      </c>
      <c r="E317" s="26">
        <v>525</v>
      </c>
      <c r="F317" s="26">
        <v>0.16002</v>
      </c>
      <c r="G317" s="26">
        <v>141</v>
      </c>
      <c r="H317" s="26">
        <v>7.2536604000000005E-2</v>
      </c>
      <c r="I317" s="26">
        <v>99</v>
      </c>
    </row>
    <row r="318" spans="1:9" x14ac:dyDescent="0.25">
      <c r="A318" s="26">
        <v>1660139037</v>
      </c>
      <c r="B318" s="26" t="s">
        <v>642</v>
      </c>
      <c r="C318" s="26" t="s">
        <v>10</v>
      </c>
      <c r="D318" s="26" t="s">
        <v>643</v>
      </c>
      <c r="E318" s="26">
        <v>450</v>
      </c>
      <c r="F318" s="26">
        <v>0.13716</v>
      </c>
      <c r="G318" s="26">
        <v>141</v>
      </c>
      <c r="H318" s="26">
        <v>7.2536604000000005E-2</v>
      </c>
      <c r="I318" s="26">
        <v>99</v>
      </c>
    </row>
    <row r="319" spans="1:9" x14ac:dyDescent="0.25">
      <c r="A319" s="26">
        <v>1660139043</v>
      </c>
      <c r="B319" s="26" t="s">
        <v>644</v>
      </c>
      <c r="C319" s="26" t="s">
        <v>10</v>
      </c>
      <c r="D319" s="26" t="s">
        <v>645</v>
      </c>
      <c r="E319" s="26">
        <v>400</v>
      </c>
      <c r="F319" s="26">
        <v>0.12192</v>
      </c>
      <c r="G319" s="26">
        <v>139</v>
      </c>
      <c r="H319" s="26">
        <v>7.1507715999999999E-2</v>
      </c>
      <c r="I319" s="26">
        <v>99</v>
      </c>
    </row>
    <row r="320" spans="1:9" x14ac:dyDescent="0.25">
      <c r="A320" s="26">
        <v>1660139049</v>
      </c>
      <c r="B320" s="26" t="s">
        <v>646</v>
      </c>
      <c r="C320" s="26" t="s">
        <v>10</v>
      </c>
      <c r="D320" s="26" t="s">
        <v>647</v>
      </c>
      <c r="E320" s="26">
        <v>325</v>
      </c>
      <c r="F320" s="26">
        <v>9.9059999999999995E-2</v>
      </c>
      <c r="G320" s="26">
        <v>140</v>
      </c>
      <c r="H320" s="26">
        <v>7.2022160000000002E-2</v>
      </c>
      <c r="I320" s="26">
        <v>99</v>
      </c>
    </row>
    <row r="321" spans="1:9" x14ac:dyDescent="0.25">
      <c r="A321" s="26">
        <v>1660139055</v>
      </c>
      <c r="B321" s="26" t="s">
        <v>648</v>
      </c>
      <c r="C321" s="26" t="s">
        <v>10</v>
      </c>
      <c r="D321" s="26" t="s">
        <v>649</v>
      </c>
      <c r="E321" s="26">
        <v>250</v>
      </c>
      <c r="F321" s="26">
        <v>7.6200000000000004E-2</v>
      </c>
      <c r="G321" s="26">
        <v>140</v>
      </c>
      <c r="H321" s="26">
        <v>7.2022160000000002E-2</v>
      </c>
      <c r="I321" s="26">
        <v>99</v>
      </c>
    </row>
    <row r="322" spans="1:9" x14ac:dyDescent="0.25">
      <c r="A322" s="26">
        <v>1660139061</v>
      </c>
      <c r="B322" s="26" t="s">
        <v>650</v>
      </c>
      <c r="C322" s="26" t="s">
        <v>10</v>
      </c>
      <c r="D322" s="26" t="s">
        <v>651</v>
      </c>
      <c r="E322" s="26">
        <v>175</v>
      </c>
      <c r="F322" s="26">
        <v>5.3339999999999999E-2</v>
      </c>
      <c r="G322" s="26">
        <v>140</v>
      </c>
      <c r="H322" s="26">
        <v>7.2022160000000002E-2</v>
      </c>
      <c r="I322" s="26">
        <v>100</v>
      </c>
    </row>
    <row r="323" spans="1:9" x14ac:dyDescent="0.25">
      <c r="A323" s="26">
        <v>1660139067</v>
      </c>
      <c r="B323" s="26" t="s">
        <v>652</v>
      </c>
      <c r="C323" s="26" t="s">
        <v>10</v>
      </c>
      <c r="D323" s="26" t="s">
        <v>653</v>
      </c>
      <c r="E323" s="26">
        <v>100</v>
      </c>
      <c r="F323" s="26">
        <v>3.048E-2</v>
      </c>
      <c r="G323" s="26">
        <v>141</v>
      </c>
      <c r="H323" s="26">
        <v>7.2536604000000005E-2</v>
      </c>
      <c r="I323" s="26">
        <v>99</v>
      </c>
    </row>
    <row r="324" spans="1:9" x14ac:dyDescent="0.25">
      <c r="A324" s="26">
        <v>1660139074</v>
      </c>
      <c r="B324" s="26" t="s">
        <v>654</v>
      </c>
      <c r="C324" s="26" t="s">
        <v>10</v>
      </c>
      <c r="D324" s="26" t="s">
        <v>655</v>
      </c>
      <c r="E324" s="26">
        <v>25</v>
      </c>
      <c r="F324" s="26">
        <v>7.62E-3</v>
      </c>
      <c r="G324" s="26">
        <v>142</v>
      </c>
      <c r="H324" s="26">
        <v>7.3051047999999993E-2</v>
      </c>
      <c r="I324" s="26">
        <v>99</v>
      </c>
    </row>
    <row r="325" spans="1:9" x14ac:dyDescent="0.25">
      <c r="A325" s="26">
        <v>1660139080</v>
      </c>
      <c r="B325" s="26" t="s">
        <v>656</v>
      </c>
      <c r="C325" s="26" t="s">
        <v>10</v>
      </c>
      <c r="D325" s="26" t="s">
        <v>657</v>
      </c>
      <c r="E325" s="26">
        <v>0</v>
      </c>
      <c r="F325" s="26">
        <v>0</v>
      </c>
      <c r="G325" s="26">
        <v>136</v>
      </c>
      <c r="H325" s="26">
        <v>6.9964384000000004E-2</v>
      </c>
      <c r="I325" s="26">
        <v>99</v>
      </c>
    </row>
    <row r="326" spans="1:9" x14ac:dyDescent="0.25">
      <c r="A326" s="26">
        <v>1660139086</v>
      </c>
      <c r="B326" s="26" t="s">
        <v>658</v>
      </c>
      <c r="C326" s="26" t="s">
        <v>10</v>
      </c>
      <c r="D326" s="26" t="s">
        <v>659</v>
      </c>
      <c r="E326" s="26">
        <v>0</v>
      </c>
      <c r="F326" s="26">
        <v>0</v>
      </c>
      <c r="G326" s="26">
        <v>120</v>
      </c>
      <c r="H326" s="26">
        <v>6.1733280000000001E-2</v>
      </c>
      <c r="I326" s="26">
        <v>100</v>
      </c>
    </row>
    <row r="327" spans="1:9" x14ac:dyDescent="0.25">
      <c r="A327" s="26">
        <v>1660139092</v>
      </c>
      <c r="B327" s="26" t="s">
        <v>660</v>
      </c>
      <c r="C327" s="26" t="s">
        <v>10</v>
      </c>
      <c r="D327" s="26" t="s">
        <v>661</v>
      </c>
      <c r="E327" s="26">
        <v>0</v>
      </c>
      <c r="F327" s="26">
        <v>0</v>
      </c>
      <c r="G327" s="26">
        <v>90</v>
      </c>
      <c r="H327" s="26">
        <v>4.6299960000000001E-2</v>
      </c>
      <c r="I327" s="26">
        <v>101</v>
      </c>
    </row>
    <row r="328" spans="1:9" x14ac:dyDescent="0.25">
      <c r="A328" s="26">
        <v>1660139098</v>
      </c>
      <c r="B328" s="26" t="s">
        <v>662</v>
      </c>
      <c r="C328" s="26" t="s">
        <v>10</v>
      </c>
      <c r="D328" s="26" t="s">
        <v>663</v>
      </c>
      <c r="E328" s="26">
        <v>0</v>
      </c>
      <c r="F328" s="26">
        <v>0</v>
      </c>
      <c r="G328" s="26">
        <v>54</v>
      </c>
      <c r="H328" s="26">
        <v>2.7779976000000001E-2</v>
      </c>
      <c r="I328" s="26">
        <v>101</v>
      </c>
    </row>
    <row r="329" spans="1:9" x14ac:dyDescent="0.25">
      <c r="A329" s="26">
        <v>1660139104</v>
      </c>
      <c r="B329" s="26" t="s">
        <v>664</v>
      </c>
      <c r="C329" s="26" t="s">
        <v>10</v>
      </c>
      <c r="D329" s="26" t="s">
        <v>665</v>
      </c>
      <c r="E329" s="26">
        <v>0</v>
      </c>
      <c r="F329" s="26">
        <v>0</v>
      </c>
      <c r="G329" s="26">
        <v>45</v>
      </c>
      <c r="H329" s="26">
        <v>2.3149980000000001E-2</v>
      </c>
      <c r="I329" s="26">
        <v>98</v>
      </c>
    </row>
    <row r="330" spans="1:9" x14ac:dyDescent="0.25">
      <c r="A330" s="26">
        <v>1660139110</v>
      </c>
      <c r="B330" s="26" t="s">
        <v>666</v>
      </c>
      <c r="C330" s="26" t="s">
        <v>10</v>
      </c>
      <c r="D330" s="26" t="s">
        <v>667</v>
      </c>
      <c r="E330" s="26">
        <v>0</v>
      </c>
      <c r="F330" s="26">
        <v>0</v>
      </c>
      <c r="G330" s="26">
        <v>40</v>
      </c>
      <c r="H330" s="26">
        <v>2.057776E-2</v>
      </c>
      <c r="I330" s="26">
        <v>101</v>
      </c>
    </row>
    <row r="331" spans="1:9" x14ac:dyDescent="0.25">
      <c r="A331" s="26">
        <v>1660139115</v>
      </c>
      <c r="B331" s="26" t="s">
        <v>668</v>
      </c>
      <c r="C331" s="26" t="s">
        <v>10</v>
      </c>
      <c r="D331" s="26" t="s">
        <v>669</v>
      </c>
      <c r="E331" s="26">
        <v>0</v>
      </c>
      <c r="F331" s="26">
        <v>0</v>
      </c>
      <c r="G331" s="26">
        <v>36</v>
      </c>
      <c r="H331" s="26">
        <v>1.8519984E-2</v>
      </c>
      <c r="I331" s="26">
        <v>95</v>
      </c>
    </row>
    <row r="332" spans="1:9" x14ac:dyDescent="0.25">
      <c r="A332" s="26">
        <v>1660139117</v>
      </c>
      <c r="B332" s="26" t="s">
        <v>670</v>
      </c>
      <c r="C332" s="26" t="s">
        <v>10</v>
      </c>
      <c r="D332" s="26" t="s">
        <v>671</v>
      </c>
      <c r="E332" s="26">
        <v>0</v>
      </c>
      <c r="F332" s="26">
        <v>0</v>
      </c>
      <c r="G332" s="26">
        <v>36</v>
      </c>
      <c r="H332" s="26">
        <v>1.8519984E-2</v>
      </c>
      <c r="I332" s="26">
        <v>92</v>
      </c>
    </row>
    <row r="333" spans="1:9" x14ac:dyDescent="0.25">
      <c r="A333" s="26">
        <v>1660139118</v>
      </c>
      <c r="B333" s="26" t="s">
        <v>672</v>
      </c>
      <c r="C333" s="26" t="s">
        <v>10</v>
      </c>
      <c r="D333" s="26" t="s">
        <v>673</v>
      </c>
      <c r="E333" s="26">
        <v>0</v>
      </c>
      <c r="F333" s="26">
        <v>0</v>
      </c>
      <c r="G333" s="26">
        <v>36</v>
      </c>
      <c r="H333" s="26">
        <v>1.8519984E-2</v>
      </c>
      <c r="I333" s="26">
        <v>90</v>
      </c>
    </row>
    <row r="334" spans="1:9" x14ac:dyDescent="0.25">
      <c r="A334" s="26">
        <v>1660139119</v>
      </c>
      <c r="B334" s="26" t="s">
        <v>674</v>
      </c>
      <c r="C334" s="26" t="s">
        <v>10</v>
      </c>
      <c r="D334" s="26" t="s">
        <v>675</v>
      </c>
      <c r="E334" s="26">
        <v>0</v>
      </c>
      <c r="F334" s="26">
        <v>0</v>
      </c>
      <c r="G334" s="26">
        <v>35</v>
      </c>
      <c r="H334" s="26">
        <v>1.800554E-2</v>
      </c>
      <c r="I334" s="26">
        <v>87</v>
      </c>
    </row>
    <row r="335" spans="1:9" x14ac:dyDescent="0.25">
      <c r="A335" s="26">
        <v>1660139120</v>
      </c>
      <c r="B335" s="26" t="s">
        <v>676</v>
      </c>
      <c r="C335" s="26" t="s">
        <v>10</v>
      </c>
      <c r="D335" s="26" t="s">
        <v>677</v>
      </c>
      <c r="E335" s="26">
        <v>0</v>
      </c>
      <c r="F335" s="26">
        <v>0</v>
      </c>
      <c r="G335" s="26">
        <v>35</v>
      </c>
      <c r="H335" s="26">
        <v>1.800554E-2</v>
      </c>
      <c r="I335" s="26">
        <v>84</v>
      </c>
    </row>
    <row r="336" spans="1:9" x14ac:dyDescent="0.25">
      <c r="A336" s="26">
        <v>1660139121</v>
      </c>
      <c r="B336" s="26" t="s">
        <v>678</v>
      </c>
      <c r="C336" s="26" t="s">
        <v>10</v>
      </c>
      <c r="D336" s="26" t="s">
        <v>679</v>
      </c>
      <c r="E336" s="26">
        <v>0</v>
      </c>
      <c r="F336" s="26">
        <v>0</v>
      </c>
      <c r="G336" s="26">
        <v>34</v>
      </c>
      <c r="H336" s="26">
        <v>1.7491096000000001E-2</v>
      </c>
      <c r="I336" s="26">
        <v>81</v>
      </c>
    </row>
    <row r="337" spans="1:9" x14ac:dyDescent="0.25">
      <c r="A337" s="26">
        <v>1660139123</v>
      </c>
      <c r="B337" s="26" t="s">
        <v>680</v>
      </c>
      <c r="C337" s="26" t="s">
        <v>10</v>
      </c>
      <c r="D337" s="26" t="s">
        <v>681</v>
      </c>
      <c r="E337" s="26">
        <v>0</v>
      </c>
      <c r="F337" s="26">
        <v>0</v>
      </c>
      <c r="G337" s="26">
        <v>33</v>
      </c>
      <c r="H337" s="26">
        <v>1.6976651999999998E-2</v>
      </c>
      <c r="I337" s="26">
        <v>78</v>
      </c>
    </row>
    <row r="338" spans="1:9" x14ac:dyDescent="0.25">
      <c r="A338" s="26">
        <v>1660139125</v>
      </c>
      <c r="B338" s="26" t="s">
        <v>682</v>
      </c>
      <c r="C338" s="26" t="s">
        <v>10</v>
      </c>
      <c r="D338" s="26" t="s">
        <v>683</v>
      </c>
      <c r="E338" s="26">
        <v>0</v>
      </c>
      <c r="F338" s="26">
        <v>0</v>
      </c>
      <c r="G338" s="26">
        <v>32</v>
      </c>
      <c r="H338" s="26">
        <v>1.6462207999999999E-2</v>
      </c>
      <c r="I338" s="26">
        <v>75</v>
      </c>
    </row>
    <row r="339" spans="1:9" x14ac:dyDescent="0.25">
      <c r="A339" s="26">
        <v>1660139126</v>
      </c>
      <c r="B339" s="26" t="s">
        <v>684</v>
      </c>
      <c r="C339" s="26" t="s">
        <v>10</v>
      </c>
      <c r="D339" s="26" t="s">
        <v>685</v>
      </c>
      <c r="E339" s="26">
        <v>0</v>
      </c>
      <c r="F339" s="26">
        <v>0</v>
      </c>
      <c r="G339" s="26">
        <v>31</v>
      </c>
      <c r="H339" s="26">
        <v>1.5947764E-2</v>
      </c>
      <c r="I339" s="26">
        <v>73</v>
      </c>
    </row>
    <row r="340" spans="1:9" x14ac:dyDescent="0.25">
      <c r="A340" s="26">
        <v>1660139127</v>
      </c>
      <c r="B340" s="26" t="s">
        <v>686</v>
      </c>
      <c r="C340" s="26" t="s">
        <v>10</v>
      </c>
      <c r="D340" s="26" t="s">
        <v>687</v>
      </c>
      <c r="E340" s="26">
        <v>0</v>
      </c>
      <c r="F340" s="26">
        <v>0</v>
      </c>
      <c r="G340" s="26">
        <v>31</v>
      </c>
      <c r="H340" s="26">
        <v>1.5947764E-2</v>
      </c>
      <c r="I340" s="26">
        <v>70</v>
      </c>
    </row>
    <row r="341" spans="1:9" x14ac:dyDescent="0.25">
      <c r="A341" s="26">
        <v>1660139128</v>
      </c>
      <c r="B341" s="26" t="s">
        <v>688</v>
      </c>
      <c r="C341" s="26" t="s">
        <v>10</v>
      </c>
      <c r="D341" s="26" t="s">
        <v>689</v>
      </c>
      <c r="E341" s="26">
        <v>0</v>
      </c>
      <c r="F341" s="26">
        <v>0</v>
      </c>
      <c r="G341" s="26">
        <v>31</v>
      </c>
      <c r="H341" s="26">
        <v>1.5947764E-2</v>
      </c>
      <c r="I341" s="26">
        <v>70</v>
      </c>
    </row>
    <row r="342" spans="1:9" x14ac:dyDescent="0.25">
      <c r="A342" s="26">
        <v>1660139132</v>
      </c>
      <c r="B342" s="26" t="s">
        <v>690</v>
      </c>
      <c r="C342" s="26" t="s">
        <v>10</v>
      </c>
      <c r="D342" s="26" t="s">
        <v>691</v>
      </c>
      <c r="E342" s="26">
        <v>0</v>
      </c>
      <c r="F342" s="26">
        <v>0</v>
      </c>
      <c r="G342" s="26">
        <v>28</v>
      </c>
      <c r="H342" s="26">
        <v>1.4404432E-2</v>
      </c>
      <c r="I342" s="26">
        <v>70</v>
      </c>
    </row>
    <row r="343" spans="1:9" x14ac:dyDescent="0.25">
      <c r="A343" s="26">
        <v>1660139134</v>
      </c>
      <c r="B343" s="26" t="s">
        <v>692</v>
      </c>
      <c r="C343" s="26" t="s">
        <v>10</v>
      </c>
      <c r="D343" s="26" t="s">
        <v>693</v>
      </c>
      <c r="E343" s="26">
        <v>0</v>
      </c>
      <c r="F343" s="26">
        <v>0</v>
      </c>
      <c r="G343" s="26">
        <v>24</v>
      </c>
      <c r="H343" s="26">
        <v>1.2346655999999999E-2</v>
      </c>
      <c r="I343" s="26">
        <v>70</v>
      </c>
    </row>
    <row r="344" spans="1:9" x14ac:dyDescent="0.25">
      <c r="A344" s="26">
        <v>1660139136</v>
      </c>
      <c r="B344" s="26" t="s">
        <v>694</v>
      </c>
      <c r="C344" s="26" t="s">
        <v>10</v>
      </c>
      <c r="D344" s="26" t="s">
        <v>695</v>
      </c>
      <c r="E344" s="26">
        <v>0</v>
      </c>
      <c r="F344" s="26">
        <v>0</v>
      </c>
      <c r="G344" s="26">
        <v>20</v>
      </c>
      <c r="H344" s="26">
        <v>1.028888E-2</v>
      </c>
      <c r="I344" s="26">
        <v>70</v>
      </c>
    </row>
    <row r="345" spans="1:9" x14ac:dyDescent="0.25">
      <c r="A345" s="26">
        <v>1660139139</v>
      </c>
      <c r="B345" s="26" t="s">
        <v>696</v>
      </c>
      <c r="C345" s="26" t="s">
        <v>10</v>
      </c>
      <c r="D345" s="26" t="s">
        <v>697</v>
      </c>
      <c r="E345" s="26">
        <v>0</v>
      </c>
      <c r="F345" s="26">
        <v>0</v>
      </c>
      <c r="G345" s="26">
        <v>14</v>
      </c>
      <c r="H345" s="26">
        <v>7.202216E-3</v>
      </c>
      <c r="I345" s="26">
        <v>70</v>
      </c>
    </row>
    <row r="346" spans="1:9" x14ac:dyDescent="0.25">
      <c r="A346" s="26">
        <v>1660139142</v>
      </c>
      <c r="B346" s="26" t="s">
        <v>698</v>
      </c>
      <c r="C346" s="26" t="s">
        <v>10</v>
      </c>
      <c r="D346" s="26" t="s">
        <v>699</v>
      </c>
      <c r="E346" s="26">
        <v>0</v>
      </c>
      <c r="F346" s="26">
        <v>0</v>
      </c>
      <c r="G346" s="26">
        <v>12</v>
      </c>
      <c r="H346" s="26">
        <v>6.1733279999999996E-3</v>
      </c>
      <c r="I346" s="26">
        <v>64</v>
      </c>
    </row>
    <row r="347" spans="1:9" x14ac:dyDescent="0.25">
      <c r="A347" s="26">
        <v>1660139145</v>
      </c>
      <c r="B347" s="26" t="s">
        <v>700</v>
      </c>
      <c r="C347" s="26" t="s">
        <v>10</v>
      </c>
      <c r="D347" s="26" t="s">
        <v>701</v>
      </c>
      <c r="E347" s="26">
        <v>0</v>
      </c>
      <c r="F347" s="26">
        <v>0</v>
      </c>
      <c r="G347" s="26">
        <v>12</v>
      </c>
      <c r="H347" s="26">
        <v>6.1733279999999996E-3</v>
      </c>
      <c r="I347" s="26">
        <v>47</v>
      </c>
    </row>
    <row r="348" spans="1:9" x14ac:dyDescent="0.25">
      <c r="A348" s="26">
        <v>1660139149</v>
      </c>
      <c r="B348" s="26" t="s">
        <v>702</v>
      </c>
      <c r="C348" s="26" t="s">
        <v>10</v>
      </c>
      <c r="D348" s="26" t="s">
        <v>703</v>
      </c>
      <c r="E348" s="26">
        <v>0</v>
      </c>
      <c r="F348" s="26">
        <v>0</v>
      </c>
      <c r="G348" s="26">
        <v>12</v>
      </c>
      <c r="H348" s="26">
        <v>6.1733279999999996E-3</v>
      </c>
      <c r="I348" s="26">
        <v>16</v>
      </c>
    </row>
    <row r="349" spans="1:9" x14ac:dyDescent="0.25">
      <c r="A349" s="26">
        <v>1660139154</v>
      </c>
      <c r="B349" s="26" t="s">
        <v>704</v>
      </c>
      <c r="C349" s="26" t="s">
        <v>10</v>
      </c>
      <c r="D349" s="26" t="s">
        <v>705</v>
      </c>
      <c r="E349" s="26">
        <v>0</v>
      </c>
      <c r="F349" s="26">
        <v>0</v>
      </c>
      <c r="G349" s="26">
        <v>12</v>
      </c>
      <c r="H349" s="26">
        <v>6.1733279999999996E-3</v>
      </c>
      <c r="I349" s="26">
        <v>337</v>
      </c>
    </row>
    <row r="350" spans="1:9" x14ac:dyDescent="0.25">
      <c r="A350" s="26">
        <v>1660139158</v>
      </c>
      <c r="B350" s="26" t="s">
        <v>706</v>
      </c>
      <c r="C350" s="26" t="s">
        <v>10</v>
      </c>
      <c r="D350" s="26" t="s">
        <v>707</v>
      </c>
      <c r="E350" s="26">
        <v>0</v>
      </c>
      <c r="F350" s="26">
        <v>0</v>
      </c>
      <c r="G350" s="26">
        <v>12</v>
      </c>
      <c r="H350" s="26">
        <v>6.1733279999999996E-3</v>
      </c>
      <c r="I350" s="26">
        <v>303</v>
      </c>
    </row>
    <row r="351" spans="1:9" x14ac:dyDescent="0.25">
      <c r="A351" s="26">
        <v>1660139161</v>
      </c>
      <c r="B351" s="26" t="s">
        <v>708</v>
      </c>
      <c r="C351" s="26" t="s">
        <v>10</v>
      </c>
      <c r="D351" s="26" t="s">
        <v>709</v>
      </c>
      <c r="E351" s="26">
        <v>0</v>
      </c>
      <c r="F351" s="26">
        <v>0</v>
      </c>
      <c r="G351" s="26">
        <v>12</v>
      </c>
      <c r="H351" s="26">
        <v>6.1733279999999996E-3</v>
      </c>
      <c r="I351" s="26">
        <v>286</v>
      </c>
    </row>
    <row r="352" spans="1:9" x14ac:dyDescent="0.25">
      <c r="A352" s="26">
        <v>1660139164</v>
      </c>
      <c r="B352" s="26" t="s">
        <v>710</v>
      </c>
      <c r="C352" s="26" t="s">
        <v>10</v>
      </c>
      <c r="D352" s="26" t="s">
        <v>711</v>
      </c>
      <c r="E352" s="26">
        <v>0</v>
      </c>
      <c r="F352" s="26">
        <v>0</v>
      </c>
      <c r="G352" s="26">
        <v>12</v>
      </c>
      <c r="H352" s="26">
        <v>6.1733279999999996E-3</v>
      </c>
      <c r="I352" s="26">
        <v>281</v>
      </c>
    </row>
    <row r="353" spans="1:9" x14ac:dyDescent="0.25">
      <c r="A353" s="26">
        <v>1660139167</v>
      </c>
      <c r="B353" s="26" t="s">
        <v>712</v>
      </c>
      <c r="C353" s="26" t="s">
        <v>10</v>
      </c>
      <c r="D353" s="26" t="s">
        <v>713</v>
      </c>
      <c r="E353" s="26">
        <v>0</v>
      </c>
      <c r="F353" s="26">
        <v>0</v>
      </c>
      <c r="G353" s="26">
        <v>13</v>
      </c>
      <c r="H353" s="26">
        <v>6.6877719999999998E-3</v>
      </c>
      <c r="I353" s="26">
        <v>278</v>
      </c>
    </row>
    <row r="354" spans="1:9" x14ac:dyDescent="0.25">
      <c r="A354" s="26">
        <v>1660139170</v>
      </c>
      <c r="B354" s="26" t="s">
        <v>714</v>
      </c>
      <c r="C354" s="26" t="s">
        <v>10</v>
      </c>
      <c r="D354" s="26" t="s">
        <v>715</v>
      </c>
      <c r="E354" s="26">
        <v>0</v>
      </c>
      <c r="F354" s="26">
        <v>0</v>
      </c>
      <c r="G354" s="26">
        <v>13</v>
      </c>
      <c r="H354" s="26">
        <v>6.6877719999999998E-3</v>
      </c>
      <c r="I354" s="26">
        <v>278</v>
      </c>
    </row>
    <row r="355" spans="1:9" x14ac:dyDescent="0.25">
      <c r="A355" s="26">
        <v>1660139173</v>
      </c>
      <c r="B355" s="26" t="s">
        <v>716</v>
      </c>
      <c r="C355" s="26" t="s">
        <v>10</v>
      </c>
      <c r="D355" s="26" t="s">
        <v>717</v>
      </c>
      <c r="E355" s="26">
        <v>0</v>
      </c>
      <c r="F355" s="26">
        <v>0</v>
      </c>
      <c r="G355" s="26">
        <v>14</v>
      </c>
      <c r="H355" s="26">
        <v>7.202216E-3</v>
      </c>
      <c r="I355" s="26">
        <v>278</v>
      </c>
    </row>
    <row r="356" spans="1:9" x14ac:dyDescent="0.25">
      <c r="A356" s="26">
        <v>1660139176</v>
      </c>
      <c r="B356" s="26" t="s">
        <v>718</v>
      </c>
      <c r="C356" s="26" t="s">
        <v>10</v>
      </c>
      <c r="D356" s="26" t="s">
        <v>719</v>
      </c>
      <c r="E356" s="26">
        <v>0</v>
      </c>
      <c r="F356" s="26">
        <v>0</v>
      </c>
      <c r="G356" s="26">
        <v>14</v>
      </c>
      <c r="H356" s="26">
        <v>7.202216E-3</v>
      </c>
      <c r="I356" s="26">
        <v>278</v>
      </c>
    </row>
    <row r="357" spans="1:9" x14ac:dyDescent="0.25">
      <c r="A357" s="26">
        <v>1660139182</v>
      </c>
      <c r="B357" s="26" t="s">
        <v>720</v>
      </c>
      <c r="C357" s="26" t="s">
        <v>10</v>
      </c>
      <c r="D357" s="26" t="s">
        <v>721</v>
      </c>
      <c r="E357" s="26">
        <v>0</v>
      </c>
      <c r="F357" s="26">
        <v>0</v>
      </c>
      <c r="G357" s="26">
        <v>15</v>
      </c>
      <c r="H357" s="26">
        <v>7.7166600000000002E-3</v>
      </c>
      <c r="I357" s="26">
        <v>278</v>
      </c>
    </row>
    <row r="358" spans="1:9" x14ac:dyDescent="0.25">
      <c r="A358" s="26">
        <v>1660139189</v>
      </c>
      <c r="B358" s="26" t="s">
        <v>722</v>
      </c>
      <c r="C358" s="26" t="s">
        <v>10</v>
      </c>
      <c r="D358" s="26" t="s">
        <v>723</v>
      </c>
      <c r="E358" s="26">
        <v>0</v>
      </c>
      <c r="F358" s="26">
        <v>0</v>
      </c>
      <c r="G358" s="26">
        <v>16</v>
      </c>
      <c r="H358" s="26">
        <v>8.2311039999999995E-3</v>
      </c>
      <c r="I358" s="26">
        <v>278</v>
      </c>
    </row>
    <row r="359" spans="1:9" x14ac:dyDescent="0.25">
      <c r="A359" s="26">
        <v>1660139195</v>
      </c>
      <c r="B359" s="26" t="s">
        <v>724</v>
      </c>
      <c r="C359" s="26" t="s">
        <v>10</v>
      </c>
      <c r="D359" s="26" t="s">
        <v>725</v>
      </c>
      <c r="E359" s="26">
        <v>0</v>
      </c>
      <c r="F359" s="26">
        <v>0</v>
      </c>
      <c r="G359" s="26">
        <v>17</v>
      </c>
      <c r="H359" s="26">
        <v>8.7455480000000006E-3</v>
      </c>
      <c r="I359" s="26">
        <v>278</v>
      </c>
    </row>
    <row r="360" spans="1:9" x14ac:dyDescent="0.25">
      <c r="A360" s="26">
        <v>1660139202</v>
      </c>
      <c r="B360" s="26" t="s">
        <v>726</v>
      </c>
      <c r="C360" s="26" t="s">
        <v>10</v>
      </c>
      <c r="D360" s="26" t="s">
        <v>727</v>
      </c>
      <c r="E360" s="26">
        <v>0</v>
      </c>
      <c r="F360" s="26">
        <v>0</v>
      </c>
      <c r="G360" s="26">
        <v>18</v>
      </c>
      <c r="H360" s="26">
        <v>9.2599919999999999E-3</v>
      </c>
      <c r="I360" s="26">
        <v>278</v>
      </c>
    </row>
    <row r="361" spans="1:9" x14ac:dyDescent="0.25">
      <c r="A361" s="26">
        <v>1660139207</v>
      </c>
      <c r="B361" s="26" t="s">
        <v>728</v>
      </c>
      <c r="C361" s="26" t="s">
        <v>10</v>
      </c>
      <c r="D361" s="26" t="s">
        <v>729</v>
      </c>
      <c r="E361" s="26">
        <v>0</v>
      </c>
      <c r="F361" s="26">
        <v>0</v>
      </c>
      <c r="G361" s="26">
        <v>19</v>
      </c>
      <c r="H361" s="26">
        <v>9.7744359999999992E-3</v>
      </c>
      <c r="I361" s="26">
        <v>278</v>
      </c>
    </row>
    <row r="362" spans="1:9" x14ac:dyDescent="0.25">
      <c r="A362" s="26">
        <v>1660139214</v>
      </c>
      <c r="B362" s="26" t="s">
        <v>730</v>
      </c>
      <c r="C362" s="26" t="s">
        <v>10</v>
      </c>
      <c r="D362" s="26" t="s">
        <v>731</v>
      </c>
      <c r="E362" s="26">
        <v>0</v>
      </c>
      <c r="F362" s="26">
        <v>0</v>
      </c>
      <c r="G362" s="26">
        <v>20</v>
      </c>
      <c r="H362" s="26">
        <v>1.028888E-2</v>
      </c>
      <c r="I362" s="26">
        <v>278</v>
      </c>
    </row>
    <row r="363" spans="1:9" x14ac:dyDescent="0.25">
      <c r="A363" s="26">
        <v>1660139220</v>
      </c>
      <c r="B363" s="26" t="s">
        <v>732</v>
      </c>
      <c r="C363" s="26" t="s">
        <v>10</v>
      </c>
      <c r="D363" s="26" t="s">
        <v>733</v>
      </c>
      <c r="E363" s="26">
        <v>0</v>
      </c>
      <c r="F363" s="26">
        <v>0</v>
      </c>
      <c r="G363" s="26">
        <v>21</v>
      </c>
      <c r="H363" s="26">
        <v>1.0803324E-2</v>
      </c>
      <c r="I363" s="26">
        <v>278</v>
      </c>
    </row>
    <row r="364" spans="1:9" x14ac:dyDescent="0.25">
      <c r="A364" s="26">
        <v>1660139226</v>
      </c>
      <c r="B364" s="26" t="s">
        <v>734</v>
      </c>
      <c r="C364" s="26" t="s">
        <v>10</v>
      </c>
      <c r="D364" s="26" t="s">
        <v>735</v>
      </c>
      <c r="E364" s="26">
        <v>0</v>
      </c>
      <c r="F364" s="26">
        <v>0</v>
      </c>
      <c r="G364" s="26">
        <v>22</v>
      </c>
      <c r="H364" s="26">
        <v>1.1317768000000001E-2</v>
      </c>
      <c r="I364" s="26">
        <v>278</v>
      </c>
    </row>
    <row r="365" spans="1:9" x14ac:dyDescent="0.25">
      <c r="A365" s="26">
        <v>1660139232</v>
      </c>
      <c r="B365" s="26" t="s">
        <v>736</v>
      </c>
      <c r="C365" s="26" t="s">
        <v>10</v>
      </c>
      <c r="D365" s="26" t="s">
        <v>737</v>
      </c>
      <c r="E365" s="26">
        <v>0</v>
      </c>
      <c r="F365" s="26">
        <v>0</v>
      </c>
      <c r="G365" s="26">
        <v>23</v>
      </c>
      <c r="H365" s="26">
        <v>1.1832212E-2</v>
      </c>
      <c r="I365" s="26">
        <v>278</v>
      </c>
    </row>
    <row r="366" spans="1:9" x14ac:dyDescent="0.25">
      <c r="A366" s="26">
        <v>1660139238</v>
      </c>
      <c r="B366" s="26" t="s">
        <v>738</v>
      </c>
      <c r="C366" s="26" t="s">
        <v>10</v>
      </c>
      <c r="D366" s="26" t="s">
        <v>739</v>
      </c>
      <c r="E366" s="26">
        <v>0</v>
      </c>
      <c r="F366" s="26">
        <v>0</v>
      </c>
      <c r="G366" s="26">
        <v>21</v>
      </c>
      <c r="H366" s="26">
        <v>1.0803324E-2</v>
      </c>
      <c r="I366" s="26">
        <v>278</v>
      </c>
    </row>
    <row r="367" spans="1:9" x14ac:dyDescent="0.25">
      <c r="A367" s="26">
        <v>1660139244</v>
      </c>
      <c r="B367" s="26" t="s">
        <v>740</v>
      </c>
      <c r="C367" s="26" t="s">
        <v>10</v>
      </c>
      <c r="D367" s="26" t="s">
        <v>741</v>
      </c>
      <c r="E367" s="26">
        <v>0</v>
      </c>
      <c r="F367" s="26">
        <v>0</v>
      </c>
      <c r="G367" s="26">
        <v>16</v>
      </c>
      <c r="H367" s="26">
        <v>8.2311039999999995E-3</v>
      </c>
      <c r="I367" s="26">
        <v>278</v>
      </c>
    </row>
    <row r="368" spans="1:9" x14ac:dyDescent="0.25">
      <c r="A368" s="26">
        <v>1660139246</v>
      </c>
      <c r="B368" s="26" t="s">
        <v>742</v>
      </c>
      <c r="C368" s="26" t="s">
        <v>10</v>
      </c>
      <c r="D368" s="26" t="s">
        <v>743</v>
      </c>
      <c r="E368" s="26">
        <v>0</v>
      </c>
      <c r="F368" s="26">
        <v>0</v>
      </c>
      <c r="G368" s="26">
        <v>17</v>
      </c>
      <c r="H368" s="26">
        <v>8.7455480000000006E-3</v>
      </c>
      <c r="I368" s="26">
        <v>284</v>
      </c>
    </row>
    <row r="369" spans="1:9" x14ac:dyDescent="0.25">
      <c r="A369" s="26">
        <v>1660139248</v>
      </c>
      <c r="B369" s="26" t="s">
        <v>744</v>
      </c>
      <c r="C369" s="26" t="s">
        <v>10</v>
      </c>
      <c r="D369" s="26" t="s">
        <v>745</v>
      </c>
      <c r="E369" s="26">
        <v>0</v>
      </c>
      <c r="F369" s="26">
        <v>0</v>
      </c>
      <c r="G369" s="26">
        <v>18</v>
      </c>
      <c r="H369" s="26">
        <v>9.2599919999999999E-3</v>
      </c>
      <c r="I369" s="26">
        <v>292</v>
      </c>
    </row>
    <row r="370" spans="1:9" x14ac:dyDescent="0.25">
      <c r="A370" s="26">
        <v>1660139251</v>
      </c>
      <c r="B370" s="26" t="s">
        <v>746</v>
      </c>
      <c r="C370" s="26" t="s">
        <v>10</v>
      </c>
      <c r="D370" s="26" t="s">
        <v>747</v>
      </c>
      <c r="E370" s="26">
        <v>0</v>
      </c>
      <c r="F370" s="26">
        <v>0</v>
      </c>
      <c r="G370" s="26">
        <v>18</v>
      </c>
      <c r="H370" s="26">
        <v>9.2599919999999999E-3</v>
      </c>
      <c r="I370" s="26">
        <v>303</v>
      </c>
    </row>
    <row r="371" spans="1:9" x14ac:dyDescent="0.25">
      <c r="A371" s="26">
        <v>1660139253</v>
      </c>
      <c r="B371" s="26" t="s">
        <v>748</v>
      </c>
      <c r="C371" s="26" t="s">
        <v>10</v>
      </c>
      <c r="D371" s="26" t="s">
        <v>749</v>
      </c>
      <c r="E371" s="26">
        <v>0</v>
      </c>
      <c r="F371" s="26">
        <v>0</v>
      </c>
      <c r="G371" s="26">
        <v>18</v>
      </c>
      <c r="H371" s="26">
        <v>9.2599919999999999E-3</v>
      </c>
      <c r="I371" s="26">
        <v>317</v>
      </c>
    </row>
    <row r="372" spans="1:9" x14ac:dyDescent="0.25">
      <c r="A372" s="26">
        <v>1660139256</v>
      </c>
      <c r="B372" s="26" t="s">
        <v>750</v>
      </c>
      <c r="C372" s="26" t="s">
        <v>10</v>
      </c>
      <c r="D372" s="26" t="s">
        <v>751</v>
      </c>
      <c r="E372" s="26">
        <v>0</v>
      </c>
      <c r="F372" s="26">
        <v>0</v>
      </c>
      <c r="G372" s="26">
        <v>19</v>
      </c>
      <c r="H372" s="26">
        <v>9.7744359999999992E-3</v>
      </c>
      <c r="I372" s="26">
        <v>323</v>
      </c>
    </row>
    <row r="373" spans="1:9" x14ac:dyDescent="0.25">
      <c r="A373" s="26">
        <v>1660139259</v>
      </c>
      <c r="B373" s="26" t="s">
        <v>752</v>
      </c>
      <c r="C373" s="26" t="s">
        <v>10</v>
      </c>
      <c r="D373" s="26" t="s">
        <v>753</v>
      </c>
      <c r="E373" s="26">
        <v>0</v>
      </c>
      <c r="F373" s="26">
        <v>0</v>
      </c>
      <c r="G373" s="26">
        <v>19</v>
      </c>
      <c r="H373" s="26">
        <v>9.7744359999999992E-3</v>
      </c>
      <c r="I373" s="26">
        <v>323</v>
      </c>
    </row>
    <row r="374" spans="1:9" x14ac:dyDescent="0.25">
      <c r="A374" s="26">
        <v>1660139263</v>
      </c>
      <c r="B374" s="26" t="s">
        <v>754</v>
      </c>
      <c r="C374" s="26" t="s">
        <v>10</v>
      </c>
      <c r="D374" s="26" t="s">
        <v>755</v>
      </c>
      <c r="E374" s="26">
        <v>0</v>
      </c>
      <c r="F374" s="26">
        <v>0</v>
      </c>
      <c r="G374" s="26">
        <v>19</v>
      </c>
      <c r="H374" s="26">
        <v>9.7744359999999992E-3</v>
      </c>
      <c r="I374" s="26">
        <v>320</v>
      </c>
    </row>
    <row r="375" spans="1:9" x14ac:dyDescent="0.25">
      <c r="A375" s="26">
        <v>1660139265</v>
      </c>
      <c r="B375" s="26" t="s">
        <v>756</v>
      </c>
      <c r="C375" s="26" t="s">
        <v>10</v>
      </c>
      <c r="D375" s="26" t="s">
        <v>757</v>
      </c>
      <c r="E375" s="26">
        <v>0</v>
      </c>
      <c r="F375" s="26">
        <v>0</v>
      </c>
      <c r="G375" s="26">
        <v>20</v>
      </c>
      <c r="H375" s="26">
        <v>1.028888E-2</v>
      </c>
      <c r="I375" s="26">
        <v>320</v>
      </c>
    </row>
    <row r="376" spans="1:9" x14ac:dyDescent="0.25">
      <c r="A376" s="26">
        <v>1660139268</v>
      </c>
      <c r="B376" s="26" t="s">
        <v>758</v>
      </c>
      <c r="C376" s="26" t="s">
        <v>10</v>
      </c>
      <c r="D376" s="26" t="s">
        <v>759</v>
      </c>
      <c r="E376" s="26">
        <v>0</v>
      </c>
      <c r="F376" s="26">
        <v>0</v>
      </c>
      <c r="G376" s="26">
        <v>20</v>
      </c>
      <c r="H376" s="26">
        <v>1.028888E-2</v>
      </c>
      <c r="I376" s="26">
        <v>323</v>
      </c>
    </row>
    <row r="377" spans="1:9" x14ac:dyDescent="0.25">
      <c r="A377" s="26">
        <v>1660139275</v>
      </c>
      <c r="B377" s="26" t="s">
        <v>760</v>
      </c>
      <c r="C377" s="26" t="s">
        <v>10</v>
      </c>
      <c r="D377" s="26" t="s">
        <v>761</v>
      </c>
      <c r="E377" s="26">
        <v>0</v>
      </c>
      <c r="F377" s="26">
        <v>0</v>
      </c>
      <c r="G377" s="26">
        <v>19</v>
      </c>
      <c r="H377" s="26">
        <v>9.7744359999999992E-3</v>
      </c>
      <c r="I377" s="26">
        <v>323</v>
      </c>
    </row>
    <row r="378" spans="1:9" x14ac:dyDescent="0.25">
      <c r="A378" s="26">
        <v>1660139284</v>
      </c>
      <c r="B378" s="26" t="s">
        <v>762</v>
      </c>
      <c r="C378" s="26" t="s">
        <v>10</v>
      </c>
      <c r="D378" s="26" t="s">
        <v>763</v>
      </c>
      <c r="E378" s="26">
        <v>0</v>
      </c>
      <c r="F378" s="26">
        <v>0</v>
      </c>
      <c r="G378" s="26">
        <v>15</v>
      </c>
      <c r="H378" s="26">
        <v>7.7166600000000002E-3</v>
      </c>
      <c r="I378" s="26">
        <v>337</v>
      </c>
    </row>
    <row r="379" spans="1:9" x14ac:dyDescent="0.25">
      <c r="A379" s="26">
        <v>1660139287</v>
      </c>
      <c r="B379" s="26" t="s">
        <v>764</v>
      </c>
      <c r="C379" s="26" t="s">
        <v>10</v>
      </c>
      <c r="D379" s="26" t="s">
        <v>765</v>
      </c>
      <c r="E379" s="26">
        <v>0</v>
      </c>
      <c r="F379" s="26">
        <v>0</v>
      </c>
      <c r="G379" s="26">
        <v>15</v>
      </c>
      <c r="H379" s="26">
        <v>7.7166600000000002E-3</v>
      </c>
      <c r="I379" s="26">
        <v>354</v>
      </c>
    </row>
    <row r="380" spans="1:9" x14ac:dyDescent="0.25">
      <c r="A380" s="26">
        <v>1660139290</v>
      </c>
      <c r="B380" s="26" t="s">
        <v>766</v>
      </c>
      <c r="C380" s="26" t="s">
        <v>10</v>
      </c>
      <c r="D380" s="26" t="s">
        <v>767</v>
      </c>
      <c r="E380" s="26">
        <v>0</v>
      </c>
      <c r="F380" s="26">
        <v>0</v>
      </c>
      <c r="G380" s="26">
        <v>16</v>
      </c>
      <c r="H380" s="26">
        <v>8.2311039999999995E-3</v>
      </c>
      <c r="I380" s="26">
        <v>5</v>
      </c>
    </row>
    <row r="381" spans="1:9" x14ac:dyDescent="0.25">
      <c r="A381" s="26">
        <v>1660139294</v>
      </c>
      <c r="B381" s="26" t="s">
        <v>768</v>
      </c>
      <c r="C381" s="26" t="s">
        <v>10</v>
      </c>
      <c r="D381" s="26" t="s">
        <v>769</v>
      </c>
      <c r="E381" s="26">
        <v>0</v>
      </c>
      <c r="F381" s="26">
        <v>0</v>
      </c>
      <c r="G381" s="26">
        <v>16</v>
      </c>
      <c r="H381" s="26">
        <v>8.2311039999999995E-3</v>
      </c>
      <c r="I381" s="26">
        <v>8</v>
      </c>
    </row>
    <row r="382" spans="1:9" x14ac:dyDescent="0.25">
      <c r="A382" s="26">
        <v>1660139297</v>
      </c>
      <c r="B382" s="26" t="s">
        <v>770</v>
      </c>
      <c r="C382" s="26" t="s">
        <v>10</v>
      </c>
      <c r="D382" s="26" t="s">
        <v>771</v>
      </c>
      <c r="E382" s="26">
        <v>0</v>
      </c>
      <c r="F382" s="26">
        <v>0</v>
      </c>
      <c r="G382" s="26">
        <v>17</v>
      </c>
      <c r="H382" s="26">
        <v>8.7455480000000006E-3</v>
      </c>
      <c r="I382" s="26">
        <v>11</v>
      </c>
    </row>
    <row r="383" spans="1:9" x14ac:dyDescent="0.25">
      <c r="A383" s="26">
        <v>1660139300</v>
      </c>
      <c r="B383" s="26" t="s">
        <v>772</v>
      </c>
      <c r="C383" s="26" t="s">
        <v>10</v>
      </c>
      <c r="D383" s="26" t="s">
        <v>773</v>
      </c>
      <c r="E383" s="26">
        <v>0</v>
      </c>
      <c r="F383" s="26">
        <v>0</v>
      </c>
      <c r="G383" s="26">
        <v>17</v>
      </c>
      <c r="H383" s="26">
        <v>8.7455480000000006E-3</v>
      </c>
      <c r="I383" s="26">
        <v>11</v>
      </c>
    </row>
    <row r="384" spans="1:9" x14ac:dyDescent="0.25">
      <c r="A384" s="26">
        <v>1660139304</v>
      </c>
      <c r="B384" s="26" t="s">
        <v>774</v>
      </c>
      <c r="C384" s="26" t="s">
        <v>10</v>
      </c>
      <c r="D384" s="26" t="s">
        <v>775</v>
      </c>
      <c r="E384" s="26">
        <v>0</v>
      </c>
      <c r="F384" s="26">
        <v>0</v>
      </c>
      <c r="G384" s="26">
        <v>16</v>
      </c>
      <c r="H384" s="26">
        <v>8.2311039999999995E-3</v>
      </c>
      <c r="I384" s="26">
        <v>11</v>
      </c>
    </row>
    <row r="385" spans="1:9" x14ac:dyDescent="0.25">
      <c r="A385" s="26">
        <v>1660139307</v>
      </c>
      <c r="B385" s="26" t="s">
        <v>776</v>
      </c>
      <c r="C385" s="26" t="s">
        <v>10</v>
      </c>
      <c r="D385" s="26" t="s">
        <v>777</v>
      </c>
      <c r="E385" s="26">
        <v>0</v>
      </c>
      <c r="F385" s="26">
        <v>0</v>
      </c>
      <c r="G385" s="26">
        <v>15</v>
      </c>
      <c r="H385" s="26">
        <v>7.7166600000000002E-3</v>
      </c>
      <c r="I385" s="26">
        <v>2</v>
      </c>
    </row>
    <row r="386" spans="1:9" x14ac:dyDescent="0.25">
      <c r="A386" s="26">
        <v>1660139311</v>
      </c>
      <c r="B386" s="26" t="s">
        <v>778</v>
      </c>
      <c r="C386" s="26" t="s">
        <v>10</v>
      </c>
      <c r="D386" s="26" t="s">
        <v>779</v>
      </c>
      <c r="E386" s="26">
        <v>0</v>
      </c>
      <c r="F386" s="26">
        <v>0</v>
      </c>
      <c r="G386" s="26">
        <v>15</v>
      </c>
      <c r="H386" s="26">
        <v>7.7166600000000002E-3</v>
      </c>
      <c r="I386" s="26">
        <v>340</v>
      </c>
    </row>
    <row r="387" spans="1:9" x14ac:dyDescent="0.25">
      <c r="A387" s="26">
        <v>1660139315</v>
      </c>
      <c r="B387" s="26" t="s">
        <v>780</v>
      </c>
      <c r="C387" s="26" t="s">
        <v>10</v>
      </c>
      <c r="D387" s="26" t="s">
        <v>781</v>
      </c>
      <c r="E387" s="26">
        <v>0</v>
      </c>
      <c r="F387" s="26">
        <v>0</v>
      </c>
      <c r="G387" s="26">
        <v>16</v>
      </c>
      <c r="H387" s="26">
        <v>8.2311039999999995E-3</v>
      </c>
      <c r="I387" s="26">
        <v>337</v>
      </c>
    </row>
    <row r="388" spans="1:9" x14ac:dyDescent="0.25">
      <c r="A388" s="26">
        <v>1660139318</v>
      </c>
      <c r="B388" s="26" t="s">
        <v>782</v>
      </c>
      <c r="C388" s="26" t="s">
        <v>10</v>
      </c>
      <c r="D388" s="26" t="s">
        <v>783</v>
      </c>
      <c r="E388" s="26">
        <v>0</v>
      </c>
      <c r="F388" s="26">
        <v>0</v>
      </c>
      <c r="G388" s="26">
        <v>17</v>
      </c>
      <c r="H388" s="26">
        <v>8.7455480000000006E-3</v>
      </c>
      <c r="I388" s="26">
        <v>345</v>
      </c>
    </row>
    <row r="389" spans="1:9" x14ac:dyDescent="0.25">
      <c r="A389" s="26">
        <v>1660139323</v>
      </c>
      <c r="B389" s="26" t="s">
        <v>784</v>
      </c>
      <c r="C389" s="26" t="s">
        <v>10</v>
      </c>
      <c r="D389" s="26" t="s">
        <v>785</v>
      </c>
      <c r="E389" s="26">
        <v>0</v>
      </c>
      <c r="F389" s="26">
        <v>0</v>
      </c>
      <c r="G389" s="26">
        <v>18</v>
      </c>
      <c r="H389" s="26">
        <v>9.2599919999999999E-3</v>
      </c>
      <c r="I389" s="26">
        <v>8</v>
      </c>
    </row>
    <row r="390" spans="1:9" x14ac:dyDescent="0.25">
      <c r="A390" s="26">
        <v>1660139326</v>
      </c>
      <c r="B390" s="26" t="s">
        <v>786</v>
      </c>
      <c r="C390" s="26" t="s">
        <v>10</v>
      </c>
      <c r="D390" s="26" t="s">
        <v>787</v>
      </c>
      <c r="E390" s="26">
        <v>0</v>
      </c>
      <c r="F390" s="26">
        <v>0</v>
      </c>
      <c r="G390" s="26">
        <v>18</v>
      </c>
      <c r="H390" s="26">
        <v>9.2599919999999999E-3</v>
      </c>
      <c r="I390" s="26">
        <v>11</v>
      </c>
    </row>
    <row r="391" spans="1:9" x14ac:dyDescent="0.25">
      <c r="A391" s="26">
        <v>1660139329</v>
      </c>
      <c r="B391" s="26" t="s">
        <v>788</v>
      </c>
      <c r="C391" s="26" t="s">
        <v>10</v>
      </c>
      <c r="D391" s="26" t="s">
        <v>789</v>
      </c>
      <c r="E391" s="26">
        <v>0</v>
      </c>
      <c r="F391" s="26">
        <v>0</v>
      </c>
      <c r="G391" s="26">
        <v>19</v>
      </c>
      <c r="H391" s="26">
        <v>9.7744359999999992E-3</v>
      </c>
      <c r="I391" s="26">
        <v>11</v>
      </c>
    </row>
    <row r="392" spans="1:9" x14ac:dyDescent="0.25">
      <c r="A392" s="26">
        <v>1660139332</v>
      </c>
      <c r="B392" s="26" t="s">
        <v>790</v>
      </c>
      <c r="C392" s="26" t="s">
        <v>10</v>
      </c>
      <c r="D392" s="26" t="s">
        <v>791</v>
      </c>
      <c r="E392" s="26">
        <v>0</v>
      </c>
      <c r="F392" s="26">
        <v>0</v>
      </c>
      <c r="G392" s="26">
        <v>19</v>
      </c>
      <c r="H392" s="26">
        <v>9.7744359999999992E-3</v>
      </c>
      <c r="I392" s="26">
        <v>11</v>
      </c>
    </row>
    <row r="393" spans="1:9" x14ac:dyDescent="0.25">
      <c r="A393" s="26">
        <v>1660139335</v>
      </c>
      <c r="B393" s="26" t="s">
        <v>792</v>
      </c>
      <c r="C393" s="26" t="s">
        <v>10</v>
      </c>
      <c r="D393" s="26" t="s">
        <v>793</v>
      </c>
      <c r="E393" s="26">
        <v>0</v>
      </c>
      <c r="F393" s="26">
        <v>0</v>
      </c>
      <c r="G393" s="26">
        <v>19</v>
      </c>
      <c r="H393" s="26">
        <v>9.7744359999999992E-3</v>
      </c>
      <c r="I393" s="26">
        <v>11</v>
      </c>
    </row>
    <row r="394" spans="1:9" x14ac:dyDescent="0.25">
      <c r="A394" s="26">
        <v>1660139340</v>
      </c>
      <c r="B394" s="26" t="s">
        <v>794</v>
      </c>
      <c r="C394" s="26" t="s">
        <v>10</v>
      </c>
      <c r="D394" s="26" t="s">
        <v>795</v>
      </c>
      <c r="E394" s="26">
        <v>0</v>
      </c>
      <c r="F394" s="26">
        <v>0</v>
      </c>
      <c r="G394" s="26">
        <v>18</v>
      </c>
      <c r="H394" s="26">
        <v>9.2599919999999999E-3</v>
      </c>
      <c r="I394" s="26">
        <v>14</v>
      </c>
    </row>
    <row r="395" spans="1:9" x14ac:dyDescent="0.25">
      <c r="A395" s="26">
        <v>1660139342</v>
      </c>
      <c r="B395" s="26" t="s">
        <v>796</v>
      </c>
      <c r="C395" s="26" t="s">
        <v>10</v>
      </c>
      <c r="D395" s="26" t="s">
        <v>797</v>
      </c>
      <c r="E395" s="26">
        <v>0</v>
      </c>
      <c r="F395" s="26">
        <v>0</v>
      </c>
      <c r="G395" s="26">
        <v>19</v>
      </c>
      <c r="H395" s="26">
        <v>9.7744359999999992E-3</v>
      </c>
      <c r="I395" s="26">
        <v>16</v>
      </c>
    </row>
    <row r="396" spans="1:9" x14ac:dyDescent="0.25">
      <c r="A396" s="26">
        <v>1660139345</v>
      </c>
      <c r="B396" s="26" t="s">
        <v>798</v>
      </c>
      <c r="C396" s="26" t="s">
        <v>10</v>
      </c>
      <c r="D396" s="26" t="s">
        <v>799</v>
      </c>
      <c r="E396" s="26">
        <v>0</v>
      </c>
      <c r="F396" s="26">
        <v>0</v>
      </c>
      <c r="G396" s="26">
        <v>19</v>
      </c>
      <c r="H396" s="26">
        <v>9.7744359999999992E-3</v>
      </c>
      <c r="I396" s="26">
        <v>22</v>
      </c>
    </row>
    <row r="397" spans="1:9" x14ac:dyDescent="0.25">
      <c r="A397" s="26">
        <v>1660139348</v>
      </c>
      <c r="B397" s="26" t="s">
        <v>800</v>
      </c>
      <c r="C397" s="26" t="s">
        <v>10</v>
      </c>
      <c r="D397" s="26" t="s">
        <v>801</v>
      </c>
      <c r="E397" s="26">
        <v>0</v>
      </c>
      <c r="F397" s="26">
        <v>0</v>
      </c>
      <c r="G397" s="26">
        <v>20</v>
      </c>
      <c r="H397" s="26">
        <v>1.028888E-2</v>
      </c>
      <c r="I397" s="26">
        <v>28</v>
      </c>
    </row>
    <row r="398" spans="1:9" x14ac:dyDescent="0.25">
      <c r="A398" s="26">
        <v>1660139351</v>
      </c>
      <c r="B398" s="26" t="s">
        <v>802</v>
      </c>
      <c r="C398" s="26" t="s">
        <v>10</v>
      </c>
      <c r="D398" s="26" t="s">
        <v>803</v>
      </c>
      <c r="E398" s="26">
        <v>0</v>
      </c>
      <c r="F398" s="26">
        <v>0</v>
      </c>
      <c r="G398" s="26">
        <v>20</v>
      </c>
      <c r="H398" s="26">
        <v>1.028888E-2</v>
      </c>
      <c r="I398" s="26">
        <v>30</v>
      </c>
    </row>
    <row r="399" spans="1:9" x14ac:dyDescent="0.25">
      <c r="A399" s="26">
        <v>1660139354</v>
      </c>
      <c r="B399" s="26" t="s">
        <v>804</v>
      </c>
      <c r="C399" s="26" t="s">
        <v>10</v>
      </c>
      <c r="D399" s="26" t="s">
        <v>805</v>
      </c>
      <c r="E399" s="26">
        <v>0</v>
      </c>
      <c r="F399" s="26">
        <v>0</v>
      </c>
      <c r="G399" s="26">
        <v>21</v>
      </c>
      <c r="H399" s="26">
        <v>1.0803324E-2</v>
      </c>
      <c r="I399" s="26">
        <v>28</v>
      </c>
    </row>
    <row r="400" spans="1:9" x14ac:dyDescent="0.25">
      <c r="A400" s="26">
        <v>1660139360</v>
      </c>
      <c r="B400" s="26" t="s">
        <v>806</v>
      </c>
      <c r="C400" s="26" t="s">
        <v>10</v>
      </c>
      <c r="D400" s="26" t="s">
        <v>807</v>
      </c>
      <c r="E400" s="26">
        <v>0</v>
      </c>
      <c r="F400" s="26">
        <v>0</v>
      </c>
      <c r="G400" s="26">
        <v>22</v>
      </c>
      <c r="H400" s="26">
        <v>1.1317768000000001E-2</v>
      </c>
      <c r="I400" s="26">
        <v>11</v>
      </c>
    </row>
    <row r="401" spans="1:9" x14ac:dyDescent="0.25">
      <c r="A401" s="26">
        <v>1660139366</v>
      </c>
      <c r="B401" s="26" t="s">
        <v>808</v>
      </c>
      <c r="C401" s="26" t="s">
        <v>10</v>
      </c>
      <c r="D401" s="26" t="s">
        <v>809</v>
      </c>
      <c r="E401" s="26">
        <v>0</v>
      </c>
      <c r="F401" s="26">
        <v>0</v>
      </c>
      <c r="G401" s="26">
        <v>23</v>
      </c>
      <c r="H401" s="26">
        <v>1.1832212E-2</v>
      </c>
      <c r="I401" s="26">
        <v>8</v>
      </c>
    </row>
    <row r="402" spans="1:9" x14ac:dyDescent="0.25">
      <c r="A402" s="26">
        <v>1660139368</v>
      </c>
      <c r="B402" s="26" t="s">
        <v>810</v>
      </c>
      <c r="C402" s="26" t="s">
        <v>10</v>
      </c>
      <c r="D402" s="26" t="s">
        <v>811</v>
      </c>
      <c r="E402" s="26">
        <v>0</v>
      </c>
      <c r="F402" s="26">
        <v>0</v>
      </c>
      <c r="G402" s="26">
        <v>23</v>
      </c>
      <c r="H402" s="26">
        <v>1.1832212E-2</v>
      </c>
      <c r="I402" s="26">
        <v>11</v>
      </c>
    </row>
    <row r="403" spans="1:9" x14ac:dyDescent="0.25">
      <c r="A403" s="26">
        <v>1660139370</v>
      </c>
      <c r="B403" s="26" t="s">
        <v>812</v>
      </c>
      <c r="C403" s="26" t="s">
        <v>10</v>
      </c>
      <c r="D403" s="26" t="s">
        <v>813</v>
      </c>
      <c r="E403" s="26">
        <v>0</v>
      </c>
      <c r="F403" s="26">
        <v>0</v>
      </c>
      <c r="G403" s="26">
        <v>23</v>
      </c>
      <c r="H403" s="26">
        <v>1.1832212E-2</v>
      </c>
      <c r="I403" s="26">
        <v>11</v>
      </c>
    </row>
    <row r="404" spans="1:9" x14ac:dyDescent="0.25">
      <c r="A404" s="26">
        <v>1660139373</v>
      </c>
      <c r="B404" s="26" t="s">
        <v>814</v>
      </c>
      <c r="C404" s="26" t="s">
        <v>10</v>
      </c>
      <c r="D404" s="26" t="s">
        <v>815</v>
      </c>
      <c r="E404" s="26">
        <v>0</v>
      </c>
      <c r="F404" s="26">
        <v>0</v>
      </c>
      <c r="G404" s="26">
        <v>24</v>
      </c>
      <c r="H404" s="26">
        <v>1.2346655999999999E-2</v>
      </c>
      <c r="I404" s="26">
        <v>8</v>
      </c>
    </row>
    <row r="405" spans="1:9" x14ac:dyDescent="0.25">
      <c r="A405" s="26">
        <v>1660139376</v>
      </c>
      <c r="B405" s="26" t="s">
        <v>816</v>
      </c>
      <c r="C405" s="26" t="s">
        <v>10</v>
      </c>
      <c r="D405" s="26" t="s">
        <v>817</v>
      </c>
      <c r="E405" s="26">
        <v>0</v>
      </c>
      <c r="F405" s="26">
        <v>0</v>
      </c>
      <c r="G405" s="26">
        <v>23</v>
      </c>
      <c r="H405" s="26">
        <v>1.1832212E-2</v>
      </c>
      <c r="I405" s="26">
        <v>8</v>
      </c>
    </row>
    <row r="406" spans="1:9" x14ac:dyDescent="0.25">
      <c r="A406" s="26">
        <v>1660139380</v>
      </c>
      <c r="B406" s="26" t="s">
        <v>818</v>
      </c>
      <c r="C406" s="26" t="s">
        <v>10</v>
      </c>
      <c r="D406" s="26" t="s">
        <v>819</v>
      </c>
      <c r="E406" s="26">
        <v>0</v>
      </c>
      <c r="F406" s="26">
        <v>0</v>
      </c>
      <c r="G406" s="26">
        <v>18</v>
      </c>
      <c r="H406" s="26">
        <v>9.2599919999999999E-3</v>
      </c>
      <c r="I406" s="26">
        <v>11</v>
      </c>
    </row>
    <row r="407" spans="1:9" x14ac:dyDescent="0.25">
      <c r="A407" s="26">
        <v>1660139385</v>
      </c>
      <c r="B407" s="26" t="s">
        <v>820</v>
      </c>
      <c r="C407" s="26" t="s">
        <v>10</v>
      </c>
      <c r="D407" s="26" t="s">
        <v>821</v>
      </c>
      <c r="E407" s="26">
        <v>0</v>
      </c>
      <c r="F407" s="26">
        <v>0</v>
      </c>
      <c r="G407" s="26">
        <v>14</v>
      </c>
      <c r="H407" s="26">
        <v>7.202216E-3</v>
      </c>
      <c r="I407" s="26">
        <v>8</v>
      </c>
    </row>
    <row r="408" spans="1:9" x14ac:dyDescent="0.25">
      <c r="A408" s="26">
        <v>1660139393</v>
      </c>
      <c r="B408" s="26" t="s">
        <v>822</v>
      </c>
      <c r="C408" s="26" t="s">
        <v>10</v>
      </c>
      <c r="D408" s="26" t="s">
        <v>823</v>
      </c>
      <c r="E408" s="26">
        <v>0</v>
      </c>
      <c r="F408" s="26">
        <v>0</v>
      </c>
      <c r="G408" s="26">
        <v>12</v>
      </c>
      <c r="H408" s="26">
        <v>6.1733279999999996E-3</v>
      </c>
      <c r="I408" s="26">
        <v>28</v>
      </c>
    </row>
    <row r="409" spans="1:9" x14ac:dyDescent="0.25">
      <c r="A409" s="26">
        <v>1660139397</v>
      </c>
      <c r="B409" s="26" t="s">
        <v>824</v>
      </c>
      <c r="C409" s="26" t="s">
        <v>10</v>
      </c>
      <c r="D409" s="26" t="s">
        <v>825</v>
      </c>
      <c r="E409" s="26">
        <v>0</v>
      </c>
      <c r="F409" s="26">
        <v>0</v>
      </c>
      <c r="G409" s="26">
        <v>12</v>
      </c>
      <c r="H409" s="26">
        <v>6.1733279999999996E-3</v>
      </c>
      <c r="I409" s="26">
        <v>56</v>
      </c>
    </row>
    <row r="410" spans="1:9" x14ac:dyDescent="0.25">
      <c r="A410" s="26">
        <v>1660139400</v>
      </c>
      <c r="B410" s="26" t="s">
        <v>826</v>
      </c>
      <c r="C410" s="26" t="s">
        <v>10</v>
      </c>
      <c r="D410" s="26" t="s">
        <v>827</v>
      </c>
      <c r="E410" s="26">
        <v>0</v>
      </c>
      <c r="F410" s="26">
        <v>0</v>
      </c>
      <c r="G410" s="26">
        <v>12</v>
      </c>
      <c r="H410" s="26">
        <v>6.1733279999999996E-3</v>
      </c>
      <c r="I410" s="26">
        <v>81</v>
      </c>
    </row>
    <row r="411" spans="1:9" x14ac:dyDescent="0.25">
      <c r="A411" s="26">
        <v>1660139404</v>
      </c>
      <c r="B411" s="26" t="s">
        <v>828</v>
      </c>
      <c r="C411" s="26" t="s">
        <v>10</v>
      </c>
      <c r="D411" s="26" t="s">
        <v>829</v>
      </c>
      <c r="E411" s="26">
        <v>0</v>
      </c>
      <c r="F411" s="26">
        <v>0</v>
      </c>
      <c r="G411" s="26">
        <v>12</v>
      </c>
      <c r="H411" s="26">
        <v>6.1733279999999996E-3</v>
      </c>
      <c r="I411" s="26">
        <v>95</v>
      </c>
    </row>
    <row r="412" spans="1:9" x14ac:dyDescent="0.25">
      <c r="A412" s="26">
        <v>1660139408</v>
      </c>
      <c r="B412" s="26" t="s">
        <v>830</v>
      </c>
      <c r="C412" s="26" t="s">
        <v>10</v>
      </c>
      <c r="D412" s="26" t="s">
        <v>831</v>
      </c>
      <c r="E412" s="26">
        <v>0</v>
      </c>
      <c r="F412" s="26">
        <v>0</v>
      </c>
      <c r="G412" s="26">
        <v>13</v>
      </c>
      <c r="H412" s="26">
        <v>6.6877719999999998E-3</v>
      </c>
      <c r="I412" s="26">
        <v>98</v>
      </c>
    </row>
    <row r="413" spans="1:9" x14ac:dyDescent="0.25">
      <c r="A413" s="26">
        <v>1660139410</v>
      </c>
      <c r="B413" s="26" t="s">
        <v>832</v>
      </c>
      <c r="C413" s="26" t="s">
        <v>10</v>
      </c>
      <c r="D413" s="26" t="s">
        <v>833</v>
      </c>
      <c r="E413" s="26">
        <v>0</v>
      </c>
      <c r="F413" s="26">
        <v>0</v>
      </c>
      <c r="G413" s="26">
        <v>14</v>
      </c>
      <c r="H413" s="26">
        <v>7.202216E-3</v>
      </c>
      <c r="I413" s="26">
        <v>101</v>
      </c>
    </row>
    <row r="414" spans="1:9" x14ac:dyDescent="0.25">
      <c r="A414" s="26">
        <v>1660139413</v>
      </c>
      <c r="B414" s="26" t="s">
        <v>834</v>
      </c>
      <c r="C414" s="26" t="s">
        <v>10</v>
      </c>
      <c r="D414" s="26" t="s">
        <v>835</v>
      </c>
      <c r="E414" s="26">
        <v>0</v>
      </c>
      <c r="F414" s="26">
        <v>0</v>
      </c>
      <c r="G414" s="26">
        <v>15</v>
      </c>
      <c r="H414" s="26">
        <v>7.7166600000000002E-3</v>
      </c>
      <c r="I414" s="26">
        <v>101</v>
      </c>
    </row>
    <row r="415" spans="1:9" x14ac:dyDescent="0.25">
      <c r="A415" s="26">
        <v>1660139418</v>
      </c>
      <c r="B415" s="26" t="s">
        <v>836</v>
      </c>
      <c r="C415" s="26" t="s">
        <v>10</v>
      </c>
      <c r="D415" s="26" t="s">
        <v>837</v>
      </c>
      <c r="E415" s="26">
        <v>0</v>
      </c>
      <c r="F415" s="26">
        <v>0</v>
      </c>
      <c r="G415" s="26">
        <v>15</v>
      </c>
      <c r="H415" s="26">
        <v>7.7166600000000002E-3</v>
      </c>
      <c r="I415" s="26">
        <v>101</v>
      </c>
    </row>
    <row r="416" spans="1:9" x14ac:dyDescent="0.25">
      <c r="A416" s="26">
        <v>1660139420</v>
      </c>
      <c r="B416" s="26" t="s">
        <v>838</v>
      </c>
      <c r="C416" s="26" t="s">
        <v>10</v>
      </c>
      <c r="D416" s="26" t="s">
        <v>839</v>
      </c>
      <c r="E416" s="26">
        <v>0</v>
      </c>
      <c r="F416" s="26">
        <v>0</v>
      </c>
      <c r="G416" s="26">
        <v>16</v>
      </c>
      <c r="H416" s="26">
        <v>8.2311039999999995E-3</v>
      </c>
      <c r="I416" s="26">
        <v>101</v>
      </c>
    </row>
    <row r="417" spans="1:9" x14ac:dyDescent="0.25">
      <c r="A417" s="26">
        <v>1660139423</v>
      </c>
      <c r="B417" s="26" t="s">
        <v>840</v>
      </c>
      <c r="C417" s="26" t="s">
        <v>10</v>
      </c>
      <c r="D417" s="26" t="s">
        <v>841</v>
      </c>
      <c r="E417" s="26">
        <v>0</v>
      </c>
      <c r="F417" s="26">
        <v>0</v>
      </c>
      <c r="G417" s="26">
        <v>16</v>
      </c>
      <c r="H417" s="26">
        <v>8.2311039999999995E-3</v>
      </c>
      <c r="I417" s="26">
        <v>101</v>
      </c>
    </row>
    <row r="418" spans="1:9" x14ac:dyDescent="0.25">
      <c r="A418" s="26">
        <v>1660139425</v>
      </c>
      <c r="B418" s="26" t="s">
        <v>842</v>
      </c>
      <c r="C418" s="26" t="s">
        <v>10</v>
      </c>
      <c r="D418" s="26" t="s">
        <v>843</v>
      </c>
      <c r="E418" s="26">
        <v>0</v>
      </c>
      <c r="F418" s="26">
        <v>0</v>
      </c>
      <c r="G418" s="26">
        <v>17</v>
      </c>
      <c r="H418" s="26">
        <v>8.7455480000000006E-3</v>
      </c>
      <c r="I418" s="26">
        <v>101</v>
      </c>
    </row>
    <row r="419" spans="1:9" x14ac:dyDescent="0.25">
      <c r="A419" s="26">
        <v>1660139427</v>
      </c>
      <c r="B419" s="26" t="s">
        <v>844</v>
      </c>
      <c r="C419" s="26" t="s">
        <v>10</v>
      </c>
      <c r="D419" s="26" t="s">
        <v>845</v>
      </c>
      <c r="E419" s="26">
        <v>0</v>
      </c>
      <c r="F419" s="26">
        <v>0</v>
      </c>
      <c r="G419" s="26">
        <v>17</v>
      </c>
      <c r="H419" s="26">
        <v>8.7455480000000006E-3</v>
      </c>
      <c r="I419" s="26">
        <v>101</v>
      </c>
    </row>
    <row r="420" spans="1:9" x14ac:dyDescent="0.25">
      <c r="A420" s="26">
        <v>1660139434</v>
      </c>
      <c r="B420" s="26" t="s">
        <v>846</v>
      </c>
      <c r="C420" s="26" t="s">
        <v>10</v>
      </c>
      <c r="D420" s="26" t="s">
        <v>847</v>
      </c>
      <c r="E420" s="26">
        <v>0</v>
      </c>
      <c r="F420" s="26">
        <v>0</v>
      </c>
      <c r="G420" s="26">
        <v>19</v>
      </c>
      <c r="H420" s="26">
        <v>9.7744359999999992E-3</v>
      </c>
      <c r="I420" s="26">
        <v>101</v>
      </c>
    </row>
    <row r="421" spans="1:9" x14ac:dyDescent="0.25">
      <c r="A421" s="26">
        <v>1660139440</v>
      </c>
      <c r="B421" s="26" t="s">
        <v>848</v>
      </c>
      <c r="C421" s="26" t="s">
        <v>10</v>
      </c>
      <c r="D421" s="26" t="s">
        <v>849</v>
      </c>
      <c r="E421" s="26">
        <v>0</v>
      </c>
      <c r="F421" s="26">
        <v>0</v>
      </c>
      <c r="G421" s="26">
        <v>20</v>
      </c>
      <c r="H421" s="26">
        <v>1.028888E-2</v>
      </c>
      <c r="I421" s="26">
        <v>101</v>
      </c>
    </row>
    <row r="422" spans="1:9" x14ac:dyDescent="0.25">
      <c r="A422" s="26">
        <v>1660139446</v>
      </c>
      <c r="B422" s="26" t="s">
        <v>850</v>
      </c>
      <c r="C422" s="26" t="s">
        <v>10</v>
      </c>
      <c r="D422" s="26" t="s">
        <v>851</v>
      </c>
      <c r="E422" s="26">
        <v>0</v>
      </c>
      <c r="F422" s="26">
        <v>0</v>
      </c>
      <c r="G422" s="26">
        <v>21</v>
      </c>
      <c r="H422" s="26">
        <v>1.0803324E-2</v>
      </c>
      <c r="I422" s="26">
        <v>101</v>
      </c>
    </row>
    <row r="423" spans="1:9" x14ac:dyDescent="0.25">
      <c r="A423" s="26">
        <v>1660139452</v>
      </c>
      <c r="B423" s="26" t="s">
        <v>852</v>
      </c>
      <c r="C423" s="26" t="s">
        <v>10</v>
      </c>
      <c r="D423" s="26" t="s">
        <v>853</v>
      </c>
      <c r="E423" s="26">
        <v>0</v>
      </c>
      <c r="F423" s="26">
        <v>0</v>
      </c>
      <c r="G423" s="26">
        <v>22</v>
      </c>
      <c r="H423" s="26">
        <v>1.1317768000000001E-2</v>
      </c>
      <c r="I423" s="26">
        <v>101</v>
      </c>
    </row>
    <row r="424" spans="1:9" x14ac:dyDescent="0.25">
      <c r="A424" s="26">
        <v>1660139458</v>
      </c>
      <c r="B424" s="26" t="s">
        <v>854</v>
      </c>
      <c r="C424" s="26" t="s">
        <v>10</v>
      </c>
      <c r="D424" s="26" t="s">
        <v>855</v>
      </c>
      <c r="E424" s="26">
        <v>0</v>
      </c>
      <c r="F424" s="26">
        <v>0</v>
      </c>
      <c r="G424" s="26">
        <v>23</v>
      </c>
      <c r="H424" s="26">
        <v>1.1832212E-2</v>
      </c>
      <c r="I424" s="26">
        <v>101</v>
      </c>
    </row>
    <row r="425" spans="1:9" x14ac:dyDescent="0.25">
      <c r="A425" s="26">
        <v>1660139464</v>
      </c>
      <c r="B425" s="26" t="s">
        <v>856</v>
      </c>
      <c r="C425" s="26" t="s">
        <v>10</v>
      </c>
      <c r="D425" s="26" t="s">
        <v>857</v>
      </c>
      <c r="E425" s="26">
        <v>0</v>
      </c>
      <c r="F425" s="26">
        <v>0</v>
      </c>
      <c r="G425" s="26">
        <v>24</v>
      </c>
      <c r="H425" s="26">
        <v>1.2346655999999999E-2</v>
      </c>
      <c r="I425" s="26">
        <v>101</v>
      </c>
    </row>
    <row r="426" spans="1:9" x14ac:dyDescent="0.25">
      <c r="A426" s="26">
        <v>1660139473</v>
      </c>
      <c r="B426" s="26" t="s">
        <v>858</v>
      </c>
      <c r="C426" s="26" t="s">
        <v>10</v>
      </c>
      <c r="D426" s="26" t="s">
        <v>859</v>
      </c>
      <c r="E426" s="26">
        <v>0</v>
      </c>
      <c r="F426" s="26">
        <v>0</v>
      </c>
      <c r="G426" s="26">
        <v>25</v>
      </c>
      <c r="H426" s="26">
        <v>1.28611E-2</v>
      </c>
      <c r="I426" s="26">
        <v>101</v>
      </c>
    </row>
    <row r="427" spans="1:9" x14ac:dyDescent="0.25">
      <c r="A427" s="26">
        <v>1660139479</v>
      </c>
      <c r="B427" s="26" t="s">
        <v>860</v>
      </c>
      <c r="C427" s="26" t="s">
        <v>10</v>
      </c>
      <c r="D427" s="26" t="s">
        <v>861</v>
      </c>
      <c r="E427" s="26">
        <v>0</v>
      </c>
      <c r="F427" s="26">
        <v>0</v>
      </c>
      <c r="G427" s="26">
        <v>23</v>
      </c>
      <c r="H427" s="26">
        <v>1.1832212E-2</v>
      </c>
      <c r="I427" s="26">
        <v>101</v>
      </c>
    </row>
    <row r="428" spans="1:9" x14ac:dyDescent="0.25">
      <c r="A428" s="26">
        <v>1660139485</v>
      </c>
      <c r="B428" s="26" t="s">
        <v>862</v>
      </c>
      <c r="C428" s="26" t="s">
        <v>10</v>
      </c>
      <c r="D428" s="26" t="s">
        <v>863</v>
      </c>
      <c r="E428" s="26">
        <v>0</v>
      </c>
      <c r="F428" s="26">
        <v>0</v>
      </c>
      <c r="G428" s="26">
        <v>19</v>
      </c>
      <c r="H428" s="26">
        <v>9.7744359999999992E-3</v>
      </c>
      <c r="I428" s="26">
        <v>101</v>
      </c>
    </row>
    <row r="429" spans="1:9" x14ac:dyDescent="0.25">
      <c r="A429" s="26">
        <v>1660139494</v>
      </c>
      <c r="B429" s="26" t="s">
        <v>864</v>
      </c>
      <c r="C429" s="26" t="s">
        <v>10</v>
      </c>
      <c r="D429" s="26" t="s">
        <v>865</v>
      </c>
      <c r="E429" s="26">
        <v>0</v>
      </c>
      <c r="F429" s="26">
        <v>0</v>
      </c>
      <c r="G429" s="26">
        <v>11</v>
      </c>
      <c r="H429" s="26">
        <v>5.6588840000000003E-3</v>
      </c>
      <c r="I429" s="26">
        <v>106</v>
      </c>
    </row>
    <row r="430" spans="1:9" x14ac:dyDescent="0.25">
      <c r="A430" s="26">
        <v>1660139498</v>
      </c>
      <c r="B430" s="26" t="s">
        <v>866</v>
      </c>
      <c r="C430" s="26" t="s">
        <v>10</v>
      </c>
      <c r="D430" s="26" t="s">
        <v>867</v>
      </c>
      <c r="E430" s="26">
        <v>0</v>
      </c>
      <c r="F430" s="26">
        <v>0</v>
      </c>
      <c r="G430" s="26">
        <v>12</v>
      </c>
      <c r="H430" s="26">
        <v>6.1733279999999996E-3</v>
      </c>
      <c r="I430" s="26">
        <v>132</v>
      </c>
    </row>
    <row r="431" spans="1:9" x14ac:dyDescent="0.25">
      <c r="A431" s="26">
        <v>1660139503</v>
      </c>
      <c r="B431" s="26" t="s">
        <v>868</v>
      </c>
      <c r="C431" s="26" t="s">
        <v>10</v>
      </c>
      <c r="D431" s="26" t="s">
        <v>869</v>
      </c>
      <c r="E431" s="26">
        <v>0</v>
      </c>
      <c r="F431" s="26">
        <v>0</v>
      </c>
      <c r="G431" s="26">
        <v>13</v>
      </c>
      <c r="H431" s="26">
        <v>6.6877719999999998E-3</v>
      </c>
      <c r="I431" s="26">
        <v>180</v>
      </c>
    </row>
    <row r="432" spans="1:9" x14ac:dyDescent="0.25">
      <c r="A432" s="26">
        <v>1660139511</v>
      </c>
      <c r="B432" s="26" t="s">
        <v>870</v>
      </c>
      <c r="C432" s="26" t="s">
        <v>10</v>
      </c>
      <c r="D432" s="26" t="s">
        <v>871</v>
      </c>
      <c r="E432" s="26">
        <v>0</v>
      </c>
      <c r="F432" s="26">
        <v>0</v>
      </c>
      <c r="G432" s="26">
        <v>15</v>
      </c>
      <c r="H432" s="26">
        <v>7.7166600000000002E-3</v>
      </c>
      <c r="I432" s="26">
        <v>202</v>
      </c>
    </row>
    <row r="433" spans="1:9" x14ac:dyDescent="0.25">
      <c r="A433" s="26">
        <v>1660139514</v>
      </c>
      <c r="B433" s="26" t="s">
        <v>872</v>
      </c>
      <c r="C433" s="26" t="s">
        <v>10</v>
      </c>
      <c r="D433" s="26" t="s">
        <v>873</v>
      </c>
      <c r="E433" s="26">
        <v>0</v>
      </c>
      <c r="F433" s="26">
        <v>0</v>
      </c>
      <c r="G433" s="26">
        <v>15</v>
      </c>
      <c r="H433" s="26">
        <v>7.7166600000000002E-3</v>
      </c>
      <c r="I433" s="26">
        <v>191</v>
      </c>
    </row>
    <row r="434" spans="1:9" x14ac:dyDescent="0.25">
      <c r="A434" s="26">
        <v>1660139518</v>
      </c>
      <c r="B434" s="26" t="s">
        <v>874</v>
      </c>
      <c r="C434" s="26" t="s">
        <v>10</v>
      </c>
      <c r="D434" s="26" t="s">
        <v>875</v>
      </c>
      <c r="E434" s="26">
        <v>0</v>
      </c>
      <c r="F434" s="26">
        <v>0</v>
      </c>
      <c r="G434" s="26">
        <v>15</v>
      </c>
      <c r="H434" s="26">
        <v>7.7166600000000002E-3</v>
      </c>
      <c r="I434" s="26">
        <v>185</v>
      </c>
    </row>
    <row r="435" spans="1:9" x14ac:dyDescent="0.25">
      <c r="A435" s="26">
        <v>1660139521</v>
      </c>
      <c r="B435" s="26" t="s">
        <v>876</v>
      </c>
      <c r="C435" s="26" t="s">
        <v>10</v>
      </c>
      <c r="D435" s="26" t="s">
        <v>877</v>
      </c>
      <c r="E435" s="26">
        <v>0</v>
      </c>
      <c r="F435" s="26">
        <v>0</v>
      </c>
      <c r="G435" s="26">
        <v>16</v>
      </c>
      <c r="H435" s="26">
        <v>8.2311039999999995E-3</v>
      </c>
      <c r="I435" s="26">
        <v>180</v>
      </c>
    </row>
    <row r="436" spans="1:9" x14ac:dyDescent="0.25">
      <c r="A436" s="26">
        <v>1660139525</v>
      </c>
      <c r="B436" s="26" t="s">
        <v>878</v>
      </c>
      <c r="C436" s="26" t="s">
        <v>10</v>
      </c>
      <c r="D436" s="26" t="s">
        <v>879</v>
      </c>
      <c r="E436" s="26">
        <v>0</v>
      </c>
      <c r="F436" s="26">
        <v>0</v>
      </c>
      <c r="G436" s="26">
        <v>16</v>
      </c>
      <c r="H436" s="26">
        <v>8.2311039999999995E-3</v>
      </c>
      <c r="I436" s="26">
        <v>180</v>
      </c>
    </row>
    <row r="437" spans="1:9" x14ac:dyDescent="0.25">
      <c r="A437" s="26">
        <v>1660139528</v>
      </c>
      <c r="B437" s="26" t="s">
        <v>880</v>
      </c>
      <c r="C437" s="26" t="s">
        <v>10</v>
      </c>
      <c r="D437" s="26" t="s">
        <v>881</v>
      </c>
      <c r="E437" s="26">
        <v>0</v>
      </c>
      <c r="F437" s="26">
        <v>0</v>
      </c>
      <c r="G437" s="26">
        <v>15</v>
      </c>
      <c r="H437" s="26">
        <v>7.7166600000000002E-3</v>
      </c>
      <c r="I437" s="26">
        <v>180</v>
      </c>
    </row>
    <row r="438" spans="1:9" x14ac:dyDescent="0.25">
      <c r="A438" s="26">
        <v>1660139531</v>
      </c>
      <c r="B438" s="26" t="s">
        <v>882</v>
      </c>
      <c r="C438" s="26" t="s">
        <v>10</v>
      </c>
      <c r="D438" s="26" t="s">
        <v>883</v>
      </c>
      <c r="E438" s="26">
        <v>0</v>
      </c>
      <c r="F438" s="26">
        <v>0</v>
      </c>
      <c r="G438" s="26">
        <v>14</v>
      </c>
      <c r="H438" s="26">
        <v>7.202216E-3</v>
      </c>
      <c r="I438" s="26">
        <v>180</v>
      </c>
    </row>
    <row r="439" spans="1:9" x14ac:dyDescent="0.25">
      <c r="A439" s="26">
        <v>1660139535</v>
      </c>
      <c r="B439" s="26" t="s">
        <v>884</v>
      </c>
      <c r="C439" s="26" t="s">
        <v>10</v>
      </c>
      <c r="D439" s="26" t="s">
        <v>885</v>
      </c>
      <c r="E439" s="26">
        <v>0</v>
      </c>
      <c r="F439" s="26">
        <v>0</v>
      </c>
      <c r="G439" s="26">
        <v>12</v>
      </c>
      <c r="H439" s="26">
        <v>6.1733279999999996E-3</v>
      </c>
      <c r="I439" s="26">
        <v>180</v>
      </c>
    </row>
    <row r="440" spans="1:9" x14ac:dyDescent="0.25">
      <c r="A440" s="26">
        <v>1660139541</v>
      </c>
      <c r="B440" s="26" t="s">
        <v>886</v>
      </c>
      <c r="C440" s="26" t="s">
        <v>10</v>
      </c>
      <c r="D440" s="26" t="s">
        <v>887</v>
      </c>
      <c r="E440" s="26">
        <v>0</v>
      </c>
      <c r="F440" s="26">
        <v>0</v>
      </c>
      <c r="G440" s="26">
        <v>10</v>
      </c>
      <c r="H440" s="26">
        <v>5.1444400000000001E-3</v>
      </c>
      <c r="I440" s="26">
        <v>188</v>
      </c>
    </row>
    <row r="441" spans="1:9" x14ac:dyDescent="0.25">
      <c r="A441" s="26">
        <v>1660139546</v>
      </c>
      <c r="B441" s="26" t="s">
        <v>888</v>
      </c>
      <c r="C441" s="26" t="s">
        <v>10</v>
      </c>
      <c r="D441" s="26" t="s">
        <v>889</v>
      </c>
      <c r="E441" s="26">
        <v>0</v>
      </c>
      <c r="F441" s="26">
        <v>0</v>
      </c>
      <c r="G441" s="26">
        <v>11</v>
      </c>
      <c r="H441" s="26">
        <v>5.6588840000000003E-3</v>
      </c>
      <c r="I441" s="26">
        <v>208</v>
      </c>
    </row>
    <row r="442" spans="1:9" x14ac:dyDescent="0.25">
      <c r="A442" s="26">
        <v>1660139550</v>
      </c>
      <c r="B442" s="26" t="s">
        <v>890</v>
      </c>
      <c r="C442" s="26" t="s">
        <v>10</v>
      </c>
      <c r="D442" s="26" t="s">
        <v>891</v>
      </c>
      <c r="E442" s="26">
        <v>0</v>
      </c>
      <c r="F442" s="26">
        <v>0</v>
      </c>
      <c r="G442" s="26">
        <v>11</v>
      </c>
      <c r="H442" s="26">
        <v>5.6588840000000003E-3</v>
      </c>
      <c r="I442" s="26">
        <v>227</v>
      </c>
    </row>
    <row r="443" spans="1:9" x14ac:dyDescent="0.25">
      <c r="A443" s="26">
        <v>1660139556</v>
      </c>
      <c r="B443" s="26" t="s">
        <v>892</v>
      </c>
      <c r="C443" s="26" t="s">
        <v>10</v>
      </c>
      <c r="D443" s="26" t="s">
        <v>893</v>
      </c>
      <c r="E443" s="26">
        <v>0</v>
      </c>
      <c r="F443" s="26">
        <v>0</v>
      </c>
      <c r="G443" s="26">
        <v>6</v>
      </c>
      <c r="H443" s="26">
        <v>3.0866639999999998E-3</v>
      </c>
      <c r="I443" s="26">
        <v>264</v>
      </c>
    </row>
    <row r="444" spans="1:9" x14ac:dyDescent="0.25">
      <c r="A444" s="26">
        <v>1660139562</v>
      </c>
      <c r="B444" s="26" t="s">
        <v>894</v>
      </c>
      <c r="C444" s="26" t="s">
        <v>10</v>
      </c>
      <c r="D444" s="26" t="s">
        <v>895</v>
      </c>
      <c r="E444" s="26">
        <v>0</v>
      </c>
      <c r="F444" s="26">
        <v>0</v>
      </c>
      <c r="G444" s="26">
        <v>6</v>
      </c>
      <c r="H444" s="26">
        <v>3.0866639999999998E-3</v>
      </c>
      <c r="I444" s="26">
        <v>272</v>
      </c>
    </row>
    <row r="445" spans="1:9" x14ac:dyDescent="0.25">
      <c r="A445" s="26">
        <v>1660139567</v>
      </c>
      <c r="B445" s="26" t="s">
        <v>896</v>
      </c>
      <c r="C445" s="26" t="s">
        <v>10</v>
      </c>
      <c r="D445" s="26" t="s">
        <v>897</v>
      </c>
      <c r="E445" s="26">
        <v>0</v>
      </c>
      <c r="F445" s="26">
        <v>0</v>
      </c>
      <c r="G445" s="26">
        <v>7</v>
      </c>
      <c r="H445" s="26">
        <v>3.601108E-3</v>
      </c>
      <c r="I445" s="26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45"/>
  <sheetViews>
    <sheetView workbookViewId="0"/>
  </sheetViews>
  <sheetFormatPr defaultRowHeight="15" x14ac:dyDescent="0.25"/>
  <sheetData>
    <row r="1" spans="1:5" x14ac:dyDescent="0.25">
      <c r="A1" t="s">
        <v>898</v>
      </c>
      <c r="B1" t="s">
        <v>899</v>
      </c>
      <c r="C1" t="s">
        <v>900</v>
      </c>
      <c r="D1" t="s">
        <v>901</v>
      </c>
      <c r="E1" t="s">
        <v>902</v>
      </c>
    </row>
    <row r="2" spans="1:5" x14ac:dyDescent="0.25">
      <c r="A2">
        <v>20.893668999999999</v>
      </c>
      <c r="B2">
        <v>-156.436218</v>
      </c>
      <c r="C2">
        <v>0</v>
      </c>
      <c r="D2">
        <v>15.85</v>
      </c>
      <c r="E2">
        <v>-15.85</v>
      </c>
    </row>
    <row r="3" spans="1:5" x14ac:dyDescent="0.25">
      <c r="A3">
        <v>20.893540999999999</v>
      </c>
      <c r="B3">
        <v>-156.43600499999999</v>
      </c>
      <c r="C3">
        <v>0</v>
      </c>
      <c r="D3">
        <v>15.85</v>
      </c>
      <c r="E3">
        <v>-15.85</v>
      </c>
    </row>
    <row r="4" spans="1:5" x14ac:dyDescent="0.25">
      <c r="A4">
        <v>20.893456</v>
      </c>
      <c r="B4">
        <v>-156.435776</v>
      </c>
      <c r="C4">
        <v>0</v>
      </c>
      <c r="D4">
        <v>15.85</v>
      </c>
      <c r="E4">
        <v>-15.85</v>
      </c>
    </row>
    <row r="5" spans="1:5" x14ac:dyDescent="0.25">
      <c r="A5">
        <v>20.89349</v>
      </c>
      <c r="B5">
        <v>-156.435562</v>
      </c>
      <c r="C5">
        <v>0</v>
      </c>
      <c r="D5">
        <v>15.85</v>
      </c>
      <c r="E5">
        <v>-15.85</v>
      </c>
    </row>
    <row r="6" spans="1:5" x14ac:dyDescent="0.25">
      <c r="A6">
        <v>20.893272</v>
      </c>
      <c r="B6">
        <v>-156.435486</v>
      </c>
      <c r="C6">
        <v>0</v>
      </c>
      <c r="D6">
        <v>15.85</v>
      </c>
      <c r="E6">
        <v>-15.85</v>
      </c>
    </row>
    <row r="7" spans="1:5" x14ac:dyDescent="0.25">
      <c r="A7">
        <v>20.893055</v>
      </c>
      <c r="B7">
        <v>-156.43540999999999</v>
      </c>
      <c r="C7">
        <v>0</v>
      </c>
      <c r="D7">
        <v>15.85</v>
      </c>
      <c r="E7">
        <v>-15.85</v>
      </c>
    </row>
    <row r="8" spans="1:5" x14ac:dyDescent="0.25">
      <c r="A8">
        <v>20.892841000000001</v>
      </c>
      <c r="B8">
        <v>-156.43536399999999</v>
      </c>
      <c r="C8">
        <v>0</v>
      </c>
      <c r="D8">
        <v>15.85</v>
      </c>
      <c r="E8">
        <v>-15.85</v>
      </c>
    </row>
    <row r="9" spans="1:5" x14ac:dyDescent="0.25">
      <c r="A9">
        <v>20.892631999999999</v>
      </c>
      <c r="B9">
        <v>-156.43540999999999</v>
      </c>
      <c r="C9">
        <v>0</v>
      </c>
      <c r="D9">
        <v>15.85</v>
      </c>
      <c r="E9">
        <v>-15.85</v>
      </c>
    </row>
    <row r="10" spans="1:5" x14ac:dyDescent="0.25">
      <c r="A10">
        <v>20.892426</v>
      </c>
      <c r="B10">
        <v>-156.43551600000001</v>
      </c>
      <c r="C10">
        <v>0</v>
      </c>
      <c r="D10">
        <v>15.86</v>
      </c>
      <c r="E10">
        <v>-15.86</v>
      </c>
    </row>
    <row r="11" spans="1:5" x14ac:dyDescent="0.25">
      <c r="A11">
        <v>20.892213999999999</v>
      </c>
      <c r="B11">
        <v>-156.43566899999999</v>
      </c>
      <c r="C11">
        <v>0</v>
      </c>
      <c r="D11">
        <v>15.86</v>
      </c>
      <c r="E11">
        <v>-15.86</v>
      </c>
    </row>
    <row r="12" spans="1:5" x14ac:dyDescent="0.25">
      <c r="A12">
        <v>20.892002000000002</v>
      </c>
      <c r="B12">
        <v>-156.435822</v>
      </c>
      <c r="C12">
        <v>0</v>
      </c>
      <c r="D12">
        <v>15.86</v>
      </c>
      <c r="E12">
        <v>-15.86</v>
      </c>
    </row>
    <row r="13" spans="1:5" x14ac:dyDescent="0.25">
      <c r="A13">
        <v>20.891784999999999</v>
      </c>
      <c r="B13">
        <v>-156.43597399999999</v>
      </c>
      <c r="C13">
        <v>0</v>
      </c>
      <c r="D13">
        <v>15.86</v>
      </c>
      <c r="E13">
        <v>-15.86</v>
      </c>
    </row>
    <row r="14" spans="1:5" x14ac:dyDescent="0.25">
      <c r="A14">
        <v>20.891566999999998</v>
      </c>
      <c r="B14">
        <v>-156.43615700000001</v>
      </c>
      <c r="C14">
        <v>0</v>
      </c>
      <c r="D14">
        <v>15.87</v>
      </c>
      <c r="E14">
        <v>-15.87</v>
      </c>
    </row>
    <row r="15" spans="1:5" x14ac:dyDescent="0.25">
      <c r="A15">
        <v>20.891365</v>
      </c>
      <c r="B15">
        <v>-156.436295</v>
      </c>
      <c r="C15">
        <v>0</v>
      </c>
      <c r="D15">
        <v>15.87</v>
      </c>
      <c r="E15">
        <v>-15.87</v>
      </c>
    </row>
    <row r="16" spans="1:5" x14ac:dyDescent="0.25">
      <c r="A16">
        <v>20.891155000000001</v>
      </c>
      <c r="B16">
        <v>-156.43646200000001</v>
      </c>
      <c r="C16">
        <v>0</v>
      </c>
      <c r="D16">
        <v>15.87</v>
      </c>
      <c r="E16">
        <v>-15.87</v>
      </c>
    </row>
    <row r="17" spans="1:5" x14ac:dyDescent="0.25">
      <c r="A17">
        <v>20.890934000000001</v>
      </c>
      <c r="B17">
        <v>-156.43663000000001</v>
      </c>
      <c r="C17">
        <v>0</v>
      </c>
      <c r="D17">
        <v>15.88</v>
      </c>
      <c r="E17">
        <v>-15.88</v>
      </c>
    </row>
    <row r="18" spans="1:5" x14ac:dyDescent="0.25">
      <c r="A18">
        <v>20.890713000000002</v>
      </c>
      <c r="B18">
        <v>-156.43678299999999</v>
      </c>
      <c r="C18">
        <v>0</v>
      </c>
      <c r="D18">
        <v>15.88</v>
      </c>
      <c r="E18">
        <v>-15.88</v>
      </c>
    </row>
    <row r="19" spans="1:5" x14ac:dyDescent="0.25">
      <c r="A19">
        <v>20.89048</v>
      </c>
      <c r="B19">
        <v>-156.43696600000001</v>
      </c>
      <c r="C19">
        <v>0</v>
      </c>
      <c r="D19">
        <v>15.88</v>
      </c>
      <c r="E19">
        <v>-15.88</v>
      </c>
    </row>
    <row r="20" spans="1:5" x14ac:dyDescent="0.25">
      <c r="A20">
        <v>20.890270000000001</v>
      </c>
      <c r="B20">
        <v>-156.43710300000001</v>
      </c>
      <c r="C20">
        <v>0</v>
      </c>
      <c r="D20">
        <v>15.88</v>
      </c>
      <c r="E20">
        <v>-15.88</v>
      </c>
    </row>
    <row r="21" spans="1:5" x14ac:dyDescent="0.25">
      <c r="A21">
        <v>20.890049000000001</v>
      </c>
      <c r="B21">
        <v>-156.43720999999999</v>
      </c>
      <c r="C21">
        <v>0</v>
      </c>
      <c r="D21">
        <v>15.89</v>
      </c>
      <c r="E21">
        <v>-15.89</v>
      </c>
    </row>
    <row r="22" spans="1:5" x14ac:dyDescent="0.25">
      <c r="A22">
        <v>20.889838999999998</v>
      </c>
      <c r="B22">
        <v>-156.43708799999999</v>
      </c>
      <c r="C22">
        <v>0</v>
      </c>
      <c r="D22">
        <v>15.89</v>
      </c>
      <c r="E22">
        <v>-15.89</v>
      </c>
    </row>
    <row r="23" spans="1:5" x14ac:dyDescent="0.25">
      <c r="A23">
        <v>20.889655999999999</v>
      </c>
      <c r="B23">
        <v>-156.436859</v>
      </c>
      <c r="C23">
        <v>0</v>
      </c>
      <c r="D23">
        <v>15.89</v>
      </c>
      <c r="E23">
        <v>-15.89</v>
      </c>
    </row>
    <row r="24" spans="1:5" x14ac:dyDescent="0.25">
      <c r="A24">
        <v>20.889513000000001</v>
      </c>
      <c r="B24">
        <v>-156.43663000000001</v>
      </c>
      <c r="C24">
        <v>0</v>
      </c>
      <c r="D24">
        <v>15.89</v>
      </c>
      <c r="E24">
        <v>-15.89</v>
      </c>
    </row>
    <row r="25" spans="1:5" x14ac:dyDescent="0.25">
      <c r="A25">
        <v>20.889361999999998</v>
      </c>
      <c r="B25">
        <v>-156.43641700000001</v>
      </c>
      <c r="C25">
        <v>0</v>
      </c>
      <c r="D25">
        <v>15.89</v>
      </c>
      <c r="E25">
        <v>-15.89</v>
      </c>
    </row>
    <row r="26" spans="1:5" x14ac:dyDescent="0.25">
      <c r="A26">
        <v>20.889420999999999</v>
      </c>
      <c r="B26">
        <v>-156.43620300000001</v>
      </c>
      <c r="C26">
        <v>0</v>
      </c>
      <c r="D26">
        <v>15.89</v>
      </c>
      <c r="E26">
        <v>-15.89</v>
      </c>
    </row>
    <row r="27" spans="1:5" x14ac:dyDescent="0.25">
      <c r="A27">
        <v>20.889641000000001</v>
      </c>
      <c r="B27">
        <v>-156.43600499999999</v>
      </c>
      <c r="C27">
        <v>0</v>
      </c>
      <c r="D27">
        <v>15.88</v>
      </c>
      <c r="E27">
        <v>-15.88</v>
      </c>
    </row>
    <row r="28" spans="1:5" x14ac:dyDescent="0.25">
      <c r="A28">
        <v>20.889932999999999</v>
      </c>
      <c r="B28">
        <v>-156.435776</v>
      </c>
      <c r="C28">
        <v>0</v>
      </c>
      <c r="D28">
        <v>15.88</v>
      </c>
      <c r="E28">
        <v>-15.88</v>
      </c>
    </row>
    <row r="29" spans="1:5" x14ac:dyDescent="0.25">
      <c r="A29">
        <v>20.890326999999999</v>
      </c>
      <c r="B29">
        <v>-156.43547100000001</v>
      </c>
      <c r="C29">
        <v>0</v>
      </c>
      <c r="D29">
        <v>15.87</v>
      </c>
      <c r="E29">
        <v>-15.87</v>
      </c>
    </row>
    <row r="30" spans="1:5" x14ac:dyDescent="0.25">
      <c r="A30">
        <v>20.890678000000001</v>
      </c>
      <c r="B30">
        <v>-156.435226</v>
      </c>
      <c r="C30">
        <v>0</v>
      </c>
      <c r="D30">
        <v>15.87</v>
      </c>
      <c r="E30">
        <v>-15.87</v>
      </c>
    </row>
    <row r="31" spans="1:5" x14ac:dyDescent="0.25">
      <c r="A31">
        <v>20.891200999999999</v>
      </c>
      <c r="B31">
        <v>-156.43483000000001</v>
      </c>
      <c r="C31">
        <v>0</v>
      </c>
      <c r="D31">
        <v>15.86</v>
      </c>
      <c r="E31">
        <v>-15.86</v>
      </c>
    </row>
    <row r="32" spans="1:5" x14ac:dyDescent="0.25">
      <c r="A32">
        <v>20.891608999999999</v>
      </c>
      <c r="B32">
        <v>-156.43452500000001</v>
      </c>
      <c r="C32">
        <v>0</v>
      </c>
      <c r="D32">
        <v>15.86</v>
      </c>
      <c r="E32">
        <v>-15.86</v>
      </c>
    </row>
    <row r="33" spans="1:5" x14ac:dyDescent="0.25">
      <c r="A33">
        <v>20.892026999999999</v>
      </c>
      <c r="B33">
        <v>-156.43421900000001</v>
      </c>
      <c r="C33">
        <v>0</v>
      </c>
      <c r="D33">
        <v>15.85</v>
      </c>
      <c r="E33">
        <v>-15.85</v>
      </c>
    </row>
    <row r="34" spans="1:5" x14ac:dyDescent="0.25">
      <c r="A34">
        <v>20.892700000000001</v>
      </c>
      <c r="B34">
        <v>-156.43373099999999</v>
      </c>
      <c r="C34">
        <v>0</v>
      </c>
      <c r="D34">
        <v>15.84</v>
      </c>
      <c r="E34">
        <v>-15.84</v>
      </c>
    </row>
    <row r="35" spans="1:5" x14ac:dyDescent="0.25">
      <c r="A35">
        <v>20.894926000000002</v>
      </c>
      <c r="B35">
        <v>-156.43202199999999</v>
      </c>
      <c r="C35">
        <v>0</v>
      </c>
      <c r="D35">
        <v>15.81</v>
      </c>
      <c r="E35">
        <v>-15.81</v>
      </c>
    </row>
    <row r="36" spans="1:5" x14ac:dyDescent="0.25">
      <c r="A36">
        <v>20.897919000000002</v>
      </c>
      <c r="B36">
        <v>-156.42987099999999</v>
      </c>
      <c r="C36">
        <v>0</v>
      </c>
      <c r="D36">
        <v>15.77</v>
      </c>
      <c r="E36">
        <v>-15.77</v>
      </c>
    </row>
    <row r="37" spans="1:5" x14ac:dyDescent="0.25">
      <c r="A37">
        <v>20.901302000000001</v>
      </c>
      <c r="B37">
        <v>-156.42729199999999</v>
      </c>
      <c r="C37">
        <v>0</v>
      </c>
      <c r="D37">
        <v>15.73</v>
      </c>
      <c r="E37">
        <v>-15.73</v>
      </c>
    </row>
    <row r="38" spans="1:5" x14ac:dyDescent="0.25">
      <c r="A38">
        <v>20.905518000000001</v>
      </c>
      <c r="B38">
        <v>-156.424271</v>
      </c>
      <c r="C38">
        <v>30.48</v>
      </c>
      <c r="D38">
        <v>15.67</v>
      </c>
      <c r="E38">
        <v>14.81</v>
      </c>
    </row>
    <row r="39" spans="1:5" x14ac:dyDescent="0.25">
      <c r="A39">
        <v>20.909683000000001</v>
      </c>
      <c r="B39">
        <v>-156.421448</v>
      </c>
      <c r="C39">
        <v>114.3</v>
      </c>
      <c r="D39">
        <v>15.61</v>
      </c>
      <c r="E39">
        <v>98.69</v>
      </c>
    </row>
    <row r="40" spans="1:5" x14ac:dyDescent="0.25">
      <c r="A40">
        <v>20.913778000000001</v>
      </c>
      <c r="B40">
        <v>-156.41899100000001</v>
      </c>
      <c r="C40">
        <v>175.26</v>
      </c>
      <c r="D40">
        <v>15.56</v>
      </c>
      <c r="E40">
        <v>159.69999999999999</v>
      </c>
    </row>
    <row r="41" spans="1:5" x14ac:dyDescent="0.25">
      <c r="A41">
        <v>20.916340000000002</v>
      </c>
      <c r="B41">
        <v>-156.41764800000001</v>
      </c>
      <c r="C41">
        <v>220.98</v>
      </c>
      <c r="D41">
        <v>15.52</v>
      </c>
      <c r="E41">
        <v>205.46</v>
      </c>
    </row>
    <row r="42" spans="1:5" x14ac:dyDescent="0.25">
      <c r="A42">
        <v>20.918517999999999</v>
      </c>
      <c r="B42">
        <v>-156.41667200000001</v>
      </c>
      <c r="C42">
        <v>251.46</v>
      </c>
      <c r="D42">
        <v>15.52</v>
      </c>
      <c r="E42">
        <v>235.94</v>
      </c>
    </row>
    <row r="43" spans="1:5" x14ac:dyDescent="0.25">
      <c r="A43">
        <v>20.921173</v>
      </c>
      <c r="B43">
        <v>-156.41563400000001</v>
      </c>
      <c r="C43">
        <v>289.56</v>
      </c>
      <c r="D43">
        <v>15.48</v>
      </c>
      <c r="E43">
        <v>274.08</v>
      </c>
    </row>
    <row r="44" spans="1:5" x14ac:dyDescent="0.25">
      <c r="A44">
        <v>20.923694999999999</v>
      </c>
      <c r="B44">
        <v>-156.41490200000001</v>
      </c>
      <c r="C44">
        <v>320.04000000000002</v>
      </c>
      <c r="D44">
        <v>15.45</v>
      </c>
      <c r="E44">
        <v>304.58999999999997</v>
      </c>
    </row>
    <row r="45" spans="1:5" x14ac:dyDescent="0.25">
      <c r="A45">
        <v>20.926441000000001</v>
      </c>
      <c r="B45">
        <v>-156.41419999999999</v>
      </c>
      <c r="C45">
        <v>358.14</v>
      </c>
      <c r="D45">
        <v>15.41</v>
      </c>
      <c r="E45">
        <v>342.73</v>
      </c>
    </row>
    <row r="46" spans="1:5" x14ac:dyDescent="0.25">
      <c r="A46">
        <v>20.929281</v>
      </c>
      <c r="B46">
        <v>-156.41369599999999</v>
      </c>
      <c r="C46">
        <v>381</v>
      </c>
      <c r="D46">
        <v>15.37</v>
      </c>
      <c r="E46">
        <v>365.63</v>
      </c>
    </row>
    <row r="47" spans="1:5" x14ac:dyDescent="0.25">
      <c r="A47">
        <v>20.932022</v>
      </c>
      <c r="B47">
        <v>-156.413284</v>
      </c>
      <c r="C47">
        <v>403.86</v>
      </c>
      <c r="D47">
        <v>15.34</v>
      </c>
      <c r="E47">
        <v>388.52</v>
      </c>
    </row>
    <row r="48" spans="1:5" x14ac:dyDescent="0.25">
      <c r="A48">
        <v>20.934951999999999</v>
      </c>
      <c r="B48">
        <v>-156.41304</v>
      </c>
      <c r="C48">
        <v>419.1</v>
      </c>
      <c r="D48">
        <v>15.3</v>
      </c>
      <c r="E48">
        <v>403.8</v>
      </c>
    </row>
    <row r="49" spans="1:5" x14ac:dyDescent="0.25">
      <c r="A49">
        <v>20.937798999999998</v>
      </c>
      <c r="B49">
        <v>-156.412857</v>
      </c>
      <c r="C49">
        <v>434.34</v>
      </c>
      <c r="D49">
        <v>15.27</v>
      </c>
      <c r="E49">
        <v>419.07</v>
      </c>
    </row>
    <row r="50" spans="1:5" x14ac:dyDescent="0.25">
      <c r="A50">
        <v>20.941040000000001</v>
      </c>
      <c r="B50">
        <v>-156.412643</v>
      </c>
      <c r="C50">
        <v>449.58</v>
      </c>
      <c r="D50">
        <v>15.23</v>
      </c>
      <c r="E50">
        <v>434.35</v>
      </c>
    </row>
    <row r="51" spans="1:5" x14ac:dyDescent="0.25">
      <c r="A51">
        <v>20.944153</v>
      </c>
      <c r="B51">
        <v>-156.41250600000001</v>
      </c>
      <c r="C51">
        <v>464.82</v>
      </c>
      <c r="D51">
        <v>15.19</v>
      </c>
      <c r="E51">
        <v>449.63</v>
      </c>
    </row>
    <row r="52" spans="1:5" x14ac:dyDescent="0.25">
      <c r="A52">
        <v>20.947448999999999</v>
      </c>
      <c r="B52">
        <v>-156.41239899999999</v>
      </c>
      <c r="C52">
        <v>480.06</v>
      </c>
      <c r="D52">
        <v>15.14</v>
      </c>
      <c r="E52">
        <v>464.92</v>
      </c>
    </row>
    <row r="53" spans="1:5" x14ac:dyDescent="0.25">
      <c r="A53">
        <v>20.950230000000001</v>
      </c>
      <c r="B53">
        <v>-156.412308</v>
      </c>
      <c r="C53">
        <v>495.3</v>
      </c>
      <c r="D53">
        <v>15.11</v>
      </c>
      <c r="E53">
        <v>480.19</v>
      </c>
    </row>
    <row r="54" spans="1:5" x14ac:dyDescent="0.25">
      <c r="A54">
        <v>20.953534999999999</v>
      </c>
      <c r="B54">
        <v>-156.41224700000001</v>
      </c>
      <c r="C54">
        <v>510.54</v>
      </c>
      <c r="D54">
        <v>15.06</v>
      </c>
      <c r="E54">
        <v>495.48</v>
      </c>
    </row>
    <row r="55" spans="1:5" x14ac:dyDescent="0.25">
      <c r="A55">
        <v>20.957062000000001</v>
      </c>
      <c r="B55">
        <v>-156.41215500000001</v>
      </c>
      <c r="C55">
        <v>533.4</v>
      </c>
      <c r="D55">
        <v>15.02</v>
      </c>
      <c r="E55">
        <v>518.38</v>
      </c>
    </row>
    <row r="56" spans="1:5" x14ac:dyDescent="0.25">
      <c r="A56">
        <v>20.960564000000002</v>
      </c>
      <c r="B56">
        <v>-156.41210899999999</v>
      </c>
      <c r="C56">
        <v>556.26</v>
      </c>
      <c r="D56">
        <v>14.97</v>
      </c>
      <c r="E56">
        <v>541.29</v>
      </c>
    </row>
    <row r="57" spans="1:5" x14ac:dyDescent="0.25">
      <c r="A57">
        <v>20.967175000000001</v>
      </c>
      <c r="B57">
        <v>-156.411957</v>
      </c>
      <c r="C57">
        <v>609.6</v>
      </c>
      <c r="D57">
        <v>14.88</v>
      </c>
      <c r="E57">
        <v>594.72</v>
      </c>
    </row>
    <row r="58" spans="1:5" x14ac:dyDescent="0.25">
      <c r="A58">
        <v>20.974228</v>
      </c>
      <c r="B58">
        <v>-156.41181900000001</v>
      </c>
      <c r="C58">
        <v>662.94</v>
      </c>
      <c r="D58">
        <v>14.79</v>
      </c>
      <c r="E58">
        <v>648.15</v>
      </c>
    </row>
    <row r="59" spans="1:5" x14ac:dyDescent="0.25">
      <c r="A59">
        <v>20.981414999999998</v>
      </c>
      <c r="B59">
        <v>-156.41166699999999</v>
      </c>
      <c r="C59">
        <v>708.66</v>
      </c>
      <c r="D59">
        <v>14.69</v>
      </c>
      <c r="E59">
        <v>693.97</v>
      </c>
    </row>
    <row r="60" spans="1:5" x14ac:dyDescent="0.25">
      <c r="A60">
        <v>20.989985000000001</v>
      </c>
      <c r="B60">
        <v>-156.411362</v>
      </c>
      <c r="C60">
        <v>769.62</v>
      </c>
      <c r="D60">
        <v>14.57</v>
      </c>
      <c r="E60">
        <v>755.05</v>
      </c>
    </row>
    <row r="61" spans="1:5" x14ac:dyDescent="0.25">
      <c r="A61">
        <v>20.997015000000001</v>
      </c>
      <c r="B61">
        <v>-156.411057</v>
      </c>
      <c r="C61">
        <v>853.44</v>
      </c>
      <c r="D61">
        <v>14.48</v>
      </c>
      <c r="E61">
        <v>838.96</v>
      </c>
    </row>
    <row r="62" spans="1:5" x14ac:dyDescent="0.25">
      <c r="A62">
        <v>21.004508999999999</v>
      </c>
      <c r="B62">
        <v>-156.410706</v>
      </c>
      <c r="C62">
        <v>929.64</v>
      </c>
      <c r="D62">
        <v>14.4</v>
      </c>
      <c r="E62">
        <v>915.24</v>
      </c>
    </row>
    <row r="63" spans="1:5" x14ac:dyDescent="0.25">
      <c r="A63">
        <v>21.012633999999998</v>
      </c>
      <c r="B63">
        <v>-156.410248</v>
      </c>
      <c r="C63">
        <v>1021.08</v>
      </c>
      <c r="D63">
        <v>14.29</v>
      </c>
      <c r="E63">
        <v>1006.79</v>
      </c>
    </row>
    <row r="64" spans="1:5" x14ac:dyDescent="0.25">
      <c r="A64">
        <v>21.020325</v>
      </c>
      <c r="B64">
        <v>-156.40980500000001</v>
      </c>
      <c r="C64">
        <v>1112.52</v>
      </c>
      <c r="D64">
        <v>14.19</v>
      </c>
      <c r="E64">
        <v>1098.33</v>
      </c>
    </row>
    <row r="65" spans="1:5" x14ac:dyDescent="0.25">
      <c r="A65">
        <v>21.027190999999998</v>
      </c>
      <c r="B65">
        <v>-156.40940900000001</v>
      </c>
      <c r="C65">
        <v>1196.3399999999999</v>
      </c>
      <c r="D65">
        <v>14.09</v>
      </c>
      <c r="E65">
        <v>1182.25</v>
      </c>
    </row>
    <row r="66" spans="1:5" x14ac:dyDescent="0.25">
      <c r="A66">
        <v>21.035202000000002</v>
      </c>
      <c r="B66">
        <v>-156.40885900000001</v>
      </c>
      <c r="C66">
        <v>1272.54</v>
      </c>
      <c r="D66">
        <v>13.98</v>
      </c>
      <c r="E66">
        <v>1258.56</v>
      </c>
    </row>
    <row r="67" spans="1:5" x14ac:dyDescent="0.25">
      <c r="A67">
        <v>21.043427000000001</v>
      </c>
      <c r="B67">
        <v>-156.40823399999999</v>
      </c>
      <c r="C67">
        <v>1356.36</v>
      </c>
      <c r="D67">
        <v>13.86</v>
      </c>
      <c r="E67">
        <v>1342.5</v>
      </c>
    </row>
    <row r="68" spans="1:5" x14ac:dyDescent="0.25">
      <c r="A68">
        <v>21.051760000000002</v>
      </c>
      <c r="B68">
        <v>-156.40751599999999</v>
      </c>
      <c r="C68">
        <v>1440.18</v>
      </c>
      <c r="D68">
        <v>13.74</v>
      </c>
      <c r="E68">
        <v>1426.44</v>
      </c>
    </row>
    <row r="69" spans="1:5" x14ac:dyDescent="0.25">
      <c r="A69">
        <v>21.059646999999998</v>
      </c>
      <c r="B69">
        <v>-156.40690599999999</v>
      </c>
      <c r="C69">
        <v>1524</v>
      </c>
      <c r="D69">
        <v>13.63</v>
      </c>
      <c r="E69">
        <v>1510.37</v>
      </c>
    </row>
    <row r="70" spans="1:5" x14ac:dyDescent="0.25">
      <c r="A70">
        <v>21.074524</v>
      </c>
      <c r="B70">
        <v>-156.405609</v>
      </c>
      <c r="C70">
        <v>1691.64</v>
      </c>
      <c r="D70">
        <v>13.4</v>
      </c>
      <c r="E70">
        <v>1678.24</v>
      </c>
    </row>
    <row r="71" spans="1:5" x14ac:dyDescent="0.25">
      <c r="A71">
        <v>21.091141</v>
      </c>
      <c r="B71">
        <v>-156.404068</v>
      </c>
      <c r="C71">
        <v>1828.8</v>
      </c>
      <c r="D71">
        <v>13.13</v>
      </c>
      <c r="E71">
        <v>1815.67</v>
      </c>
    </row>
    <row r="72" spans="1:5" x14ac:dyDescent="0.25">
      <c r="A72">
        <v>21.107437000000001</v>
      </c>
      <c r="B72">
        <v>-156.40254200000001</v>
      </c>
      <c r="C72">
        <v>2004.06</v>
      </c>
      <c r="D72">
        <v>12.86</v>
      </c>
      <c r="E72">
        <v>1991.2</v>
      </c>
    </row>
    <row r="73" spans="1:5" x14ac:dyDescent="0.25">
      <c r="A73">
        <v>21.124008</v>
      </c>
      <c r="B73">
        <v>-156.40086400000001</v>
      </c>
      <c r="C73">
        <v>2164.08</v>
      </c>
      <c r="D73">
        <v>12.57</v>
      </c>
      <c r="E73">
        <v>2151.5100000000002</v>
      </c>
    </row>
    <row r="74" spans="1:5" x14ac:dyDescent="0.25">
      <c r="A74">
        <v>21.140533000000001</v>
      </c>
      <c r="B74">
        <v>-156.39872700000001</v>
      </c>
      <c r="C74">
        <v>2293.62</v>
      </c>
      <c r="D74">
        <v>12.26</v>
      </c>
      <c r="E74">
        <v>2281.36</v>
      </c>
    </row>
    <row r="75" spans="1:5" x14ac:dyDescent="0.25">
      <c r="A75">
        <v>21.156455999999999</v>
      </c>
      <c r="B75">
        <v>-156.395004</v>
      </c>
      <c r="C75">
        <v>2461.2600000000002</v>
      </c>
      <c r="D75">
        <v>11.94</v>
      </c>
      <c r="E75">
        <v>2449.3200000000002</v>
      </c>
    </row>
    <row r="76" spans="1:5" x14ac:dyDescent="0.25">
      <c r="A76">
        <v>21.160273</v>
      </c>
      <c r="B76">
        <v>-156.393845</v>
      </c>
      <c r="C76">
        <v>2491.7399999999998</v>
      </c>
      <c r="D76">
        <v>11.85</v>
      </c>
      <c r="E76">
        <v>2479.89</v>
      </c>
    </row>
    <row r="77" spans="1:5" x14ac:dyDescent="0.25">
      <c r="A77">
        <v>21.163376</v>
      </c>
      <c r="B77">
        <v>-156.39288300000001</v>
      </c>
      <c r="C77">
        <v>2514.6</v>
      </c>
      <c r="D77">
        <v>11.78</v>
      </c>
      <c r="E77">
        <v>2502.8200000000002</v>
      </c>
    </row>
    <row r="78" spans="1:5" x14ac:dyDescent="0.25">
      <c r="A78">
        <v>21.168279999999999</v>
      </c>
      <c r="B78">
        <v>-156.39134200000001</v>
      </c>
      <c r="C78">
        <v>2552.6999999999998</v>
      </c>
      <c r="D78">
        <v>11.67</v>
      </c>
      <c r="E78">
        <v>2541.0300000000002</v>
      </c>
    </row>
    <row r="79" spans="1:5" x14ac:dyDescent="0.25">
      <c r="A79">
        <v>21.171890000000001</v>
      </c>
      <c r="B79">
        <v>-156.39018200000001</v>
      </c>
      <c r="C79">
        <v>2590.8000000000002</v>
      </c>
      <c r="D79">
        <v>11.59</v>
      </c>
      <c r="E79">
        <v>2579.21</v>
      </c>
    </row>
    <row r="80" spans="1:5" x14ac:dyDescent="0.25">
      <c r="A80">
        <v>21.175820999999999</v>
      </c>
      <c r="B80">
        <v>-156.38885500000001</v>
      </c>
      <c r="C80">
        <v>2628.9</v>
      </c>
      <c r="D80">
        <v>11.5</v>
      </c>
      <c r="E80">
        <v>2617.4</v>
      </c>
    </row>
    <row r="81" spans="1:5" x14ac:dyDescent="0.25">
      <c r="A81">
        <v>21.183689000000001</v>
      </c>
      <c r="B81">
        <v>-156.38621499999999</v>
      </c>
      <c r="C81">
        <v>2705.1</v>
      </c>
      <c r="D81">
        <v>11.31</v>
      </c>
      <c r="E81">
        <v>2693.79</v>
      </c>
    </row>
    <row r="82" spans="1:5" x14ac:dyDescent="0.25">
      <c r="A82">
        <v>21.200043000000001</v>
      </c>
      <c r="B82">
        <v>-156.38069200000001</v>
      </c>
      <c r="C82">
        <v>2872.74</v>
      </c>
      <c r="D82">
        <v>10.91</v>
      </c>
      <c r="E82">
        <v>2861.83</v>
      </c>
    </row>
    <row r="83" spans="1:5" x14ac:dyDescent="0.25">
      <c r="A83">
        <v>21.215102999999999</v>
      </c>
      <c r="B83">
        <v>-156.375854</v>
      </c>
      <c r="C83">
        <v>3009.9</v>
      </c>
      <c r="D83">
        <v>10.52</v>
      </c>
      <c r="E83">
        <v>2999.38</v>
      </c>
    </row>
    <row r="84" spans="1:5" x14ac:dyDescent="0.25">
      <c r="A84">
        <v>21.232289999999999</v>
      </c>
      <c r="B84">
        <v>-156.37058999999999</v>
      </c>
      <c r="C84">
        <v>3131.82</v>
      </c>
      <c r="D84">
        <v>10.050000000000001</v>
      </c>
      <c r="E84">
        <v>3121.77</v>
      </c>
    </row>
    <row r="85" spans="1:5" x14ac:dyDescent="0.25">
      <c r="A85">
        <v>21.248978000000001</v>
      </c>
      <c r="B85">
        <v>-156.36546300000001</v>
      </c>
      <c r="C85">
        <v>3200.4</v>
      </c>
      <c r="D85">
        <v>9.56</v>
      </c>
      <c r="E85">
        <v>3190.84</v>
      </c>
    </row>
    <row r="86" spans="1:5" x14ac:dyDescent="0.25">
      <c r="A86">
        <v>21.266506</v>
      </c>
      <c r="B86">
        <v>-156.360062</v>
      </c>
      <c r="C86">
        <v>3268.98</v>
      </c>
      <c r="D86">
        <v>8.98</v>
      </c>
      <c r="E86">
        <v>3260</v>
      </c>
    </row>
    <row r="87" spans="1:5" x14ac:dyDescent="0.25">
      <c r="A87">
        <v>21.284614999999999</v>
      </c>
      <c r="B87">
        <v>-156.354477</v>
      </c>
      <c r="C87">
        <v>3322.32</v>
      </c>
      <c r="D87">
        <v>8.3699999999999992</v>
      </c>
      <c r="E87">
        <v>3313.95</v>
      </c>
    </row>
    <row r="88" spans="1:5" x14ac:dyDescent="0.25">
      <c r="A88">
        <v>21.301838</v>
      </c>
      <c r="B88">
        <v>-156.34918200000001</v>
      </c>
      <c r="C88">
        <v>3390.9</v>
      </c>
      <c r="D88">
        <v>7.76</v>
      </c>
      <c r="E88">
        <v>3383.14</v>
      </c>
    </row>
    <row r="89" spans="1:5" x14ac:dyDescent="0.25">
      <c r="A89">
        <v>21.320847000000001</v>
      </c>
      <c r="B89">
        <v>-156.34333799999999</v>
      </c>
      <c r="C89">
        <v>3451.86</v>
      </c>
      <c r="D89">
        <v>7.08</v>
      </c>
      <c r="E89">
        <v>3444.78</v>
      </c>
    </row>
    <row r="90" spans="1:5" x14ac:dyDescent="0.25">
      <c r="A90">
        <v>21.341314000000001</v>
      </c>
      <c r="B90">
        <v>-156.33702099999999</v>
      </c>
      <c r="C90">
        <v>3581.4</v>
      </c>
      <c r="D90">
        <v>6.35</v>
      </c>
      <c r="E90">
        <v>3575.05</v>
      </c>
    </row>
    <row r="91" spans="1:5" x14ac:dyDescent="0.25">
      <c r="A91">
        <v>21.361404</v>
      </c>
      <c r="B91">
        <v>-156.33081100000001</v>
      </c>
      <c r="C91">
        <v>3726.18</v>
      </c>
      <c r="D91">
        <v>5.63</v>
      </c>
      <c r="E91">
        <v>3720.55</v>
      </c>
    </row>
    <row r="92" spans="1:5" x14ac:dyDescent="0.25">
      <c r="A92">
        <v>21.410706000000001</v>
      </c>
      <c r="B92">
        <v>-156.31552099999999</v>
      </c>
      <c r="C92">
        <v>4053.84</v>
      </c>
      <c r="D92">
        <v>4.03</v>
      </c>
      <c r="E92">
        <v>4049.81</v>
      </c>
    </row>
    <row r="93" spans="1:5" x14ac:dyDescent="0.25">
      <c r="A93">
        <v>21.463073999999999</v>
      </c>
      <c r="B93">
        <v>-156.29924</v>
      </c>
      <c r="C93">
        <v>4290.0600000000004</v>
      </c>
      <c r="D93">
        <v>2.67</v>
      </c>
      <c r="E93">
        <v>4287.3900000000003</v>
      </c>
    </row>
    <row r="94" spans="1:5" x14ac:dyDescent="0.25">
      <c r="A94">
        <v>21.520261999999999</v>
      </c>
      <c r="B94">
        <v>-156.28154000000001</v>
      </c>
      <c r="C94">
        <v>4549.1400000000003</v>
      </c>
      <c r="D94">
        <v>1.58</v>
      </c>
      <c r="E94">
        <v>4547.5600000000004</v>
      </c>
    </row>
    <row r="95" spans="1:5" x14ac:dyDescent="0.25">
      <c r="A95">
        <v>21.579568999999999</v>
      </c>
      <c r="B95">
        <v>-156.26316800000001</v>
      </c>
      <c r="C95">
        <v>4815.84</v>
      </c>
      <c r="D95">
        <v>0.81</v>
      </c>
      <c r="E95">
        <v>4815.03</v>
      </c>
    </row>
    <row r="96" spans="1:5" x14ac:dyDescent="0.25">
      <c r="A96">
        <v>21.633911000000001</v>
      </c>
      <c r="B96">
        <v>-156.246262</v>
      </c>
      <c r="C96">
        <v>5074.92</v>
      </c>
      <c r="D96">
        <v>0.3</v>
      </c>
      <c r="E96">
        <v>5074.62</v>
      </c>
    </row>
    <row r="97" spans="1:5" x14ac:dyDescent="0.25">
      <c r="A97">
        <v>21.688842999999999</v>
      </c>
      <c r="B97">
        <v>-156.22912600000001</v>
      </c>
      <c r="C97">
        <v>5311.14</v>
      </c>
      <c r="D97">
        <v>-0.06</v>
      </c>
      <c r="E97">
        <v>5311.2</v>
      </c>
    </row>
    <row r="98" spans="1:5" x14ac:dyDescent="0.25">
      <c r="A98">
        <v>21.743866000000001</v>
      </c>
      <c r="B98">
        <v>-156.21196</v>
      </c>
      <c r="C98">
        <v>5494.02</v>
      </c>
      <c r="D98">
        <v>-0.31</v>
      </c>
      <c r="E98">
        <v>5494.33</v>
      </c>
    </row>
    <row r="99" spans="1:5" x14ac:dyDescent="0.25">
      <c r="A99">
        <v>21.858602999999999</v>
      </c>
      <c r="B99">
        <v>-156.17619300000001</v>
      </c>
      <c r="C99">
        <v>5890.26</v>
      </c>
      <c r="D99">
        <v>-0.55000000000000004</v>
      </c>
      <c r="E99">
        <v>5890.81</v>
      </c>
    </row>
    <row r="100" spans="1:5" x14ac:dyDescent="0.25">
      <c r="A100">
        <v>21.974350000000001</v>
      </c>
      <c r="B100">
        <v>-156.14009100000001</v>
      </c>
      <c r="C100">
        <v>6240.78</v>
      </c>
      <c r="D100">
        <v>-0.43</v>
      </c>
      <c r="E100">
        <v>6241.21</v>
      </c>
    </row>
    <row r="101" spans="1:5" x14ac:dyDescent="0.25">
      <c r="A101">
        <v>22.091721</v>
      </c>
      <c r="B101">
        <v>-156.10449199999999</v>
      </c>
      <c r="C101">
        <v>6591.3</v>
      </c>
      <c r="D101">
        <v>-0.05</v>
      </c>
      <c r="E101">
        <v>6591.35</v>
      </c>
    </row>
    <row r="102" spans="1:5" x14ac:dyDescent="0.25">
      <c r="A102">
        <v>22.211935</v>
      </c>
      <c r="B102">
        <v>-156.06643700000001</v>
      </c>
      <c r="C102">
        <v>6964.68</v>
      </c>
      <c r="D102">
        <v>0.39</v>
      </c>
      <c r="E102">
        <v>6964.29</v>
      </c>
    </row>
    <row r="103" spans="1:5" x14ac:dyDescent="0.25">
      <c r="A103">
        <v>22.332318999999998</v>
      </c>
      <c r="B103">
        <v>-156.02809099999999</v>
      </c>
      <c r="C103">
        <v>7299.96</v>
      </c>
      <c r="D103">
        <v>0.91</v>
      </c>
      <c r="E103">
        <v>7299.05</v>
      </c>
    </row>
    <row r="104" spans="1:5" x14ac:dyDescent="0.25">
      <c r="A104">
        <v>22.464946999999999</v>
      </c>
      <c r="B104">
        <v>-155.98628199999999</v>
      </c>
      <c r="C104">
        <v>7703.82</v>
      </c>
      <c r="D104">
        <v>1.4</v>
      </c>
      <c r="E104">
        <v>7702.42</v>
      </c>
    </row>
    <row r="105" spans="1:5" x14ac:dyDescent="0.25">
      <c r="A105">
        <v>22.592421999999999</v>
      </c>
      <c r="B105">
        <v>-155.94618199999999</v>
      </c>
      <c r="C105">
        <v>8054.34</v>
      </c>
      <c r="D105">
        <v>1.79</v>
      </c>
      <c r="E105">
        <v>8052.55</v>
      </c>
    </row>
    <row r="106" spans="1:5" x14ac:dyDescent="0.25">
      <c r="A106">
        <v>22.722427</v>
      </c>
      <c r="B106">
        <v>-155.905182</v>
      </c>
      <c r="C106">
        <v>8404.86</v>
      </c>
      <c r="D106">
        <v>2.12</v>
      </c>
      <c r="E106">
        <v>8402.74</v>
      </c>
    </row>
    <row r="107" spans="1:5" x14ac:dyDescent="0.25">
      <c r="A107">
        <v>22.851471</v>
      </c>
      <c r="B107">
        <v>-155.86433400000001</v>
      </c>
      <c r="C107">
        <v>8732.52</v>
      </c>
      <c r="D107">
        <v>2.38</v>
      </c>
      <c r="E107">
        <v>8730.14</v>
      </c>
    </row>
    <row r="108" spans="1:5" x14ac:dyDescent="0.25">
      <c r="A108">
        <v>22.982002000000001</v>
      </c>
      <c r="B108">
        <v>-155.82295199999999</v>
      </c>
      <c r="C108">
        <v>9029.7000000000007</v>
      </c>
      <c r="D108">
        <v>2.5499999999999998</v>
      </c>
      <c r="E108">
        <v>9027.15</v>
      </c>
    </row>
    <row r="109" spans="1:5" x14ac:dyDescent="0.25">
      <c r="A109">
        <v>23.118942000000001</v>
      </c>
      <c r="B109">
        <v>-155.77943400000001</v>
      </c>
      <c r="C109">
        <v>9433.56</v>
      </c>
      <c r="D109">
        <v>2.81</v>
      </c>
      <c r="E109">
        <v>9430.75</v>
      </c>
    </row>
    <row r="110" spans="1:5" x14ac:dyDescent="0.25">
      <c r="A110">
        <v>23.25412</v>
      </c>
      <c r="B110">
        <v>-155.73644999999999</v>
      </c>
      <c r="C110">
        <v>9829.7999999999993</v>
      </c>
      <c r="D110">
        <v>2.77</v>
      </c>
      <c r="E110">
        <v>9827.0300000000007</v>
      </c>
    </row>
    <row r="111" spans="1:5" x14ac:dyDescent="0.25">
      <c r="A111">
        <v>23.383980000000001</v>
      </c>
      <c r="B111">
        <v>-155.69473300000001</v>
      </c>
      <c r="C111">
        <v>10134.6</v>
      </c>
      <c r="D111">
        <v>2.79</v>
      </c>
      <c r="E111">
        <v>10131.81</v>
      </c>
    </row>
    <row r="112" spans="1:5" x14ac:dyDescent="0.25">
      <c r="A112">
        <v>23.551289000000001</v>
      </c>
      <c r="B112">
        <v>-155.64149499999999</v>
      </c>
      <c r="C112">
        <v>10462.26</v>
      </c>
      <c r="D112">
        <v>2.6</v>
      </c>
      <c r="E112">
        <v>10459.66</v>
      </c>
    </row>
    <row r="113" spans="1:5" x14ac:dyDescent="0.25">
      <c r="A113">
        <v>23.717009999999998</v>
      </c>
      <c r="B113">
        <v>-155.588425</v>
      </c>
      <c r="C113">
        <v>10668</v>
      </c>
      <c r="D113">
        <v>2.29</v>
      </c>
      <c r="E113">
        <v>10665.71</v>
      </c>
    </row>
    <row r="114" spans="1:5" x14ac:dyDescent="0.25">
      <c r="A114">
        <v>23.842345999999999</v>
      </c>
      <c r="B114">
        <v>-155.54759200000001</v>
      </c>
      <c r="C114">
        <v>10668</v>
      </c>
      <c r="D114">
        <v>2.0499999999999998</v>
      </c>
      <c r="E114">
        <v>10665.95</v>
      </c>
    </row>
    <row r="115" spans="1:5" x14ac:dyDescent="0.25">
      <c r="A115">
        <v>23.9832</v>
      </c>
      <c r="B115">
        <v>-155.50212099999999</v>
      </c>
      <c r="C115">
        <v>10668</v>
      </c>
      <c r="D115">
        <v>1.71</v>
      </c>
      <c r="E115">
        <v>10666.29</v>
      </c>
    </row>
    <row r="116" spans="1:5" x14ac:dyDescent="0.25">
      <c r="A116">
        <v>24.112473000000001</v>
      </c>
      <c r="B116">
        <v>-155.46070900000001</v>
      </c>
      <c r="C116">
        <v>10668</v>
      </c>
      <c r="D116">
        <v>1.44</v>
      </c>
      <c r="E116">
        <v>10666.56</v>
      </c>
    </row>
    <row r="117" spans="1:5" x14ac:dyDescent="0.25">
      <c r="A117">
        <v>24.242156999999999</v>
      </c>
      <c r="B117">
        <v>-155.41890000000001</v>
      </c>
      <c r="C117">
        <v>10668</v>
      </c>
      <c r="D117">
        <v>1.1000000000000001</v>
      </c>
      <c r="E117">
        <v>10666.9</v>
      </c>
    </row>
    <row r="118" spans="1:5" x14ac:dyDescent="0.25">
      <c r="A118">
        <v>24.372145</v>
      </c>
      <c r="B118">
        <v>-155.37674000000001</v>
      </c>
      <c r="C118">
        <v>10668</v>
      </c>
      <c r="D118">
        <v>0.72</v>
      </c>
      <c r="E118">
        <v>10667.28</v>
      </c>
    </row>
    <row r="119" spans="1:5" x14ac:dyDescent="0.25">
      <c r="A119">
        <v>24.460875999999999</v>
      </c>
      <c r="B119">
        <v>-155.34779399999999</v>
      </c>
      <c r="C119">
        <v>10668</v>
      </c>
      <c r="D119">
        <v>0.45</v>
      </c>
      <c r="E119">
        <v>10667.55</v>
      </c>
    </row>
    <row r="120" spans="1:5" x14ac:dyDescent="0.25">
      <c r="A120">
        <v>24.515259</v>
      </c>
      <c r="B120">
        <v>-155.33015399999999</v>
      </c>
      <c r="C120">
        <v>10668</v>
      </c>
      <c r="D120">
        <v>0.28000000000000003</v>
      </c>
      <c r="E120">
        <v>10667.72</v>
      </c>
    </row>
    <row r="121" spans="1:5" x14ac:dyDescent="0.25">
      <c r="A121">
        <v>24.650026</v>
      </c>
      <c r="B121">
        <v>-155.281113</v>
      </c>
      <c r="C121">
        <v>10668</v>
      </c>
      <c r="D121">
        <v>-0.16</v>
      </c>
      <c r="E121">
        <v>10668.16</v>
      </c>
    </row>
    <row r="122" spans="1:5" x14ac:dyDescent="0.25">
      <c r="A122">
        <v>24.756495999999999</v>
      </c>
      <c r="B122">
        <v>-155.230682</v>
      </c>
      <c r="C122">
        <v>10668</v>
      </c>
      <c r="D122">
        <v>-0.56000000000000005</v>
      </c>
      <c r="E122">
        <v>10668.56</v>
      </c>
    </row>
    <row r="123" spans="1:5" x14ac:dyDescent="0.25">
      <c r="A123">
        <v>24.863078999999999</v>
      </c>
      <c r="B123">
        <v>-155.161011</v>
      </c>
      <c r="C123">
        <v>10668</v>
      </c>
      <c r="D123">
        <v>-1.07</v>
      </c>
      <c r="E123">
        <v>10669.07</v>
      </c>
    </row>
    <row r="124" spans="1:5" x14ac:dyDescent="0.25">
      <c r="A124">
        <v>25.038253999999998</v>
      </c>
      <c r="B124">
        <v>-155.03718599999999</v>
      </c>
      <c r="C124">
        <v>10668</v>
      </c>
      <c r="D124">
        <v>-1.92</v>
      </c>
      <c r="E124">
        <v>10669.92</v>
      </c>
    </row>
    <row r="125" spans="1:5" x14ac:dyDescent="0.25">
      <c r="A125">
        <v>25.234359999999999</v>
      </c>
      <c r="B125">
        <v>-154.911102</v>
      </c>
      <c r="C125">
        <v>10668</v>
      </c>
      <c r="D125">
        <v>-2.79</v>
      </c>
      <c r="E125">
        <v>10670.79</v>
      </c>
    </row>
    <row r="126" spans="1:5" x14ac:dyDescent="0.25">
      <c r="A126">
        <v>25.341035999999999</v>
      </c>
      <c r="B126">
        <v>-154.825684</v>
      </c>
      <c r="C126">
        <v>10668</v>
      </c>
      <c r="D126">
        <v>-3.28</v>
      </c>
      <c r="E126">
        <v>10671.28</v>
      </c>
    </row>
    <row r="127" spans="1:5" x14ac:dyDescent="0.25">
      <c r="A127">
        <v>25.998387999999998</v>
      </c>
      <c r="B127">
        <v>-154.35334800000001</v>
      </c>
      <c r="C127">
        <v>10668</v>
      </c>
      <c r="D127">
        <v>-5.94</v>
      </c>
      <c r="E127">
        <v>10673.94</v>
      </c>
    </row>
    <row r="128" spans="1:5" x14ac:dyDescent="0.25">
      <c r="A128">
        <v>27.081184</v>
      </c>
      <c r="B128">
        <v>-153.55467200000001</v>
      </c>
      <c r="C128">
        <v>10668</v>
      </c>
      <c r="D128">
        <v>-8.9700000000000006</v>
      </c>
      <c r="E128">
        <v>10676.97</v>
      </c>
    </row>
    <row r="129" spans="1:5" x14ac:dyDescent="0.25">
      <c r="A129">
        <v>28.160413999999999</v>
      </c>
      <c r="B129">
        <v>-152.727203</v>
      </c>
      <c r="C129">
        <v>10668</v>
      </c>
      <c r="D129">
        <v>-11.01</v>
      </c>
      <c r="E129">
        <v>10679.01</v>
      </c>
    </row>
    <row r="130" spans="1:5" x14ac:dyDescent="0.25">
      <c r="A130">
        <v>29.252776999999998</v>
      </c>
      <c r="B130">
        <v>-151.883499</v>
      </c>
      <c r="C130">
        <v>10668</v>
      </c>
      <c r="D130">
        <v>-12.94</v>
      </c>
      <c r="E130">
        <v>10680.94</v>
      </c>
    </row>
    <row r="131" spans="1:5" x14ac:dyDescent="0.25">
      <c r="A131">
        <v>30.219507</v>
      </c>
      <c r="B131">
        <v>-151.118301</v>
      </c>
      <c r="C131">
        <v>11277.6</v>
      </c>
      <c r="D131">
        <v>-14.56</v>
      </c>
      <c r="E131">
        <v>11292.16</v>
      </c>
    </row>
    <row r="132" spans="1:5" x14ac:dyDescent="0.25">
      <c r="A132">
        <v>30.305696000000001</v>
      </c>
      <c r="B132">
        <v>-151.038116</v>
      </c>
      <c r="C132">
        <v>11277.6</v>
      </c>
      <c r="D132">
        <v>-14.67</v>
      </c>
      <c r="E132">
        <v>11292.27</v>
      </c>
    </row>
    <row r="133" spans="1:5" x14ac:dyDescent="0.25">
      <c r="A133">
        <v>31.249434000000001</v>
      </c>
      <c r="B133">
        <v>-149.95689400000001</v>
      </c>
      <c r="C133">
        <v>11277.6</v>
      </c>
      <c r="D133">
        <v>-16.78</v>
      </c>
      <c r="E133">
        <v>11294.38</v>
      </c>
    </row>
    <row r="134" spans="1:5" x14ac:dyDescent="0.25">
      <c r="A134">
        <v>32.172393999999997</v>
      </c>
      <c r="B134">
        <v>-148.841095</v>
      </c>
      <c r="C134">
        <v>11277.6</v>
      </c>
      <c r="D134">
        <v>-20.14</v>
      </c>
      <c r="E134">
        <v>11297.74</v>
      </c>
    </row>
    <row r="135" spans="1:5" x14ac:dyDescent="0.25">
      <c r="A135">
        <v>33.097239999999999</v>
      </c>
      <c r="B135">
        <v>-147.69490099999999</v>
      </c>
      <c r="C135">
        <v>11277.6</v>
      </c>
      <c r="D135">
        <v>-22.79</v>
      </c>
      <c r="E135">
        <v>11300.39</v>
      </c>
    </row>
    <row r="136" spans="1:5" x14ac:dyDescent="0.25">
      <c r="A136">
        <v>34.035080000000001</v>
      </c>
      <c r="B136">
        <v>-146.503952</v>
      </c>
      <c r="C136">
        <v>11277.6</v>
      </c>
      <c r="D136">
        <v>-24.44</v>
      </c>
      <c r="E136">
        <v>11302.04</v>
      </c>
    </row>
    <row r="137" spans="1:5" x14ac:dyDescent="0.25">
      <c r="A137">
        <v>34.947589999999998</v>
      </c>
      <c r="B137">
        <v>-145.31012000000001</v>
      </c>
      <c r="C137">
        <v>11277.6</v>
      </c>
      <c r="D137">
        <v>-26.31</v>
      </c>
      <c r="E137">
        <v>11303.91</v>
      </c>
    </row>
    <row r="138" spans="1:5" x14ac:dyDescent="0.25">
      <c r="A138">
        <v>35.004589000000003</v>
      </c>
      <c r="B138">
        <v>-145.24006700000001</v>
      </c>
      <c r="C138">
        <v>11277.6</v>
      </c>
      <c r="D138">
        <v>-26.4</v>
      </c>
      <c r="E138">
        <v>11304</v>
      </c>
    </row>
    <row r="139" spans="1:5" x14ac:dyDescent="0.25">
      <c r="A139">
        <v>35.824635000000001</v>
      </c>
      <c r="B139">
        <v>-144.129379</v>
      </c>
      <c r="C139">
        <v>11277.6</v>
      </c>
      <c r="D139">
        <v>-28.46</v>
      </c>
      <c r="E139">
        <v>11306.06</v>
      </c>
    </row>
    <row r="140" spans="1:5" x14ac:dyDescent="0.25">
      <c r="A140">
        <v>36.655186</v>
      </c>
      <c r="B140">
        <v>-142.95150799999999</v>
      </c>
      <c r="C140">
        <v>11277.6</v>
      </c>
      <c r="D140">
        <v>-30.38</v>
      </c>
      <c r="E140">
        <v>11307.98</v>
      </c>
    </row>
    <row r="141" spans="1:5" x14ac:dyDescent="0.25">
      <c r="A141">
        <v>37.485030999999999</v>
      </c>
      <c r="B141">
        <v>-141.73878500000001</v>
      </c>
      <c r="C141">
        <v>11277.6</v>
      </c>
      <c r="D141">
        <v>-31.51</v>
      </c>
      <c r="E141">
        <v>11309.11</v>
      </c>
    </row>
    <row r="142" spans="1:5" x14ac:dyDescent="0.25">
      <c r="A142">
        <v>39.803783000000003</v>
      </c>
      <c r="B142">
        <v>-138.11734000000001</v>
      </c>
      <c r="C142">
        <v>11277.6</v>
      </c>
      <c r="D142">
        <v>-33.82</v>
      </c>
      <c r="E142">
        <v>11311.42</v>
      </c>
    </row>
    <row r="143" spans="1:5" x14ac:dyDescent="0.25">
      <c r="A143">
        <v>39.825114999999997</v>
      </c>
      <c r="B143">
        <v>-138.08554100000001</v>
      </c>
      <c r="C143">
        <v>11277.6</v>
      </c>
      <c r="D143">
        <v>-33.75</v>
      </c>
      <c r="E143">
        <v>11311.35</v>
      </c>
    </row>
    <row r="144" spans="1:5" x14ac:dyDescent="0.25">
      <c r="A144">
        <v>40.774909999999998</v>
      </c>
      <c r="B144">
        <v>-137.14958200000001</v>
      </c>
      <c r="C144">
        <v>11277.6</v>
      </c>
      <c r="D144">
        <v>-31.44</v>
      </c>
      <c r="E144">
        <v>11309.04</v>
      </c>
    </row>
    <row r="145" spans="1:5" x14ac:dyDescent="0.25">
      <c r="A145">
        <v>41.758778</v>
      </c>
      <c r="B145">
        <v>-136.24246199999999</v>
      </c>
      <c r="C145">
        <v>11277.6</v>
      </c>
      <c r="D145">
        <v>-30.7</v>
      </c>
      <c r="E145">
        <v>11308.3</v>
      </c>
    </row>
    <row r="146" spans="1:5" x14ac:dyDescent="0.25">
      <c r="A146">
        <v>42.737720000000003</v>
      </c>
      <c r="B146">
        <v>-135.28379799999999</v>
      </c>
      <c r="C146">
        <v>11277.6</v>
      </c>
      <c r="D146">
        <v>-30.23</v>
      </c>
      <c r="E146">
        <v>11307.83</v>
      </c>
    </row>
    <row r="147" spans="1:5" x14ac:dyDescent="0.25">
      <c r="A147">
        <v>43.013634000000003</v>
      </c>
      <c r="B147">
        <v>-134.997513</v>
      </c>
      <c r="C147">
        <v>11277.6</v>
      </c>
      <c r="D147">
        <v>-30.09</v>
      </c>
      <c r="E147">
        <v>11307.69</v>
      </c>
    </row>
    <row r="148" spans="1:5" x14ac:dyDescent="0.25">
      <c r="A148">
        <v>43.587356999999997</v>
      </c>
      <c r="B148">
        <v>-134.15261799999999</v>
      </c>
      <c r="C148">
        <v>11277.6</v>
      </c>
      <c r="D148">
        <v>-29.56</v>
      </c>
      <c r="E148">
        <v>11307.16</v>
      </c>
    </row>
    <row r="149" spans="1:5" x14ac:dyDescent="0.25">
      <c r="A149">
        <v>44.357093999999996</v>
      </c>
      <c r="B149">
        <v>-132.87365700000001</v>
      </c>
      <c r="C149">
        <v>11277.6</v>
      </c>
      <c r="D149">
        <v>-28.65</v>
      </c>
      <c r="E149">
        <v>11306.25</v>
      </c>
    </row>
    <row r="150" spans="1:5" x14ac:dyDescent="0.25">
      <c r="A150">
        <v>45.137424000000003</v>
      </c>
      <c r="B150">
        <v>-131.54109199999999</v>
      </c>
      <c r="C150">
        <v>11277.6</v>
      </c>
      <c r="D150">
        <v>-27.12</v>
      </c>
      <c r="E150">
        <v>11304.72</v>
      </c>
    </row>
    <row r="151" spans="1:5" x14ac:dyDescent="0.25">
      <c r="A151">
        <v>45.902481000000002</v>
      </c>
      <c r="B151">
        <v>-130.189438</v>
      </c>
      <c r="C151">
        <v>11277.6</v>
      </c>
      <c r="D151">
        <v>-24.62</v>
      </c>
      <c r="E151">
        <v>11302.22</v>
      </c>
    </row>
    <row r="152" spans="1:5" x14ac:dyDescent="0.25">
      <c r="A152">
        <v>46.004955000000002</v>
      </c>
      <c r="B152">
        <v>-130.000305</v>
      </c>
      <c r="C152">
        <v>11277.6</v>
      </c>
      <c r="D152">
        <v>-24.38</v>
      </c>
      <c r="E152">
        <v>11301.98</v>
      </c>
    </row>
    <row r="153" spans="1:5" x14ac:dyDescent="0.25">
      <c r="A153">
        <v>51.905822999999998</v>
      </c>
      <c r="B153">
        <v>-126.38883199999999</v>
      </c>
      <c r="C153">
        <v>10972.8</v>
      </c>
      <c r="D153">
        <v>-11.92</v>
      </c>
      <c r="E153">
        <v>10984.72</v>
      </c>
    </row>
    <row r="154" spans="1:5" x14ac:dyDescent="0.25">
      <c r="A154">
        <v>46.862183000000002</v>
      </c>
      <c r="B154">
        <v>-128.831039</v>
      </c>
      <c r="C154">
        <v>11277.6</v>
      </c>
      <c r="D154">
        <v>-23.74</v>
      </c>
      <c r="E154">
        <v>11301.34</v>
      </c>
    </row>
    <row r="155" spans="1:5" x14ac:dyDescent="0.25">
      <c r="A155">
        <v>46.997726</v>
      </c>
      <c r="B155">
        <v>-128.641525</v>
      </c>
      <c r="C155">
        <v>11277.6</v>
      </c>
      <c r="D155">
        <v>-23.59</v>
      </c>
      <c r="E155">
        <v>11301.19</v>
      </c>
    </row>
    <row r="156" spans="1:5" x14ac:dyDescent="0.25">
      <c r="A156">
        <v>47.094771999999999</v>
      </c>
      <c r="B156">
        <v>-128.50576799999999</v>
      </c>
      <c r="C156">
        <v>11277.6</v>
      </c>
      <c r="D156">
        <v>-23.5</v>
      </c>
      <c r="E156">
        <v>11301.1</v>
      </c>
    </row>
    <row r="157" spans="1:5" x14ac:dyDescent="0.25">
      <c r="A157">
        <v>47.134734999999999</v>
      </c>
      <c r="B157">
        <v>-128.44967700000001</v>
      </c>
      <c r="C157">
        <v>11277.6</v>
      </c>
      <c r="D157">
        <v>-23.45</v>
      </c>
      <c r="E157">
        <v>11301.05</v>
      </c>
    </row>
    <row r="158" spans="1:5" x14ac:dyDescent="0.25">
      <c r="A158">
        <v>47.229218000000003</v>
      </c>
      <c r="B158">
        <v>-128.316742</v>
      </c>
      <c r="C158">
        <v>11277.6</v>
      </c>
      <c r="D158">
        <v>-23.36</v>
      </c>
      <c r="E158">
        <v>11300.96</v>
      </c>
    </row>
    <row r="159" spans="1:5" x14ac:dyDescent="0.25">
      <c r="A159">
        <v>47.36853</v>
      </c>
      <c r="B159">
        <v>-128.119034</v>
      </c>
      <c r="C159">
        <v>11277.6</v>
      </c>
      <c r="D159">
        <v>-23.16</v>
      </c>
      <c r="E159">
        <v>11300.76</v>
      </c>
    </row>
    <row r="160" spans="1:5" x14ac:dyDescent="0.25">
      <c r="A160">
        <v>47.385941000000003</v>
      </c>
      <c r="B160">
        <v>-128.09410099999999</v>
      </c>
      <c r="C160">
        <v>11277.6</v>
      </c>
      <c r="D160">
        <v>-23.13</v>
      </c>
      <c r="E160">
        <v>11300.73</v>
      </c>
    </row>
    <row r="161" spans="1:5" x14ac:dyDescent="0.25">
      <c r="A161">
        <v>47.52816</v>
      </c>
      <c r="B161">
        <v>-127.889664</v>
      </c>
      <c r="C161">
        <v>11285.22</v>
      </c>
      <c r="D161">
        <v>-22.87</v>
      </c>
      <c r="E161">
        <v>11308.09</v>
      </c>
    </row>
    <row r="162" spans="1:5" x14ac:dyDescent="0.25">
      <c r="A162">
        <v>47.545895000000002</v>
      </c>
      <c r="B162">
        <v>-127.86438</v>
      </c>
      <c r="C162">
        <v>11277.6</v>
      </c>
      <c r="D162">
        <v>-22.84</v>
      </c>
      <c r="E162">
        <v>11300.44</v>
      </c>
    </row>
    <row r="163" spans="1:5" x14ac:dyDescent="0.25">
      <c r="A163">
        <v>47.683914000000001</v>
      </c>
      <c r="B163">
        <v>-127.65873000000001</v>
      </c>
      <c r="C163">
        <v>11277.6</v>
      </c>
      <c r="D163">
        <v>-22.64</v>
      </c>
      <c r="E163">
        <v>11300.24</v>
      </c>
    </row>
    <row r="164" spans="1:5" x14ac:dyDescent="0.25">
      <c r="A164">
        <v>47.769516000000003</v>
      </c>
      <c r="B164">
        <v>-127.503136</v>
      </c>
      <c r="C164">
        <v>11277.6</v>
      </c>
      <c r="D164">
        <v>-22.6</v>
      </c>
      <c r="E164">
        <v>11300.2</v>
      </c>
    </row>
    <row r="165" spans="1:5" x14ac:dyDescent="0.25">
      <c r="A165">
        <v>47.855164000000002</v>
      </c>
      <c r="B165">
        <v>-127.348297</v>
      </c>
      <c r="C165">
        <v>11277.6</v>
      </c>
      <c r="D165">
        <v>-22.66</v>
      </c>
      <c r="E165">
        <v>11300.26</v>
      </c>
    </row>
    <row r="166" spans="1:5" x14ac:dyDescent="0.25">
      <c r="A166">
        <v>47.940215999999999</v>
      </c>
      <c r="B166">
        <v>-127.193253</v>
      </c>
      <c r="C166">
        <v>11277.6</v>
      </c>
      <c r="D166">
        <v>-22.73</v>
      </c>
      <c r="E166">
        <v>11300.33</v>
      </c>
    </row>
    <row r="167" spans="1:5" x14ac:dyDescent="0.25">
      <c r="A167">
        <v>48.02449</v>
      </c>
      <c r="B167">
        <v>-127.03861999999999</v>
      </c>
      <c r="C167">
        <v>11277.6</v>
      </c>
      <c r="D167">
        <v>-22.82</v>
      </c>
      <c r="E167">
        <v>11300.42</v>
      </c>
    </row>
    <row r="168" spans="1:5" x14ac:dyDescent="0.25">
      <c r="A168">
        <v>48.110992000000003</v>
      </c>
      <c r="B168">
        <v>-126.87835699999999</v>
      </c>
      <c r="C168">
        <v>11277.6</v>
      </c>
      <c r="D168">
        <v>-22.92</v>
      </c>
      <c r="E168">
        <v>11300.52</v>
      </c>
    </row>
    <row r="169" spans="1:5" x14ac:dyDescent="0.25">
      <c r="A169">
        <v>48.194321000000002</v>
      </c>
      <c r="B169">
        <v>-126.721802</v>
      </c>
      <c r="C169">
        <v>11277.6</v>
      </c>
      <c r="D169">
        <v>-22.92</v>
      </c>
      <c r="E169">
        <v>11300.52</v>
      </c>
    </row>
    <row r="170" spans="1:5" x14ac:dyDescent="0.25">
      <c r="A170">
        <v>48.282761000000001</v>
      </c>
      <c r="B170">
        <v>-126.55658699999999</v>
      </c>
      <c r="C170">
        <v>11277.6</v>
      </c>
      <c r="D170">
        <v>-22.61</v>
      </c>
      <c r="E170">
        <v>11300.21</v>
      </c>
    </row>
    <row r="171" spans="1:5" x14ac:dyDescent="0.25">
      <c r="A171">
        <v>48.307163000000003</v>
      </c>
      <c r="B171">
        <v>-126.519569</v>
      </c>
      <c r="C171">
        <v>11285.22</v>
      </c>
      <c r="D171">
        <v>-22.48</v>
      </c>
      <c r="E171">
        <v>11307.7</v>
      </c>
    </row>
    <row r="172" spans="1:5" x14ac:dyDescent="0.25">
      <c r="A172">
        <v>48.311646000000003</v>
      </c>
      <c r="B172">
        <v>-126.51454200000001</v>
      </c>
      <c r="C172">
        <v>11277.6</v>
      </c>
      <c r="D172">
        <v>-22.46</v>
      </c>
      <c r="E172">
        <v>11300.06</v>
      </c>
    </row>
    <row r="173" spans="1:5" x14ac:dyDescent="0.25">
      <c r="A173">
        <v>48.318195000000003</v>
      </c>
      <c r="B173">
        <v>-126.50749999999999</v>
      </c>
      <c r="C173">
        <v>11277.6</v>
      </c>
      <c r="D173">
        <v>-22.43</v>
      </c>
      <c r="E173">
        <v>11300.03</v>
      </c>
    </row>
    <row r="174" spans="1:5" x14ac:dyDescent="0.25">
      <c r="A174">
        <v>48.323959000000002</v>
      </c>
      <c r="B174">
        <v>-126.50157900000001</v>
      </c>
      <c r="C174">
        <v>11277.6</v>
      </c>
      <c r="D174">
        <v>-22.4</v>
      </c>
      <c r="E174">
        <v>11300</v>
      </c>
    </row>
    <row r="175" spans="1:5" x14ac:dyDescent="0.25">
      <c r="A175">
        <v>48.329833999999998</v>
      </c>
      <c r="B175">
        <v>-126.495499</v>
      </c>
      <c r="C175">
        <v>11277.6</v>
      </c>
      <c r="D175">
        <v>-22.37</v>
      </c>
      <c r="E175">
        <v>11299.97</v>
      </c>
    </row>
    <row r="176" spans="1:5" x14ac:dyDescent="0.25">
      <c r="A176">
        <v>48.335678000000001</v>
      </c>
      <c r="B176">
        <v>-126.48954000000001</v>
      </c>
      <c r="C176">
        <v>11277.6</v>
      </c>
      <c r="D176">
        <v>-22.34</v>
      </c>
      <c r="E176">
        <v>11299.94</v>
      </c>
    </row>
    <row r="177" spans="1:5" x14ac:dyDescent="0.25">
      <c r="A177">
        <v>48.341239999999999</v>
      </c>
      <c r="B177">
        <v>-126.483864</v>
      </c>
      <c r="C177">
        <v>11277.6</v>
      </c>
      <c r="D177">
        <v>-22.31</v>
      </c>
      <c r="E177">
        <v>11299.91</v>
      </c>
    </row>
    <row r="178" spans="1:5" x14ac:dyDescent="0.25">
      <c r="A178">
        <v>48.347351000000003</v>
      </c>
      <c r="B178">
        <v>-126.477638</v>
      </c>
      <c r="C178">
        <v>11277.6</v>
      </c>
      <c r="D178">
        <v>-22.28</v>
      </c>
      <c r="E178">
        <v>11299.88</v>
      </c>
    </row>
    <row r="179" spans="1:5" x14ac:dyDescent="0.25">
      <c r="A179">
        <v>48.353119</v>
      </c>
      <c r="B179">
        <v>-126.471794</v>
      </c>
      <c r="C179">
        <v>11277.6</v>
      </c>
      <c r="D179">
        <v>-22.25</v>
      </c>
      <c r="E179">
        <v>11299.85</v>
      </c>
    </row>
    <row r="180" spans="1:5" x14ac:dyDescent="0.25">
      <c r="A180">
        <v>48.470607999999999</v>
      </c>
      <c r="B180">
        <v>-126.352745</v>
      </c>
      <c r="C180">
        <v>11193.78</v>
      </c>
      <c r="D180">
        <v>-21.64</v>
      </c>
      <c r="E180">
        <v>11215.42</v>
      </c>
    </row>
    <row r="181" spans="1:5" x14ac:dyDescent="0.25">
      <c r="A181">
        <v>48.595832999999999</v>
      </c>
      <c r="B181">
        <v>-126.24194300000001</v>
      </c>
      <c r="C181">
        <v>10530.84</v>
      </c>
      <c r="D181">
        <v>-21.11</v>
      </c>
      <c r="E181">
        <v>10551.95</v>
      </c>
    </row>
    <row r="182" spans="1:5" x14ac:dyDescent="0.25">
      <c r="A182">
        <v>48.725807000000003</v>
      </c>
      <c r="B182">
        <v>-126.152534</v>
      </c>
      <c r="C182">
        <v>9898.3799999999992</v>
      </c>
      <c r="D182">
        <v>-20.67</v>
      </c>
      <c r="E182">
        <v>9919.0499999999993</v>
      </c>
    </row>
    <row r="183" spans="1:5" x14ac:dyDescent="0.25">
      <c r="A183">
        <v>48.851761000000003</v>
      </c>
      <c r="B183">
        <v>-126.077133</v>
      </c>
      <c r="C183">
        <v>9471.66</v>
      </c>
      <c r="D183">
        <v>-20.260000000000002</v>
      </c>
      <c r="E183">
        <v>9491.92</v>
      </c>
    </row>
    <row r="184" spans="1:5" x14ac:dyDescent="0.25">
      <c r="A184">
        <v>48.969543000000002</v>
      </c>
      <c r="B184">
        <v>-126.012405</v>
      </c>
      <c r="C184">
        <v>8983.98</v>
      </c>
      <c r="D184">
        <v>-19.62</v>
      </c>
      <c r="E184">
        <v>9003.6</v>
      </c>
    </row>
    <row r="185" spans="1:5" x14ac:dyDescent="0.25">
      <c r="A185">
        <v>48.992432000000001</v>
      </c>
      <c r="B185">
        <v>-125.99648999999999</v>
      </c>
      <c r="C185">
        <v>8877.2999999999993</v>
      </c>
      <c r="D185">
        <v>-19.43</v>
      </c>
      <c r="E185">
        <v>8896.73</v>
      </c>
    </row>
    <row r="186" spans="1:5" x14ac:dyDescent="0.25">
      <c r="A186">
        <v>48.997374999999998</v>
      </c>
      <c r="B186">
        <v>-125.991631</v>
      </c>
      <c r="C186">
        <v>8854.44</v>
      </c>
      <c r="D186">
        <v>-19.38</v>
      </c>
      <c r="E186">
        <v>8873.82</v>
      </c>
    </row>
    <row r="187" spans="1:5" x14ac:dyDescent="0.25">
      <c r="A187">
        <v>49.002887999999999</v>
      </c>
      <c r="B187">
        <v>-125.98550400000001</v>
      </c>
      <c r="C187">
        <v>8823.9599999999991</v>
      </c>
      <c r="D187">
        <v>-19.329999999999998</v>
      </c>
      <c r="E187">
        <v>8843.2900000000009</v>
      </c>
    </row>
    <row r="188" spans="1:5" x14ac:dyDescent="0.25">
      <c r="A188">
        <v>49.007637000000003</v>
      </c>
      <c r="B188">
        <v>-125.9795</v>
      </c>
      <c r="C188">
        <v>8801.1</v>
      </c>
      <c r="D188">
        <v>-19.27</v>
      </c>
      <c r="E188">
        <v>8820.3700000000008</v>
      </c>
    </row>
    <row r="189" spans="1:5" x14ac:dyDescent="0.25">
      <c r="A189">
        <v>49.011406000000001</v>
      </c>
      <c r="B189">
        <v>-125.97408299999999</v>
      </c>
      <c r="C189">
        <v>8778.24</v>
      </c>
      <c r="D189">
        <v>-19.23</v>
      </c>
      <c r="E189">
        <v>8797.4699999999993</v>
      </c>
    </row>
    <row r="190" spans="1:5" x14ac:dyDescent="0.25">
      <c r="A190">
        <v>49.015689999999999</v>
      </c>
      <c r="B190">
        <v>-125.96721599999999</v>
      </c>
      <c r="C190">
        <v>8740.14</v>
      </c>
      <c r="D190">
        <v>-19.18</v>
      </c>
      <c r="E190">
        <v>8759.32</v>
      </c>
    </row>
    <row r="191" spans="1:5" x14ac:dyDescent="0.25">
      <c r="A191">
        <v>49.019553999999999</v>
      </c>
      <c r="B191">
        <v>-125.960274</v>
      </c>
      <c r="C191">
        <v>8717.2800000000007</v>
      </c>
      <c r="D191">
        <v>-19.13</v>
      </c>
      <c r="E191">
        <v>8736.41</v>
      </c>
    </row>
    <row r="192" spans="1:5" x14ac:dyDescent="0.25">
      <c r="A192">
        <v>49.023232</v>
      </c>
      <c r="B192">
        <v>-125.952827</v>
      </c>
      <c r="C192">
        <v>8694.42</v>
      </c>
      <c r="D192">
        <v>-19.07</v>
      </c>
      <c r="E192">
        <v>8713.49</v>
      </c>
    </row>
    <row r="193" spans="1:5" x14ac:dyDescent="0.25">
      <c r="A193">
        <v>49.026398</v>
      </c>
      <c r="B193">
        <v>-125.945679</v>
      </c>
      <c r="C193">
        <v>8679.18</v>
      </c>
      <c r="D193">
        <v>-19.02</v>
      </c>
      <c r="E193">
        <v>8698.2000000000007</v>
      </c>
    </row>
    <row r="194" spans="1:5" x14ac:dyDescent="0.25">
      <c r="A194">
        <v>49.029235999999997</v>
      </c>
      <c r="B194">
        <v>-125.938461</v>
      </c>
      <c r="C194">
        <v>8663.94</v>
      </c>
      <c r="D194">
        <v>-18.98</v>
      </c>
      <c r="E194">
        <v>8682.92</v>
      </c>
    </row>
    <row r="195" spans="1:5" x14ac:dyDescent="0.25">
      <c r="A195">
        <v>49.032448000000002</v>
      </c>
      <c r="B195">
        <v>-125.929344</v>
      </c>
      <c r="C195">
        <v>8648.7000000000007</v>
      </c>
      <c r="D195">
        <v>-18.920000000000002</v>
      </c>
      <c r="E195">
        <v>8667.6200000000008</v>
      </c>
    </row>
    <row r="196" spans="1:5" x14ac:dyDescent="0.25">
      <c r="A196">
        <v>49.034592000000004</v>
      </c>
      <c r="B196">
        <v>-125.922264</v>
      </c>
      <c r="C196">
        <v>8633.4599999999991</v>
      </c>
      <c r="D196">
        <v>-18.88</v>
      </c>
      <c r="E196">
        <v>8652.34</v>
      </c>
    </row>
    <row r="197" spans="1:5" x14ac:dyDescent="0.25">
      <c r="A197">
        <v>49.036636000000001</v>
      </c>
      <c r="B197">
        <v>-125.91481</v>
      </c>
      <c r="C197">
        <v>8618.2199999999993</v>
      </c>
      <c r="D197">
        <v>-18.84</v>
      </c>
      <c r="E197">
        <v>8637.06</v>
      </c>
    </row>
    <row r="198" spans="1:5" x14ac:dyDescent="0.25">
      <c r="A198">
        <v>49.038894999999997</v>
      </c>
      <c r="B198">
        <v>-125.90522</v>
      </c>
      <c r="C198">
        <v>8602.98</v>
      </c>
      <c r="D198">
        <v>-18.79</v>
      </c>
      <c r="E198">
        <v>8621.77</v>
      </c>
    </row>
    <row r="199" spans="1:5" x14ac:dyDescent="0.25">
      <c r="A199">
        <v>49.040596000000001</v>
      </c>
      <c r="B199">
        <v>-125.896812</v>
      </c>
      <c r="C199">
        <v>8587.74</v>
      </c>
      <c r="D199">
        <v>-18.75</v>
      </c>
      <c r="E199">
        <v>8606.49</v>
      </c>
    </row>
    <row r="200" spans="1:5" x14ac:dyDescent="0.25">
      <c r="A200">
        <v>49.042006999999998</v>
      </c>
      <c r="B200">
        <v>-125.88810700000001</v>
      </c>
      <c r="C200">
        <v>8572.5</v>
      </c>
      <c r="D200">
        <v>-18.71</v>
      </c>
      <c r="E200">
        <v>8591.2099999999991</v>
      </c>
    </row>
    <row r="201" spans="1:5" x14ac:dyDescent="0.25">
      <c r="A201">
        <v>49.042923000000002</v>
      </c>
      <c r="B201">
        <v>-125.881134</v>
      </c>
      <c r="C201">
        <v>8557.26</v>
      </c>
      <c r="D201">
        <v>-18.68</v>
      </c>
      <c r="E201">
        <v>8575.94</v>
      </c>
    </row>
    <row r="202" spans="1:5" x14ac:dyDescent="0.25">
      <c r="A202">
        <v>49.043883999999998</v>
      </c>
      <c r="B202">
        <v>-125.872406</v>
      </c>
      <c r="C202">
        <v>8542.02</v>
      </c>
      <c r="D202">
        <v>-18.64</v>
      </c>
      <c r="E202">
        <v>8560.66</v>
      </c>
    </row>
    <row r="203" spans="1:5" x14ac:dyDescent="0.25">
      <c r="A203">
        <v>49.044552000000003</v>
      </c>
      <c r="B203">
        <v>-125.863495</v>
      </c>
      <c r="C203">
        <v>8526.7800000000007</v>
      </c>
      <c r="D203">
        <v>-18.61</v>
      </c>
      <c r="E203">
        <v>8545.39</v>
      </c>
    </row>
    <row r="204" spans="1:5" x14ac:dyDescent="0.25">
      <c r="A204">
        <v>49.044970999999997</v>
      </c>
      <c r="B204">
        <v>-125.853447</v>
      </c>
      <c r="C204">
        <v>8511.5400000000009</v>
      </c>
      <c r="D204">
        <v>-18.57</v>
      </c>
      <c r="E204">
        <v>8530.11</v>
      </c>
    </row>
    <row r="205" spans="1:5" x14ac:dyDescent="0.25">
      <c r="A205">
        <v>49.045166000000002</v>
      </c>
      <c r="B205">
        <v>-125.845146</v>
      </c>
      <c r="C205">
        <v>8496.2999999999993</v>
      </c>
      <c r="D205">
        <v>-18.54</v>
      </c>
      <c r="E205">
        <v>8514.84</v>
      </c>
    </row>
    <row r="206" spans="1:5" x14ac:dyDescent="0.25">
      <c r="A206">
        <v>49.045394999999999</v>
      </c>
      <c r="B206">
        <v>-125.835785</v>
      </c>
      <c r="C206">
        <v>8473.44</v>
      </c>
      <c r="D206">
        <v>-18.510000000000002</v>
      </c>
      <c r="E206">
        <v>8491.9500000000007</v>
      </c>
    </row>
    <row r="207" spans="1:5" x14ac:dyDescent="0.25">
      <c r="A207">
        <v>49.045623999999997</v>
      </c>
      <c r="B207">
        <v>-125.82662999999999</v>
      </c>
      <c r="C207">
        <v>8458.2000000000007</v>
      </c>
      <c r="D207">
        <v>-18.48</v>
      </c>
      <c r="E207">
        <v>8476.68</v>
      </c>
    </row>
    <row r="208" spans="1:5" x14ac:dyDescent="0.25">
      <c r="A208">
        <v>49.045807000000003</v>
      </c>
      <c r="B208">
        <v>-125.81895400000001</v>
      </c>
      <c r="C208">
        <v>8442.9599999999991</v>
      </c>
      <c r="D208">
        <v>-18.46</v>
      </c>
      <c r="E208">
        <v>8461.42</v>
      </c>
    </row>
    <row r="209" spans="1:5" x14ac:dyDescent="0.25">
      <c r="A209">
        <v>49.046126999999998</v>
      </c>
      <c r="B209">
        <v>-125.809021</v>
      </c>
      <c r="C209">
        <v>8427.7199999999993</v>
      </c>
      <c r="D209">
        <v>-18.43</v>
      </c>
      <c r="E209">
        <v>8446.15</v>
      </c>
    </row>
    <row r="210" spans="1:5" x14ac:dyDescent="0.25">
      <c r="A210">
        <v>49.046180999999997</v>
      </c>
      <c r="B210">
        <v>-125.805885</v>
      </c>
      <c r="C210">
        <v>8420.1</v>
      </c>
      <c r="D210">
        <v>-18.420000000000002</v>
      </c>
      <c r="E210">
        <v>8438.52</v>
      </c>
    </row>
    <row r="211" spans="1:5" x14ac:dyDescent="0.25">
      <c r="A211">
        <v>49.050476000000003</v>
      </c>
      <c r="B211">
        <v>-125.618729</v>
      </c>
      <c r="C211">
        <v>8100.06</v>
      </c>
      <c r="D211">
        <v>-17.78</v>
      </c>
      <c r="E211">
        <v>8117.84</v>
      </c>
    </row>
    <row r="212" spans="1:5" x14ac:dyDescent="0.25">
      <c r="A212">
        <v>49.053767999999998</v>
      </c>
      <c r="B212">
        <v>-125.440231</v>
      </c>
      <c r="C212">
        <v>7505.7</v>
      </c>
      <c r="D212">
        <v>-17.09</v>
      </c>
      <c r="E212">
        <v>7522.79</v>
      </c>
    </row>
    <row r="213" spans="1:5" x14ac:dyDescent="0.25">
      <c r="A213">
        <v>49.056792999999999</v>
      </c>
      <c r="B213">
        <v>-125.275223</v>
      </c>
      <c r="C213">
        <v>6858</v>
      </c>
      <c r="D213">
        <v>-16.54</v>
      </c>
      <c r="E213">
        <v>6874.54</v>
      </c>
    </row>
    <row r="214" spans="1:5" x14ac:dyDescent="0.25">
      <c r="A214">
        <v>49.059680999999998</v>
      </c>
      <c r="B214">
        <v>-125.108833</v>
      </c>
      <c r="C214">
        <v>6187.44</v>
      </c>
      <c r="D214">
        <v>-16.3</v>
      </c>
      <c r="E214">
        <v>6203.74</v>
      </c>
    </row>
    <row r="215" spans="1:5" x14ac:dyDescent="0.25">
      <c r="A215">
        <v>49.061821000000002</v>
      </c>
      <c r="B215">
        <v>-124.949608</v>
      </c>
      <c r="C215">
        <v>5524.5</v>
      </c>
      <c r="D215">
        <v>-16.12</v>
      </c>
      <c r="E215">
        <v>5540.62</v>
      </c>
    </row>
    <row r="216" spans="1:5" x14ac:dyDescent="0.25">
      <c r="A216">
        <v>49.066757000000003</v>
      </c>
      <c r="B216">
        <v>-124.795288</v>
      </c>
      <c r="C216">
        <v>5151.12</v>
      </c>
      <c r="D216">
        <v>-16.09</v>
      </c>
      <c r="E216">
        <v>5167.21</v>
      </c>
    </row>
    <row r="217" spans="1:5" x14ac:dyDescent="0.25">
      <c r="A217">
        <v>49.067917000000001</v>
      </c>
      <c r="B217">
        <v>-124.78884100000001</v>
      </c>
      <c r="C217">
        <v>5128.26</v>
      </c>
      <c r="D217">
        <v>-16.079999999999998</v>
      </c>
      <c r="E217">
        <v>5144.34</v>
      </c>
    </row>
    <row r="218" spans="1:5" x14ac:dyDescent="0.25">
      <c r="A218">
        <v>49.069412</v>
      </c>
      <c r="B218">
        <v>-124.7817</v>
      </c>
      <c r="C218">
        <v>5113.0200000000004</v>
      </c>
      <c r="D218">
        <v>-16.07</v>
      </c>
      <c r="E218">
        <v>5129.09</v>
      </c>
    </row>
    <row r="219" spans="1:5" x14ac:dyDescent="0.25">
      <c r="A219">
        <v>49.071133000000003</v>
      </c>
      <c r="B219">
        <v>-124.77433000000001</v>
      </c>
      <c r="C219">
        <v>5090.16</v>
      </c>
      <c r="D219">
        <v>-16.05</v>
      </c>
      <c r="E219">
        <v>5106.21</v>
      </c>
    </row>
    <row r="220" spans="1:5" x14ac:dyDescent="0.25">
      <c r="A220">
        <v>49.071990999999997</v>
      </c>
      <c r="B220">
        <v>-124.771095</v>
      </c>
      <c r="C220">
        <v>5074.92</v>
      </c>
      <c r="D220">
        <v>-16.05</v>
      </c>
      <c r="E220">
        <v>5090.97</v>
      </c>
    </row>
    <row r="221" spans="1:5" x14ac:dyDescent="0.25">
      <c r="A221">
        <v>49.073822</v>
      </c>
      <c r="B221">
        <v>-124.76454200000001</v>
      </c>
      <c r="C221">
        <v>5059.68</v>
      </c>
      <c r="D221">
        <v>-16.04</v>
      </c>
      <c r="E221">
        <v>5075.72</v>
      </c>
    </row>
    <row r="222" spans="1:5" x14ac:dyDescent="0.25">
      <c r="A222">
        <v>49.075927999999998</v>
      </c>
      <c r="B222">
        <v>-124.75749999999999</v>
      </c>
      <c r="C222">
        <v>5052.0600000000004</v>
      </c>
      <c r="D222">
        <v>-16.02</v>
      </c>
      <c r="E222">
        <v>5068.08</v>
      </c>
    </row>
    <row r="223" spans="1:5" x14ac:dyDescent="0.25">
      <c r="A223">
        <v>49.077885000000002</v>
      </c>
      <c r="B223">
        <v>-124.750984</v>
      </c>
      <c r="C223">
        <v>5036.82</v>
      </c>
      <c r="D223">
        <v>-16.010000000000002</v>
      </c>
      <c r="E223">
        <v>5052.83</v>
      </c>
    </row>
    <row r="224" spans="1:5" x14ac:dyDescent="0.25">
      <c r="A224">
        <v>49.079726999999998</v>
      </c>
      <c r="B224">
        <v>-124.744614</v>
      </c>
      <c r="C224">
        <v>5013.96</v>
      </c>
      <c r="D224">
        <v>-16</v>
      </c>
      <c r="E224">
        <v>5029.96</v>
      </c>
    </row>
    <row r="225" spans="1:5" x14ac:dyDescent="0.25">
      <c r="A225">
        <v>49.099181999999999</v>
      </c>
      <c r="B225">
        <v>-124.676514</v>
      </c>
      <c r="C225">
        <v>4777.74</v>
      </c>
      <c r="D225">
        <v>-15.82</v>
      </c>
      <c r="E225">
        <v>4793.5600000000004</v>
      </c>
    </row>
    <row r="226" spans="1:5" x14ac:dyDescent="0.25">
      <c r="A226">
        <v>49.118988000000002</v>
      </c>
      <c r="B226">
        <v>-124.609467</v>
      </c>
      <c r="C226">
        <v>4541.5200000000004</v>
      </c>
      <c r="D226">
        <v>-15.65</v>
      </c>
      <c r="E226">
        <v>4557.17</v>
      </c>
    </row>
    <row r="227" spans="1:5" x14ac:dyDescent="0.25">
      <c r="A227">
        <v>49.136809999999997</v>
      </c>
      <c r="B227">
        <v>-124.54869100000001</v>
      </c>
      <c r="C227">
        <v>4328.16</v>
      </c>
      <c r="D227">
        <v>-15.59</v>
      </c>
      <c r="E227">
        <v>4343.75</v>
      </c>
    </row>
    <row r="228" spans="1:5" x14ac:dyDescent="0.25">
      <c r="A228">
        <v>49.155022000000002</v>
      </c>
      <c r="B228">
        <v>-124.48622899999999</v>
      </c>
      <c r="C228">
        <v>4114.8</v>
      </c>
      <c r="D228">
        <v>-15.67</v>
      </c>
      <c r="E228">
        <v>4130.47</v>
      </c>
    </row>
    <row r="229" spans="1:5" x14ac:dyDescent="0.25">
      <c r="A229">
        <v>49.174526</v>
      </c>
      <c r="B229">
        <v>-124.419662</v>
      </c>
      <c r="C229">
        <v>3878.58</v>
      </c>
      <c r="D229">
        <v>-15.88</v>
      </c>
      <c r="E229">
        <v>3894.46</v>
      </c>
    </row>
    <row r="230" spans="1:5" x14ac:dyDescent="0.25">
      <c r="A230">
        <v>49.193798000000001</v>
      </c>
      <c r="B230">
        <v>-124.3536</v>
      </c>
      <c r="C230">
        <v>3649.98</v>
      </c>
      <c r="D230">
        <v>-16.149999999999999</v>
      </c>
      <c r="E230">
        <v>3666.13</v>
      </c>
    </row>
    <row r="231" spans="1:5" x14ac:dyDescent="0.25">
      <c r="A231">
        <v>49.200164999999998</v>
      </c>
      <c r="B231">
        <v>-124.331779</v>
      </c>
      <c r="C231">
        <v>3573.78</v>
      </c>
      <c r="D231">
        <v>-16.239999999999998</v>
      </c>
      <c r="E231">
        <v>3590.02</v>
      </c>
    </row>
    <row r="232" spans="1:5" x14ac:dyDescent="0.25">
      <c r="A232">
        <v>49.207672000000002</v>
      </c>
      <c r="B232">
        <v>-124.305656</v>
      </c>
      <c r="C232">
        <v>3451.86</v>
      </c>
      <c r="D232">
        <v>-16.36</v>
      </c>
      <c r="E232">
        <v>3468.22</v>
      </c>
    </row>
    <row r="233" spans="1:5" x14ac:dyDescent="0.25">
      <c r="A233">
        <v>49.212479000000002</v>
      </c>
      <c r="B233">
        <v>-124.28157</v>
      </c>
      <c r="C233">
        <v>3345.18</v>
      </c>
      <c r="D233">
        <v>-16.46</v>
      </c>
      <c r="E233">
        <v>3361.64</v>
      </c>
    </row>
    <row r="234" spans="1:5" x14ac:dyDescent="0.25">
      <c r="A234">
        <v>49.213164999999996</v>
      </c>
      <c r="B234">
        <v>-124.276428</v>
      </c>
      <c r="C234">
        <v>3329.94</v>
      </c>
      <c r="D234">
        <v>-16.48</v>
      </c>
      <c r="E234">
        <v>3346.42</v>
      </c>
    </row>
    <row r="235" spans="1:5" x14ac:dyDescent="0.25">
      <c r="A235">
        <v>49.213863000000003</v>
      </c>
      <c r="B235">
        <v>-124.270546</v>
      </c>
      <c r="C235">
        <v>3314.7</v>
      </c>
      <c r="D235">
        <v>-16.5</v>
      </c>
      <c r="E235">
        <v>3331.2</v>
      </c>
    </row>
    <row r="236" spans="1:5" x14ac:dyDescent="0.25">
      <c r="A236">
        <v>49.214466000000002</v>
      </c>
      <c r="B236">
        <v>-124.263756</v>
      </c>
      <c r="C236">
        <v>3291.84</v>
      </c>
      <c r="D236">
        <v>-16.52</v>
      </c>
      <c r="E236">
        <v>3308.36</v>
      </c>
    </row>
    <row r="237" spans="1:5" x14ac:dyDescent="0.25">
      <c r="A237">
        <v>49.214840000000002</v>
      </c>
      <c r="B237">
        <v>-124.258049</v>
      </c>
      <c r="C237">
        <v>3284.22</v>
      </c>
      <c r="D237">
        <v>-16.54</v>
      </c>
      <c r="E237">
        <v>3300.76</v>
      </c>
    </row>
    <row r="238" spans="1:5" x14ac:dyDescent="0.25">
      <c r="A238">
        <v>49.215117999999997</v>
      </c>
      <c r="B238">
        <v>-124.25262499999999</v>
      </c>
      <c r="C238">
        <v>3268.98</v>
      </c>
      <c r="D238">
        <v>-16.559999999999999</v>
      </c>
      <c r="E238">
        <v>3285.54</v>
      </c>
    </row>
    <row r="239" spans="1:5" x14ac:dyDescent="0.25">
      <c r="A239">
        <v>49.215316999999999</v>
      </c>
      <c r="B239">
        <v>-124.246353</v>
      </c>
      <c r="C239">
        <v>3253.74</v>
      </c>
      <c r="D239">
        <v>-16.57</v>
      </c>
      <c r="E239">
        <v>3270.31</v>
      </c>
    </row>
    <row r="240" spans="1:5" x14ac:dyDescent="0.25">
      <c r="A240">
        <v>49.215446</v>
      </c>
      <c r="B240">
        <v>-124.240555</v>
      </c>
      <c r="C240">
        <v>3238.5</v>
      </c>
      <c r="D240">
        <v>-16.59</v>
      </c>
      <c r="E240">
        <v>3255.09</v>
      </c>
    </row>
    <row r="241" spans="1:5" x14ac:dyDescent="0.25">
      <c r="A241">
        <v>49.215546000000003</v>
      </c>
      <c r="B241">
        <v>-124.234596</v>
      </c>
      <c r="C241">
        <v>3230.88</v>
      </c>
      <c r="D241">
        <v>-16.61</v>
      </c>
      <c r="E241">
        <v>3247.49</v>
      </c>
    </row>
    <row r="242" spans="1:5" x14ac:dyDescent="0.25">
      <c r="A242">
        <v>49.215679000000002</v>
      </c>
      <c r="B242">
        <v>-124.22949199999999</v>
      </c>
      <c r="C242">
        <v>3215.64</v>
      </c>
      <c r="D242">
        <v>-16.62</v>
      </c>
      <c r="E242">
        <v>3232.26</v>
      </c>
    </row>
    <row r="243" spans="1:5" x14ac:dyDescent="0.25">
      <c r="A243">
        <v>49.216189999999997</v>
      </c>
      <c r="B243">
        <v>-124.20586400000001</v>
      </c>
      <c r="C243">
        <v>3147.06</v>
      </c>
      <c r="D243">
        <v>-16.690000000000001</v>
      </c>
      <c r="E243">
        <v>3163.75</v>
      </c>
    </row>
    <row r="244" spans="1:5" x14ac:dyDescent="0.25">
      <c r="A244">
        <v>49.216746999999998</v>
      </c>
      <c r="B244">
        <v>-124.182655</v>
      </c>
      <c r="C244">
        <v>3086.1</v>
      </c>
      <c r="D244">
        <v>-16.760000000000002</v>
      </c>
      <c r="E244">
        <v>3102.86</v>
      </c>
    </row>
    <row r="245" spans="1:5" x14ac:dyDescent="0.25">
      <c r="A245">
        <v>49.217284999999997</v>
      </c>
      <c r="B245">
        <v>-124.159378</v>
      </c>
      <c r="C245">
        <v>3017.52</v>
      </c>
      <c r="D245">
        <v>-16.829999999999998</v>
      </c>
      <c r="E245">
        <v>3034.35</v>
      </c>
    </row>
    <row r="246" spans="1:5" x14ac:dyDescent="0.25">
      <c r="A246">
        <v>49.217773000000001</v>
      </c>
      <c r="B246">
        <v>-124.13545999999999</v>
      </c>
      <c r="C246">
        <v>2956.56</v>
      </c>
      <c r="D246">
        <v>-16.899999999999999</v>
      </c>
      <c r="E246">
        <v>2973.46</v>
      </c>
    </row>
    <row r="247" spans="1:5" x14ac:dyDescent="0.25">
      <c r="A247">
        <v>49.218246000000001</v>
      </c>
      <c r="B247">
        <v>-124.111214</v>
      </c>
      <c r="C247">
        <v>2887.98</v>
      </c>
      <c r="D247">
        <v>-16.98</v>
      </c>
      <c r="E247">
        <v>2904.96</v>
      </c>
    </row>
    <row r="248" spans="1:5" x14ac:dyDescent="0.25">
      <c r="A248">
        <v>49.218657999999998</v>
      </c>
      <c r="B248">
        <v>-124.088264</v>
      </c>
      <c r="C248">
        <v>2827.02</v>
      </c>
      <c r="D248">
        <v>-17.059999999999999</v>
      </c>
      <c r="E248">
        <v>2844.08</v>
      </c>
    </row>
    <row r="249" spans="1:5" x14ac:dyDescent="0.25">
      <c r="A249">
        <v>49.219124000000001</v>
      </c>
      <c r="B249">
        <v>-124.064125</v>
      </c>
      <c r="C249">
        <v>2758.44</v>
      </c>
      <c r="D249">
        <v>-17.149999999999999</v>
      </c>
      <c r="E249">
        <v>2775.59</v>
      </c>
    </row>
    <row r="250" spans="1:5" x14ac:dyDescent="0.25">
      <c r="A250">
        <v>49.219588999999999</v>
      </c>
      <c r="B250">
        <v>-124.040779</v>
      </c>
      <c r="C250">
        <v>2697.48</v>
      </c>
      <c r="D250">
        <v>-17.260000000000002</v>
      </c>
      <c r="E250">
        <v>2714.74</v>
      </c>
    </row>
    <row r="251" spans="1:5" x14ac:dyDescent="0.25">
      <c r="A251">
        <v>49.220100000000002</v>
      </c>
      <c r="B251">
        <v>-124.016777</v>
      </c>
      <c r="C251">
        <v>2628.9</v>
      </c>
      <c r="D251">
        <v>-17.37</v>
      </c>
      <c r="E251">
        <v>2646.27</v>
      </c>
    </row>
    <row r="252" spans="1:5" x14ac:dyDescent="0.25">
      <c r="A252">
        <v>49.220657000000003</v>
      </c>
      <c r="B252">
        <v>-123.994011</v>
      </c>
      <c r="C252">
        <v>2567.94</v>
      </c>
      <c r="D252">
        <v>-17.48</v>
      </c>
      <c r="E252">
        <v>2585.42</v>
      </c>
    </row>
    <row r="253" spans="1:5" x14ac:dyDescent="0.25">
      <c r="A253">
        <v>49.221218</v>
      </c>
      <c r="B253">
        <v>-123.97081</v>
      </c>
      <c r="C253">
        <v>2506.98</v>
      </c>
      <c r="D253">
        <v>-17.600000000000001</v>
      </c>
      <c r="E253">
        <v>2524.58</v>
      </c>
    </row>
    <row r="254" spans="1:5" x14ac:dyDescent="0.25">
      <c r="A254">
        <v>49.221775000000001</v>
      </c>
      <c r="B254">
        <v>-123.948402</v>
      </c>
      <c r="C254">
        <v>2446.02</v>
      </c>
      <c r="D254">
        <v>-17.72</v>
      </c>
      <c r="E254">
        <v>2463.7399999999998</v>
      </c>
    </row>
    <row r="255" spans="1:5" x14ac:dyDescent="0.25">
      <c r="A255">
        <v>49.222285999999997</v>
      </c>
      <c r="B255">
        <v>-123.92628499999999</v>
      </c>
      <c r="C255">
        <v>2385.06</v>
      </c>
      <c r="D255">
        <v>-17.829999999999998</v>
      </c>
      <c r="E255">
        <v>2402.89</v>
      </c>
    </row>
    <row r="256" spans="1:5" x14ac:dyDescent="0.25">
      <c r="A256">
        <v>49.222800999999997</v>
      </c>
      <c r="B256">
        <v>-123.90228999999999</v>
      </c>
      <c r="C256">
        <v>2324.1</v>
      </c>
      <c r="D256">
        <v>-17.93</v>
      </c>
      <c r="E256">
        <v>2342.0300000000002</v>
      </c>
    </row>
    <row r="257" spans="1:5" x14ac:dyDescent="0.25">
      <c r="A257">
        <v>49.223236</v>
      </c>
      <c r="B257">
        <v>-123.879791</v>
      </c>
      <c r="C257">
        <v>2255.52</v>
      </c>
      <c r="D257">
        <v>-18.02</v>
      </c>
      <c r="E257">
        <v>2273.54</v>
      </c>
    </row>
    <row r="258" spans="1:5" x14ac:dyDescent="0.25">
      <c r="A258">
        <v>49.223647999999997</v>
      </c>
      <c r="B258">
        <v>-123.856979</v>
      </c>
      <c r="C258">
        <v>2194.56</v>
      </c>
      <c r="D258">
        <v>-18.11</v>
      </c>
      <c r="E258">
        <v>2212.67</v>
      </c>
    </row>
    <row r="259" spans="1:5" x14ac:dyDescent="0.25">
      <c r="A259">
        <v>49.224013999999997</v>
      </c>
      <c r="B259">
        <v>-123.83493</v>
      </c>
      <c r="C259">
        <v>2133.6</v>
      </c>
      <c r="D259">
        <v>-18.190000000000001</v>
      </c>
      <c r="E259">
        <v>2151.79</v>
      </c>
    </row>
    <row r="260" spans="1:5" x14ac:dyDescent="0.25">
      <c r="A260">
        <v>49.224379999999996</v>
      </c>
      <c r="B260">
        <v>-123.81282</v>
      </c>
      <c r="C260">
        <v>2080.2600000000002</v>
      </c>
      <c r="D260">
        <v>-18.27</v>
      </c>
      <c r="E260">
        <v>2098.5300000000002</v>
      </c>
    </row>
    <row r="261" spans="1:5" x14ac:dyDescent="0.25">
      <c r="A261">
        <v>49.224747000000001</v>
      </c>
      <c r="B261">
        <v>-123.791061</v>
      </c>
      <c r="C261">
        <v>2019.3</v>
      </c>
      <c r="D261">
        <v>-18.34</v>
      </c>
      <c r="E261">
        <v>2037.64</v>
      </c>
    </row>
    <row r="262" spans="1:5" x14ac:dyDescent="0.25">
      <c r="A262">
        <v>49.225174000000003</v>
      </c>
      <c r="B262">
        <v>-123.76814299999999</v>
      </c>
      <c r="C262">
        <v>1958.34</v>
      </c>
      <c r="D262">
        <v>-18.41</v>
      </c>
      <c r="E262">
        <v>1976.75</v>
      </c>
    </row>
    <row r="263" spans="1:5" x14ac:dyDescent="0.25">
      <c r="A263">
        <v>49.225594000000001</v>
      </c>
      <c r="B263">
        <v>-123.746605</v>
      </c>
      <c r="C263">
        <v>1897.38</v>
      </c>
      <c r="D263">
        <v>-18.489999999999998</v>
      </c>
      <c r="E263">
        <v>1915.87</v>
      </c>
    </row>
    <row r="264" spans="1:5" x14ac:dyDescent="0.25">
      <c r="A264">
        <v>49.226058999999999</v>
      </c>
      <c r="B264">
        <v>-123.723618</v>
      </c>
      <c r="C264">
        <v>1836.42</v>
      </c>
      <c r="D264">
        <v>-18.579999999999998</v>
      </c>
      <c r="E264">
        <v>1855</v>
      </c>
    </row>
    <row r="265" spans="1:5" x14ac:dyDescent="0.25">
      <c r="A265">
        <v>49.226531999999999</v>
      </c>
      <c r="B265">
        <v>-123.702179</v>
      </c>
      <c r="C265">
        <v>1775.46</v>
      </c>
      <c r="D265">
        <v>-18.66</v>
      </c>
      <c r="E265">
        <v>1794.12</v>
      </c>
    </row>
    <row r="266" spans="1:5" x14ac:dyDescent="0.25">
      <c r="A266">
        <v>49.226897999999998</v>
      </c>
      <c r="B266">
        <v>-123.683098</v>
      </c>
      <c r="C266">
        <v>1729.74</v>
      </c>
      <c r="D266">
        <v>-18.739999999999998</v>
      </c>
      <c r="E266">
        <v>1748.48</v>
      </c>
    </row>
    <row r="267" spans="1:5" x14ac:dyDescent="0.25">
      <c r="A267">
        <v>49.227401999999998</v>
      </c>
      <c r="B267">
        <v>-123.658028</v>
      </c>
      <c r="C267">
        <v>1661.16</v>
      </c>
      <c r="D267">
        <v>-18.829999999999998</v>
      </c>
      <c r="E267">
        <v>1679.99</v>
      </c>
    </row>
    <row r="268" spans="1:5" x14ac:dyDescent="0.25">
      <c r="A268">
        <v>49.227778999999998</v>
      </c>
      <c r="B268">
        <v>-123.63977800000001</v>
      </c>
      <c r="C268">
        <v>1607.82</v>
      </c>
      <c r="D268">
        <v>-18.89</v>
      </c>
      <c r="E268">
        <v>1626.71</v>
      </c>
    </row>
    <row r="269" spans="1:5" x14ac:dyDescent="0.25">
      <c r="A269">
        <v>49.228133999999997</v>
      </c>
      <c r="B269">
        <v>-123.618515</v>
      </c>
      <c r="C269">
        <v>1546.86</v>
      </c>
      <c r="D269">
        <v>-18.96</v>
      </c>
      <c r="E269">
        <v>1565.82</v>
      </c>
    </row>
    <row r="270" spans="1:5" x14ac:dyDescent="0.25">
      <c r="A270">
        <v>49.228499999999997</v>
      </c>
      <c r="B270">
        <v>-123.59562699999999</v>
      </c>
      <c r="C270">
        <v>1485.9</v>
      </c>
      <c r="D270">
        <v>-19.03</v>
      </c>
      <c r="E270">
        <v>1504.93</v>
      </c>
    </row>
    <row r="271" spans="1:5" x14ac:dyDescent="0.25">
      <c r="A271">
        <v>49.228713999999997</v>
      </c>
      <c r="B271">
        <v>-123.58158899999999</v>
      </c>
      <c r="C271">
        <v>1447.8</v>
      </c>
      <c r="D271">
        <v>-19.05</v>
      </c>
      <c r="E271">
        <v>1466.85</v>
      </c>
    </row>
    <row r="272" spans="1:5" x14ac:dyDescent="0.25">
      <c r="A272">
        <v>49.228867000000001</v>
      </c>
      <c r="B272">
        <v>-123.573235</v>
      </c>
      <c r="C272">
        <v>1424.94</v>
      </c>
      <c r="D272">
        <v>-19.07</v>
      </c>
      <c r="E272">
        <v>1444.01</v>
      </c>
    </row>
    <row r="273" spans="1:5" x14ac:dyDescent="0.25">
      <c r="A273">
        <v>49.228957999999999</v>
      </c>
      <c r="B273">
        <v>-123.56147</v>
      </c>
      <c r="C273">
        <v>1394.46</v>
      </c>
      <c r="D273">
        <v>-19.09</v>
      </c>
      <c r="E273">
        <v>1413.55</v>
      </c>
    </row>
    <row r="274" spans="1:5" x14ac:dyDescent="0.25">
      <c r="A274">
        <v>49.228619000000002</v>
      </c>
      <c r="B274">
        <v>-123.551666</v>
      </c>
      <c r="C274">
        <v>1356.36</v>
      </c>
      <c r="D274">
        <v>-19.11</v>
      </c>
      <c r="E274">
        <v>1375.47</v>
      </c>
    </row>
    <row r="275" spans="1:5" x14ac:dyDescent="0.25">
      <c r="A275">
        <v>49.228245000000001</v>
      </c>
      <c r="B275">
        <v>-123.546249</v>
      </c>
      <c r="C275">
        <v>1341.12</v>
      </c>
      <c r="D275">
        <v>-19.11</v>
      </c>
      <c r="E275">
        <v>1360.23</v>
      </c>
    </row>
    <row r="276" spans="1:5" x14ac:dyDescent="0.25">
      <c r="A276">
        <v>49.227767999999998</v>
      </c>
      <c r="B276">
        <v>-123.541473</v>
      </c>
      <c r="C276">
        <v>1318.26</v>
      </c>
      <c r="D276">
        <v>-19.12</v>
      </c>
      <c r="E276">
        <v>1337.38</v>
      </c>
    </row>
    <row r="277" spans="1:5" x14ac:dyDescent="0.25">
      <c r="A277">
        <v>49.227263999999998</v>
      </c>
      <c r="B277">
        <v>-123.5364</v>
      </c>
      <c r="C277">
        <v>1295.4000000000001</v>
      </c>
      <c r="D277">
        <v>-19.13</v>
      </c>
      <c r="E277">
        <v>1314.53</v>
      </c>
    </row>
    <row r="278" spans="1:5" x14ac:dyDescent="0.25">
      <c r="A278">
        <v>49.226664999999997</v>
      </c>
      <c r="B278">
        <v>-123.531212</v>
      </c>
      <c r="C278">
        <v>1280.1600000000001</v>
      </c>
      <c r="D278">
        <v>-19.14</v>
      </c>
      <c r="E278">
        <v>1299.3</v>
      </c>
    </row>
    <row r="279" spans="1:5" x14ac:dyDescent="0.25">
      <c r="A279">
        <v>49.226104999999997</v>
      </c>
      <c r="B279">
        <v>-123.52636699999999</v>
      </c>
      <c r="C279">
        <v>1257.3</v>
      </c>
      <c r="D279">
        <v>-19.149999999999999</v>
      </c>
      <c r="E279">
        <v>1276.45</v>
      </c>
    </row>
    <row r="280" spans="1:5" x14ac:dyDescent="0.25">
      <c r="A280">
        <v>49.225406999999997</v>
      </c>
      <c r="B280">
        <v>-123.52059199999999</v>
      </c>
      <c r="C280">
        <v>1234.44</v>
      </c>
      <c r="D280">
        <v>-19.149999999999999</v>
      </c>
      <c r="E280">
        <v>1253.5899999999999</v>
      </c>
    </row>
    <row r="281" spans="1:5" x14ac:dyDescent="0.25">
      <c r="A281">
        <v>49.224894999999997</v>
      </c>
      <c r="B281">
        <v>-123.516396</v>
      </c>
      <c r="C281">
        <v>1211.58</v>
      </c>
      <c r="D281">
        <v>-19.16</v>
      </c>
      <c r="E281">
        <v>1230.74</v>
      </c>
    </row>
    <row r="282" spans="1:5" x14ac:dyDescent="0.25">
      <c r="A282">
        <v>49.224243000000001</v>
      </c>
      <c r="B282">
        <v>-123.511116</v>
      </c>
      <c r="C282">
        <v>1188.72</v>
      </c>
      <c r="D282">
        <v>-19.170000000000002</v>
      </c>
      <c r="E282">
        <v>1207.8900000000001</v>
      </c>
    </row>
    <row r="283" spans="1:5" x14ac:dyDescent="0.25">
      <c r="A283">
        <v>49.223602</v>
      </c>
      <c r="B283">
        <v>-123.50605</v>
      </c>
      <c r="C283">
        <v>1173.48</v>
      </c>
      <c r="D283">
        <v>-19.18</v>
      </c>
      <c r="E283">
        <v>1192.6600000000001</v>
      </c>
    </row>
    <row r="284" spans="1:5" x14ac:dyDescent="0.25">
      <c r="A284">
        <v>49.222382000000003</v>
      </c>
      <c r="B284">
        <v>-123.495728</v>
      </c>
      <c r="C284">
        <v>1127.76</v>
      </c>
      <c r="D284">
        <v>-19.190000000000001</v>
      </c>
      <c r="E284">
        <v>1146.95</v>
      </c>
    </row>
    <row r="285" spans="1:5" x14ac:dyDescent="0.25">
      <c r="A285">
        <v>49.221313000000002</v>
      </c>
      <c r="B285">
        <v>-123.486328</v>
      </c>
      <c r="C285">
        <v>1097.28</v>
      </c>
      <c r="D285">
        <v>-19.2</v>
      </c>
      <c r="E285">
        <v>1116.48</v>
      </c>
    </row>
    <row r="286" spans="1:5" x14ac:dyDescent="0.25">
      <c r="A286">
        <v>49.220351999999998</v>
      </c>
      <c r="B286">
        <v>-123.47745500000001</v>
      </c>
      <c r="C286">
        <v>1059.18</v>
      </c>
      <c r="D286">
        <v>-19.21</v>
      </c>
      <c r="E286">
        <v>1078.3900000000001</v>
      </c>
    </row>
    <row r="287" spans="1:5" x14ac:dyDescent="0.25">
      <c r="A287">
        <v>49.219298999999999</v>
      </c>
      <c r="B287">
        <v>-123.468018</v>
      </c>
      <c r="C287">
        <v>1028.7</v>
      </c>
      <c r="D287">
        <v>-19.22</v>
      </c>
      <c r="E287">
        <v>1047.92</v>
      </c>
    </row>
    <row r="288" spans="1:5" x14ac:dyDescent="0.25">
      <c r="A288">
        <v>49.218384</v>
      </c>
      <c r="B288">
        <v>-123.459709</v>
      </c>
      <c r="C288">
        <v>998.22</v>
      </c>
      <c r="D288">
        <v>-19.23</v>
      </c>
      <c r="E288">
        <v>1017.45</v>
      </c>
    </row>
    <row r="289" spans="1:5" x14ac:dyDescent="0.25">
      <c r="A289">
        <v>49.217467999999997</v>
      </c>
      <c r="B289">
        <v>-123.451256</v>
      </c>
      <c r="C289">
        <v>967.74</v>
      </c>
      <c r="D289">
        <v>-19.239999999999998</v>
      </c>
      <c r="E289">
        <v>986.98</v>
      </c>
    </row>
    <row r="290" spans="1:5" x14ac:dyDescent="0.25">
      <c r="A290">
        <v>49.216377000000001</v>
      </c>
      <c r="B290">
        <v>-123.441658</v>
      </c>
      <c r="C290">
        <v>929.64</v>
      </c>
      <c r="D290">
        <v>-19.260000000000002</v>
      </c>
      <c r="E290">
        <v>948.9</v>
      </c>
    </row>
    <row r="291" spans="1:5" x14ac:dyDescent="0.25">
      <c r="A291">
        <v>49.215499999999999</v>
      </c>
      <c r="B291">
        <v>-123.433296</v>
      </c>
      <c r="C291">
        <v>899.16</v>
      </c>
      <c r="D291">
        <v>-19.27</v>
      </c>
      <c r="E291">
        <v>918.43</v>
      </c>
    </row>
    <row r="292" spans="1:5" x14ac:dyDescent="0.25">
      <c r="A292">
        <v>49.214652999999998</v>
      </c>
      <c r="B292">
        <v>-123.425179</v>
      </c>
      <c r="C292">
        <v>861.06</v>
      </c>
      <c r="D292">
        <v>-19.28</v>
      </c>
      <c r="E292">
        <v>880.34</v>
      </c>
    </row>
    <row r="293" spans="1:5" x14ac:dyDescent="0.25">
      <c r="A293">
        <v>49.213676</v>
      </c>
      <c r="B293">
        <v>-123.41643500000001</v>
      </c>
      <c r="C293">
        <v>830.58</v>
      </c>
      <c r="D293">
        <v>-19.29</v>
      </c>
      <c r="E293">
        <v>849.87</v>
      </c>
    </row>
    <row r="294" spans="1:5" x14ac:dyDescent="0.25">
      <c r="A294">
        <v>49.212798999999997</v>
      </c>
      <c r="B294">
        <v>-123.408508</v>
      </c>
      <c r="C294">
        <v>800.1</v>
      </c>
      <c r="D294">
        <v>-19.309999999999999</v>
      </c>
      <c r="E294">
        <v>819.41</v>
      </c>
    </row>
    <row r="295" spans="1:5" x14ac:dyDescent="0.25">
      <c r="A295">
        <v>49.211905999999999</v>
      </c>
      <c r="B295">
        <v>-123.400826</v>
      </c>
      <c r="C295">
        <v>769.62</v>
      </c>
      <c r="D295">
        <v>-19.32</v>
      </c>
      <c r="E295">
        <v>788.94</v>
      </c>
    </row>
    <row r="296" spans="1:5" x14ac:dyDescent="0.25">
      <c r="A296">
        <v>49.210976000000002</v>
      </c>
      <c r="B296">
        <v>-123.392799</v>
      </c>
      <c r="C296">
        <v>739.14</v>
      </c>
      <c r="D296">
        <v>-19.329999999999998</v>
      </c>
      <c r="E296">
        <v>758.47</v>
      </c>
    </row>
    <row r="297" spans="1:5" x14ac:dyDescent="0.25">
      <c r="A297">
        <v>49.210135999999999</v>
      </c>
      <c r="B297">
        <v>-123.385139</v>
      </c>
      <c r="C297">
        <v>708.66</v>
      </c>
      <c r="D297">
        <v>-19.350000000000001</v>
      </c>
      <c r="E297">
        <v>728.01</v>
      </c>
    </row>
    <row r="298" spans="1:5" x14ac:dyDescent="0.25">
      <c r="A298">
        <v>49.209301000000004</v>
      </c>
      <c r="B298">
        <v>-123.37762499999999</v>
      </c>
      <c r="C298">
        <v>685.8</v>
      </c>
      <c r="D298">
        <v>-19.36</v>
      </c>
      <c r="E298">
        <v>705.16</v>
      </c>
    </row>
    <row r="299" spans="1:5" x14ac:dyDescent="0.25">
      <c r="A299">
        <v>49.208416</v>
      </c>
      <c r="B299">
        <v>-123.369888</v>
      </c>
      <c r="C299">
        <v>655.32000000000005</v>
      </c>
      <c r="D299">
        <v>-19.38</v>
      </c>
      <c r="E299">
        <v>674.7</v>
      </c>
    </row>
    <row r="300" spans="1:5" x14ac:dyDescent="0.25">
      <c r="A300">
        <v>49.207625999999998</v>
      </c>
      <c r="B300">
        <v>-123.36273199999999</v>
      </c>
      <c r="C300">
        <v>624.84</v>
      </c>
      <c r="D300">
        <v>-19.39</v>
      </c>
      <c r="E300">
        <v>644.23</v>
      </c>
    </row>
    <row r="301" spans="1:5" x14ac:dyDescent="0.25">
      <c r="A301">
        <v>49.206802000000003</v>
      </c>
      <c r="B301">
        <v>-123.355476</v>
      </c>
      <c r="C301">
        <v>594.36</v>
      </c>
      <c r="D301">
        <v>-19.399999999999999</v>
      </c>
      <c r="E301">
        <v>613.76</v>
      </c>
    </row>
    <row r="302" spans="1:5" x14ac:dyDescent="0.25">
      <c r="A302">
        <v>49.205612000000002</v>
      </c>
      <c r="B302">
        <v>-123.344917</v>
      </c>
      <c r="C302">
        <v>556.26</v>
      </c>
      <c r="D302">
        <v>-19.420000000000002</v>
      </c>
      <c r="E302">
        <v>575.67999999999995</v>
      </c>
    </row>
    <row r="303" spans="1:5" x14ac:dyDescent="0.25">
      <c r="A303">
        <v>49.204833999999998</v>
      </c>
      <c r="B303">
        <v>-123.337875</v>
      </c>
      <c r="C303">
        <v>525.78</v>
      </c>
      <c r="D303">
        <v>-19.440000000000001</v>
      </c>
      <c r="E303">
        <v>545.22</v>
      </c>
    </row>
    <row r="304" spans="1:5" x14ac:dyDescent="0.25">
      <c r="A304">
        <v>49.203963999999999</v>
      </c>
      <c r="B304">
        <v>-123.330338</v>
      </c>
      <c r="C304">
        <v>495.3</v>
      </c>
      <c r="D304">
        <v>-19.45</v>
      </c>
      <c r="E304">
        <v>514.75</v>
      </c>
    </row>
    <row r="305" spans="1:5" x14ac:dyDescent="0.25">
      <c r="A305">
        <v>49.203186000000002</v>
      </c>
      <c r="B305">
        <v>-123.323296</v>
      </c>
      <c r="C305">
        <v>472.44</v>
      </c>
      <c r="D305">
        <v>-19.46</v>
      </c>
      <c r="E305">
        <v>491.9</v>
      </c>
    </row>
    <row r="306" spans="1:5" x14ac:dyDescent="0.25">
      <c r="A306">
        <v>49.202457000000003</v>
      </c>
      <c r="B306">
        <v>-123.31662</v>
      </c>
      <c r="C306">
        <v>449.58</v>
      </c>
      <c r="D306">
        <v>-19.48</v>
      </c>
      <c r="E306">
        <v>469.06</v>
      </c>
    </row>
    <row r="307" spans="1:5" x14ac:dyDescent="0.25">
      <c r="A307">
        <v>49.201526999999999</v>
      </c>
      <c r="B307">
        <v>-123.309105</v>
      </c>
      <c r="C307">
        <v>419.1</v>
      </c>
      <c r="D307">
        <v>-19.489999999999998</v>
      </c>
      <c r="E307">
        <v>438.59</v>
      </c>
    </row>
    <row r="308" spans="1:5" x14ac:dyDescent="0.25">
      <c r="A308">
        <v>49.200760000000002</v>
      </c>
      <c r="B308">
        <v>-123.30244399999999</v>
      </c>
      <c r="C308">
        <v>388.62</v>
      </c>
      <c r="D308">
        <v>-19.5</v>
      </c>
      <c r="E308">
        <v>408.12</v>
      </c>
    </row>
    <row r="309" spans="1:5" x14ac:dyDescent="0.25">
      <c r="A309">
        <v>49.199753000000001</v>
      </c>
      <c r="B309">
        <v>-123.293434</v>
      </c>
      <c r="C309">
        <v>358.14</v>
      </c>
      <c r="D309">
        <v>-19.52</v>
      </c>
      <c r="E309">
        <v>377.66</v>
      </c>
    </row>
    <row r="310" spans="1:5" x14ac:dyDescent="0.25">
      <c r="A310">
        <v>49.198974999999997</v>
      </c>
      <c r="B310">
        <v>-123.28639200000001</v>
      </c>
      <c r="C310">
        <v>335.28</v>
      </c>
      <c r="D310">
        <v>-19.53</v>
      </c>
      <c r="E310">
        <v>354.81</v>
      </c>
    </row>
    <row r="311" spans="1:5" x14ac:dyDescent="0.25">
      <c r="A311">
        <v>49.198334000000003</v>
      </c>
      <c r="B311">
        <v>-123.280266</v>
      </c>
      <c r="C311">
        <v>304.8</v>
      </c>
      <c r="D311">
        <v>-19.54</v>
      </c>
      <c r="E311">
        <v>324.33999999999997</v>
      </c>
    </row>
    <row r="312" spans="1:5" x14ac:dyDescent="0.25">
      <c r="A312">
        <v>49.197617000000001</v>
      </c>
      <c r="B312">
        <v>-123.273758</v>
      </c>
      <c r="C312">
        <v>274.32</v>
      </c>
      <c r="D312">
        <v>-19.55</v>
      </c>
      <c r="E312">
        <v>293.87</v>
      </c>
    </row>
    <row r="313" spans="1:5" x14ac:dyDescent="0.25">
      <c r="A313">
        <v>49.196869</v>
      </c>
      <c r="B313">
        <v>-123.267448</v>
      </c>
      <c r="C313">
        <v>251.46</v>
      </c>
      <c r="D313">
        <v>-19.559999999999999</v>
      </c>
      <c r="E313">
        <v>271.02</v>
      </c>
    </row>
    <row r="314" spans="1:5" x14ac:dyDescent="0.25">
      <c r="A314">
        <v>49.196182</v>
      </c>
      <c r="B314">
        <v>-123.261528</v>
      </c>
      <c r="C314">
        <v>236.22</v>
      </c>
      <c r="D314">
        <v>-19.57</v>
      </c>
      <c r="E314">
        <v>255.79</v>
      </c>
    </row>
    <row r="315" spans="1:5" x14ac:dyDescent="0.25">
      <c r="A315">
        <v>49.195521999999997</v>
      </c>
      <c r="B315">
        <v>-123.25582900000001</v>
      </c>
      <c r="C315">
        <v>213.36</v>
      </c>
      <c r="D315">
        <v>-19.579999999999998</v>
      </c>
      <c r="E315">
        <v>232.94</v>
      </c>
    </row>
    <row r="316" spans="1:5" x14ac:dyDescent="0.25">
      <c r="A316">
        <v>49.194808999999999</v>
      </c>
      <c r="B316">
        <v>-123.249557</v>
      </c>
      <c r="C316">
        <v>190.5</v>
      </c>
      <c r="D316">
        <v>-19.59</v>
      </c>
      <c r="E316">
        <v>210.09</v>
      </c>
    </row>
    <row r="317" spans="1:5" x14ac:dyDescent="0.25">
      <c r="A317">
        <v>49.194122</v>
      </c>
      <c r="B317">
        <v>-123.24385100000001</v>
      </c>
      <c r="C317">
        <v>160.02000000000001</v>
      </c>
      <c r="D317">
        <v>-19.600000000000001</v>
      </c>
      <c r="E317">
        <v>179.62</v>
      </c>
    </row>
    <row r="318" spans="1:5" x14ac:dyDescent="0.25">
      <c r="A318">
        <v>49.193435999999998</v>
      </c>
      <c r="B318">
        <v>-123.237724</v>
      </c>
      <c r="C318">
        <v>137.16</v>
      </c>
      <c r="D318">
        <v>-19.61</v>
      </c>
      <c r="E318">
        <v>156.77000000000001</v>
      </c>
    </row>
    <row r="319" spans="1:5" x14ac:dyDescent="0.25">
      <c r="A319">
        <v>49.192822</v>
      </c>
      <c r="B319">
        <v>-123.231911</v>
      </c>
      <c r="C319">
        <v>121.92</v>
      </c>
      <c r="D319">
        <v>-19.62</v>
      </c>
      <c r="E319">
        <v>141.54</v>
      </c>
    </row>
    <row r="320" spans="1:5" x14ac:dyDescent="0.25">
      <c r="A320">
        <v>49.192123000000002</v>
      </c>
      <c r="B320">
        <v>-123.22590599999999</v>
      </c>
      <c r="C320">
        <v>99.06</v>
      </c>
      <c r="D320">
        <v>-19.63</v>
      </c>
      <c r="E320">
        <v>118.69</v>
      </c>
    </row>
    <row r="321" spans="1:5" x14ac:dyDescent="0.25">
      <c r="A321">
        <v>49.191467000000003</v>
      </c>
      <c r="B321">
        <v>-123.22004699999999</v>
      </c>
      <c r="C321">
        <v>76.2</v>
      </c>
      <c r="D321">
        <v>-19.63</v>
      </c>
      <c r="E321">
        <v>95.83</v>
      </c>
    </row>
    <row r="322" spans="1:5" x14ac:dyDescent="0.25">
      <c r="A322">
        <v>49.190781000000001</v>
      </c>
      <c r="B322">
        <v>-123.214279</v>
      </c>
      <c r="C322">
        <v>53.34</v>
      </c>
      <c r="D322">
        <v>-19.64</v>
      </c>
      <c r="E322">
        <v>72.98</v>
      </c>
    </row>
    <row r="323" spans="1:5" x14ac:dyDescent="0.25">
      <c r="A323">
        <v>49.190094000000002</v>
      </c>
      <c r="B323">
        <v>-123.208359</v>
      </c>
      <c r="C323">
        <v>30.48</v>
      </c>
      <c r="D323">
        <v>-19.649999999999999</v>
      </c>
      <c r="E323">
        <v>50.13</v>
      </c>
    </row>
    <row r="324" spans="1:5" x14ac:dyDescent="0.25">
      <c r="A324">
        <v>49.189422999999998</v>
      </c>
      <c r="B324">
        <v>-123.202057</v>
      </c>
      <c r="C324">
        <v>7.62</v>
      </c>
      <c r="D324">
        <v>-19.649999999999999</v>
      </c>
      <c r="E324">
        <v>27.27</v>
      </c>
    </row>
    <row r="325" spans="1:5" x14ac:dyDescent="0.25">
      <c r="A325">
        <v>49.188766000000001</v>
      </c>
      <c r="B325">
        <v>-123.196175</v>
      </c>
      <c r="C325">
        <v>0</v>
      </c>
      <c r="D325">
        <v>-19.66</v>
      </c>
      <c r="E325">
        <v>19.66</v>
      </c>
    </row>
    <row r="326" spans="1:5" x14ac:dyDescent="0.25">
      <c r="A326">
        <v>49.188125999999997</v>
      </c>
      <c r="B326">
        <v>-123.19074999999999</v>
      </c>
      <c r="C326">
        <v>0</v>
      </c>
      <c r="D326">
        <v>-19.670000000000002</v>
      </c>
      <c r="E326">
        <v>19.670000000000002</v>
      </c>
    </row>
    <row r="327" spans="1:5" x14ac:dyDescent="0.25">
      <c r="A327">
        <v>49.187652999999997</v>
      </c>
      <c r="B327">
        <v>-123.186409</v>
      </c>
      <c r="C327">
        <v>0</v>
      </c>
      <c r="D327">
        <v>-19.670000000000002</v>
      </c>
      <c r="E327">
        <v>19.670000000000002</v>
      </c>
    </row>
    <row r="328" spans="1:5" x14ac:dyDescent="0.25">
      <c r="A328">
        <v>49.187328000000001</v>
      </c>
      <c r="B328">
        <v>-123.183426</v>
      </c>
      <c r="C328">
        <v>0</v>
      </c>
      <c r="D328">
        <v>-19.670000000000002</v>
      </c>
      <c r="E328">
        <v>19.670000000000002</v>
      </c>
    </row>
    <row r="329" spans="1:5" x14ac:dyDescent="0.25">
      <c r="A329">
        <v>49.187095999999997</v>
      </c>
      <c r="B329">
        <v>-123.18132</v>
      </c>
      <c r="C329">
        <v>0</v>
      </c>
      <c r="D329">
        <v>-19.68</v>
      </c>
      <c r="E329">
        <v>19.68</v>
      </c>
    </row>
    <row r="330" spans="1:5" x14ac:dyDescent="0.25">
      <c r="A330">
        <v>49.186900999999999</v>
      </c>
      <c r="B330">
        <v>-123.179626</v>
      </c>
      <c r="C330">
        <v>0</v>
      </c>
      <c r="D330">
        <v>-19.68</v>
      </c>
      <c r="E330">
        <v>19.68</v>
      </c>
    </row>
    <row r="331" spans="1:5" x14ac:dyDescent="0.25">
      <c r="A331">
        <v>49.186768000000001</v>
      </c>
      <c r="B331">
        <v>-123.178169</v>
      </c>
      <c r="C331">
        <v>0</v>
      </c>
      <c r="D331">
        <v>-19.68</v>
      </c>
      <c r="E331">
        <v>19.68</v>
      </c>
    </row>
    <row r="332" spans="1:5" x14ac:dyDescent="0.25">
      <c r="A332">
        <v>49.186740999999998</v>
      </c>
      <c r="B332">
        <v>-123.177673</v>
      </c>
      <c r="C332">
        <v>0</v>
      </c>
      <c r="D332">
        <v>-19.68</v>
      </c>
      <c r="E332">
        <v>19.68</v>
      </c>
    </row>
    <row r="333" spans="1:5" x14ac:dyDescent="0.25">
      <c r="A333">
        <v>49.186740999999998</v>
      </c>
      <c r="B333">
        <v>-123.177429</v>
      </c>
      <c r="C333">
        <v>0</v>
      </c>
      <c r="D333">
        <v>-19.68</v>
      </c>
      <c r="E333">
        <v>19.68</v>
      </c>
    </row>
    <row r="334" spans="1:5" x14ac:dyDescent="0.25">
      <c r="A334">
        <v>49.186745000000002</v>
      </c>
      <c r="B334">
        <v>-123.177193</v>
      </c>
      <c r="C334">
        <v>0</v>
      </c>
      <c r="D334">
        <v>-19.68</v>
      </c>
      <c r="E334">
        <v>19.68</v>
      </c>
    </row>
    <row r="335" spans="1:5" x14ac:dyDescent="0.25">
      <c r="A335">
        <v>49.186751999999998</v>
      </c>
      <c r="B335">
        <v>-123.176918</v>
      </c>
      <c r="C335">
        <v>0</v>
      </c>
      <c r="D335">
        <v>-19.68</v>
      </c>
      <c r="E335">
        <v>19.68</v>
      </c>
    </row>
    <row r="336" spans="1:5" x14ac:dyDescent="0.25">
      <c r="A336">
        <v>49.186774999999997</v>
      </c>
      <c r="B336">
        <v>-123.176666</v>
      </c>
      <c r="C336">
        <v>0</v>
      </c>
      <c r="D336">
        <v>-19.68</v>
      </c>
      <c r="E336">
        <v>19.68</v>
      </c>
    </row>
    <row r="337" spans="1:5" x14ac:dyDescent="0.25">
      <c r="A337">
        <v>49.186802</v>
      </c>
      <c r="B337">
        <v>-123.176323</v>
      </c>
      <c r="C337">
        <v>0</v>
      </c>
      <c r="D337">
        <v>-19.68</v>
      </c>
      <c r="E337">
        <v>19.68</v>
      </c>
    </row>
    <row r="338" spans="1:5" x14ac:dyDescent="0.25">
      <c r="A338">
        <v>49.186889999999998</v>
      </c>
      <c r="B338">
        <v>-123.175804</v>
      </c>
      <c r="C338">
        <v>0</v>
      </c>
      <c r="D338">
        <v>-19.68</v>
      </c>
      <c r="E338">
        <v>19.68</v>
      </c>
    </row>
    <row r="339" spans="1:5" x14ac:dyDescent="0.25">
      <c r="A339">
        <v>49.186931999999999</v>
      </c>
      <c r="B339">
        <v>-123.175568</v>
      </c>
      <c r="C339">
        <v>0</v>
      </c>
      <c r="D339">
        <v>-19.68</v>
      </c>
      <c r="E339">
        <v>19.68</v>
      </c>
    </row>
    <row r="340" spans="1:5" x14ac:dyDescent="0.25">
      <c r="A340">
        <v>49.186976999999999</v>
      </c>
      <c r="B340">
        <v>-123.175331</v>
      </c>
      <c r="C340">
        <v>0</v>
      </c>
      <c r="D340">
        <v>-19.68</v>
      </c>
      <c r="E340">
        <v>19.68</v>
      </c>
    </row>
    <row r="341" spans="1:5" x14ac:dyDescent="0.25">
      <c r="A341">
        <v>49.187027</v>
      </c>
      <c r="B341">
        <v>-123.175087</v>
      </c>
      <c r="C341">
        <v>0</v>
      </c>
      <c r="D341">
        <v>-19.68</v>
      </c>
      <c r="E341">
        <v>19.68</v>
      </c>
    </row>
    <row r="342" spans="1:5" x14ac:dyDescent="0.25">
      <c r="A342">
        <v>49.187199</v>
      </c>
      <c r="B342">
        <v>-123.17435500000001</v>
      </c>
      <c r="C342">
        <v>0</v>
      </c>
      <c r="D342">
        <v>-19.68</v>
      </c>
      <c r="E342">
        <v>19.68</v>
      </c>
    </row>
    <row r="343" spans="1:5" x14ac:dyDescent="0.25">
      <c r="A343">
        <v>49.187294000000001</v>
      </c>
      <c r="B343">
        <v>-123.173973</v>
      </c>
      <c r="C343">
        <v>0</v>
      </c>
      <c r="D343">
        <v>-19.68</v>
      </c>
      <c r="E343">
        <v>19.68</v>
      </c>
    </row>
    <row r="344" spans="1:5" x14ac:dyDescent="0.25">
      <c r="A344">
        <v>49.187359000000001</v>
      </c>
      <c r="B344">
        <v>-123.173714</v>
      </c>
      <c r="C344">
        <v>0</v>
      </c>
      <c r="D344">
        <v>-19.68</v>
      </c>
      <c r="E344">
        <v>19.68</v>
      </c>
    </row>
    <row r="345" spans="1:5" x14ac:dyDescent="0.25">
      <c r="A345">
        <v>49.187438999999998</v>
      </c>
      <c r="B345">
        <v>-123.173355</v>
      </c>
      <c r="C345">
        <v>0</v>
      </c>
      <c r="D345">
        <v>-19.68</v>
      </c>
      <c r="E345">
        <v>19.68</v>
      </c>
    </row>
    <row r="346" spans="1:5" x14ac:dyDescent="0.25">
      <c r="A346">
        <v>49.1875</v>
      </c>
      <c r="B346">
        <v>-123.173126</v>
      </c>
      <c r="C346">
        <v>0</v>
      </c>
      <c r="D346">
        <v>-19.68</v>
      </c>
      <c r="E346">
        <v>19.68</v>
      </c>
    </row>
    <row r="347" spans="1:5" x14ac:dyDescent="0.25">
      <c r="A347">
        <v>49.187621999999998</v>
      </c>
      <c r="B347">
        <v>-123.17292</v>
      </c>
      <c r="C347">
        <v>0</v>
      </c>
      <c r="D347">
        <v>-19.68</v>
      </c>
      <c r="E347">
        <v>19.68</v>
      </c>
    </row>
    <row r="348" spans="1:5" x14ac:dyDescent="0.25">
      <c r="A348">
        <v>49.187828000000003</v>
      </c>
      <c r="B348">
        <v>-123.172775</v>
      </c>
      <c r="C348">
        <v>0</v>
      </c>
      <c r="D348">
        <v>-19.68</v>
      </c>
      <c r="E348">
        <v>19.68</v>
      </c>
    </row>
    <row r="349" spans="1:5" x14ac:dyDescent="0.25">
      <c r="A349">
        <v>49.188091</v>
      </c>
      <c r="B349">
        <v>-123.17285200000001</v>
      </c>
      <c r="C349">
        <v>0</v>
      </c>
      <c r="D349">
        <v>-19.670000000000002</v>
      </c>
      <c r="E349">
        <v>19.670000000000002</v>
      </c>
    </row>
    <row r="350" spans="1:5" x14ac:dyDescent="0.25">
      <c r="A350">
        <v>49.188225000000003</v>
      </c>
      <c r="B350">
        <v>-123.17311100000001</v>
      </c>
      <c r="C350">
        <v>0</v>
      </c>
      <c r="D350">
        <v>-19.670000000000002</v>
      </c>
      <c r="E350">
        <v>19.670000000000002</v>
      </c>
    </row>
    <row r="351" spans="1:5" x14ac:dyDescent="0.25">
      <c r="A351">
        <v>49.188282000000001</v>
      </c>
      <c r="B351">
        <v>-123.17334700000001</v>
      </c>
      <c r="C351">
        <v>0</v>
      </c>
      <c r="D351">
        <v>-19.670000000000002</v>
      </c>
      <c r="E351">
        <v>19.670000000000002</v>
      </c>
    </row>
    <row r="352" spans="1:5" x14ac:dyDescent="0.25">
      <c r="A352">
        <v>49.188308999999997</v>
      </c>
      <c r="B352">
        <v>-123.17358400000001</v>
      </c>
      <c r="C352">
        <v>0</v>
      </c>
      <c r="D352">
        <v>-19.670000000000002</v>
      </c>
      <c r="E352">
        <v>19.670000000000002</v>
      </c>
    </row>
    <row r="353" spans="1:5" x14ac:dyDescent="0.25">
      <c r="A353">
        <v>49.188343000000003</v>
      </c>
      <c r="B353">
        <v>-123.17383599999999</v>
      </c>
      <c r="C353">
        <v>0</v>
      </c>
      <c r="D353">
        <v>-19.670000000000002</v>
      </c>
      <c r="E353">
        <v>19.670000000000002</v>
      </c>
    </row>
    <row r="354" spans="1:5" x14ac:dyDescent="0.25">
      <c r="A354">
        <v>49.188377000000003</v>
      </c>
      <c r="B354">
        <v>-123.174133</v>
      </c>
      <c r="C354">
        <v>0</v>
      </c>
      <c r="D354">
        <v>-19.670000000000002</v>
      </c>
      <c r="E354">
        <v>19.670000000000002</v>
      </c>
    </row>
    <row r="355" spans="1:5" x14ac:dyDescent="0.25">
      <c r="A355">
        <v>49.188408000000003</v>
      </c>
      <c r="B355">
        <v>-123.174431</v>
      </c>
      <c r="C355">
        <v>0</v>
      </c>
      <c r="D355">
        <v>-19.670000000000002</v>
      </c>
      <c r="E355">
        <v>19.670000000000002</v>
      </c>
    </row>
    <row r="356" spans="1:5" x14ac:dyDescent="0.25">
      <c r="A356">
        <v>49.188445999999999</v>
      </c>
      <c r="B356">
        <v>-123.17469800000001</v>
      </c>
      <c r="C356">
        <v>0</v>
      </c>
      <c r="D356">
        <v>-19.670000000000002</v>
      </c>
      <c r="E356">
        <v>19.670000000000002</v>
      </c>
    </row>
    <row r="357" spans="1:5" x14ac:dyDescent="0.25">
      <c r="A357">
        <v>49.188515000000002</v>
      </c>
      <c r="B357">
        <v>-123.175346</v>
      </c>
      <c r="C357">
        <v>0</v>
      </c>
      <c r="D357">
        <v>-19.670000000000002</v>
      </c>
      <c r="E357">
        <v>19.670000000000002</v>
      </c>
    </row>
    <row r="358" spans="1:5" x14ac:dyDescent="0.25">
      <c r="A358">
        <v>49.188606</v>
      </c>
      <c r="B358">
        <v>-123.176102</v>
      </c>
      <c r="C358">
        <v>0</v>
      </c>
      <c r="D358">
        <v>-19.670000000000002</v>
      </c>
      <c r="E358">
        <v>19.670000000000002</v>
      </c>
    </row>
    <row r="359" spans="1:5" x14ac:dyDescent="0.25">
      <c r="A359">
        <v>49.188690000000001</v>
      </c>
      <c r="B359">
        <v>-123.176811</v>
      </c>
      <c r="C359">
        <v>0</v>
      </c>
      <c r="D359">
        <v>-19.670000000000002</v>
      </c>
      <c r="E359">
        <v>19.670000000000002</v>
      </c>
    </row>
    <row r="360" spans="1:5" x14ac:dyDescent="0.25">
      <c r="A360">
        <v>49.188777999999999</v>
      </c>
      <c r="B360">
        <v>-123.17762</v>
      </c>
      <c r="C360">
        <v>0</v>
      </c>
      <c r="D360">
        <v>-19.670000000000002</v>
      </c>
      <c r="E360">
        <v>19.670000000000002</v>
      </c>
    </row>
    <row r="361" spans="1:5" x14ac:dyDescent="0.25">
      <c r="A361">
        <v>49.188862</v>
      </c>
      <c r="B361">
        <v>-123.178383</v>
      </c>
      <c r="C361">
        <v>0</v>
      </c>
      <c r="D361">
        <v>-19.670000000000002</v>
      </c>
      <c r="E361">
        <v>19.670000000000002</v>
      </c>
    </row>
    <row r="362" spans="1:5" x14ac:dyDescent="0.25">
      <c r="A362">
        <v>49.188960999999999</v>
      </c>
      <c r="B362">
        <v>-123.17929100000001</v>
      </c>
      <c r="C362">
        <v>0</v>
      </c>
      <c r="D362">
        <v>-19.670000000000002</v>
      </c>
      <c r="E362">
        <v>19.670000000000002</v>
      </c>
    </row>
    <row r="363" spans="1:5" x14ac:dyDescent="0.25">
      <c r="A363">
        <v>49.189059999999998</v>
      </c>
      <c r="B363">
        <v>-123.180138</v>
      </c>
      <c r="C363">
        <v>0</v>
      </c>
      <c r="D363">
        <v>-19.670000000000002</v>
      </c>
      <c r="E363">
        <v>19.670000000000002</v>
      </c>
    </row>
    <row r="364" spans="1:5" x14ac:dyDescent="0.25">
      <c r="A364">
        <v>49.189166999999998</v>
      </c>
      <c r="B364">
        <v>-123.181061</v>
      </c>
      <c r="C364">
        <v>0</v>
      </c>
      <c r="D364">
        <v>-19.670000000000002</v>
      </c>
      <c r="E364">
        <v>19.670000000000002</v>
      </c>
    </row>
    <row r="365" spans="1:5" x14ac:dyDescent="0.25">
      <c r="A365">
        <v>49.189281000000001</v>
      </c>
      <c r="B365">
        <v>-123.182076</v>
      </c>
      <c r="C365">
        <v>0</v>
      </c>
      <c r="D365">
        <v>-19.670000000000002</v>
      </c>
      <c r="E365">
        <v>19.670000000000002</v>
      </c>
    </row>
    <row r="366" spans="1:5" x14ac:dyDescent="0.25">
      <c r="A366">
        <v>49.189388000000001</v>
      </c>
      <c r="B366">
        <v>-123.183014</v>
      </c>
      <c r="C366">
        <v>0</v>
      </c>
      <c r="D366">
        <v>-19.66</v>
      </c>
      <c r="E366">
        <v>19.66</v>
      </c>
    </row>
    <row r="367" spans="1:5" x14ac:dyDescent="0.25">
      <c r="A367">
        <v>49.189475999999999</v>
      </c>
      <c r="B367">
        <v>-123.18380000000001</v>
      </c>
      <c r="C367">
        <v>0</v>
      </c>
      <c r="D367">
        <v>-19.66</v>
      </c>
      <c r="E367">
        <v>19.66</v>
      </c>
    </row>
    <row r="368" spans="1:5" x14ac:dyDescent="0.25">
      <c r="A368">
        <v>49.189521999999997</v>
      </c>
      <c r="B368">
        <v>-123.184067</v>
      </c>
      <c r="C368">
        <v>0</v>
      </c>
      <c r="D368">
        <v>-19.66</v>
      </c>
      <c r="E368">
        <v>19.66</v>
      </c>
    </row>
    <row r="369" spans="1:5" x14ac:dyDescent="0.25">
      <c r="A369">
        <v>49.189587000000003</v>
      </c>
      <c r="B369">
        <v>-123.184296</v>
      </c>
      <c r="C369">
        <v>0</v>
      </c>
      <c r="D369">
        <v>-19.66</v>
      </c>
      <c r="E369">
        <v>19.66</v>
      </c>
    </row>
    <row r="370" spans="1:5" x14ac:dyDescent="0.25">
      <c r="A370">
        <v>49.189678000000001</v>
      </c>
      <c r="B370">
        <v>-123.184532</v>
      </c>
      <c r="C370">
        <v>0</v>
      </c>
      <c r="D370">
        <v>-19.66</v>
      </c>
      <c r="E370">
        <v>19.66</v>
      </c>
    </row>
    <row r="371" spans="1:5" x14ac:dyDescent="0.25">
      <c r="A371">
        <v>49.189853999999997</v>
      </c>
      <c r="B371">
        <v>-123.184799</v>
      </c>
      <c r="C371">
        <v>0</v>
      </c>
      <c r="D371">
        <v>-19.66</v>
      </c>
      <c r="E371">
        <v>19.66</v>
      </c>
    </row>
    <row r="372" spans="1:5" x14ac:dyDescent="0.25">
      <c r="A372">
        <v>49.190047999999997</v>
      </c>
      <c r="B372">
        <v>-123.185028</v>
      </c>
      <c r="C372">
        <v>0</v>
      </c>
      <c r="D372">
        <v>-19.66</v>
      </c>
      <c r="E372">
        <v>19.66</v>
      </c>
    </row>
    <row r="373" spans="1:5" x14ac:dyDescent="0.25">
      <c r="A373">
        <v>49.190272999999998</v>
      </c>
      <c r="B373">
        <v>-123.185287</v>
      </c>
      <c r="C373">
        <v>0</v>
      </c>
      <c r="D373">
        <v>-19.66</v>
      </c>
      <c r="E373">
        <v>19.66</v>
      </c>
    </row>
    <row r="374" spans="1:5" x14ac:dyDescent="0.25">
      <c r="A374">
        <v>49.190479000000003</v>
      </c>
      <c r="B374">
        <v>-123.185562</v>
      </c>
      <c r="C374">
        <v>0</v>
      </c>
      <c r="D374">
        <v>-19.66</v>
      </c>
      <c r="E374">
        <v>19.66</v>
      </c>
    </row>
    <row r="375" spans="1:5" x14ac:dyDescent="0.25">
      <c r="A375">
        <v>49.190700999999997</v>
      </c>
      <c r="B375">
        <v>-123.185822</v>
      </c>
      <c r="C375">
        <v>0</v>
      </c>
      <c r="D375">
        <v>-19.66</v>
      </c>
      <c r="E375">
        <v>19.66</v>
      </c>
    </row>
    <row r="376" spans="1:5" x14ac:dyDescent="0.25">
      <c r="A376">
        <v>49.190933000000001</v>
      </c>
      <c r="B376">
        <v>-123.186104</v>
      </c>
      <c r="C376">
        <v>0</v>
      </c>
      <c r="D376">
        <v>-19.66</v>
      </c>
      <c r="E376">
        <v>19.66</v>
      </c>
    </row>
    <row r="377" spans="1:5" x14ac:dyDescent="0.25">
      <c r="A377">
        <v>49.191386999999999</v>
      </c>
      <c r="B377">
        <v>-123.186646</v>
      </c>
      <c r="C377">
        <v>0</v>
      </c>
      <c r="D377">
        <v>-19.649999999999999</v>
      </c>
      <c r="E377">
        <v>19.649999999999999</v>
      </c>
    </row>
    <row r="378" spans="1:5" x14ac:dyDescent="0.25">
      <c r="A378">
        <v>49.191935999999998</v>
      </c>
      <c r="B378">
        <v>-123.187202</v>
      </c>
      <c r="C378">
        <v>0</v>
      </c>
      <c r="D378">
        <v>-19.649999999999999</v>
      </c>
      <c r="E378">
        <v>19.649999999999999</v>
      </c>
    </row>
    <row r="379" spans="1:5" x14ac:dyDescent="0.25">
      <c r="A379">
        <v>49.192154000000002</v>
      </c>
      <c r="B379">
        <v>-123.187271</v>
      </c>
      <c r="C379">
        <v>0</v>
      </c>
      <c r="D379">
        <v>-19.649999999999999</v>
      </c>
      <c r="E379">
        <v>19.649999999999999</v>
      </c>
    </row>
    <row r="380" spans="1:5" x14ac:dyDescent="0.25">
      <c r="A380">
        <v>49.192390000000003</v>
      </c>
      <c r="B380">
        <v>-123.187241</v>
      </c>
      <c r="C380">
        <v>0</v>
      </c>
      <c r="D380">
        <v>-19.649999999999999</v>
      </c>
      <c r="E380">
        <v>19.649999999999999</v>
      </c>
    </row>
    <row r="381" spans="1:5" x14ac:dyDescent="0.25">
      <c r="A381">
        <v>49.192656999999997</v>
      </c>
      <c r="B381">
        <v>-123.187164</v>
      </c>
      <c r="C381">
        <v>0</v>
      </c>
      <c r="D381">
        <v>-19.649999999999999</v>
      </c>
      <c r="E381">
        <v>19.649999999999999</v>
      </c>
    </row>
    <row r="382" spans="1:5" x14ac:dyDescent="0.25">
      <c r="A382">
        <v>49.192898</v>
      </c>
      <c r="B382">
        <v>-123.187111</v>
      </c>
      <c r="C382">
        <v>0</v>
      </c>
      <c r="D382">
        <v>-19.649999999999999</v>
      </c>
      <c r="E382">
        <v>19.649999999999999</v>
      </c>
    </row>
    <row r="383" spans="1:5" x14ac:dyDescent="0.25">
      <c r="A383">
        <v>49.193161000000003</v>
      </c>
      <c r="B383">
        <v>-123.18704200000001</v>
      </c>
      <c r="C383">
        <v>0</v>
      </c>
      <c r="D383">
        <v>-19.649999999999999</v>
      </c>
      <c r="E383">
        <v>19.649999999999999</v>
      </c>
    </row>
    <row r="384" spans="1:5" x14ac:dyDescent="0.25">
      <c r="A384">
        <v>49.193461999999997</v>
      </c>
      <c r="B384">
        <v>-123.18695099999999</v>
      </c>
      <c r="C384">
        <v>0</v>
      </c>
      <c r="D384">
        <v>-19.64</v>
      </c>
      <c r="E384">
        <v>19.64</v>
      </c>
    </row>
    <row r="385" spans="1:5" x14ac:dyDescent="0.25">
      <c r="A385">
        <v>49.193680000000001</v>
      </c>
      <c r="B385">
        <v>-123.186913</v>
      </c>
      <c r="C385">
        <v>0</v>
      </c>
      <c r="D385">
        <v>-19.64</v>
      </c>
      <c r="E385">
        <v>19.64</v>
      </c>
    </row>
    <row r="386" spans="1:5" x14ac:dyDescent="0.25">
      <c r="A386">
        <v>49.193973999999997</v>
      </c>
      <c r="B386">
        <v>-123.18701900000001</v>
      </c>
      <c r="C386">
        <v>0</v>
      </c>
      <c r="D386">
        <v>-19.64</v>
      </c>
      <c r="E386">
        <v>19.64</v>
      </c>
    </row>
    <row r="387" spans="1:5" x14ac:dyDescent="0.25">
      <c r="A387">
        <v>49.194248000000002</v>
      </c>
      <c r="B387">
        <v>-123.187195</v>
      </c>
      <c r="C387">
        <v>0</v>
      </c>
      <c r="D387">
        <v>-19.64</v>
      </c>
      <c r="E387">
        <v>19.64</v>
      </c>
    </row>
    <row r="388" spans="1:5" x14ac:dyDescent="0.25">
      <c r="A388">
        <v>49.194476999999999</v>
      </c>
      <c r="B388">
        <v>-123.187286</v>
      </c>
      <c r="C388">
        <v>0</v>
      </c>
      <c r="D388">
        <v>-19.64</v>
      </c>
      <c r="E388">
        <v>19.64</v>
      </c>
    </row>
    <row r="389" spans="1:5" x14ac:dyDescent="0.25">
      <c r="A389">
        <v>49.194893</v>
      </c>
      <c r="B389">
        <v>-123.187279</v>
      </c>
      <c r="C389">
        <v>0</v>
      </c>
      <c r="D389">
        <v>-19.64</v>
      </c>
      <c r="E389">
        <v>19.64</v>
      </c>
    </row>
    <row r="390" spans="1:5" x14ac:dyDescent="0.25">
      <c r="A390">
        <v>49.195141</v>
      </c>
      <c r="B390">
        <v>-123.187218</v>
      </c>
      <c r="C390">
        <v>0</v>
      </c>
      <c r="D390">
        <v>-19.64</v>
      </c>
      <c r="E390">
        <v>19.64</v>
      </c>
    </row>
    <row r="391" spans="1:5" x14ac:dyDescent="0.25">
      <c r="A391">
        <v>49.195404000000003</v>
      </c>
      <c r="B391">
        <v>-123.187141</v>
      </c>
      <c r="C391">
        <v>0</v>
      </c>
      <c r="D391">
        <v>-19.64</v>
      </c>
      <c r="E391">
        <v>19.64</v>
      </c>
    </row>
    <row r="392" spans="1:5" x14ac:dyDescent="0.25">
      <c r="A392">
        <v>49.195701999999997</v>
      </c>
      <c r="B392">
        <v>-123.187057</v>
      </c>
      <c r="C392">
        <v>0</v>
      </c>
      <c r="D392">
        <v>-19.63</v>
      </c>
      <c r="E392">
        <v>19.63</v>
      </c>
    </row>
    <row r="393" spans="1:5" x14ac:dyDescent="0.25">
      <c r="A393">
        <v>49.195937999999998</v>
      </c>
      <c r="B393">
        <v>-123.187004</v>
      </c>
      <c r="C393">
        <v>0</v>
      </c>
      <c r="D393">
        <v>-19.63</v>
      </c>
      <c r="E393">
        <v>19.63</v>
      </c>
    </row>
    <row r="394" spans="1:5" x14ac:dyDescent="0.25">
      <c r="A394">
        <v>49.196323</v>
      </c>
      <c r="B394">
        <v>-123.186882</v>
      </c>
      <c r="C394">
        <v>0</v>
      </c>
      <c r="D394">
        <v>-19.63</v>
      </c>
      <c r="E394">
        <v>19.63</v>
      </c>
    </row>
    <row r="395" spans="1:5" x14ac:dyDescent="0.25">
      <c r="A395">
        <v>49.196559999999998</v>
      </c>
      <c r="B395">
        <v>-123.186775</v>
      </c>
      <c r="C395">
        <v>0</v>
      </c>
      <c r="D395">
        <v>-19.63</v>
      </c>
      <c r="E395">
        <v>19.63</v>
      </c>
    </row>
    <row r="396" spans="1:5" x14ac:dyDescent="0.25">
      <c r="A396">
        <v>49.196800000000003</v>
      </c>
      <c r="B396">
        <v>-123.186623</v>
      </c>
      <c r="C396">
        <v>0</v>
      </c>
      <c r="D396">
        <v>-19.63</v>
      </c>
      <c r="E396">
        <v>19.63</v>
      </c>
    </row>
    <row r="397" spans="1:5" x14ac:dyDescent="0.25">
      <c r="A397">
        <v>49.197074999999998</v>
      </c>
      <c r="B397">
        <v>-123.186424</v>
      </c>
      <c r="C397">
        <v>0</v>
      </c>
      <c r="D397">
        <v>-19.63</v>
      </c>
      <c r="E397">
        <v>19.63</v>
      </c>
    </row>
    <row r="398" spans="1:5" x14ac:dyDescent="0.25">
      <c r="A398">
        <v>49.197322999999997</v>
      </c>
      <c r="B398">
        <v>-123.186211</v>
      </c>
      <c r="C398">
        <v>0</v>
      </c>
      <c r="D398">
        <v>-19.63</v>
      </c>
      <c r="E398">
        <v>19.63</v>
      </c>
    </row>
    <row r="399" spans="1:5" x14ac:dyDescent="0.25">
      <c r="A399">
        <v>49.197581999999997</v>
      </c>
      <c r="B399">
        <v>-123.18598900000001</v>
      </c>
      <c r="C399">
        <v>0</v>
      </c>
      <c r="D399">
        <v>-19.63</v>
      </c>
      <c r="E399">
        <v>19.63</v>
      </c>
    </row>
    <row r="400" spans="1:5" x14ac:dyDescent="0.25">
      <c r="A400">
        <v>49.198174000000002</v>
      </c>
      <c r="B400">
        <v>-123.185715</v>
      </c>
      <c r="C400">
        <v>0</v>
      </c>
      <c r="D400">
        <v>-19.62</v>
      </c>
      <c r="E400">
        <v>19.62</v>
      </c>
    </row>
    <row r="401" spans="1:5" x14ac:dyDescent="0.25">
      <c r="A401">
        <v>49.198718999999997</v>
      </c>
      <c r="B401">
        <v>-123.185562</v>
      </c>
      <c r="C401">
        <v>0</v>
      </c>
      <c r="D401">
        <v>-19.62</v>
      </c>
      <c r="E401">
        <v>19.62</v>
      </c>
    </row>
    <row r="402" spans="1:5" x14ac:dyDescent="0.25">
      <c r="A402">
        <v>49.19894</v>
      </c>
      <c r="B402">
        <v>-123.185509</v>
      </c>
      <c r="C402">
        <v>0</v>
      </c>
      <c r="D402">
        <v>-19.62</v>
      </c>
      <c r="E402">
        <v>19.62</v>
      </c>
    </row>
    <row r="403" spans="1:5" x14ac:dyDescent="0.25">
      <c r="A403">
        <v>49.199173000000002</v>
      </c>
      <c r="B403">
        <v>-123.18543200000001</v>
      </c>
      <c r="C403">
        <v>0</v>
      </c>
      <c r="D403">
        <v>-19.62</v>
      </c>
      <c r="E403">
        <v>19.62</v>
      </c>
    </row>
    <row r="404" spans="1:5" x14ac:dyDescent="0.25">
      <c r="A404">
        <v>49.199466999999999</v>
      </c>
      <c r="B404">
        <v>-123.18536400000001</v>
      </c>
      <c r="C404">
        <v>0</v>
      </c>
      <c r="D404">
        <v>-19.62</v>
      </c>
      <c r="E404">
        <v>19.62</v>
      </c>
    </row>
    <row r="405" spans="1:5" x14ac:dyDescent="0.25">
      <c r="A405">
        <v>49.199809999999999</v>
      </c>
      <c r="B405">
        <v>-123.18528000000001</v>
      </c>
      <c r="C405">
        <v>0</v>
      </c>
      <c r="D405">
        <v>-19.62</v>
      </c>
      <c r="E405">
        <v>19.62</v>
      </c>
    </row>
    <row r="406" spans="1:5" x14ac:dyDescent="0.25">
      <c r="A406">
        <v>49.200187999999997</v>
      </c>
      <c r="B406">
        <v>-123.185165</v>
      </c>
      <c r="C406">
        <v>0</v>
      </c>
      <c r="D406">
        <v>-19.61</v>
      </c>
      <c r="E406">
        <v>19.61</v>
      </c>
    </row>
    <row r="407" spans="1:5" x14ac:dyDescent="0.25">
      <c r="A407">
        <v>49.200583999999999</v>
      </c>
      <c r="B407">
        <v>-123.185074</v>
      </c>
      <c r="C407">
        <v>0</v>
      </c>
      <c r="D407">
        <v>-19.61</v>
      </c>
      <c r="E407">
        <v>19.61</v>
      </c>
    </row>
    <row r="408" spans="1:5" x14ac:dyDescent="0.25">
      <c r="A408">
        <v>49.200977000000002</v>
      </c>
      <c r="B408">
        <v>-123.18489099999999</v>
      </c>
      <c r="C408">
        <v>0</v>
      </c>
      <c r="D408">
        <v>-19.61</v>
      </c>
      <c r="E408">
        <v>19.61</v>
      </c>
    </row>
    <row r="409" spans="1:5" x14ac:dyDescent="0.25">
      <c r="A409">
        <v>49.201115000000001</v>
      </c>
      <c r="B409">
        <v>-123.184647</v>
      </c>
      <c r="C409">
        <v>0</v>
      </c>
      <c r="D409">
        <v>-19.61</v>
      </c>
      <c r="E409">
        <v>19.61</v>
      </c>
    </row>
    <row r="410" spans="1:5" x14ac:dyDescent="0.25">
      <c r="A410">
        <v>49.201141</v>
      </c>
      <c r="B410">
        <v>-123.184387</v>
      </c>
      <c r="C410">
        <v>0</v>
      </c>
      <c r="D410">
        <v>-19.61</v>
      </c>
      <c r="E410">
        <v>19.61</v>
      </c>
    </row>
    <row r="411" spans="1:5" x14ac:dyDescent="0.25">
      <c r="A411">
        <v>49.201118000000001</v>
      </c>
      <c r="B411">
        <v>-123.184074</v>
      </c>
      <c r="C411">
        <v>0</v>
      </c>
      <c r="D411">
        <v>-19.61</v>
      </c>
      <c r="E411">
        <v>19.61</v>
      </c>
    </row>
    <row r="412" spans="1:5" x14ac:dyDescent="0.25">
      <c r="A412">
        <v>49.201084000000002</v>
      </c>
      <c r="B412">
        <v>-123.183678</v>
      </c>
      <c r="C412">
        <v>0</v>
      </c>
      <c r="D412">
        <v>-19.61</v>
      </c>
      <c r="E412">
        <v>19.61</v>
      </c>
    </row>
    <row r="413" spans="1:5" x14ac:dyDescent="0.25">
      <c r="A413">
        <v>49.201056999999999</v>
      </c>
      <c r="B413">
        <v>-123.183426</v>
      </c>
      <c r="C413">
        <v>0</v>
      </c>
      <c r="D413">
        <v>-19.61</v>
      </c>
      <c r="E413">
        <v>19.61</v>
      </c>
    </row>
    <row r="414" spans="1:5" x14ac:dyDescent="0.25">
      <c r="A414">
        <v>49.201027000000003</v>
      </c>
      <c r="B414">
        <v>-123.18317399999999</v>
      </c>
      <c r="C414">
        <v>0</v>
      </c>
      <c r="D414">
        <v>-19.61</v>
      </c>
      <c r="E414">
        <v>19.61</v>
      </c>
    </row>
    <row r="415" spans="1:5" x14ac:dyDescent="0.25">
      <c r="A415">
        <v>49.200954000000003</v>
      </c>
      <c r="B415">
        <v>-123.18259399999999</v>
      </c>
      <c r="C415">
        <v>0</v>
      </c>
      <c r="D415">
        <v>-19.61</v>
      </c>
      <c r="E415">
        <v>19.61</v>
      </c>
    </row>
    <row r="416" spans="1:5" x14ac:dyDescent="0.25">
      <c r="A416">
        <v>49.200932000000002</v>
      </c>
      <c r="B416">
        <v>-123.182373</v>
      </c>
      <c r="C416">
        <v>0</v>
      </c>
      <c r="D416">
        <v>-19.61</v>
      </c>
      <c r="E416">
        <v>19.61</v>
      </c>
    </row>
    <row r="417" spans="1:5" x14ac:dyDescent="0.25">
      <c r="A417">
        <v>49.200909000000003</v>
      </c>
      <c r="B417">
        <v>-123.182106</v>
      </c>
      <c r="C417">
        <v>0</v>
      </c>
      <c r="D417">
        <v>-19.61</v>
      </c>
      <c r="E417">
        <v>19.61</v>
      </c>
    </row>
    <row r="418" spans="1:5" x14ac:dyDescent="0.25">
      <c r="A418">
        <v>49.200873999999999</v>
      </c>
      <c r="B418">
        <v>-123.181808</v>
      </c>
      <c r="C418">
        <v>0</v>
      </c>
      <c r="D418">
        <v>-19.61</v>
      </c>
      <c r="E418">
        <v>19.61</v>
      </c>
    </row>
    <row r="419" spans="1:5" x14ac:dyDescent="0.25">
      <c r="A419">
        <v>49.200839999999999</v>
      </c>
      <c r="B419">
        <v>-123.181511</v>
      </c>
      <c r="C419">
        <v>0</v>
      </c>
      <c r="D419">
        <v>-19.61</v>
      </c>
      <c r="E419">
        <v>19.61</v>
      </c>
    </row>
    <row r="420" spans="1:5" x14ac:dyDescent="0.25">
      <c r="A420">
        <v>49.200744999999998</v>
      </c>
      <c r="B420">
        <v>-123.180717</v>
      </c>
      <c r="C420">
        <v>0</v>
      </c>
      <c r="D420">
        <v>-19.61</v>
      </c>
      <c r="E420">
        <v>19.61</v>
      </c>
    </row>
    <row r="421" spans="1:5" x14ac:dyDescent="0.25">
      <c r="A421">
        <v>49.200657</v>
      </c>
      <c r="B421">
        <v>-123.17989300000001</v>
      </c>
      <c r="C421">
        <v>0</v>
      </c>
      <c r="D421">
        <v>-19.61</v>
      </c>
      <c r="E421">
        <v>19.61</v>
      </c>
    </row>
    <row r="422" spans="1:5" x14ac:dyDescent="0.25">
      <c r="A422">
        <v>49.200546000000003</v>
      </c>
      <c r="B422">
        <v>-123.17898599999999</v>
      </c>
      <c r="C422">
        <v>0</v>
      </c>
      <c r="D422">
        <v>-19.61</v>
      </c>
      <c r="E422">
        <v>19.61</v>
      </c>
    </row>
    <row r="423" spans="1:5" x14ac:dyDescent="0.25">
      <c r="A423">
        <v>49.200439000000003</v>
      </c>
      <c r="B423">
        <v>-123.17804</v>
      </c>
      <c r="C423">
        <v>0</v>
      </c>
      <c r="D423">
        <v>-19.62</v>
      </c>
      <c r="E423">
        <v>19.62</v>
      </c>
    </row>
    <row r="424" spans="1:5" x14ac:dyDescent="0.25">
      <c r="A424">
        <v>49.200329000000004</v>
      </c>
      <c r="B424">
        <v>-123.177063</v>
      </c>
      <c r="C424">
        <v>0</v>
      </c>
      <c r="D424">
        <v>-19.62</v>
      </c>
      <c r="E424">
        <v>19.62</v>
      </c>
    </row>
    <row r="425" spans="1:5" x14ac:dyDescent="0.25">
      <c r="A425">
        <v>49.200211000000003</v>
      </c>
      <c r="B425">
        <v>-123.176033</v>
      </c>
      <c r="C425">
        <v>0</v>
      </c>
      <c r="D425">
        <v>-19.62</v>
      </c>
      <c r="E425">
        <v>19.62</v>
      </c>
    </row>
    <row r="426" spans="1:5" x14ac:dyDescent="0.25">
      <c r="A426">
        <v>49.200046999999998</v>
      </c>
      <c r="B426">
        <v>-123.174606</v>
      </c>
      <c r="C426">
        <v>0</v>
      </c>
      <c r="D426">
        <v>-19.62</v>
      </c>
      <c r="E426">
        <v>19.62</v>
      </c>
    </row>
    <row r="427" spans="1:5" x14ac:dyDescent="0.25">
      <c r="A427">
        <v>49.199924000000003</v>
      </c>
      <c r="B427">
        <v>-123.17353799999999</v>
      </c>
      <c r="C427">
        <v>0</v>
      </c>
      <c r="D427">
        <v>-19.62</v>
      </c>
      <c r="E427">
        <v>19.62</v>
      </c>
    </row>
    <row r="428" spans="1:5" x14ac:dyDescent="0.25">
      <c r="A428">
        <v>49.199824999999997</v>
      </c>
      <c r="B428">
        <v>-123.172676</v>
      </c>
      <c r="C428">
        <v>0</v>
      </c>
      <c r="D428">
        <v>-19.62</v>
      </c>
      <c r="E428">
        <v>19.62</v>
      </c>
    </row>
    <row r="429" spans="1:5" x14ac:dyDescent="0.25">
      <c r="A429">
        <v>49.199706999999997</v>
      </c>
      <c r="B429">
        <v>-123.171738</v>
      </c>
      <c r="C429">
        <v>0</v>
      </c>
      <c r="D429">
        <v>-19.62</v>
      </c>
      <c r="E429">
        <v>19.62</v>
      </c>
    </row>
    <row r="430" spans="1:5" x14ac:dyDescent="0.25">
      <c r="A430">
        <v>49.199581000000002</v>
      </c>
      <c r="B430">
        <v>-123.17147799999999</v>
      </c>
      <c r="C430">
        <v>0</v>
      </c>
      <c r="D430">
        <v>-19.62</v>
      </c>
      <c r="E430">
        <v>19.62</v>
      </c>
    </row>
    <row r="431" spans="1:5" x14ac:dyDescent="0.25">
      <c r="A431">
        <v>49.199294999999999</v>
      </c>
      <c r="B431">
        <v>-123.17137099999999</v>
      </c>
      <c r="C431">
        <v>0</v>
      </c>
      <c r="D431">
        <v>-19.62</v>
      </c>
      <c r="E431">
        <v>19.62</v>
      </c>
    </row>
    <row r="432" spans="1:5" x14ac:dyDescent="0.25">
      <c r="A432">
        <v>49.198813999999999</v>
      </c>
      <c r="B432">
        <v>-123.171738</v>
      </c>
      <c r="C432">
        <v>0</v>
      </c>
      <c r="D432">
        <v>-19.63</v>
      </c>
      <c r="E432">
        <v>19.63</v>
      </c>
    </row>
    <row r="433" spans="1:5" x14ac:dyDescent="0.25">
      <c r="A433">
        <v>49.198593000000002</v>
      </c>
      <c r="B433">
        <v>-123.171829</v>
      </c>
      <c r="C433">
        <v>0</v>
      </c>
      <c r="D433">
        <v>-19.63</v>
      </c>
      <c r="E433">
        <v>19.63</v>
      </c>
    </row>
    <row r="434" spans="1:5" x14ac:dyDescent="0.25">
      <c r="A434">
        <v>49.198371999999999</v>
      </c>
      <c r="B434">
        <v>-123.17186</v>
      </c>
      <c r="C434">
        <v>0</v>
      </c>
      <c r="D434">
        <v>-19.63</v>
      </c>
      <c r="E434">
        <v>19.63</v>
      </c>
    </row>
    <row r="435" spans="1:5" x14ac:dyDescent="0.25">
      <c r="A435">
        <v>49.198093</v>
      </c>
      <c r="B435">
        <v>-123.17188299999999</v>
      </c>
      <c r="C435">
        <v>0</v>
      </c>
      <c r="D435">
        <v>-19.63</v>
      </c>
      <c r="E435">
        <v>19.63</v>
      </c>
    </row>
    <row r="436" spans="1:5" x14ac:dyDescent="0.25">
      <c r="A436">
        <v>49.197830000000003</v>
      </c>
      <c r="B436">
        <v>-123.171898</v>
      </c>
      <c r="C436">
        <v>0</v>
      </c>
      <c r="D436">
        <v>-19.63</v>
      </c>
      <c r="E436">
        <v>19.63</v>
      </c>
    </row>
    <row r="437" spans="1:5" x14ac:dyDescent="0.25">
      <c r="A437">
        <v>49.197623999999998</v>
      </c>
      <c r="B437">
        <v>-123.171898</v>
      </c>
      <c r="C437">
        <v>0</v>
      </c>
      <c r="D437">
        <v>-19.63</v>
      </c>
      <c r="E437">
        <v>19.63</v>
      </c>
    </row>
    <row r="438" spans="1:5" x14ac:dyDescent="0.25">
      <c r="A438">
        <v>49.197417999999999</v>
      </c>
      <c r="B438">
        <v>-123.171898</v>
      </c>
      <c r="C438">
        <v>0</v>
      </c>
      <c r="D438">
        <v>-19.63</v>
      </c>
      <c r="E438">
        <v>19.63</v>
      </c>
    </row>
    <row r="439" spans="1:5" x14ac:dyDescent="0.25">
      <c r="A439">
        <v>49.197189000000002</v>
      </c>
      <c r="B439">
        <v>-123.171898</v>
      </c>
      <c r="C439">
        <v>0</v>
      </c>
      <c r="D439">
        <v>-19.63</v>
      </c>
      <c r="E439">
        <v>19.63</v>
      </c>
    </row>
    <row r="440" spans="1:5" x14ac:dyDescent="0.25">
      <c r="A440">
        <v>49.196902999999999</v>
      </c>
      <c r="B440">
        <v>-123.17195100000001</v>
      </c>
      <c r="C440">
        <v>0</v>
      </c>
      <c r="D440">
        <v>-19.63</v>
      </c>
      <c r="E440">
        <v>19.63</v>
      </c>
    </row>
    <row r="441" spans="1:5" x14ac:dyDescent="0.25">
      <c r="A441">
        <v>49.196686</v>
      </c>
      <c r="B441">
        <v>-123.172096</v>
      </c>
      <c r="C441">
        <v>0</v>
      </c>
      <c r="D441">
        <v>-19.64</v>
      </c>
      <c r="E441">
        <v>19.64</v>
      </c>
    </row>
    <row r="442" spans="1:5" x14ac:dyDescent="0.25">
      <c r="A442">
        <v>49.196548</v>
      </c>
      <c r="B442">
        <v>-123.172318</v>
      </c>
      <c r="C442">
        <v>0</v>
      </c>
      <c r="D442">
        <v>-19.64</v>
      </c>
      <c r="E442">
        <v>19.64</v>
      </c>
    </row>
    <row r="443" spans="1:5" x14ac:dyDescent="0.25">
      <c r="A443">
        <v>49.196486999999998</v>
      </c>
      <c r="B443">
        <v>-123.172729</v>
      </c>
      <c r="C443">
        <v>0</v>
      </c>
      <c r="D443">
        <v>-19.64</v>
      </c>
      <c r="E443">
        <v>19.64</v>
      </c>
    </row>
    <row r="444" spans="1:5" x14ac:dyDescent="0.25">
      <c r="A444">
        <v>49.196503</v>
      </c>
      <c r="B444">
        <v>-123.172974</v>
      </c>
      <c r="C444">
        <v>0</v>
      </c>
      <c r="D444">
        <v>-19.64</v>
      </c>
      <c r="E444">
        <v>19.64</v>
      </c>
    </row>
    <row r="445" spans="1:5" x14ac:dyDescent="0.25">
      <c r="A445">
        <v>49.196510000000004</v>
      </c>
      <c r="B445">
        <v>-123.173203</v>
      </c>
      <c r="C445">
        <v>0</v>
      </c>
      <c r="D445">
        <v>-19.64</v>
      </c>
      <c r="E445">
        <v>19.64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45"/>
  <sheetViews>
    <sheetView tabSelected="1" workbookViewId="0">
      <pane ySplit="1" topLeftCell="A128" activePane="bottomLeft" state="frozen"/>
      <selection pane="bottomLeft" activeCell="A151" sqref="A151"/>
    </sheetView>
  </sheetViews>
  <sheetFormatPr defaultRowHeight="15" x14ac:dyDescent="0.25"/>
  <cols>
    <col min="1" max="1" width="23.7109375" customWidth="1"/>
    <col min="2" max="2" width="8.85546875" style="22"/>
    <col min="3" max="3" width="4.7109375" customWidth="1"/>
    <col min="4" max="4" width="14.7109375" customWidth="1"/>
    <col min="5" max="5" width="10.7109375" customWidth="1"/>
    <col min="6" max="6" width="7.85546875" customWidth="1"/>
    <col min="7" max="8" width="7.28515625" customWidth="1"/>
    <col min="9" max="10" width="10.7109375" customWidth="1"/>
    <col min="11" max="12" width="10" customWidth="1"/>
    <col min="13" max="13" width="17" customWidth="1"/>
    <col min="16" max="17" width="10.28515625" customWidth="1"/>
    <col min="18" max="19" width="13" customWidth="1"/>
    <col min="20" max="20" width="14.42578125" style="3" customWidth="1"/>
    <col min="21" max="21" width="14.42578125" style="1" customWidth="1"/>
    <col min="22" max="22" width="13" customWidth="1"/>
    <col min="23" max="23" width="11.42578125" customWidth="1"/>
  </cols>
  <sheetData>
    <row r="1" spans="1:23" s="11" customFormat="1" ht="56.45" customHeight="1" x14ac:dyDescent="0.25">
      <c r="A1" s="11" t="s">
        <v>1</v>
      </c>
      <c r="B1" s="22" t="s">
        <v>8</v>
      </c>
      <c r="C1" s="11" t="s">
        <v>1353</v>
      </c>
      <c r="D1" s="11" t="s">
        <v>1352</v>
      </c>
      <c r="E1" s="11" t="s">
        <v>1363</v>
      </c>
      <c r="F1" s="13" t="s">
        <v>1364</v>
      </c>
      <c r="G1" s="13" t="s">
        <v>1366</v>
      </c>
      <c r="H1" s="13" t="s">
        <v>1365</v>
      </c>
      <c r="I1" s="11" t="s">
        <v>1351</v>
      </c>
      <c r="J1" s="11" t="s">
        <v>1349</v>
      </c>
      <c r="K1" s="11" t="s">
        <v>1350</v>
      </c>
      <c r="L1" s="11" t="s">
        <v>1354</v>
      </c>
      <c r="M1" s="13" t="s">
        <v>1362</v>
      </c>
      <c r="N1" s="12" t="s">
        <v>903</v>
      </c>
      <c r="O1" s="12" t="s">
        <v>904</v>
      </c>
      <c r="P1" s="13" t="s">
        <v>1355</v>
      </c>
      <c r="Q1" s="14" t="s">
        <v>1356</v>
      </c>
      <c r="R1" s="13" t="s">
        <v>1359</v>
      </c>
      <c r="S1" s="15" t="s">
        <v>1360</v>
      </c>
      <c r="T1" s="13" t="s">
        <v>1357</v>
      </c>
      <c r="U1" s="13" t="s">
        <v>1358</v>
      </c>
      <c r="V1" s="14" t="s">
        <v>1361</v>
      </c>
      <c r="W1" s="13"/>
    </row>
    <row r="2" spans="1:23" x14ac:dyDescent="0.25">
      <c r="A2" t="s">
        <v>905</v>
      </c>
      <c r="B2" s="22">
        <v>306</v>
      </c>
      <c r="C2">
        <f>MIN(SEARCH("T",A2&amp;"T"))</f>
        <v>11</v>
      </c>
      <c r="D2" s="1" t="str">
        <f>RIGHT(A2,C2-3)</f>
        <v>08:11:38</v>
      </c>
      <c r="E2" s="1" t="str">
        <f>LEFT(A2,C2-1)</f>
        <v>2022-08-10</v>
      </c>
      <c r="F2" s="1" t="str">
        <f>LEFT(E2,4)</f>
        <v>2022</v>
      </c>
      <c r="G2" s="1" t="str">
        <f>RIGHT(LEFT(E2,7),2)</f>
        <v>08</v>
      </c>
      <c r="H2" s="1" t="str">
        <f>RIGHT(E2,2)</f>
        <v>10</v>
      </c>
      <c r="I2" s="1" t="str">
        <f>LEFT(D2,2)</f>
        <v>08</v>
      </c>
      <c r="J2" s="1" t="str">
        <f>MID(D2,4,2)</f>
        <v>11</v>
      </c>
      <c r="K2" s="1" t="str">
        <f>RIGHT(D2,2)</f>
        <v>38</v>
      </c>
      <c r="L2" s="1">
        <f t="shared" ref="L2:L65" si="0">I2*3600+J2*60+K2</f>
        <v>29498</v>
      </c>
      <c r="M2" s="16">
        <f>(DATE(F2,G2,H2)-DATE(F2,1,1)+1)+(I2+((J2+(K2/60))/60))/24</f>
        <v>222.34141203703703</v>
      </c>
      <c r="N2">
        <v>20.893668999999999</v>
      </c>
      <c r="O2">
        <v>-156.436218</v>
      </c>
      <c r="P2">
        <f>'geoid_height_2023-08-09'!E2/1000</f>
        <v>-1.585E-2</v>
      </c>
      <c r="Q2">
        <v>-1.585E-2</v>
      </c>
      <c r="R2">
        <f>Q2+0.8</f>
        <v>0.78415000000000001</v>
      </c>
      <c r="S2">
        <v>0.78415000000000001</v>
      </c>
      <c r="T2" s="3">
        <v>0</v>
      </c>
      <c r="U2" s="1">
        <v>0</v>
      </c>
    </row>
    <row r="3" spans="1:23" x14ac:dyDescent="0.25">
      <c r="A3" t="s">
        <v>906</v>
      </c>
      <c r="B3" s="22">
        <v>295</v>
      </c>
      <c r="C3">
        <f t="shared" ref="C3:C66" si="1">MIN(SEARCH("T",A3&amp;"T"))</f>
        <v>11</v>
      </c>
      <c r="D3" s="1" t="str">
        <f t="shared" ref="D3:D66" si="2">RIGHT(A3,C3-3)</f>
        <v>08:20:55</v>
      </c>
      <c r="E3" s="1" t="str">
        <f t="shared" ref="E3:E66" si="3">LEFT(A3,C3-1)</f>
        <v>2022-08-10</v>
      </c>
      <c r="F3" s="1" t="str">
        <f t="shared" ref="F3:F66" si="4">LEFT(E3,4)</f>
        <v>2022</v>
      </c>
      <c r="G3" s="1" t="str">
        <f t="shared" ref="G3:G66" si="5">RIGHT(LEFT(E3,7),2)</f>
        <v>08</v>
      </c>
      <c r="H3" s="1" t="str">
        <f t="shared" ref="H3:H66" si="6">RIGHT(E3,2)</f>
        <v>10</v>
      </c>
      <c r="I3" s="1" t="str">
        <f t="shared" ref="I3:I66" si="7">LEFT(D3,2)</f>
        <v>08</v>
      </c>
      <c r="J3" s="1" t="str">
        <f t="shared" ref="J3:J66" si="8">MID(D3,4,2)</f>
        <v>20</v>
      </c>
      <c r="K3" s="1" t="str">
        <f t="shared" ref="K3:K66" si="9">RIGHT(D3,2)</f>
        <v>55</v>
      </c>
      <c r="L3" s="1">
        <f t="shared" si="0"/>
        <v>30055</v>
      </c>
      <c r="M3" s="16">
        <f t="shared" ref="M3:M66" si="10">(DATE(F3,G3,H3)-DATE(F3,1,1)+1)+(I3+((J3+(K3/60))/60))/24</f>
        <v>222.34785879629629</v>
      </c>
      <c r="N3">
        <v>20.893540999999999</v>
      </c>
      <c r="O3">
        <v>-156.43600499999999</v>
      </c>
      <c r="P3">
        <f>'geoid_height_2023-08-09'!E3/1000</f>
        <v>-1.585E-2</v>
      </c>
      <c r="Q3">
        <v>-1.585E-2</v>
      </c>
      <c r="R3">
        <f t="shared" ref="R3:R66" si="11">Q3+0.8</f>
        <v>0.78415000000000001</v>
      </c>
      <c r="S3">
        <v>0.78415000000000001</v>
      </c>
      <c r="T3" s="3">
        <f t="shared" ref="T3:T34" si="12">L3-$L$2</f>
        <v>557</v>
      </c>
      <c r="U3" s="1">
        <v>557</v>
      </c>
    </row>
    <row r="4" spans="1:23" x14ac:dyDescent="0.25">
      <c r="A4" t="s">
        <v>907</v>
      </c>
      <c r="B4" s="22">
        <v>261</v>
      </c>
      <c r="C4">
        <f t="shared" si="1"/>
        <v>11</v>
      </c>
      <c r="D4" s="1" t="str">
        <f t="shared" si="2"/>
        <v>08:21:15</v>
      </c>
      <c r="E4" s="1" t="str">
        <f t="shared" si="3"/>
        <v>2022-08-10</v>
      </c>
      <c r="F4" s="1" t="str">
        <f t="shared" si="4"/>
        <v>2022</v>
      </c>
      <c r="G4" s="1" t="str">
        <f t="shared" si="5"/>
        <v>08</v>
      </c>
      <c r="H4" s="1" t="str">
        <f t="shared" si="6"/>
        <v>10</v>
      </c>
      <c r="I4" s="1" t="str">
        <f t="shared" si="7"/>
        <v>08</v>
      </c>
      <c r="J4" s="1" t="str">
        <f t="shared" si="8"/>
        <v>21</v>
      </c>
      <c r="K4" s="1" t="str">
        <f t="shared" si="9"/>
        <v>15</v>
      </c>
      <c r="L4" s="1">
        <f t="shared" si="0"/>
        <v>30075</v>
      </c>
      <c r="M4" s="16">
        <f t="shared" si="10"/>
        <v>222.34809027777777</v>
      </c>
      <c r="N4">
        <v>20.893456</v>
      </c>
      <c r="O4">
        <v>-156.435776</v>
      </c>
      <c r="P4">
        <f>'geoid_height_2023-08-09'!E4/1000</f>
        <v>-1.585E-2</v>
      </c>
      <c r="Q4">
        <v>-1.585E-2</v>
      </c>
      <c r="R4">
        <f t="shared" si="11"/>
        <v>0.78415000000000001</v>
      </c>
      <c r="S4">
        <v>0.78415000000000001</v>
      </c>
      <c r="T4" s="3">
        <f t="shared" si="12"/>
        <v>577</v>
      </c>
      <c r="U4" s="1">
        <v>577</v>
      </c>
    </row>
    <row r="5" spans="1:23" x14ac:dyDescent="0.25">
      <c r="A5" t="s">
        <v>908</v>
      </c>
      <c r="B5" s="22">
        <v>210</v>
      </c>
      <c r="C5">
        <f t="shared" si="1"/>
        <v>11</v>
      </c>
      <c r="D5" s="1" t="str">
        <f t="shared" si="2"/>
        <v>08:21:34</v>
      </c>
      <c r="E5" s="1" t="str">
        <f t="shared" si="3"/>
        <v>2022-08-10</v>
      </c>
      <c r="F5" s="1" t="str">
        <f t="shared" si="4"/>
        <v>2022</v>
      </c>
      <c r="G5" s="1" t="str">
        <f t="shared" si="5"/>
        <v>08</v>
      </c>
      <c r="H5" s="1" t="str">
        <f t="shared" si="6"/>
        <v>10</v>
      </c>
      <c r="I5" s="1" t="str">
        <f t="shared" si="7"/>
        <v>08</v>
      </c>
      <c r="J5" s="1" t="str">
        <f t="shared" si="8"/>
        <v>21</v>
      </c>
      <c r="K5" s="1" t="str">
        <f t="shared" si="9"/>
        <v>34</v>
      </c>
      <c r="L5" s="1">
        <f t="shared" si="0"/>
        <v>30094</v>
      </c>
      <c r="M5" s="16">
        <f t="shared" si="10"/>
        <v>222.3483101851852</v>
      </c>
      <c r="N5">
        <v>20.89349</v>
      </c>
      <c r="O5">
        <v>-156.435562</v>
      </c>
      <c r="P5">
        <f>'geoid_height_2023-08-09'!E5/1000</f>
        <v>-1.585E-2</v>
      </c>
      <c r="Q5">
        <v>-1.585E-2</v>
      </c>
      <c r="R5">
        <f t="shared" si="11"/>
        <v>0.78415000000000001</v>
      </c>
      <c r="S5">
        <v>0.78415000000000001</v>
      </c>
      <c r="T5" s="3">
        <f t="shared" si="12"/>
        <v>596</v>
      </c>
      <c r="U5" s="1">
        <v>596</v>
      </c>
    </row>
    <row r="6" spans="1:23" x14ac:dyDescent="0.25">
      <c r="A6" t="s">
        <v>909</v>
      </c>
      <c r="B6" s="22">
        <v>168</v>
      </c>
      <c r="C6">
        <f t="shared" si="1"/>
        <v>11</v>
      </c>
      <c r="D6" s="1" t="str">
        <f t="shared" si="2"/>
        <v>08:28:54</v>
      </c>
      <c r="E6" s="1" t="str">
        <f t="shared" si="3"/>
        <v>2022-08-10</v>
      </c>
      <c r="F6" s="1" t="str">
        <f t="shared" si="4"/>
        <v>2022</v>
      </c>
      <c r="G6" s="1" t="str">
        <f t="shared" si="5"/>
        <v>08</v>
      </c>
      <c r="H6" s="1" t="str">
        <f t="shared" si="6"/>
        <v>10</v>
      </c>
      <c r="I6" s="1" t="str">
        <f t="shared" si="7"/>
        <v>08</v>
      </c>
      <c r="J6" s="1" t="str">
        <f t="shared" si="8"/>
        <v>28</v>
      </c>
      <c r="K6" s="1" t="str">
        <f t="shared" si="9"/>
        <v>54</v>
      </c>
      <c r="L6" s="1">
        <f t="shared" si="0"/>
        <v>30534</v>
      </c>
      <c r="M6" s="16">
        <f t="shared" si="10"/>
        <v>222.35340277777777</v>
      </c>
      <c r="N6">
        <v>20.893272</v>
      </c>
      <c r="O6">
        <v>-156.435486</v>
      </c>
      <c r="P6">
        <f>'geoid_height_2023-08-09'!E6/1000</f>
        <v>-1.585E-2</v>
      </c>
      <c r="Q6">
        <v>-1.585E-2</v>
      </c>
      <c r="R6">
        <f t="shared" si="11"/>
        <v>0.78415000000000001</v>
      </c>
      <c r="S6">
        <v>0.78415000000000001</v>
      </c>
      <c r="T6" s="3">
        <f t="shared" si="12"/>
        <v>1036</v>
      </c>
      <c r="U6" s="1">
        <v>1036</v>
      </c>
    </row>
    <row r="7" spans="1:23" x14ac:dyDescent="0.25">
      <c r="A7" t="s">
        <v>910</v>
      </c>
      <c r="B7" s="22">
        <v>160</v>
      </c>
      <c r="C7">
        <f t="shared" si="1"/>
        <v>11</v>
      </c>
      <c r="D7" s="1" t="str">
        <f t="shared" si="2"/>
        <v>08:29:05</v>
      </c>
      <c r="E7" s="1" t="str">
        <f t="shared" si="3"/>
        <v>2022-08-10</v>
      </c>
      <c r="F7" s="1" t="str">
        <f t="shared" si="4"/>
        <v>2022</v>
      </c>
      <c r="G7" s="1" t="str">
        <f t="shared" si="5"/>
        <v>08</v>
      </c>
      <c r="H7" s="1" t="str">
        <f t="shared" si="6"/>
        <v>10</v>
      </c>
      <c r="I7" s="1" t="str">
        <f t="shared" si="7"/>
        <v>08</v>
      </c>
      <c r="J7" s="1" t="str">
        <f t="shared" si="8"/>
        <v>29</v>
      </c>
      <c r="K7" s="1" t="str">
        <f t="shared" si="9"/>
        <v>05</v>
      </c>
      <c r="L7" s="1">
        <f t="shared" si="0"/>
        <v>30545</v>
      </c>
      <c r="M7" s="16">
        <f t="shared" si="10"/>
        <v>222.35353009259259</v>
      </c>
      <c r="N7">
        <v>20.893055</v>
      </c>
      <c r="O7">
        <v>-156.43540999999999</v>
      </c>
      <c r="P7">
        <f>'geoid_height_2023-08-09'!E7/1000</f>
        <v>-1.585E-2</v>
      </c>
      <c r="Q7">
        <v>-1.585E-2</v>
      </c>
      <c r="R7">
        <f t="shared" si="11"/>
        <v>0.78415000000000001</v>
      </c>
      <c r="S7">
        <v>0.78415000000000001</v>
      </c>
      <c r="T7" s="3">
        <f t="shared" si="12"/>
        <v>1047</v>
      </c>
      <c r="U7" s="1">
        <v>1047</v>
      </c>
    </row>
    <row r="8" spans="1:23" x14ac:dyDescent="0.25">
      <c r="A8" t="s">
        <v>911</v>
      </c>
      <c r="B8" s="22">
        <v>174</v>
      </c>
      <c r="C8">
        <f t="shared" si="1"/>
        <v>11</v>
      </c>
      <c r="D8" s="1" t="str">
        <f t="shared" si="2"/>
        <v>08:29:13</v>
      </c>
      <c r="E8" s="1" t="str">
        <f t="shared" si="3"/>
        <v>2022-08-10</v>
      </c>
      <c r="F8" s="1" t="str">
        <f t="shared" si="4"/>
        <v>2022</v>
      </c>
      <c r="G8" s="1" t="str">
        <f t="shared" si="5"/>
        <v>08</v>
      </c>
      <c r="H8" s="1" t="str">
        <f t="shared" si="6"/>
        <v>10</v>
      </c>
      <c r="I8" s="1" t="str">
        <f t="shared" si="7"/>
        <v>08</v>
      </c>
      <c r="J8" s="1" t="str">
        <f t="shared" si="8"/>
        <v>29</v>
      </c>
      <c r="K8" s="1" t="str">
        <f t="shared" si="9"/>
        <v>13</v>
      </c>
      <c r="L8" s="1">
        <f t="shared" si="0"/>
        <v>30553</v>
      </c>
      <c r="M8" s="16">
        <f t="shared" si="10"/>
        <v>222.35362268518517</v>
      </c>
      <c r="N8">
        <v>20.892841000000001</v>
      </c>
      <c r="O8">
        <v>-156.43536399999999</v>
      </c>
      <c r="P8">
        <f>'geoid_height_2023-08-09'!E8/1000</f>
        <v>-1.585E-2</v>
      </c>
      <c r="Q8">
        <v>-1.585E-2</v>
      </c>
      <c r="R8">
        <f t="shared" si="11"/>
        <v>0.78415000000000001</v>
      </c>
      <c r="S8">
        <v>0.78415000000000001</v>
      </c>
      <c r="T8" s="3">
        <f t="shared" si="12"/>
        <v>1055</v>
      </c>
      <c r="U8" s="1">
        <v>1055</v>
      </c>
    </row>
    <row r="9" spans="1:23" x14ac:dyDescent="0.25">
      <c r="A9" t="s">
        <v>912</v>
      </c>
      <c r="B9" s="22">
        <v>191</v>
      </c>
      <c r="C9">
        <f t="shared" si="1"/>
        <v>11</v>
      </c>
      <c r="D9" s="1" t="str">
        <f t="shared" si="2"/>
        <v>08:29:20</v>
      </c>
      <c r="E9" s="1" t="str">
        <f t="shared" si="3"/>
        <v>2022-08-10</v>
      </c>
      <c r="F9" s="1" t="str">
        <f t="shared" si="4"/>
        <v>2022</v>
      </c>
      <c r="G9" s="1" t="str">
        <f t="shared" si="5"/>
        <v>08</v>
      </c>
      <c r="H9" s="1" t="str">
        <f t="shared" si="6"/>
        <v>10</v>
      </c>
      <c r="I9" s="1" t="str">
        <f t="shared" si="7"/>
        <v>08</v>
      </c>
      <c r="J9" s="1" t="str">
        <f t="shared" si="8"/>
        <v>29</v>
      </c>
      <c r="K9" s="1" t="str">
        <f t="shared" si="9"/>
        <v>20</v>
      </c>
      <c r="L9" s="1">
        <f t="shared" si="0"/>
        <v>30560</v>
      </c>
      <c r="M9" s="16">
        <f t="shared" si="10"/>
        <v>222.3537037037037</v>
      </c>
      <c r="N9">
        <v>20.892631999999999</v>
      </c>
      <c r="O9">
        <v>-156.43540999999999</v>
      </c>
      <c r="P9">
        <f>'geoid_height_2023-08-09'!E9/1000</f>
        <v>-1.585E-2</v>
      </c>
      <c r="Q9">
        <v>-1.585E-2</v>
      </c>
      <c r="R9">
        <f t="shared" si="11"/>
        <v>0.78415000000000001</v>
      </c>
      <c r="S9">
        <v>0.78415000000000001</v>
      </c>
      <c r="T9" s="3">
        <f t="shared" si="12"/>
        <v>1062</v>
      </c>
      <c r="U9" s="1">
        <v>1062</v>
      </c>
    </row>
    <row r="10" spans="1:23" x14ac:dyDescent="0.25">
      <c r="A10" t="s">
        <v>913</v>
      </c>
      <c r="B10" s="22">
        <v>208</v>
      </c>
      <c r="C10">
        <f t="shared" si="1"/>
        <v>11</v>
      </c>
      <c r="D10" s="1" t="str">
        <f t="shared" si="2"/>
        <v>08:29:27</v>
      </c>
      <c r="E10" s="1" t="str">
        <f t="shared" si="3"/>
        <v>2022-08-10</v>
      </c>
      <c r="F10" s="1" t="str">
        <f t="shared" si="4"/>
        <v>2022</v>
      </c>
      <c r="G10" s="1" t="str">
        <f t="shared" si="5"/>
        <v>08</v>
      </c>
      <c r="H10" s="1" t="str">
        <f t="shared" si="6"/>
        <v>10</v>
      </c>
      <c r="I10" s="1" t="str">
        <f t="shared" si="7"/>
        <v>08</v>
      </c>
      <c r="J10" s="1" t="str">
        <f t="shared" si="8"/>
        <v>29</v>
      </c>
      <c r="K10" s="1" t="str">
        <f t="shared" si="9"/>
        <v>27</v>
      </c>
      <c r="L10" s="1">
        <f t="shared" si="0"/>
        <v>30567</v>
      </c>
      <c r="M10" s="16">
        <f t="shared" si="10"/>
        <v>222.35378472222223</v>
      </c>
      <c r="N10">
        <v>20.892426</v>
      </c>
      <c r="O10">
        <v>-156.43551600000001</v>
      </c>
      <c r="P10">
        <f>'geoid_height_2023-08-09'!E10/1000</f>
        <v>-1.5859999999999999E-2</v>
      </c>
      <c r="Q10">
        <v>-1.5859999999999999E-2</v>
      </c>
      <c r="R10">
        <f t="shared" si="11"/>
        <v>0.78414000000000006</v>
      </c>
      <c r="S10">
        <v>0.78414000000000006</v>
      </c>
      <c r="T10" s="3">
        <f t="shared" si="12"/>
        <v>1069</v>
      </c>
      <c r="U10" s="1">
        <v>1069</v>
      </c>
    </row>
    <row r="11" spans="1:23" x14ac:dyDescent="0.25">
      <c r="A11" t="s">
        <v>914</v>
      </c>
      <c r="B11" s="22">
        <v>213</v>
      </c>
      <c r="C11">
        <f t="shared" si="1"/>
        <v>11</v>
      </c>
      <c r="D11" s="1" t="str">
        <f t="shared" si="2"/>
        <v>08:29:34</v>
      </c>
      <c r="E11" s="1" t="str">
        <f t="shared" si="3"/>
        <v>2022-08-10</v>
      </c>
      <c r="F11" s="1" t="str">
        <f t="shared" si="4"/>
        <v>2022</v>
      </c>
      <c r="G11" s="1" t="str">
        <f t="shared" si="5"/>
        <v>08</v>
      </c>
      <c r="H11" s="1" t="str">
        <f t="shared" si="6"/>
        <v>10</v>
      </c>
      <c r="I11" s="1" t="str">
        <f t="shared" si="7"/>
        <v>08</v>
      </c>
      <c r="J11" s="1" t="str">
        <f t="shared" si="8"/>
        <v>29</v>
      </c>
      <c r="K11" s="1" t="str">
        <f t="shared" si="9"/>
        <v>34</v>
      </c>
      <c r="L11" s="1">
        <f t="shared" si="0"/>
        <v>30574</v>
      </c>
      <c r="M11" s="16">
        <f t="shared" si="10"/>
        <v>222.35386574074073</v>
      </c>
      <c r="N11">
        <v>20.892213999999999</v>
      </c>
      <c r="O11">
        <v>-156.43566899999999</v>
      </c>
      <c r="P11">
        <f>'geoid_height_2023-08-09'!E11/1000</f>
        <v>-1.5859999999999999E-2</v>
      </c>
      <c r="Q11">
        <v>-1.5859999999999999E-2</v>
      </c>
      <c r="R11">
        <f t="shared" si="11"/>
        <v>0.78414000000000006</v>
      </c>
      <c r="S11">
        <v>0.78414000000000006</v>
      </c>
      <c r="T11" s="3">
        <f t="shared" si="12"/>
        <v>1076</v>
      </c>
      <c r="U11" s="1">
        <v>1076</v>
      </c>
    </row>
    <row r="12" spans="1:23" x14ac:dyDescent="0.25">
      <c r="A12" t="s">
        <v>915</v>
      </c>
      <c r="B12" s="22">
        <v>213</v>
      </c>
      <c r="C12">
        <f t="shared" si="1"/>
        <v>11</v>
      </c>
      <c r="D12" s="1" t="str">
        <f t="shared" si="2"/>
        <v>08:29:42</v>
      </c>
      <c r="E12" s="1" t="str">
        <f t="shared" si="3"/>
        <v>2022-08-10</v>
      </c>
      <c r="F12" s="1" t="str">
        <f t="shared" si="4"/>
        <v>2022</v>
      </c>
      <c r="G12" s="1" t="str">
        <f t="shared" si="5"/>
        <v>08</v>
      </c>
      <c r="H12" s="1" t="str">
        <f t="shared" si="6"/>
        <v>10</v>
      </c>
      <c r="I12" s="1" t="str">
        <f t="shared" si="7"/>
        <v>08</v>
      </c>
      <c r="J12" s="1" t="str">
        <f t="shared" si="8"/>
        <v>29</v>
      </c>
      <c r="K12" s="1" t="str">
        <f t="shared" si="9"/>
        <v>42</v>
      </c>
      <c r="L12" s="1">
        <f t="shared" si="0"/>
        <v>30582</v>
      </c>
      <c r="M12" s="16">
        <f t="shared" si="10"/>
        <v>222.35395833333334</v>
      </c>
      <c r="N12">
        <v>20.892002000000002</v>
      </c>
      <c r="O12">
        <v>-156.435822</v>
      </c>
      <c r="P12">
        <f>'geoid_height_2023-08-09'!E12/1000</f>
        <v>-1.5859999999999999E-2</v>
      </c>
      <c r="Q12">
        <v>-1.5859999999999999E-2</v>
      </c>
      <c r="R12">
        <f t="shared" si="11"/>
        <v>0.78414000000000006</v>
      </c>
      <c r="S12">
        <v>0.78414000000000006</v>
      </c>
      <c r="T12" s="3">
        <f t="shared" si="12"/>
        <v>1084</v>
      </c>
      <c r="U12" s="1">
        <v>1084</v>
      </c>
    </row>
    <row r="13" spans="1:23" x14ac:dyDescent="0.25">
      <c r="A13" t="s">
        <v>916</v>
      </c>
      <c r="B13" s="22">
        <v>213</v>
      </c>
      <c r="C13">
        <f t="shared" si="1"/>
        <v>11</v>
      </c>
      <c r="D13" s="1" t="str">
        <f t="shared" si="2"/>
        <v>08:29:49</v>
      </c>
      <c r="E13" s="1" t="str">
        <f t="shared" si="3"/>
        <v>2022-08-10</v>
      </c>
      <c r="F13" s="1" t="str">
        <f t="shared" si="4"/>
        <v>2022</v>
      </c>
      <c r="G13" s="1" t="str">
        <f t="shared" si="5"/>
        <v>08</v>
      </c>
      <c r="H13" s="1" t="str">
        <f t="shared" si="6"/>
        <v>10</v>
      </c>
      <c r="I13" s="1" t="str">
        <f t="shared" si="7"/>
        <v>08</v>
      </c>
      <c r="J13" s="1" t="str">
        <f t="shared" si="8"/>
        <v>29</v>
      </c>
      <c r="K13" s="1" t="str">
        <f t="shared" si="9"/>
        <v>49</v>
      </c>
      <c r="L13" s="1">
        <f t="shared" si="0"/>
        <v>30589</v>
      </c>
      <c r="M13" s="16">
        <f t="shared" si="10"/>
        <v>222.35403935185184</v>
      </c>
      <c r="N13">
        <v>20.891784999999999</v>
      </c>
      <c r="O13">
        <v>-156.43597399999999</v>
      </c>
      <c r="P13">
        <f>'geoid_height_2023-08-09'!E13/1000</f>
        <v>-1.5859999999999999E-2</v>
      </c>
      <c r="Q13">
        <v>-1.5859999999999999E-2</v>
      </c>
      <c r="R13">
        <f t="shared" si="11"/>
        <v>0.78414000000000006</v>
      </c>
      <c r="S13">
        <v>0.78414000000000006</v>
      </c>
      <c r="T13" s="3">
        <f t="shared" si="12"/>
        <v>1091</v>
      </c>
      <c r="U13" s="1">
        <v>1091</v>
      </c>
    </row>
    <row r="14" spans="1:23" x14ac:dyDescent="0.25">
      <c r="A14" t="s">
        <v>917</v>
      </c>
      <c r="B14" s="22">
        <v>213</v>
      </c>
      <c r="C14">
        <f t="shared" si="1"/>
        <v>11</v>
      </c>
      <c r="D14" s="1" t="str">
        <f t="shared" si="2"/>
        <v>08:29:57</v>
      </c>
      <c r="E14" s="1" t="str">
        <f t="shared" si="3"/>
        <v>2022-08-10</v>
      </c>
      <c r="F14" s="1" t="str">
        <f t="shared" si="4"/>
        <v>2022</v>
      </c>
      <c r="G14" s="1" t="str">
        <f t="shared" si="5"/>
        <v>08</v>
      </c>
      <c r="H14" s="1" t="str">
        <f t="shared" si="6"/>
        <v>10</v>
      </c>
      <c r="I14" s="1" t="str">
        <f t="shared" si="7"/>
        <v>08</v>
      </c>
      <c r="J14" s="1" t="str">
        <f t="shared" si="8"/>
        <v>29</v>
      </c>
      <c r="K14" s="1" t="str">
        <f t="shared" si="9"/>
        <v>57</v>
      </c>
      <c r="L14" s="1">
        <f t="shared" si="0"/>
        <v>30597</v>
      </c>
      <c r="M14" s="16">
        <f t="shared" si="10"/>
        <v>222.35413194444445</v>
      </c>
      <c r="N14">
        <v>20.891566999999998</v>
      </c>
      <c r="O14">
        <v>-156.43615700000001</v>
      </c>
      <c r="P14">
        <f>'geoid_height_2023-08-09'!E14/1000</f>
        <v>-1.5869999999999999E-2</v>
      </c>
      <c r="Q14">
        <v>-1.5869999999999999E-2</v>
      </c>
      <c r="R14">
        <f t="shared" si="11"/>
        <v>0.78412999999999999</v>
      </c>
      <c r="S14">
        <v>0.78412999999999999</v>
      </c>
      <c r="T14" s="3">
        <f t="shared" si="12"/>
        <v>1099</v>
      </c>
      <c r="U14" s="1">
        <v>1099</v>
      </c>
    </row>
    <row r="15" spans="1:23" x14ac:dyDescent="0.25">
      <c r="A15" t="s">
        <v>918</v>
      </c>
      <c r="B15" s="22">
        <v>213</v>
      </c>
      <c r="C15">
        <f t="shared" si="1"/>
        <v>11</v>
      </c>
      <c r="D15" s="1" t="str">
        <f t="shared" si="2"/>
        <v>08:30:03</v>
      </c>
      <c r="E15" s="1" t="str">
        <f t="shared" si="3"/>
        <v>2022-08-10</v>
      </c>
      <c r="F15" s="1" t="str">
        <f t="shared" si="4"/>
        <v>2022</v>
      </c>
      <c r="G15" s="1" t="str">
        <f t="shared" si="5"/>
        <v>08</v>
      </c>
      <c r="H15" s="1" t="str">
        <f t="shared" si="6"/>
        <v>10</v>
      </c>
      <c r="I15" s="1" t="str">
        <f t="shared" si="7"/>
        <v>08</v>
      </c>
      <c r="J15" s="1" t="str">
        <f t="shared" si="8"/>
        <v>30</v>
      </c>
      <c r="K15" s="1" t="str">
        <f t="shared" si="9"/>
        <v>03</v>
      </c>
      <c r="L15" s="1">
        <f t="shared" si="0"/>
        <v>30603</v>
      </c>
      <c r="M15" s="16">
        <f t="shared" si="10"/>
        <v>222.3542013888889</v>
      </c>
      <c r="N15">
        <v>20.891365</v>
      </c>
      <c r="O15">
        <v>-156.436295</v>
      </c>
      <c r="P15">
        <f>'geoid_height_2023-08-09'!E15/1000</f>
        <v>-1.5869999999999999E-2</v>
      </c>
      <c r="Q15">
        <v>-1.5869999999999999E-2</v>
      </c>
      <c r="R15">
        <f t="shared" si="11"/>
        <v>0.78412999999999999</v>
      </c>
      <c r="S15">
        <v>0.78412999999999999</v>
      </c>
      <c r="T15" s="3">
        <f t="shared" si="12"/>
        <v>1105</v>
      </c>
      <c r="U15" s="1">
        <v>1105</v>
      </c>
    </row>
    <row r="16" spans="1:23" x14ac:dyDescent="0.25">
      <c r="A16" t="s">
        <v>919</v>
      </c>
      <c r="B16" s="22">
        <v>213</v>
      </c>
      <c r="C16">
        <f t="shared" si="1"/>
        <v>11</v>
      </c>
      <c r="D16" s="1" t="str">
        <f t="shared" si="2"/>
        <v>08:30:09</v>
      </c>
      <c r="E16" s="1" t="str">
        <f t="shared" si="3"/>
        <v>2022-08-10</v>
      </c>
      <c r="F16" s="1" t="str">
        <f t="shared" si="4"/>
        <v>2022</v>
      </c>
      <c r="G16" s="1" t="str">
        <f t="shared" si="5"/>
        <v>08</v>
      </c>
      <c r="H16" s="1" t="str">
        <f t="shared" si="6"/>
        <v>10</v>
      </c>
      <c r="I16" s="1" t="str">
        <f t="shared" si="7"/>
        <v>08</v>
      </c>
      <c r="J16" s="1" t="str">
        <f t="shared" si="8"/>
        <v>30</v>
      </c>
      <c r="K16" s="1" t="str">
        <f t="shared" si="9"/>
        <v>09</v>
      </c>
      <c r="L16" s="1">
        <f t="shared" si="0"/>
        <v>30609</v>
      </c>
      <c r="M16" s="16">
        <f t="shared" si="10"/>
        <v>222.35427083333335</v>
      </c>
      <c r="N16">
        <v>20.891155000000001</v>
      </c>
      <c r="O16">
        <v>-156.43646200000001</v>
      </c>
      <c r="P16">
        <f>'geoid_height_2023-08-09'!E16/1000</f>
        <v>-1.5869999999999999E-2</v>
      </c>
      <c r="Q16">
        <v>-1.5869999999999999E-2</v>
      </c>
      <c r="R16">
        <f t="shared" si="11"/>
        <v>0.78412999999999999</v>
      </c>
      <c r="S16">
        <v>0.78412999999999999</v>
      </c>
      <c r="T16" s="3">
        <f t="shared" si="12"/>
        <v>1111</v>
      </c>
      <c r="U16" s="1">
        <v>1111</v>
      </c>
    </row>
    <row r="17" spans="1:21" x14ac:dyDescent="0.25">
      <c r="A17" t="s">
        <v>920</v>
      </c>
      <c r="B17" s="22">
        <v>213</v>
      </c>
      <c r="C17">
        <f t="shared" si="1"/>
        <v>11</v>
      </c>
      <c r="D17" s="1" t="str">
        <f t="shared" si="2"/>
        <v>08:30:16</v>
      </c>
      <c r="E17" s="1" t="str">
        <f t="shared" si="3"/>
        <v>2022-08-10</v>
      </c>
      <c r="F17" s="1" t="str">
        <f t="shared" si="4"/>
        <v>2022</v>
      </c>
      <c r="G17" s="1" t="str">
        <f t="shared" si="5"/>
        <v>08</v>
      </c>
      <c r="H17" s="1" t="str">
        <f t="shared" si="6"/>
        <v>10</v>
      </c>
      <c r="I17" s="1" t="str">
        <f t="shared" si="7"/>
        <v>08</v>
      </c>
      <c r="J17" s="1" t="str">
        <f t="shared" si="8"/>
        <v>30</v>
      </c>
      <c r="K17" s="1" t="str">
        <f t="shared" si="9"/>
        <v>16</v>
      </c>
      <c r="L17" s="1">
        <f t="shared" si="0"/>
        <v>30616</v>
      </c>
      <c r="M17" s="16">
        <f t="shared" si="10"/>
        <v>222.35435185185185</v>
      </c>
      <c r="N17">
        <v>20.890934000000001</v>
      </c>
      <c r="O17">
        <v>-156.43663000000001</v>
      </c>
      <c r="P17">
        <f>'geoid_height_2023-08-09'!E17/1000</f>
        <v>-1.5880000000000002E-2</v>
      </c>
      <c r="Q17">
        <v>-1.5880000000000002E-2</v>
      </c>
      <c r="R17">
        <f t="shared" si="11"/>
        <v>0.78412000000000004</v>
      </c>
      <c r="S17">
        <v>0.78412000000000004</v>
      </c>
      <c r="T17" s="3">
        <f t="shared" si="12"/>
        <v>1118</v>
      </c>
      <c r="U17" s="1">
        <v>1118</v>
      </c>
    </row>
    <row r="18" spans="1:21" x14ac:dyDescent="0.25">
      <c r="A18" t="s">
        <v>921</v>
      </c>
      <c r="B18" s="22">
        <v>213</v>
      </c>
      <c r="C18">
        <f t="shared" si="1"/>
        <v>11</v>
      </c>
      <c r="D18" s="1" t="str">
        <f t="shared" si="2"/>
        <v>08:30:22</v>
      </c>
      <c r="E18" s="1" t="str">
        <f t="shared" si="3"/>
        <v>2022-08-10</v>
      </c>
      <c r="F18" s="1" t="str">
        <f t="shared" si="4"/>
        <v>2022</v>
      </c>
      <c r="G18" s="1" t="str">
        <f t="shared" si="5"/>
        <v>08</v>
      </c>
      <c r="H18" s="1" t="str">
        <f t="shared" si="6"/>
        <v>10</v>
      </c>
      <c r="I18" s="1" t="str">
        <f t="shared" si="7"/>
        <v>08</v>
      </c>
      <c r="J18" s="1" t="str">
        <f t="shared" si="8"/>
        <v>30</v>
      </c>
      <c r="K18" s="1" t="str">
        <f t="shared" si="9"/>
        <v>22</v>
      </c>
      <c r="L18" s="1">
        <f t="shared" si="0"/>
        <v>30622</v>
      </c>
      <c r="M18" s="16">
        <f t="shared" si="10"/>
        <v>222.35442129629629</v>
      </c>
      <c r="N18">
        <v>20.890713000000002</v>
      </c>
      <c r="O18">
        <v>-156.43678299999999</v>
      </c>
      <c r="P18">
        <f>'geoid_height_2023-08-09'!E18/1000</f>
        <v>-1.5880000000000002E-2</v>
      </c>
      <c r="Q18">
        <v>-1.5880000000000002E-2</v>
      </c>
      <c r="R18">
        <f t="shared" si="11"/>
        <v>0.78412000000000004</v>
      </c>
      <c r="S18">
        <v>0.78412000000000004</v>
      </c>
      <c r="T18" s="3">
        <f t="shared" si="12"/>
        <v>1124</v>
      </c>
      <c r="U18" s="1">
        <v>1124</v>
      </c>
    </row>
    <row r="19" spans="1:21" x14ac:dyDescent="0.25">
      <c r="A19" t="s">
        <v>922</v>
      </c>
      <c r="B19" s="22">
        <v>213</v>
      </c>
      <c r="C19">
        <f t="shared" si="1"/>
        <v>11</v>
      </c>
      <c r="D19" s="1" t="str">
        <f t="shared" si="2"/>
        <v>08:30:29</v>
      </c>
      <c r="E19" s="1" t="str">
        <f t="shared" si="3"/>
        <v>2022-08-10</v>
      </c>
      <c r="F19" s="1" t="str">
        <f t="shared" si="4"/>
        <v>2022</v>
      </c>
      <c r="G19" s="1" t="str">
        <f t="shared" si="5"/>
        <v>08</v>
      </c>
      <c r="H19" s="1" t="str">
        <f t="shared" si="6"/>
        <v>10</v>
      </c>
      <c r="I19" s="1" t="str">
        <f t="shared" si="7"/>
        <v>08</v>
      </c>
      <c r="J19" s="1" t="str">
        <f t="shared" si="8"/>
        <v>30</v>
      </c>
      <c r="K19" s="1" t="str">
        <f t="shared" si="9"/>
        <v>29</v>
      </c>
      <c r="L19" s="1">
        <f t="shared" si="0"/>
        <v>30629</v>
      </c>
      <c r="M19" s="16">
        <f t="shared" si="10"/>
        <v>222.35450231481482</v>
      </c>
      <c r="N19">
        <v>20.89048</v>
      </c>
      <c r="O19">
        <v>-156.43696600000001</v>
      </c>
      <c r="P19">
        <f>'geoid_height_2023-08-09'!E19/1000</f>
        <v>-1.5880000000000002E-2</v>
      </c>
      <c r="Q19">
        <v>-1.5880000000000002E-2</v>
      </c>
      <c r="R19">
        <f t="shared" si="11"/>
        <v>0.78412000000000004</v>
      </c>
      <c r="S19">
        <v>0.78412000000000004</v>
      </c>
      <c r="T19" s="3">
        <f t="shared" si="12"/>
        <v>1131</v>
      </c>
      <c r="U19" s="1">
        <v>1131</v>
      </c>
    </row>
    <row r="20" spans="1:21" x14ac:dyDescent="0.25">
      <c r="A20" t="s">
        <v>923</v>
      </c>
      <c r="B20" s="22">
        <v>213</v>
      </c>
      <c r="C20">
        <f t="shared" si="1"/>
        <v>11</v>
      </c>
      <c r="D20" s="1" t="str">
        <f t="shared" si="2"/>
        <v>08:30:38</v>
      </c>
      <c r="E20" s="1" t="str">
        <f t="shared" si="3"/>
        <v>2022-08-10</v>
      </c>
      <c r="F20" s="1" t="str">
        <f t="shared" si="4"/>
        <v>2022</v>
      </c>
      <c r="G20" s="1" t="str">
        <f t="shared" si="5"/>
        <v>08</v>
      </c>
      <c r="H20" s="1" t="str">
        <f t="shared" si="6"/>
        <v>10</v>
      </c>
      <c r="I20" s="1" t="str">
        <f t="shared" si="7"/>
        <v>08</v>
      </c>
      <c r="J20" s="1" t="str">
        <f t="shared" si="8"/>
        <v>30</v>
      </c>
      <c r="K20" s="1" t="str">
        <f t="shared" si="9"/>
        <v>38</v>
      </c>
      <c r="L20" s="1">
        <f t="shared" si="0"/>
        <v>30638</v>
      </c>
      <c r="M20" s="16">
        <f t="shared" si="10"/>
        <v>222.35460648148148</v>
      </c>
      <c r="N20">
        <v>20.890270000000001</v>
      </c>
      <c r="O20">
        <v>-156.43710300000001</v>
      </c>
      <c r="P20">
        <f>'geoid_height_2023-08-09'!E20/1000</f>
        <v>-1.5880000000000002E-2</v>
      </c>
      <c r="Q20">
        <v>-1.5880000000000002E-2</v>
      </c>
      <c r="R20">
        <f t="shared" si="11"/>
        <v>0.78412000000000004</v>
      </c>
      <c r="S20">
        <v>0.78412000000000004</v>
      </c>
      <c r="T20" s="3">
        <f t="shared" si="12"/>
        <v>1140</v>
      </c>
      <c r="U20" s="1">
        <v>1140</v>
      </c>
    </row>
    <row r="21" spans="1:21" x14ac:dyDescent="0.25">
      <c r="A21" t="s">
        <v>924</v>
      </c>
      <c r="B21" s="22">
        <v>194</v>
      </c>
      <c r="C21">
        <f t="shared" si="1"/>
        <v>11</v>
      </c>
      <c r="D21" s="1" t="str">
        <f t="shared" si="2"/>
        <v>08:30:49</v>
      </c>
      <c r="E21" s="1" t="str">
        <f t="shared" si="3"/>
        <v>2022-08-10</v>
      </c>
      <c r="F21" s="1" t="str">
        <f t="shared" si="4"/>
        <v>2022</v>
      </c>
      <c r="G21" s="1" t="str">
        <f t="shared" si="5"/>
        <v>08</v>
      </c>
      <c r="H21" s="1" t="str">
        <f t="shared" si="6"/>
        <v>10</v>
      </c>
      <c r="I21" s="1" t="str">
        <f t="shared" si="7"/>
        <v>08</v>
      </c>
      <c r="J21" s="1" t="str">
        <f t="shared" si="8"/>
        <v>30</v>
      </c>
      <c r="K21" s="1" t="str">
        <f t="shared" si="9"/>
        <v>49</v>
      </c>
      <c r="L21" s="1">
        <f t="shared" si="0"/>
        <v>30649</v>
      </c>
      <c r="M21" s="16">
        <f t="shared" si="10"/>
        <v>222.3547337962963</v>
      </c>
      <c r="N21">
        <v>20.890049000000001</v>
      </c>
      <c r="O21">
        <v>-156.43720999999999</v>
      </c>
      <c r="P21">
        <f>'geoid_height_2023-08-09'!E21/1000</f>
        <v>-1.5890000000000001E-2</v>
      </c>
      <c r="Q21">
        <v>-1.5890000000000001E-2</v>
      </c>
      <c r="R21">
        <f t="shared" si="11"/>
        <v>0.78411000000000008</v>
      </c>
      <c r="S21">
        <v>0.78411000000000008</v>
      </c>
      <c r="T21" s="3">
        <f t="shared" si="12"/>
        <v>1151</v>
      </c>
      <c r="U21" s="1">
        <v>1151</v>
      </c>
    </row>
    <row r="22" spans="1:21" x14ac:dyDescent="0.25">
      <c r="A22" t="s">
        <v>925</v>
      </c>
      <c r="B22" s="22">
        <v>143</v>
      </c>
      <c r="C22">
        <f t="shared" si="1"/>
        <v>11</v>
      </c>
      <c r="D22" s="1" t="str">
        <f t="shared" si="2"/>
        <v>08:30:59</v>
      </c>
      <c r="E22" s="1" t="str">
        <f t="shared" si="3"/>
        <v>2022-08-10</v>
      </c>
      <c r="F22" s="1" t="str">
        <f t="shared" si="4"/>
        <v>2022</v>
      </c>
      <c r="G22" s="1" t="str">
        <f t="shared" si="5"/>
        <v>08</v>
      </c>
      <c r="H22" s="1" t="str">
        <f t="shared" si="6"/>
        <v>10</v>
      </c>
      <c r="I22" s="1" t="str">
        <f t="shared" si="7"/>
        <v>08</v>
      </c>
      <c r="J22" s="1" t="str">
        <f t="shared" si="8"/>
        <v>30</v>
      </c>
      <c r="K22" s="1" t="str">
        <f t="shared" si="9"/>
        <v>59</v>
      </c>
      <c r="L22" s="1">
        <f t="shared" si="0"/>
        <v>30659</v>
      </c>
      <c r="M22" s="16">
        <f t="shared" si="10"/>
        <v>222.35484953703704</v>
      </c>
      <c r="N22">
        <v>20.889838999999998</v>
      </c>
      <c r="O22">
        <v>-156.43708799999999</v>
      </c>
      <c r="P22">
        <f>'geoid_height_2023-08-09'!E22/1000</f>
        <v>-1.5890000000000001E-2</v>
      </c>
      <c r="Q22">
        <v>-1.5890000000000001E-2</v>
      </c>
      <c r="R22">
        <f t="shared" si="11"/>
        <v>0.78411000000000008</v>
      </c>
      <c r="S22">
        <v>0.78411000000000008</v>
      </c>
      <c r="T22" s="3">
        <f t="shared" si="12"/>
        <v>1161</v>
      </c>
      <c r="U22" s="1">
        <v>1161</v>
      </c>
    </row>
    <row r="23" spans="1:21" x14ac:dyDescent="0.25">
      <c r="A23" t="s">
        <v>926</v>
      </c>
      <c r="B23" s="22">
        <v>126</v>
      </c>
      <c r="C23">
        <f t="shared" si="1"/>
        <v>11</v>
      </c>
      <c r="D23" s="1" t="str">
        <f t="shared" si="2"/>
        <v>08:31:09</v>
      </c>
      <c r="E23" s="1" t="str">
        <f t="shared" si="3"/>
        <v>2022-08-10</v>
      </c>
      <c r="F23" s="1" t="str">
        <f t="shared" si="4"/>
        <v>2022</v>
      </c>
      <c r="G23" s="1" t="str">
        <f t="shared" si="5"/>
        <v>08</v>
      </c>
      <c r="H23" s="1" t="str">
        <f t="shared" si="6"/>
        <v>10</v>
      </c>
      <c r="I23" s="1" t="str">
        <f t="shared" si="7"/>
        <v>08</v>
      </c>
      <c r="J23" s="1" t="str">
        <f t="shared" si="8"/>
        <v>31</v>
      </c>
      <c r="K23" s="1" t="str">
        <f t="shared" si="9"/>
        <v>09</v>
      </c>
      <c r="L23" s="1">
        <f t="shared" si="0"/>
        <v>30669</v>
      </c>
      <c r="M23" s="16">
        <f t="shared" si="10"/>
        <v>222.35496527777778</v>
      </c>
      <c r="N23">
        <v>20.889655999999999</v>
      </c>
      <c r="O23">
        <v>-156.436859</v>
      </c>
      <c r="P23">
        <f>'geoid_height_2023-08-09'!E23/1000</f>
        <v>-1.5890000000000001E-2</v>
      </c>
      <c r="Q23">
        <v>-1.5890000000000001E-2</v>
      </c>
      <c r="R23">
        <f t="shared" si="11"/>
        <v>0.78411000000000008</v>
      </c>
      <c r="S23">
        <v>0.78411000000000008</v>
      </c>
      <c r="T23" s="3">
        <f t="shared" si="12"/>
        <v>1171</v>
      </c>
      <c r="U23" s="1">
        <v>1171</v>
      </c>
    </row>
    <row r="24" spans="1:21" x14ac:dyDescent="0.25">
      <c r="A24" t="s">
        <v>927</v>
      </c>
      <c r="B24" s="22">
        <v>123</v>
      </c>
      <c r="C24">
        <f t="shared" si="1"/>
        <v>11</v>
      </c>
      <c r="D24" s="1" t="str">
        <f t="shared" si="2"/>
        <v>08:31:18</v>
      </c>
      <c r="E24" s="1" t="str">
        <f t="shared" si="3"/>
        <v>2022-08-10</v>
      </c>
      <c r="F24" s="1" t="str">
        <f t="shared" si="4"/>
        <v>2022</v>
      </c>
      <c r="G24" s="1" t="str">
        <f t="shared" si="5"/>
        <v>08</v>
      </c>
      <c r="H24" s="1" t="str">
        <f t="shared" si="6"/>
        <v>10</v>
      </c>
      <c r="I24" s="1" t="str">
        <f t="shared" si="7"/>
        <v>08</v>
      </c>
      <c r="J24" s="1" t="str">
        <f t="shared" si="8"/>
        <v>31</v>
      </c>
      <c r="K24" s="1" t="str">
        <f t="shared" si="9"/>
        <v>18</v>
      </c>
      <c r="L24" s="1">
        <f t="shared" si="0"/>
        <v>30678</v>
      </c>
      <c r="M24" s="16">
        <f t="shared" si="10"/>
        <v>222.35506944444444</v>
      </c>
      <c r="N24">
        <v>20.889513000000001</v>
      </c>
      <c r="O24">
        <v>-156.43663000000001</v>
      </c>
      <c r="P24">
        <f>'geoid_height_2023-08-09'!E24/1000</f>
        <v>-1.5890000000000001E-2</v>
      </c>
      <c r="Q24">
        <v>-1.5890000000000001E-2</v>
      </c>
      <c r="R24">
        <f t="shared" si="11"/>
        <v>0.78411000000000008</v>
      </c>
      <c r="S24">
        <v>0.78411000000000008</v>
      </c>
      <c r="T24" s="3">
        <f t="shared" si="12"/>
        <v>1180</v>
      </c>
      <c r="U24" s="1">
        <v>1180</v>
      </c>
    </row>
    <row r="25" spans="1:21" x14ac:dyDescent="0.25">
      <c r="A25" t="s">
        <v>928</v>
      </c>
      <c r="B25" s="22">
        <v>123</v>
      </c>
      <c r="C25">
        <f t="shared" si="1"/>
        <v>11</v>
      </c>
      <c r="D25" s="1" t="str">
        <f t="shared" si="2"/>
        <v>08:31:27</v>
      </c>
      <c r="E25" s="1" t="str">
        <f t="shared" si="3"/>
        <v>2022-08-10</v>
      </c>
      <c r="F25" s="1" t="str">
        <f t="shared" si="4"/>
        <v>2022</v>
      </c>
      <c r="G25" s="1" t="str">
        <f t="shared" si="5"/>
        <v>08</v>
      </c>
      <c r="H25" s="1" t="str">
        <f t="shared" si="6"/>
        <v>10</v>
      </c>
      <c r="I25" s="1" t="str">
        <f t="shared" si="7"/>
        <v>08</v>
      </c>
      <c r="J25" s="1" t="str">
        <f t="shared" si="8"/>
        <v>31</v>
      </c>
      <c r="K25" s="1" t="str">
        <f t="shared" si="9"/>
        <v>27</v>
      </c>
      <c r="L25" s="1">
        <f t="shared" si="0"/>
        <v>30687</v>
      </c>
      <c r="M25" s="16">
        <f t="shared" si="10"/>
        <v>222.3551736111111</v>
      </c>
      <c r="N25">
        <v>20.889361999999998</v>
      </c>
      <c r="O25">
        <v>-156.43641700000001</v>
      </c>
      <c r="P25">
        <f>'geoid_height_2023-08-09'!E25/1000</f>
        <v>-1.5890000000000001E-2</v>
      </c>
      <c r="Q25">
        <v>-1.5890000000000001E-2</v>
      </c>
      <c r="R25">
        <f t="shared" si="11"/>
        <v>0.78411000000000008</v>
      </c>
      <c r="S25">
        <v>0.78411000000000008</v>
      </c>
      <c r="T25" s="3">
        <f t="shared" si="12"/>
        <v>1189</v>
      </c>
      <c r="U25" s="1">
        <v>1189</v>
      </c>
    </row>
    <row r="26" spans="1:21" x14ac:dyDescent="0.25">
      <c r="A26" t="s">
        <v>929</v>
      </c>
      <c r="B26" s="22">
        <v>64</v>
      </c>
      <c r="C26">
        <f t="shared" si="1"/>
        <v>11</v>
      </c>
      <c r="D26" s="1" t="str">
        <f t="shared" si="2"/>
        <v>08:31:38</v>
      </c>
      <c r="E26" s="1" t="str">
        <f t="shared" si="3"/>
        <v>2022-08-10</v>
      </c>
      <c r="F26" s="1" t="str">
        <f t="shared" si="4"/>
        <v>2022</v>
      </c>
      <c r="G26" s="1" t="str">
        <f t="shared" si="5"/>
        <v>08</v>
      </c>
      <c r="H26" s="1" t="str">
        <f t="shared" si="6"/>
        <v>10</v>
      </c>
      <c r="I26" s="1" t="str">
        <f t="shared" si="7"/>
        <v>08</v>
      </c>
      <c r="J26" s="1" t="str">
        <f t="shared" si="8"/>
        <v>31</v>
      </c>
      <c r="K26" s="1" t="str">
        <f t="shared" si="9"/>
        <v>38</v>
      </c>
      <c r="L26" s="1">
        <f t="shared" si="0"/>
        <v>30698</v>
      </c>
      <c r="M26" s="16">
        <f t="shared" si="10"/>
        <v>222.35530092592592</v>
      </c>
      <c r="N26">
        <v>20.889420999999999</v>
      </c>
      <c r="O26">
        <v>-156.43620300000001</v>
      </c>
      <c r="P26">
        <f>'geoid_height_2023-08-09'!E26/1000</f>
        <v>-1.5890000000000001E-2</v>
      </c>
      <c r="Q26">
        <v>-1.5890000000000001E-2</v>
      </c>
      <c r="R26">
        <f t="shared" si="11"/>
        <v>0.78411000000000008</v>
      </c>
      <c r="S26">
        <v>0.78411000000000008</v>
      </c>
      <c r="T26" s="3">
        <f t="shared" si="12"/>
        <v>1200</v>
      </c>
      <c r="U26" s="1">
        <v>1200</v>
      </c>
    </row>
    <row r="27" spans="1:21" x14ac:dyDescent="0.25">
      <c r="A27" t="s">
        <v>930</v>
      </c>
      <c r="B27" s="22">
        <v>36</v>
      </c>
      <c r="C27">
        <f t="shared" si="1"/>
        <v>11</v>
      </c>
      <c r="D27" s="1" t="str">
        <f t="shared" si="2"/>
        <v>08:31:49</v>
      </c>
      <c r="E27" s="1" t="str">
        <f t="shared" si="3"/>
        <v>2022-08-10</v>
      </c>
      <c r="F27" s="1" t="str">
        <f t="shared" si="4"/>
        <v>2022</v>
      </c>
      <c r="G27" s="1" t="str">
        <f t="shared" si="5"/>
        <v>08</v>
      </c>
      <c r="H27" s="1" t="str">
        <f t="shared" si="6"/>
        <v>10</v>
      </c>
      <c r="I27" s="1" t="str">
        <f t="shared" si="7"/>
        <v>08</v>
      </c>
      <c r="J27" s="1" t="str">
        <f t="shared" si="8"/>
        <v>31</v>
      </c>
      <c r="K27" s="1" t="str">
        <f t="shared" si="9"/>
        <v>49</v>
      </c>
      <c r="L27" s="1">
        <f t="shared" si="0"/>
        <v>30709</v>
      </c>
      <c r="M27" s="16">
        <f t="shared" si="10"/>
        <v>222.35542824074074</v>
      </c>
      <c r="N27">
        <v>20.889641000000001</v>
      </c>
      <c r="O27">
        <v>-156.43600499999999</v>
      </c>
      <c r="P27">
        <f>'geoid_height_2023-08-09'!E27/1000</f>
        <v>-1.5880000000000002E-2</v>
      </c>
      <c r="Q27">
        <v>-1.5880000000000002E-2</v>
      </c>
      <c r="R27">
        <f t="shared" si="11"/>
        <v>0.78412000000000004</v>
      </c>
      <c r="S27">
        <v>0.78412000000000004</v>
      </c>
      <c r="T27" s="3">
        <f t="shared" si="12"/>
        <v>1211</v>
      </c>
      <c r="U27" s="1">
        <v>1211</v>
      </c>
    </row>
    <row r="28" spans="1:21" x14ac:dyDescent="0.25">
      <c r="A28" t="s">
        <v>931</v>
      </c>
      <c r="B28" s="22">
        <v>36</v>
      </c>
      <c r="C28">
        <f t="shared" si="1"/>
        <v>11</v>
      </c>
      <c r="D28" s="1" t="str">
        <f t="shared" si="2"/>
        <v>08:31:53</v>
      </c>
      <c r="E28" s="1" t="str">
        <f t="shared" si="3"/>
        <v>2022-08-10</v>
      </c>
      <c r="F28" s="1" t="str">
        <f t="shared" si="4"/>
        <v>2022</v>
      </c>
      <c r="G28" s="1" t="str">
        <f t="shared" si="5"/>
        <v>08</v>
      </c>
      <c r="H28" s="1" t="str">
        <f t="shared" si="6"/>
        <v>10</v>
      </c>
      <c r="I28" s="1" t="str">
        <f t="shared" si="7"/>
        <v>08</v>
      </c>
      <c r="J28" s="1" t="str">
        <f t="shared" si="8"/>
        <v>31</v>
      </c>
      <c r="K28" s="1" t="str">
        <f t="shared" si="9"/>
        <v>53</v>
      </c>
      <c r="L28" s="1">
        <f t="shared" si="0"/>
        <v>30713</v>
      </c>
      <c r="M28" s="16">
        <f t="shared" si="10"/>
        <v>222.35547453703703</v>
      </c>
      <c r="N28">
        <v>20.889932999999999</v>
      </c>
      <c r="O28">
        <v>-156.435776</v>
      </c>
      <c r="P28">
        <f>'geoid_height_2023-08-09'!E28/1000</f>
        <v>-1.5880000000000002E-2</v>
      </c>
      <c r="Q28">
        <v>-1.5880000000000002E-2</v>
      </c>
      <c r="R28">
        <f t="shared" si="11"/>
        <v>0.78412000000000004</v>
      </c>
      <c r="S28">
        <v>0.78412000000000004</v>
      </c>
      <c r="T28" s="3">
        <f t="shared" si="12"/>
        <v>1215</v>
      </c>
      <c r="U28" s="1">
        <v>1215</v>
      </c>
    </row>
    <row r="29" spans="1:21" x14ac:dyDescent="0.25">
      <c r="A29" t="s">
        <v>932</v>
      </c>
      <c r="B29" s="22">
        <v>33</v>
      </c>
      <c r="C29">
        <f t="shared" si="1"/>
        <v>11</v>
      </c>
      <c r="D29" s="1" t="str">
        <f t="shared" si="2"/>
        <v>08:31:56</v>
      </c>
      <c r="E29" s="1" t="str">
        <f t="shared" si="3"/>
        <v>2022-08-10</v>
      </c>
      <c r="F29" s="1" t="str">
        <f t="shared" si="4"/>
        <v>2022</v>
      </c>
      <c r="G29" s="1" t="str">
        <f t="shared" si="5"/>
        <v>08</v>
      </c>
      <c r="H29" s="1" t="str">
        <f t="shared" si="6"/>
        <v>10</v>
      </c>
      <c r="I29" s="1" t="str">
        <f t="shared" si="7"/>
        <v>08</v>
      </c>
      <c r="J29" s="1" t="str">
        <f t="shared" si="8"/>
        <v>31</v>
      </c>
      <c r="K29" s="1" t="str">
        <f t="shared" si="9"/>
        <v>56</v>
      </c>
      <c r="L29" s="1">
        <f t="shared" si="0"/>
        <v>30716</v>
      </c>
      <c r="M29" s="16">
        <f t="shared" si="10"/>
        <v>222.35550925925926</v>
      </c>
      <c r="N29">
        <v>20.890326999999999</v>
      </c>
      <c r="O29">
        <v>-156.43547100000001</v>
      </c>
      <c r="P29">
        <f>'geoid_height_2023-08-09'!E29/1000</f>
        <v>-1.5869999999999999E-2</v>
      </c>
      <c r="Q29">
        <v>-1.5869999999999999E-2</v>
      </c>
      <c r="R29">
        <f t="shared" si="11"/>
        <v>0.78412999999999999</v>
      </c>
      <c r="S29">
        <v>0.78412999999999999</v>
      </c>
      <c r="T29" s="3">
        <f t="shared" si="12"/>
        <v>1218</v>
      </c>
      <c r="U29" s="1">
        <v>1218</v>
      </c>
    </row>
    <row r="30" spans="1:21" x14ac:dyDescent="0.25">
      <c r="A30" t="s">
        <v>933</v>
      </c>
      <c r="B30" s="22">
        <v>33</v>
      </c>
      <c r="C30">
        <f t="shared" si="1"/>
        <v>11</v>
      </c>
      <c r="D30" s="1" t="str">
        <f t="shared" si="2"/>
        <v>08:31:58</v>
      </c>
      <c r="E30" s="1" t="str">
        <f t="shared" si="3"/>
        <v>2022-08-10</v>
      </c>
      <c r="F30" s="1" t="str">
        <f t="shared" si="4"/>
        <v>2022</v>
      </c>
      <c r="G30" s="1" t="str">
        <f t="shared" si="5"/>
        <v>08</v>
      </c>
      <c r="H30" s="1" t="str">
        <f t="shared" si="6"/>
        <v>10</v>
      </c>
      <c r="I30" s="1" t="str">
        <f t="shared" si="7"/>
        <v>08</v>
      </c>
      <c r="J30" s="1" t="str">
        <f t="shared" si="8"/>
        <v>31</v>
      </c>
      <c r="K30" s="1" t="str">
        <f t="shared" si="9"/>
        <v>58</v>
      </c>
      <c r="L30" s="1">
        <f t="shared" si="0"/>
        <v>30718</v>
      </c>
      <c r="M30" s="16">
        <f t="shared" si="10"/>
        <v>222.3555324074074</v>
      </c>
      <c r="N30">
        <v>20.890678000000001</v>
      </c>
      <c r="O30">
        <v>-156.435226</v>
      </c>
      <c r="P30">
        <f>'geoid_height_2023-08-09'!E30/1000</f>
        <v>-1.5869999999999999E-2</v>
      </c>
      <c r="Q30">
        <v>-1.5869999999999999E-2</v>
      </c>
      <c r="R30">
        <f t="shared" si="11"/>
        <v>0.78412999999999999</v>
      </c>
      <c r="S30">
        <v>0.78412999999999999</v>
      </c>
      <c r="T30" s="3">
        <f t="shared" si="12"/>
        <v>1220</v>
      </c>
      <c r="U30" s="1">
        <v>1220</v>
      </c>
    </row>
    <row r="31" spans="1:21" x14ac:dyDescent="0.25">
      <c r="A31" t="s">
        <v>934</v>
      </c>
      <c r="B31" s="22">
        <v>36</v>
      </c>
      <c r="C31">
        <f t="shared" si="1"/>
        <v>11</v>
      </c>
      <c r="D31" s="1" t="str">
        <f t="shared" si="2"/>
        <v>08:32:00</v>
      </c>
      <c r="E31" s="1" t="str">
        <f t="shared" si="3"/>
        <v>2022-08-10</v>
      </c>
      <c r="F31" s="1" t="str">
        <f t="shared" si="4"/>
        <v>2022</v>
      </c>
      <c r="G31" s="1" t="str">
        <f t="shared" si="5"/>
        <v>08</v>
      </c>
      <c r="H31" s="1" t="str">
        <f t="shared" si="6"/>
        <v>10</v>
      </c>
      <c r="I31" s="1" t="str">
        <f t="shared" si="7"/>
        <v>08</v>
      </c>
      <c r="J31" s="1" t="str">
        <f t="shared" si="8"/>
        <v>32</v>
      </c>
      <c r="K31" s="1" t="str">
        <f t="shared" si="9"/>
        <v>00</v>
      </c>
      <c r="L31" s="1">
        <f t="shared" si="0"/>
        <v>30720</v>
      </c>
      <c r="M31" s="16">
        <f t="shared" si="10"/>
        <v>222.35555555555555</v>
      </c>
      <c r="N31">
        <v>20.891200999999999</v>
      </c>
      <c r="O31">
        <v>-156.43483000000001</v>
      </c>
      <c r="P31">
        <f>'geoid_height_2023-08-09'!E31/1000</f>
        <v>-1.5859999999999999E-2</v>
      </c>
      <c r="Q31">
        <v>-1.5859999999999999E-2</v>
      </c>
      <c r="R31">
        <f t="shared" si="11"/>
        <v>0.78414000000000006</v>
      </c>
      <c r="S31">
        <v>0.78414000000000006</v>
      </c>
      <c r="T31" s="3">
        <f t="shared" si="12"/>
        <v>1222</v>
      </c>
      <c r="U31" s="1">
        <v>1222</v>
      </c>
    </row>
    <row r="32" spans="1:21" x14ac:dyDescent="0.25">
      <c r="A32" t="s">
        <v>935</v>
      </c>
      <c r="B32" s="22">
        <v>36</v>
      </c>
      <c r="C32">
        <f t="shared" si="1"/>
        <v>11</v>
      </c>
      <c r="D32" s="1" t="str">
        <f t="shared" si="2"/>
        <v>08:32:02</v>
      </c>
      <c r="E32" s="1" t="str">
        <f t="shared" si="3"/>
        <v>2022-08-10</v>
      </c>
      <c r="F32" s="1" t="str">
        <f t="shared" si="4"/>
        <v>2022</v>
      </c>
      <c r="G32" s="1" t="str">
        <f t="shared" si="5"/>
        <v>08</v>
      </c>
      <c r="H32" s="1" t="str">
        <f t="shared" si="6"/>
        <v>10</v>
      </c>
      <c r="I32" s="1" t="str">
        <f t="shared" si="7"/>
        <v>08</v>
      </c>
      <c r="J32" s="1" t="str">
        <f t="shared" si="8"/>
        <v>32</v>
      </c>
      <c r="K32" s="1" t="str">
        <f t="shared" si="9"/>
        <v>02</v>
      </c>
      <c r="L32" s="1">
        <f t="shared" si="0"/>
        <v>30722</v>
      </c>
      <c r="M32" s="16">
        <f t="shared" si="10"/>
        <v>222.35557870370371</v>
      </c>
      <c r="N32">
        <v>20.891608999999999</v>
      </c>
      <c r="O32">
        <v>-156.43452500000001</v>
      </c>
      <c r="P32">
        <f>'geoid_height_2023-08-09'!E32/1000</f>
        <v>-1.5859999999999999E-2</v>
      </c>
      <c r="Q32">
        <v>-1.5859999999999999E-2</v>
      </c>
      <c r="R32">
        <f t="shared" si="11"/>
        <v>0.78414000000000006</v>
      </c>
      <c r="S32">
        <v>0.78414000000000006</v>
      </c>
      <c r="T32" s="3">
        <f t="shared" si="12"/>
        <v>1224</v>
      </c>
      <c r="U32" s="1">
        <v>1224</v>
      </c>
    </row>
    <row r="33" spans="1:21" x14ac:dyDescent="0.25">
      <c r="A33" t="s">
        <v>936</v>
      </c>
      <c r="B33" s="22">
        <v>36</v>
      </c>
      <c r="C33">
        <f t="shared" si="1"/>
        <v>11</v>
      </c>
      <c r="D33" s="1" t="str">
        <f t="shared" si="2"/>
        <v>08:32:04</v>
      </c>
      <c r="E33" s="1" t="str">
        <f t="shared" si="3"/>
        <v>2022-08-10</v>
      </c>
      <c r="F33" s="1" t="str">
        <f t="shared" si="4"/>
        <v>2022</v>
      </c>
      <c r="G33" s="1" t="str">
        <f t="shared" si="5"/>
        <v>08</v>
      </c>
      <c r="H33" s="1" t="str">
        <f t="shared" si="6"/>
        <v>10</v>
      </c>
      <c r="I33" s="1" t="str">
        <f t="shared" si="7"/>
        <v>08</v>
      </c>
      <c r="J33" s="1" t="str">
        <f t="shared" si="8"/>
        <v>32</v>
      </c>
      <c r="K33" s="1" t="str">
        <f t="shared" si="9"/>
        <v>04</v>
      </c>
      <c r="L33" s="1">
        <f t="shared" si="0"/>
        <v>30724</v>
      </c>
      <c r="M33" s="16">
        <f t="shared" si="10"/>
        <v>222.35560185185184</v>
      </c>
      <c r="N33">
        <v>20.892026999999999</v>
      </c>
      <c r="O33">
        <v>-156.43421900000001</v>
      </c>
      <c r="P33">
        <f>'geoid_height_2023-08-09'!E33/1000</f>
        <v>-1.585E-2</v>
      </c>
      <c r="Q33">
        <v>-1.585E-2</v>
      </c>
      <c r="R33">
        <f t="shared" si="11"/>
        <v>0.78415000000000001</v>
      </c>
      <c r="S33">
        <v>0.78415000000000001</v>
      </c>
      <c r="T33" s="3">
        <f t="shared" si="12"/>
        <v>1226</v>
      </c>
      <c r="U33" s="1">
        <v>1226</v>
      </c>
    </row>
    <row r="34" spans="1:21" x14ac:dyDescent="0.25">
      <c r="A34" t="s">
        <v>937</v>
      </c>
      <c r="B34" s="22">
        <v>34</v>
      </c>
      <c r="C34">
        <f t="shared" si="1"/>
        <v>11</v>
      </c>
      <c r="D34" s="1" t="str">
        <f t="shared" si="2"/>
        <v>08:32:06</v>
      </c>
      <c r="E34" s="1" t="str">
        <f t="shared" si="3"/>
        <v>2022-08-10</v>
      </c>
      <c r="F34" s="1" t="str">
        <f t="shared" si="4"/>
        <v>2022</v>
      </c>
      <c r="G34" s="1" t="str">
        <f t="shared" si="5"/>
        <v>08</v>
      </c>
      <c r="H34" s="1" t="str">
        <f t="shared" si="6"/>
        <v>10</v>
      </c>
      <c r="I34" s="1" t="str">
        <f t="shared" si="7"/>
        <v>08</v>
      </c>
      <c r="J34" s="1" t="str">
        <f t="shared" si="8"/>
        <v>32</v>
      </c>
      <c r="K34" s="1" t="str">
        <f t="shared" si="9"/>
        <v>06</v>
      </c>
      <c r="L34" s="1">
        <f t="shared" si="0"/>
        <v>30726</v>
      </c>
      <c r="M34" s="16">
        <f t="shared" si="10"/>
        <v>222.355625</v>
      </c>
      <c r="N34">
        <v>20.892700000000001</v>
      </c>
      <c r="O34">
        <v>-156.43373099999999</v>
      </c>
      <c r="P34">
        <f>'geoid_height_2023-08-09'!E34/1000</f>
        <v>-1.584E-2</v>
      </c>
      <c r="Q34">
        <v>-1.584E-2</v>
      </c>
      <c r="R34">
        <f t="shared" si="11"/>
        <v>0.78416000000000008</v>
      </c>
      <c r="S34">
        <v>0.78416000000000008</v>
      </c>
      <c r="T34" s="3">
        <f t="shared" si="12"/>
        <v>1228</v>
      </c>
      <c r="U34" s="1">
        <v>1228</v>
      </c>
    </row>
    <row r="35" spans="1:21" x14ac:dyDescent="0.25">
      <c r="A35" t="s">
        <v>938</v>
      </c>
      <c r="B35" s="22">
        <v>34</v>
      </c>
      <c r="C35">
        <f t="shared" si="1"/>
        <v>11</v>
      </c>
      <c r="D35" s="1" t="str">
        <f t="shared" si="2"/>
        <v>08:32:11</v>
      </c>
      <c r="E35" s="1" t="str">
        <f t="shared" si="3"/>
        <v>2022-08-10</v>
      </c>
      <c r="F35" s="1" t="str">
        <f t="shared" si="4"/>
        <v>2022</v>
      </c>
      <c r="G35" s="1" t="str">
        <f t="shared" si="5"/>
        <v>08</v>
      </c>
      <c r="H35" s="1" t="str">
        <f t="shared" si="6"/>
        <v>10</v>
      </c>
      <c r="I35" s="1" t="str">
        <f t="shared" si="7"/>
        <v>08</v>
      </c>
      <c r="J35" s="1" t="str">
        <f t="shared" si="8"/>
        <v>32</v>
      </c>
      <c r="K35" s="1" t="str">
        <f t="shared" si="9"/>
        <v>11</v>
      </c>
      <c r="L35" s="1">
        <f t="shared" si="0"/>
        <v>30731</v>
      </c>
      <c r="M35" s="16">
        <f t="shared" si="10"/>
        <v>222.35568287037037</v>
      </c>
      <c r="N35">
        <v>20.894926000000002</v>
      </c>
      <c r="O35">
        <v>-156.43202199999999</v>
      </c>
      <c r="P35">
        <f>'geoid_height_2023-08-09'!E35/1000</f>
        <v>-1.5810000000000001E-2</v>
      </c>
      <c r="Q35">
        <v>-1.5810000000000001E-2</v>
      </c>
      <c r="R35">
        <f t="shared" si="11"/>
        <v>0.78419000000000005</v>
      </c>
      <c r="S35">
        <v>0.78419000000000005</v>
      </c>
      <c r="T35" s="3">
        <f t="shared" ref="T35:T66" si="13">L35-$L$2</f>
        <v>1233</v>
      </c>
      <c r="U35" s="1">
        <v>1233</v>
      </c>
    </row>
    <row r="36" spans="1:21" x14ac:dyDescent="0.25">
      <c r="A36" t="s">
        <v>939</v>
      </c>
      <c r="B36" s="22">
        <v>35</v>
      </c>
      <c r="C36">
        <f t="shared" si="1"/>
        <v>11</v>
      </c>
      <c r="D36" s="1" t="str">
        <f t="shared" si="2"/>
        <v>08:32:18</v>
      </c>
      <c r="E36" s="1" t="str">
        <f t="shared" si="3"/>
        <v>2022-08-10</v>
      </c>
      <c r="F36" s="1" t="str">
        <f t="shared" si="4"/>
        <v>2022</v>
      </c>
      <c r="G36" s="1" t="str">
        <f t="shared" si="5"/>
        <v>08</v>
      </c>
      <c r="H36" s="1" t="str">
        <f t="shared" si="6"/>
        <v>10</v>
      </c>
      <c r="I36" s="1" t="str">
        <f t="shared" si="7"/>
        <v>08</v>
      </c>
      <c r="J36" s="1" t="str">
        <f t="shared" si="8"/>
        <v>32</v>
      </c>
      <c r="K36" s="1" t="str">
        <f t="shared" si="9"/>
        <v>18</v>
      </c>
      <c r="L36" s="1">
        <f t="shared" si="0"/>
        <v>30738</v>
      </c>
      <c r="M36" s="16">
        <f t="shared" si="10"/>
        <v>222.3557638888889</v>
      </c>
      <c r="N36">
        <v>20.897919000000002</v>
      </c>
      <c r="O36">
        <v>-156.42987099999999</v>
      </c>
      <c r="P36">
        <f>'geoid_height_2023-08-09'!E36/1000</f>
        <v>-1.5769999999999999E-2</v>
      </c>
      <c r="Q36">
        <v>-1.5769999999999999E-2</v>
      </c>
      <c r="R36">
        <f t="shared" si="11"/>
        <v>0.78423000000000009</v>
      </c>
      <c r="S36">
        <v>0.78423000000000009</v>
      </c>
      <c r="T36" s="3">
        <f t="shared" si="13"/>
        <v>1240</v>
      </c>
      <c r="U36" s="1">
        <v>1240</v>
      </c>
    </row>
    <row r="37" spans="1:21" x14ac:dyDescent="0.25">
      <c r="A37" t="s">
        <v>940</v>
      </c>
      <c r="B37" s="22">
        <v>34</v>
      </c>
      <c r="C37">
        <f t="shared" si="1"/>
        <v>11</v>
      </c>
      <c r="D37" s="1" t="str">
        <f t="shared" si="2"/>
        <v>08:32:24</v>
      </c>
      <c r="E37" s="1" t="str">
        <f t="shared" si="3"/>
        <v>2022-08-10</v>
      </c>
      <c r="F37" s="1" t="str">
        <f t="shared" si="4"/>
        <v>2022</v>
      </c>
      <c r="G37" s="1" t="str">
        <f t="shared" si="5"/>
        <v>08</v>
      </c>
      <c r="H37" s="1" t="str">
        <f t="shared" si="6"/>
        <v>10</v>
      </c>
      <c r="I37" s="1" t="str">
        <f t="shared" si="7"/>
        <v>08</v>
      </c>
      <c r="J37" s="1" t="str">
        <f t="shared" si="8"/>
        <v>32</v>
      </c>
      <c r="K37" s="1" t="str">
        <f t="shared" si="9"/>
        <v>24</v>
      </c>
      <c r="L37" s="1">
        <f t="shared" si="0"/>
        <v>30744</v>
      </c>
      <c r="M37" s="16">
        <f t="shared" si="10"/>
        <v>222.35583333333332</v>
      </c>
      <c r="N37">
        <v>20.901302000000001</v>
      </c>
      <c r="O37">
        <v>-156.42729199999999</v>
      </c>
      <c r="P37">
        <f>'geoid_height_2023-08-09'!E37/1000</f>
        <v>-1.5730000000000001E-2</v>
      </c>
      <c r="Q37">
        <v>-1.5730000000000001E-2</v>
      </c>
      <c r="R37">
        <f t="shared" si="11"/>
        <v>0.78427000000000002</v>
      </c>
      <c r="S37">
        <v>0.78427000000000002</v>
      </c>
      <c r="T37" s="3">
        <f t="shared" si="13"/>
        <v>1246</v>
      </c>
      <c r="U37" s="1">
        <v>1246</v>
      </c>
    </row>
    <row r="38" spans="1:21" x14ac:dyDescent="0.25">
      <c r="A38" t="s">
        <v>941</v>
      </c>
      <c r="B38" s="22">
        <v>33</v>
      </c>
      <c r="C38">
        <f t="shared" si="1"/>
        <v>11</v>
      </c>
      <c r="D38" s="1" t="str">
        <f t="shared" si="2"/>
        <v>08:32:30</v>
      </c>
      <c r="E38" s="1" t="str">
        <f t="shared" si="3"/>
        <v>2022-08-10</v>
      </c>
      <c r="F38" s="1" t="str">
        <f t="shared" si="4"/>
        <v>2022</v>
      </c>
      <c r="G38" s="1" t="str">
        <f t="shared" si="5"/>
        <v>08</v>
      </c>
      <c r="H38" s="1" t="str">
        <f t="shared" si="6"/>
        <v>10</v>
      </c>
      <c r="I38" s="1" t="str">
        <f t="shared" si="7"/>
        <v>08</v>
      </c>
      <c r="J38" s="1" t="str">
        <f t="shared" si="8"/>
        <v>32</v>
      </c>
      <c r="K38" s="1" t="str">
        <f t="shared" si="9"/>
        <v>30</v>
      </c>
      <c r="L38" s="1">
        <f t="shared" si="0"/>
        <v>30750</v>
      </c>
      <c r="M38" s="16">
        <f t="shared" si="10"/>
        <v>222.35590277777777</v>
      </c>
      <c r="N38">
        <v>20.905518000000001</v>
      </c>
      <c r="O38">
        <v>-156.424271</v>
      </c>
      <c r="P38">
        <f>'geoid_height_2023-08-09'!E38/1000</f>
        <v>1.481E-2</v>
      </c>
      <c r="Q38">
        <v>1.481E-2</v>
      </c>
      <c r="R38">
        <f t="shared" si="11"/>
        <v>0.81481000000000003</v>
      </c>
      <c r="S38">
        <v>0.81481000000000003</v>
      </c>
      <c r="T38" s="3">
        <f t="shared" si="13"/>
        <v>1252</v>
      </c>
      <c r="U38" s="1">
        <v>1252</v>
      </c>
    </row>
    <row r="39" spans="1:21" x14ac:dyDescent="0.25">
      <c r="A39" t="s">
        <v>942</v>
      </c>
      <c r="B39" s="22">
        <v>31</v>
      </c>
      <c r="C39">
        <f t="shared" si="1"/>
        <v>11</v>
      </c>
      <c r="D39" s="1" t="str">
        <f t="shared" si="2"/>
        <v>08:32:37</v>
      </c>
      <c r="E39" s="1" t="str">
        <f t="shared" si="3"/>
        <v>2022-08-10</v>
      </c>
      <c r="F39" s="1" t="str">
        <f t="shared" si="4"/>
        <v>2022</v>
      </c>
      <c r="G39" s="1" t="str">
        <f t="shared" si="5"/>
        <v>08</v>
      </c>
      <c r="H39" s="1" t="str">
        <f t="shared" si="6"/>
        <v>10</v>
      </c>
      <c r="I39" s="1" t="str">
        <f t="shared" si="7"/>
        <v>08</v>
      </c>
      <c r="J39" s="1" t="str">
        <f t="shared" si="8"/>
        <v>32</v>
      </c>
      <c r="K39" s="1" t="str">
        <f t="shared" si="9"/>
        <v>37</v>
      </c>
      <c r="L39" s="1">
        <f t="shared" si="0"/>
        <v>30757</v>
      </c>
      <c r="M39" s="16">
        <f t="shared" si="10"/>
        <v>222.3559837962963</v>
      </c>
      <c r="N39">
        <v>20.909683000000001</v>
      </c>
      <c r="O39">
        <v>-156.421448</v>
      </c>
      <c r="P39">
        <f>'geoid_height_2023-08-09'!E39/1000</f>
        <v>9.869E-2</v>
      </c>
      <c r="Q39">
        <v>9.869E-2</v>
      </c>
      <c r="R39">
        <f t="shared" si="11"/>
        <v>0.89868999999999999</v>
      </c>
      <c r="S39">
        <v>0.89868999999999999</v>
      </c>
      <c r="T39" s="3">
        <f t="shared" si="13"/>
        <v>1259</v>
      </c>
      <c r="U39" s="1">
        <v>1259</v>
      </c>
    </row>
    <row r="40" spans="1:21" x14ac:dyDescent="0.25">
      <c r="A40" t="s">
        <v>943</v>
      </c>
      <c r="B40" s="22">
        <v>28</v>
      </c>
      <c r="C40">
        <f t="shared" si="1"/>
        <v>11</v>
      </c>
      <c r="D40" s="1" t="str">
        <f t="shared" si="2"/>
        <v>08:32:43</v>
      </c>
      <c r="E40" s="1" t="str">
        <f t="shared" si="3"/>
        <v>2022-08-10</v>
      </c>
      <c r="F40" s="1" t="str">
        <f t="shared" si="4"/>
        <v>2022</v>
      </c>
      <c r="G40" s="1" t="str">
        <f t="shared" si="5"/>
        <v>08</v>
      </c>
      <c r="H40" s="1" t="str">
        <f t="shared" si="6"/>
        <v>10</v>
      </c>
      <c r="I40" s="1" t="str">
        <f t="shared" si="7"/>
        <v>08</v>
      </c>
      <c r="J40" s="1" t="str">
        <f t="shared" si="8"/>
        <v>32</v>
      </c>
      <c r="K40" s="1" t="str">
        <f t="shared" si="9"/>
        <v>43</v>
      </c>
      <c r="L40" s="1">
        <f t="shared" si="0"/>
        <v>30763</v>
      </c>
      <c r="M40" s="16">
        <f t="shared" si="10"/>
        <v>222.35605324074075</v>
      </c>
      <c r="N40">
        <v>20.913778000000001</v>
      </c>
      <c r="O40">
        <v>-156.41899100000001</v>
      </c>
      <c r="P40">
        <f>'geoid_height_2023-08-09'!E40/1000</f>
        <v>0.15969999999999998</v>
      </c>
      <c r="Q40">
        <v>0.15969999999999998</v>
      </c>
      <c r="R40">
        <f t="shared" si="11"/>
        <v>0.9597</v>
      </c>
      <c r="S40">
        <v>0.9597</v>
      </c>
      <c r="T40" s="3">
        <f t="shared" si="13"/>
        <v>1265</v>
      </c>
      <c r="U40" s="1">
        <v>1265</v>
      </c>
    </row>
    <row r="41" spans="1:21" x14ac:dyDescent="0.25">
      <c r="A41" t="s">
        <v>944</v>
      </c>
      <c r="B41" s="22">
        <v>25</v>
      </c>
      <c r="C41">
        <f t="shared" si="1"/>
        <v>11</v>
      </c>
      <c r="D41" s="1" t="str">
        <f t="shared" si="2"/>
        <v>08:32:46</v>
      </c>
      <c r="E41" s="1" t="str">
        <f t="shared" si="3"/>
        <v>2022-08-10</v>
      </c>
      <c r="F41" s="1" t="str">
        <f t="shared" si="4"/>
        <v>2022</v>
      </c>
      <c r="G41" s="1" t="str">
        <f t="shared" si="5"/>
        <v>08</v>
      </c>
      <c r="H41" s="1" t="str">
        <f t="shared" si="6"/>
        <v>10</v>
      </c>
      <c r="I41" s="1" t="str">
        <f t="shared" si="7"/>
        <v>08</v>
      </c>
      <c r="J41" s="1" t="str">
        <f t="shared" si="8"/>
        <v>32</v>
      </c>
      <c r="K41" s="1" t="str">
        <f t="shared" si="9"/>
        <v>46</v>
      </c>
      <c r="L41" s="1">
        <f t="shared" si="0"/>
        <v>30766</v>
      </c>
      <c r="M41" s="16">
        <f t="shared" si="10"/>
        <v>222.35608796296296</v>
      </c>
      <c r="N41">
        <v>20.916340000000002</v>
      </c>
      <c r="O41">
        <v>-156.41764800000001</v>
      </c>
      <c r="P41">
        <f>'geoid_height_2023-08-09'!E41/1000</f>
        <v>0.20546</v>
      </c>
      <c r="Q41">
        <v>0.20546</v>
      </c>
      <c r="R41">
        <f t="shared" si="11"/>
        <v>1.00546</v>
      </c>
      <c r="S41">
        <v>1.00546</v>
      </c>
      <c r="T41" s="3">
        <f t="shared" si="13"/>
        <v>1268</v>
      </c>
      <c r="U41" s="1">
        <v>1268</v>
      </c>
    </row>
    <row r="42" spans="1:21" x14ac:dyDescent="0.25">
      <c r="A42" t="s">
        <v>945</v>
      </c>
      <c r="B42" s="22">
        <v>22</v>
      </c>
      <c r="C42">
        <f t="shared" si="1"/>
        <v>11</v>
      </c>
      <c r="D42" s="1" t="str">
        <f t="shared" si="2"/>
        <v>08:32:49</v>
      </c>
      <c r="E42" s="1" t="str">
        <f t="shared" si="3"/>
        <v>2022-08-10</v>
      </c>
      <c r="F42" s="1" t="str">
        <f t="shared" si="4"/>
        <v>2022</v>
      </c>
      <c r="G42" s="1" t="str">
        <f t="shared" si="5"/>
        <v>08</v>
      </c>
      <c r="H42" s="1" t="str">
        <f t="shared" si="6"/>
        <v>10</v>
      </c>
      <c r="I42" s="1" t="str">
        <f t="shared" si="7"/>
        <v>08</v>
      </c>
      <c r="J42" s="1" t="str">
        <f t="shared" si="8"/>
        <v>32</v>
      </c>
      <c r="K42" s="1" t="str">
        <f t="shared" si="9"/>
        <v>49</v>
      </c>
      <c r="L42" s="1">
        <f t="shared" si="0"/>
        <v>30769</v>
      </c>
      <c r="M42" s="16">
        <f t="shared" si="10"/>
        <v>222.3561226851852</v>
      </c>
      <c r="N42">
        <v>20.918517999999999</v>
      </c>
      <c r="O42">
        <v>-156.41667200000001</v>
      </c>
      <c r="P42">
        <f>'geoid_height_2023-08-09'!E42/1000</f>
        <v>0.23594000000000001</v>
      </c>
      <c r="Q42">
        <v>0.23594000000000001</v>
      </c>
      <c r="R42">
        <f t="shared" si="11"/>
        <v>1.0359400000000001</v>
      </c>
      <c r="S42">
        <v>1.0359400000000001</v>
      </c>
      <c r="T42" s="3">
        <f t="shared" si="13"/>
        <v>1271</v>
      </c>
      <c r="U42" s="1">
        <v>1271</v>
      </c>
    </row>
    <row r="43" spans="1:21" x14ac:dyDescent="0.25">
      <c r="A43" t="s">
        <v>946</v>
      </c>
      <c r="B43" s="22">
        <v>18</v>
      </c>
      <c r="C43">
        <f t="shared" si="1"/>
        <v>11</v>
      </c>
      <c r="D43" s="1" t="str">
        <f t="shared" si="2"/>
        <v>08:32:53</v>
      </c>
      <c r="E43" s="1" t="str">
        <f t="shared" si="3"/>
        <v>2022-08-10</v>
      </c>
      <c r="F43" s="1" t="str">
        <f t="shared" si="4"/>
        <v>2022</v>
      </c>
      <c r="G43" s="1" t="str">
        <f t="shared" si="5"/>
        <v>08</v>
      </c>
      <c r="H43" s="1" t="str">
        <f t="shared" si="6"/>
        <v>10</v>
      </c>
      <c r="I43" s="1" t="str">
        <f t="shared" si="7"/>
        <v>08</v>
      </c>
      <c r="J43" s="1" t="str">
        <f t="shared" si="8"/>
        <v>32</v>
      </c>
      <c r="K43" s="1" t="str">
        <f t="shared" si="9"/>
        <v>53</v>
      </c>
      <c r="L43" s="1">
        <f t="shared" si="0"/>
        <v>30773</v>
      </c>
      <c r="M43" s="16">
        <f t="shared" si="10"/>
        <v>222.35616898148149</v>
      </c>
      <c r="N43">
        <v>20.921173</v>
      </c>
      <c r="O43">
        <v>-156.41563400000001</v>
      </c>
      <c r="P43">
        <f>'geoid_height_2023-08-09'!E43/1000</f>
        <v>0.27407999999999999</v>
      </c>
      <c r="Q43">
        <v>0.27407999999999999</v>
      </c>
      <c r="R43">
        <f t="shared" si="11"/>
        <v>1.0740799999999999</v>
      </c>
      <c r="S43">
        <v>1.0740799999999999</v>
      </c>
      <c r="T43" s="3">
        <f t="shared" si="13"/>
        <v>1275</v>
      </c>
      <c r="U43" s="1">
        <v>1275</v>
      </c>
    </row>
    <row r="44" spans="1:21" x14ac:dyDescent="0.25">
      <c r="A44" t="s">
        <v>947</v>
      </c>
      <c r="B44" s="22">
        <v>15</v>
      </c>
      <c r="C44">
        <f t="shared" si="1"/>
        <v>11</v>
      </c>
      <c r="D44" s="1" t="str">
        <f t="shared" si="2"/>
        <v>08:32:56</v>
      </c>
      <c r="E44" s="1" t="str">
        <f t="shared" si="3"/>
        <v>2022-08-10</v>
      </c>
      <c r="F44" s="1" t="str">
        <f t="shared" si="4"/>
        <v>2022</v>
      </c>
      <c r="G44" s="1" t="str">
        <f t="shared" si="5"/>
        <v>08</v>
      </c>
      <c r="H44" s="1" t="str">
        <f t="shared" si="6"/>
        <v>10</v>
      </c>
      <c r="I44" s="1" t="str">
        <f t="shared" si="7"/>
        <v>08</v>
      </c>
      <c r="J44" s="1" t="str">
        <f t="shared" si="8"/>
        <v>32</v>
      </c>
      <c r="K44" s="1" t="str">
        <f t="shared" si="9"/>
        <v>56</v>
      </c>
      <c r="L44" s="1">
        <f t="shared" si="0"/>
        <v>30776</v>
      </c>
      <c r="M44" s="16">
        <f t="shared" si="10"/>
        <v>222.3562037037037</v>
      </c>
      <c r="N44">
        <v>20.923694999999999</v>
      </c>
      <c r="O44">
        <v>-156.41490200000001</v>
      </c>
      <c r="P44">
        <f>'geoid_height_2023-08-09'!E44/1000</f>
        <v>0.30458999999999997</v>
      </c>
      <c r="Q44">
        <v>0.30458999999999997</v>
      </c>
      <c r="R44">
        <f t="shared" si="11"/>
        <v>1.10459</v>
      </c>
      <c r="S44">
        <v>1.10459</v>
      </c>
      <c r="T44" s="3">
        <f t="shared" si="13"/>
        <v>1278</v>
      </c>
      <c r="U44" s="1">
        <v>1278</v>
      </c>
    </row>
    <row r="45" spans="1:21" x14ac:dyDescent="0.25">
      <c r="A45" t="s">
        <v>948</v>
      </c>
      <c r="B45" s="22">
        <v>12</v>
      </c>
      <c r="C45">
        <f t="shared" si="1"/>
        <v>11</v>
      </c>
      <c r="D45" s="1" t="str">
        <f t="shared" si="2"/>
        <v>08:32:59</v>
      </c>
      <c r="E45" s="1" t="str">
        <f t="shared" si="3"/>
        <v>2022-08-10</v>
      </c>
      <c r="F45" s="1" t="str">
        <f t="shared" si="4"/>
        <v>2022</v>
      </c>
      <c r="G45" s="1" t="str">
        <f t="shared" si="5"/>
        <v>08</v>
      </c>
      <c r="H45" s="1" t="str">
        <f t="shared" si="6"/>
        <v>10</v>
      </c>
      <c r="I45" s="1" t="str">
        <f t="shared" si="7"/>
        <v>08</v>
      </c>
      <c r="J45" s="1" t="str">
        <f t="shared" si="8"/>
        <v>32</v>
      </c>
      <c r="K45" s="1" t="str">
        <f t="shared" si="9"/>
        <v>59</v>
      </c>
      <c r="L45" s="1">
        <f t="shared" si="0"/>
        <v>30779</v>
      </c>
      <c r="M45" s="16">
        <f t="shared" si="10"/>
        <v>222.35623842592594</v>
      </c>
      <c r="N45">
        <v>20.926441000000001</v>
      </c>
      <c r="O45">
        <v>-156.41419999999999</v>
      </c>
      <c r="P45">
        <f>'geoid_height_2023-08-09'!E45/1000</f>
        <v>0.34273000000000003</v>
      </c>
      <c r="Q45">
        <v>0.34273000000000003</v>
      </c>
      <c r="R45">
        <f t="shared" si="11"/>
        <v>1.14273</v>
      </c>
      <c r="S45">
        <v>1.14273</v>
      </c>
      <c r="T45" s="3">
        <f t="shared" si="13"/>
        <v>1281</v>
      </c>
      <c r="U45" s="1">
        <v>1281</v>
      </c>
    </row>
    <row r="46" spans="1:21" x14ac:dyDescent="0.25">
      <c r="A46" t="s">
        <v>949</v>
      </c>
      <c r="B46" s="22">
        <v>8</v>
      </c>
      <c r="C46">
        <f t="shared" si="1"/>
        <v>11</v>
      </c>
      <c r="D46" s="1" t="str">
        <f t="shared" si="2"/>
        <v>08:33:02</v>
      </c>
      <c r="E46" s="1" t="str">
        <f t="shared" si="3"/>
        <v>2022-08-10</v>
      </c>
      <c r="F46" s="1" t="str">
        <f t="shared" si="4"/>
        <v>2022</v>
      </c>
      <c r="G46" s="1" t="str">
        <f t="shared" si="5"/>
        <v>08</v>
      </c>
      <c r="H46" s="1" t="str">
        <f t="shared" si="6"/>
        <v>10</v>
      </c>
      <c r="I46" s="1" t="str">
        <f t="shared" si="7"/>
        <v>08</v>
      </c>
      <c r="J46" s="1" t="str">
        <f t="shared" si="8"/>
        <v>33</v>
      </c>
      <c r="K46" s="1" t="str">
        <f t="shared" si="9"/>
        <v>02</v>
      </c>
      <c r="L46" s="1">
        <f t="shared" si="0"/>
        <v>30782</v>
      </c>
      <c r="M46" s="16">
        <f t="shared" si="10"/>
        <v>222.35627314814815</v>
      </c>
      <c r="N46">
        <v>20.929281</v>
      </c>
      <c r="O46">
        <v>-156.41369599999999</v>
      </c>
      <c r="P46">
        <f>'geoid_height_2023-08-09'!E46/1000</f>
        <v>0.36563000000000001</v>
      </c>
      <c r="Q46">
        <v>0.36563000000000001</v>
      </c>
      <c r="R46">
        <f t="shared" si="11"/>
        <v>1.1656300000000002</v>
      </c>
      <c r="S46">
        <v>1.1656300000000002</v>
      </c>
      <c r="T46" s="3">
        <f t="shared" si="13"/>
        <v>1284</v>
      </c>
      <c r="U46" s="1">
        <v>1284</v>
      </c>
    </row>
    <row r="47" spans="1:21" x14ac:dyDescent="0.25">
      <c r="A47" t="s">
        <v>950</v>
      </c>
      <c r="B47" s="22">
        <v>6</v>
      </c>
      <c r="C47">
        <f t="shared" si="1"/>
        <v>11</v>
      </c>
      <c r="D47" s="1" t="str">
        <f t="shared" si="2"/>
        <v>08:33:05</v>
      </c>
      <c r="E47" s="1" t="str">
        <f t="shared" si="3"/>
        <v>2022-08-10</v>
      </c>
      <c r="F47" s="1" t="str">
        <f t="shared" si="4"/>
        <v>2022</v>
      </c>
      <c r="G47" s="1" t="str">
        <f t="shared" si="5"/>
        <v>08</v>
      </c>
      <c r="H47" s="1" t="str">
        <f t="shared" si="6"/>
        <v>10</v>
      </c>
      <c r="I47" s="1" t="str">
        <f t="shared" si="7"/>
        <v>08</v>
      </c>
      <c r="J47" s="1" t="str">
        <f t="shared" si="8"/>
        <v>33</v>
      </c>
      <c r="K47" s="1" t="str">
        <f t="shared" si="9"/>
        <v>05</v>
      </c>
      <c r="L47" s="1">
        <f t="shared" si="0"/>
        <v>30785</v>
      </c>
      <c r="M47" s="16">
        <f t="shared" si="10"/>
        <v>222.35630787037036</v>
      </c>
      <c r="N47">
        <v>20.932022</v>
      </c>
      <c r="O47">
        <v>-156.413284</v>
      </c>
      <c r="P47">
        <f>'geoid_height_2023-08-09'!E47/1000</f>
        <v>0.38851999999999998</v>
      </c>
      <c r="Q47">
        <v>0.38851999999999998</v>
      </c>
      <c r="R47">
        <f t="shared" si="11"/>
        <v>1.18852</v>
      </c>
      <c r="S47">
        <v>1.18852</v>
      </c>
      <c r="T47" s="3">
        <f t="shared" si="13"/>
        <v>1287</v>
      </c>
      <c r="U47" s="1">
        <v>1287</v>
      </c>
    </row>
    <row r="48" spans="1:21" x14ac:dyDescent="0.25">
      <c r="A48" t="s">
        <v>951</v>
      </c>
      <c r="B48" s="22">
        <v>4</v>
      </c>
      <c r="C48">
        <f t="shared" si="1"/>
        <v>11</v>
      </c>
      <c r="D48" s="1" t="str">
        <f t="shared" si="2"/>
        <v>08:33:08</v>
      </c>
      <c r="E48" s="1" t="str">
        <f t="shared" si="3"/>
        <v>2022-08-10</v>
      </c>
      <c r="F48" s="1" t="str">
        <f t="shared" si="4"/>
        <v>2022</v>
      </c>
      <c r="G48" s="1" t="str">
        <f t="shared" si="5"/>
        <v>08</v>
      </c>
      <c r="H48" s="1" t="str">
        <f t="shared" si="6"/>
        <v>10</v>
      </c>
      <c r="I48" s="1" t="str">
        <f t="shared" si="7"/>
        <v>08</v>
      </c>
      <c r="J48" s="1" t="str">
        <f t="shared" si="8"/>
        <v>33</v>
      </c>
      <c r="K48" s="1" t="str">
        <f t="shared" si="9"/>
        <v>08</v>
      </c>
      <c r="L48" s="1">
        <f t="shared" si="0"/>
        <v>30788</v>
      </c>
      <c r="M48" s="16">
        <f t="shared" si="10"/>
        <v>222.3563425925926</v>
      </c>
      <c r="N48">
        <v>20.934951999999999</v>
      </c>
      <c r="O48">
        <v>-156.41304</v>
      </c>
      <c r="P48">
        <f>'geoid_height_2023-08-09'!E48/1000</f>
        <v>0.40379999999999999</v>
      </c>
      <c r="Q48">
        <v>0.40379999999999999</v>
      </c>
      <c r="R48">
        <f t="shared" si="11"/>
        <v>1.2038</v>
      </c>
      <c r="S48">
        <v>1.2038</v>
      </c>
      <c r="T48" s="3">
        <f t="shared" si="13"/>
        <v>1290</v>
      </c>
      <c r="U48" s="1">
        <v>1290</v>
      </c>
    </row>
    <row r="49" spans="1:21" x14ac:dyDescent="0.25">
      <c r="A49" t="s">
        <v>952</v>
      </c>
      <c r="B49" s="22">
        <v>3</v>
      </c>
      <c r="C49">
        <f t="shared" si="1"/>
        <v>11</v>
      </c>
      <c r="D49" s="1" t="str">
        <f t="shared" si="2"/>
        <v>08:33:11</v>
      </c>
      <c r="E49" s="1" t="str">
        <f t="shared" si="3"/>
        <v>2022-08-10</v>
      </c>
      <c r="F49" s="1" t="str">
        <f t="shared" si="4"/>
        <v>2022</v>
      </c>
      <c r="G49" s="1" t="str">
        <f t="shared" si="5"/>
        <v>08</v>
      </c>
      <c r="H49" s="1" t="str">
        <f t="shared" si="6"/>
        <v>10</v>
      </c>
      <c r="I49" s="1" t="str">
        <f t="shared" si="7"/>
        <v>08</v>
      </c>
      <c r="J49" s="1" t="str">
        <f t="shared" si="8"/>
        <v>33</v>
      </c>
      <c r="K49" s="1" t="str">
        <f t="shared" si="9"/>
        <v>11</v>
      </c>
      <c r="L49" s="1">
        <f t="shared" si="0"/>
        <v>30791</v>
      </c>
      <c r="M49" s="16">
        <f t="shared" si="10"/>
        <v>222.35637731481481</v>
      </c>
      <c r="N49">
        <v>20.937798999999998</v>
      </c>
      <c r="O49">
        <v>-156.412857</v>
      </c>
      <c r="P49">
        <f>'geoid_height_2023-08-09'!E49/1000</f>
        <v>0.41907</v>
      </c>
      <c r="Q49">
        <v>0.41907</v>
      </c>
      <c r="R49">
        <f t="shared" si="11"/>
        <v>1.2190700000000001</v>
      </c>
      <c r="S49">
        <v>1.2190700000000001</v>
      </c>
      <c r="T49" s="3">
        <f t="shared" si="13"/>
        <v>1293</v>
      </c>
      <c r="U49" s="1">
        <v>1293</v>
      </c>
    </row>
    <row r="50" spans="1:21" x14ac:dyDescent="0.25">
      <c r="A50" t="s">
        <v>953</v>
      </c>
      <c r="B50" s="22">
        <v>2</v>
      </c>
      <c r="C50">
        <f t="shared" si="1"/>
        <v>11</v>
      </c>
      <c r="D50" s="1" t="str">
        <f t="shared" si="2"/>
        <v>08:33:14</v>
      </c>
      <c r="E50" s="1" t="str">
        <f t="shared" si="3"/>
        <v>2022-08-10</v>
      </c>
      <c r="F50" s="1" t="str">
        <f t="shared" si="4"/>
        <v>2022</v>
      </c>
      <c r="G50" s="1" t="str">
        <f t="shared" si="5"/>
        <v>08</v>
      </c>
      <c r="H50" s="1" t="str">
        <f t="shared" si="6"/>
        <v>10</v>
      </c>
      <c r="I50" s="1" t="str">
        <f t="shared" si="7"/>
        <v>08</v>
      </c>
      <c r="J50" s="1" t="str">
        <f t="shared" si="8"/>
        <v>33</v>
      </c>
      <c r="K50" s="1" t="str">
        <f t="shared" si="9"/>
        <v>14</v>
      </c>
      <c r="L50" s="1">
        <f t="shared" si="0"/>
        <v>30794</v>
      </c>
      <c r="M50" s="16">
        <f t="shared" si="10"/>
        <v>222.35641203703705</v>
      </c>
      <c r="N50">
        <v>20.941040000000001</v>
      </c>
      <c r="O50">
        <v>-156.412643</v>
      </c>
      <c r="P50">
        <f>'geoid_height_2023-08-09'!E50/1000</f>
        <v>0.43435000000000001</v>
      </c>
      <c r="Q50">
        <v>0.43435000000000001</v>
      </c>
      <c r="R50">
        <f t="shared" si="11"/>
        <v>1.2343500000000001</v>
      </c>
      <c r="S50">
        <v>1.2343500000000001</v>
      </c>
      <c r="T50" s="3">
        <f t="shared" si="13"/>
        <v>1296</v>
      </c>
      <c r="U50" s="1">
        <v>1296</v>
      </c>
    </row>
    <row r="51" spans="1:21" x14ac:dyDescent="0.25">
      <c r="A51" t="s">
        <v>954</v>
      </c>
      <c r="B51" s="22">
        <v>2</v>
      </c>
      <c r="C51">
        <f t="shared" si="1"/>
        <v>11</v>
      </c>
      <c r="D51" s="1" t="str">
        <f t="shared" si="2"/>
        <v>08:33:17</v>
      </c>
      <c r="E51" s="1" t="str">
        <f t="shared" si="3"/>
        <v>2022-08-10</v>
      </c>
      <c r="F51" s="1" t="str">
        <f t="shared" si="4"/>
        <v>2022</v>
      </c>
      <c r="G51" s="1" t="str">
        <f t="shared" si="5"/>
        <v>08</v>
      </c>
      <c r="H51" s="1" t="str">
        <f t="shared" si="6"/>
        <v>10</v>
      </c>
      <c r="I51" s="1" t="str">
        <f t="shared" si="7"/>
        <v>08</v>
      </c>
      <c r="J51" s="1" t="str">
        <f t="shared" si="8"/>
        <v>33</v>
      </c>
      <c r="K51" s="1" t="str">
        <f t="shared" si="9"/>
        <v>17</v>
      </c>
      <c r="L51" s="1">
        <f t="shared" si="0"/>
        <v>30797</v>
      </c>
      <c r="M51" s="16">
        <f t="shared" si="10"/>
        <v>222.35644675925926</v>
      </c>
      <c r="N51">
        <v>20.944153</v>
      </c>
      <c r="O51">
        <v>-156.41250600000001</v>
      </c>
      <c r="P51">
        <f>'geoid_height_2023-08-09'!E51/1000</f>
        <v>0.44962999999999997</v>
      </c>
      <c r="Q51">
        <v>0.44962999999999997</v>
      </c>
      <c r="R51">
        <f t="shared" si="11"/>
        <v>1.24963</v>
      </c>
      <c r="S51">
        <v>1.24963</v>
      </c>
      <c r="T51" s="3">
        <f t="shared" si="13"/>
        <v>1299</v>
      </c>
      <c r="U51" s="1">
        <v>1299</v>
      </c>
    </row>
    <row r="52" spans="1:21" x14ac:dyDescent="0.25">
      <c r="A52" t="s">
        <v>955</v>
      </c>
      <c r="B52" s="22">
        <v>2</v>
      </c>
      <c r="C52">
        <f t="shared" si="1"/>
        <v>11</v>
      </c>
      <c r="D52" s="1" t="str">
        <f t="shared" si="2"/>
        <v>08:33:21</v>
      </c>
      <c r="E52" s="1" t="str">
        <f t="shared" si="3"/>
        <v>2022-08-10</v>
      </c>
      <c r="F52" s="1" t="str">
        <f t="shared" si="4"/>
        <v>2022</v>
      </c>
      <c r="G52" s="1" t="str">
        <f t="shared" si="5"/>
        <v>08</v>
      </c>
      <c r="H52" s="1" t="str">
        <f t="shared" si="6"/>
        <v>10</v>
      </c>
      <c r="I52" s="1" t="str">
        <f t="shared" si="7"/>
        <v>08</v>
      </c>
      <c r="J52" s="1" t="str">
        <f t="shared" si="8"/>
        <v>33</v>
      </c>
      <c r="K52" s="1" t="str">
        <f t="shared" si="9"/>
        <v>21</v>
      </c>
      <c r="L52" s="1">
        <f t="shared" si="0"/>
        <v>30801</v>
      </c>
      <c r="M52" s="16">
        <f t="shared" si="10"/>
        <v>222.35649305555555</v>
      </c>
      <c r="N52">
        <v>20.947448999999999</v>
      </c>
      <c r="O52">
        <v>-156.41239899999999</v>
      </c>
      <c r="P52">
        <f>'geoid_height_2023-08-09'!E52/1000</f>
        <v>0.46492</v>
      </c>
      <c r="Q52">
        <v>0.46492</v>
      </c>
      <c r="R52">
        <f t="shared" si="11"/>
        <v>1.26492</v>
      </c>
      <c r="S52">
        <v>1.26492</v>
      </c>
      <c r="T52" s="3">
        <f t="shared" si="13"/>
        <v>1303</v>
      </c>
      <c r="U52" s="1">
        <v>1303</v>
      </c>
    </row>
    <row r="53" spans="1:21" x14ac:dyDescent="0.25">
      <c r="A53" t="s">
        <v>956</v>
      </c>
      <c r="B53" s="22">
        <v>1</v>
      </c>
      <c r="C53">
        <f t="shared" si="1"/>
        <v>11</v>
      </c>
      <c r="D53" s="1" t="str">
        <f t="shared" si="2"/>
        <v>08:33:23</v>
      </c>
      <c r="E53" s="1" t="str">
        <f t="shared" si="3"/>
        <v>2022-08-10</v>
      </c>
      <c r="F53" s="1" t="str">
        <f t="shared" si="4"/>
        <v>2022</v>
      </c>
      <c r="G53" s="1" t="str">
        <f t="shared" si="5"/>
        <v>08</v>
      </c>
      <c r="H53" s="1" t="str">
        <f t="shared" si="6"/>
        <v>10</v>
      </c>
      <c r="I53" s="1" t="str">
        <f t="shared" si="7"/>
        <v>08</v>
      </c>
      <c r="J53" s="1" t="str">
        <f t="shared" si="8"/>
        <v>33</v>
      </c>
      <c r="K53" s="1" t="str">
        <f t="shared" si="9"/>
        <v>23</v>
      </c>
      <c r="L53" s="1">
        <f t="shared" si="0"/>
        <v>30803</v>
      </c>
      <c r="M53" s="16">
        <f t="shared" si="10"/>
        <v>222.35651620370371</v>
      </c>
      <c r="N53">
        <v>20.950230000000001</v>
      </c>
      <c r="O53">
        <v>-156.412308</v>
      </c>
      <c r="P53">
        <f>'geoid_height_2023-08-09'!E53/1000</f>
        <v>0.48019000000000001</v>
      </c>
      <c r="Q53">
        <v>0.48019000000000001</v>
      </c>
      <c r="R53">
        <f t="shared" si="11"/>
        <v>1.2801900000000002</v>
      </c>
      <c r="S53">
        <v>1.2801900000000002</v>
      </c>
      <c r="T53" s="3">
        <f t="shared" si="13"/>
        <v>1305</v>
      </c>
      <c r="U53" s="1">
        <v>1305</v>
      </c>
    </row>
    <row r="54" spans="1:21" x14ac:dyDescent="0.25">
      <c r="A54" t="s">
        <v>957</v>
      </c>
      <c r="B54" s="22">
        <v>1</v>
      </c>
      <c r="C54">
        <f t="shared" si="1"/>
        <v>11</v>
      </c>
      <c r="D54" s="1" t="str">
        <f t="shared" si="2"/>
        <v>08:33:26</v>
      </c>
      <c r="E54" s="1" t="str">
        <f t="shared" si="3"/>
        <v>2022-08-10</v>
      </c>
      <c r="F54" s="1" t="str">
        <f t="shared" si="4"/>
        <v>2022</v>
      </c>
      <c r="G54" s="1" t="str">
        <f t="shared" si="5"/>
        <v>08</v>
      </c>
      <c r="H54" s="1" t="str">
        <f t="shared" si="6"/>
        <v>10</v>
      </c>
      <c r="I54" s="1" t="str">
        <f t="shared" si="7"/>
        <v>08</v>
      </c>
      <c r="J54" s="1" t="str">
        <f t="shared" si="8"/>
        <v>33</v>
      </c>
      <c r="K54" s="1" t="str">
        <f t="shared" si="9"/>
        <v>26</v>
      </c>
      <c r="L54" s="1">
        <f t="shared" si="0"/>
        <v>30806</v>
      </c>
      <c r="M54" s="16">
        <f t="shared" si="10"/>
        <v>222.35655092592592</v>
      </c>
      <c r="N54">
        <v>20.953534999999999</v>
      </c>
      <c r="O54">
        <v>-156.41224700000001</v>
      </c>
      <c r="P54">
        <f>'geoid_height_2023-08-09'!E54/1000</f>
        <v>0.49548000000000003</v>
      </c>
      <c r="Q54">
        <v>0.49548000000000003</v>
      </c>
      <c r="R54">
        <f t="shared" si="11"/>
        <v>1.29548</v>
      </c>
      <c r="S54">
        <v>1.29548</v>
      </c>
      <c r="T54" s="3">
        <f t="shared" si="13"/>
        <v>1308</v>
      </c>
      <c r="U54" s="1">
        <v>1308</v>
      </c>
    </row>
    <row r="55" spans="1:21" x14ac:dyDescent="0.25">
      <c r="A55" t="s">
        <v>958</v>
      </c>
      <c r="B55" s="22">
        <v>1</v>
      </c>
      <c r="C55">
        <f t="shared" si="1"/>
        <v>11</v>
      </c>
      <c r="D55" s="1" t="str">
        <f t="shared" si="2"/>
        <v>08:33:29</v>
      </c>
      <c r="E55" s="1" t="str">
        <f t="shared" si="3"/>
        <v>2022-08-10</v>
      </c>
      <c r="F55" s="1" t="str">
        <f t="shared" si="4"/>
        <v>2022</v>
      </c>
      <c r="G55" s="1" t="str">
        <f t="shared" si="5"/>
        <v>08</v>
      </c>
      <c r="H55" s="1" t="str">
        <f t="shared" si="6"/>
        <v>10</v>
      </c>
      <c r="I55" s="1" t="str">
        <f t="shared" si="7"/>
        <v>08</v>
      </c>
      <c r="J55" s="1" t="str">
        <f t="shared" si="8"/>
        <v>33</v>
      </c>
      <c r="K55" s="1" t="str">
        <f t="shared" si="9"/>
        <v>29</v>
      </c>
      <c r="L55" s="1">
        <f t="shared" si="0"/>
        <v>30809</v>
      </c>
      <c r="M55" s="16">
        <f t="shared" si="10"/>
        <v>222.35658564814815</v>
      </c>
      <c r="N55">
        <v>20.957062000000001</v>
      </c>
      <c r="O55">
        <v>-156.41215500000001</v>
      </c>
      <c r="P55">
        <f>'geoid_height_2023-08-09'!E55/1000</f>
        <v>0.51837999999999995</v>
      </c>
      <c r="Q55">
        <v>0.51837999999999995</v>
      </c>
      <c r="R55">
        <f t="shared" si="11"/>
        <v>1.3183799999999999</v>
      </c>
      <c r="S55">
        <v>1.3183799999999999</v>
      </c>
      <c r="T55" s="3">
        <f t="shared" si="13"/>
        <v>1311</v>
      </c>
      <c r="U55" s="1">
        <v>1311</v>
      </c>
    </row>
    <row r="56" spans="1:21" x14ac:dyDescent="0.25">
      <c r="A56" t="s">
        <v>959</v>
      </c>
      <c r="B56" s="22">
        <v>1</v>
      </c>
      <c r="C56">
        <f t="shared" si="1"/>
        <v>11</v>
      </c>
      <c r="D56" s="1" t="str">
        <f t="shared" si="2"/>
        <v>08:33:33</v>
      </c>
      <c r="E56" s="1" t="str">
        <f t="shared" si="3"/>
        <v>2022-08-10</v>
      </c>
      <c r="F56" s="1" t="str">
        <f t="shared" si="4"/>
        <v>2022</v>
      </c>
      <c r="G56" s="1" t="str">
        <f t="shared" si="5"/>
        <v>08</v>
      </c>
      <c r="H56" s="1" t="str">
        <f t="shared" si="6"/>
        <v>10</v>
      </c>
      <c r="I56" s="1" t="str">
        <f t="shared" si="7"/>
        <v>08</v>
      </c>
      <c r="J56" s="1" t="str">
        <f t="shared" si="8"/>
        <v>33</v>
      </c>
      <c r="K56" s="1" t="str">
        <f t="shared" si="9"/>
        <v>33</v>
      </c>
      <c r="L56" s="1">
        <f t="shared" si="0"/>
        <v>30813</v>
      </c>
      <c r="M56" s="16">
        <f t="shared" si="10"/>
        <v>222.35663194444444</v>
      </c>
      <c r="N56">
        <v>20.960564000000002</v>
      </c>
      <c r="O56">
        <v>-156.41210899999999</v>
      </c>
      <c r="P56">
        <f>'geoid_height_2023-08-09'!E56/1000</f>
        <v>0.54128999999999994</v>
      </c>
      <c r="Q56">
        <v>0.54128999999999994</v>
      </c>
      <c r="R56">
        <f t="shared" si="11"/>
        <v>1.3412899999999999</v>
      </c>
      <c r="S56">
        <v>1.3412899999999999</v>
      </c>
      <c r="T56" s="3">
        <f t="shared" si="13"/>
        <v>1315</v>
      </c>
      <c r="U56" s="1">
        <v>1315</v>
      </c>
    </row>
    <row r="57" spans="1:21" x14ac:dyDescent="0.25">
      <c r="A57" t="s">
        <v>960</v>
      </c>
      <c r="B57" s="22">
        <v>1</v>
      </c>
      <c r="C57">
        <f t="shared" si="1"/>
        <v>11</v>
      </c>
      <c r="D57" s="1" t="str">
        <f t="shared" si="2"/>
        <v>08:33:39</v>
      </c>
      <c r="E57" s="1" t="str">
        <f t="shared" si="3"/>
        <v>2022-08-10</v>
      </c>
      <c r="F57" s="1" t="str">
        <f t="shared" si="4"/>
        <v>2022</v>
      </c>
      <c r="G57" s="1" t="str">
        <f t="shared" si="5"/>
        <v>08</v>
      </c>
      <c r="H57" s="1" t="str">
        <f t="shared" si="6"/>
        <v>10</v>
      </c>
      <c r="I57" s="1" t="str">
        <f t="shared" si="7"/>
        <v>08</v>
      </c>
      <c r="J57" s="1" t="str">
        <f t="shared" si="8"/>
        <v>33</v>
      </c>
      <c r="K57" s="1" t="str">
        <f t="shared" si="9"/>
        <v>39</v>
      </c>
      <c r="L57" s="1">
        <f t="shared" si="0"/>
        <v>30819</v>
      </c>
      <c r="M57" s="16">
        <f t="shared" si="10"/>
        <v>222.35670138888889</v>
      </c>
      <c r="N57">
        <v>20.967175000000001</v>
      </c>
      <c r="O57">
        <v>-156.411957</v>
      </c>
      <c r="P57">
        <f>'geoid_height_2023-08-09'!E57/1000</f>
        <v>0.59472000000000003</v>
      </c>
      <c r="Q57">
        <v>0.59472000000000003</v>
      </c>
      <c r="R57">
        <f t="shared" si="11"/>
        <v>1.39472</v>
      </c>
      <c r="S57">
        <v>1.39472</v>
      </c>
      <c r="T57" s="3">
        <f t="shared" si="13"/>
        <v>1321</v>
      </c>
      <c r="U57" s="1">
        <v>1321</v>
      </c>
    </row>
    <row r="58" spans="1:21" x14ac:dyDescent="0.25">
      <c r="A58" t="s">
        <v>961</v>
      </c>
      <c r="B58" s="22">
        <v>1</v>
      </c>
      <c r="C58">
        <f t="shared" si="1"/>
        <v>11</v>
      </c>
      <c r="D58" s="1" t="str">
        <f t="shared" si="2"/>
        <v>08:33:45</v>
      </c>
      <c r="E58" s="1" t="str">
        <f t="shared" si="3"/>
        <v>2022-08-10</v>
      </c>
      <c r="F58" s="1" t="str">
        <f t="shared" si="4"/>
        <v>2022</v>
      </c>
      <c r="G58" s="1" t="str">
        <f t="shared" si="5"/>
        <v>08</v>
      </c>
      <c r="H58" s="1" t="str">
        <f t="shared" si="6"/>
        <v>10</v>
      </c>
      <c r="I58" s="1" t="str">
        <f t="shared" si="7"/>
        <v>08</v>
      </c>
      <c r="J58" s="1" t="str">
        <f t="shared" si="8"/>
        <v>33</v>
      </c>
      <c r="K58" s="1" t="str">
        <f t="shared" si="9"/>
        <v>45</v>
      </c>
      <c r="L58" s="1">
        <f t="shared" si="0"/>
        <v>30825</v>
      </c>
      <c r="M58" s="16">
        <f t="shared" si="10"/>
        <v>222.35677083333334</v>
      </c>
      <c r="N58">
        <v>20.974228</v>
      </c>
      <c r="O58">
        <v>-156.41181900000001</v>
      </c>
      <c r="P58">
        <f>'geoid_height_2023-08-09'!E58/1000</f>
        <v>0.64815</v>
      </c>
      <c r="Q58">
        <v>0.64815</v>
      </c>
      <c r="R58">
        <f t="shared" si="11"/>
        <v>1.44815</v>
      </c>
      <c r="S58">
        <v>1.44815</v>
      </c>
      <c r="T58" s="3">
        <f t="shared" si="13"/>
        <v>1327</v>
      </c>
      <c r="U58" s="1">
        <v>1327</v>
      </c>
    </row>
    <row r="59" spans="1:21" x14ac:dyDescent="0.25">
      <c r="A59" t="s">
        <v>962</v>
      </c>
      <c r="B59" s="22">
        <v>1</v>
      </c>
      <c r="C59">
        <f t="shared" si="1"/>
        <v>11</v>
      </c>
      <c r="D59" s="1" t="str">
        <f t="shared" si="2"/>
        <v>08:33:51</v>
      </c>
      <c r="E59" s="1" t="str">
        <f t="shared" si="3"/>
        <v>2022-08-10</v>
      </c>
      <c r="F59" s="1" t="str">
        <f t="shared" si="4"/>
        <v>2022</v>
      </c>
      <c r="G59" s="1" t="str">
        <f t="shared" si="5"/>
        <v>08</v>
      </c>
      <c r="H59" s="1" t="str">
        <f t="shared" si="6"/>
        <v>10</v>
      </c>
      <c r="I59" s="1" t="str">
        <f t="shared" si="7"/>
        <v>08</v>
      </c>
      <c r="J59" s="1" t="str">
        <f t="shared" si="8"/>
        <v>33</v>
      </c>
      <c r="K59" s="1" t="str">
        <f t="shared" si="9"/>
        <v>51</v>
      </c>
      <c r="L59" s="1">
        <f t="shared" si="0"/>
        <v>30831</v>
      </c>
      <c r="M59" s="16">
        <f t="shared" si="10"/>
        <v>222.35684027777779</v>
      </c>
      <c r="N59">
        <v>20.981414999999998</v>
      </c>
      <c r="O59">
        <v>-156.41166699999999</v>
      </c>
      <c r="P59">
        <f>'geoid_height_2023-08-09'!E59/1000</f>
        <v>0.69396999999999998</v>
      </c>
      <c r="Q59">
        <v>0.69396999999999998</v>
      </c>
      <c r="R59">
        <f t="shared" si="11"/>
        <v>1.49397</v>
      </c>
      <c r="S59">
        <v>1.49397</v>
      </c>
      <c r="T59" s="3">
        <f t="shared" si="13"/>
        <v>1333</v>
      </c>
      <c r="U59" s="1">
        <v>1333</v>
      </c>
    </row>
    <row r="60" spans="1:21" x14ac:dyDescent="0.25">
      <c r="A60" t="s">
        <v>963</v>
      </c>
      <c r="B60" s="22">
        <v>2</v>
      </c>
      <c r="C60">
        <f t="shared" si="1"/>
        <v>11</v>
      </c>
      <c r="D60" s="1" t="str">
        <f t="shared" si="2"/>
        <v>08:33:58</v>
      </c>
      <c r="E60" s="1" t="str">
        <f t="shared" si="3"/>
        <v>2022-08-10</v>
      </c>
      <c r="F60" s="1" t="str">
        <f t="shared" si="4"/>
        <v>2022</v>
      </c>
      <c r="G60" s="1" t="str">
        <f t="shared" si="5"/>
        <v>08</v>
      </c>
      <c r="H60" s="1" t="str">
        <f t="shared" si="6"/>
        <v>10</v>
      </c>
      <c r="I60" s="1" t="str">
        <f t="shared" si="7"/>
        <v>08</v>
      </c>
      <c r="J60" s="1" t="str">
        <f t="shared" si="8"/>
        <v>33</v>
      </c>
      <c r="K60" s="1" t="str">
        <f t="shared" si="9"/>
        <v>58</v>
      </c>
      <c r="L60" s="1">
        <f t="shared" si="0"/>
        <v>30838</v>
      </c>
      <c r="M60" s="16">
        <f t="shared" si="10"/>
        <v>222.35692129629629</v>
      </c>
      <c r="N60">
        <v>20.989985000000001</v>
      </c>
      <c r="O60">
        <v>-156.411362</v>
      </c>
      <c r="P60">
        <f>'geoid_height_2023-08-09'!E60/1000</f>
        <v>0.75505</v>
      </c>
      <c r="Q60">
        <v>0.75505</v>
      </c>
      <c r="R60">
        <f t="shared" si="11"/>
        <v>1.55505</v>
      </c>
      <c r="S60">
        <v>1.55505</v>
      </c>
      <c r="T60" s="3">
        <f t="shared" si="13"/>
        <v>1340</v>
      </c>
      <c r="U60" s="1">
        <v>1340</v>
      </c>
    </row>
    <row r="61" spans="1:21" x14ac:dyDescent="0.25">
      <c r="A61" t="s">
        <v>964</v>
      </c>
      <c r="B61" s="22">
        <v>2</v>
      </c>
      <c r="C61">
        <f t="shared" si="1"/>
        <v>11</v>
      </c>
      <c r="D61" s="1" t="str">
        <f t="shared" si="2"/>
        <v>08:34:03</v>
      </c>
      <c r="E61" s="1" t="str">
        <f t="shared" si="3"/>
        <v>2022-08-10</v>
      </c>
      <c r="F61" s="1" t="str">
        <f t="shared" si="4"/>
        <v>2022</v>
      </c>
      <c r="G61" s="1" t="str">
        <f t="shared" si="5"/>
        <v>08</v>
      </c>
      <c r="H61" s="1" t="str">
        <f t="shared" si="6"/>
        <v>10</v>
      </c>
      <c r="I61" s="1" t="str">
        <f t="shared" si="7"/>
        <v>08</v>
      </c>
      <c r="J61" s="1" t="str">
        <f t="shared" si="8"/>
        <v>34</v>
      </c>
      <c r="K61" s="1" t="str">
        <f t="shared" si="9"/>
        <v>03</v>
      </c>
      <c r="L61" s="1">
        <f t="shared" si="0"/>
        <v>30843</v>
      </c>
      <c r="M61" s="16">
        <f t="shared" si="10"/>
        <v>222.35697916666666</v>
      </c>
      <c r="N61">
        <v>20.997015000000001</v>
      </c>
      <c r="O61">
        <v>-156.411057</v>
      </c>
      <c r="P61">
        <f>'geoid_height_2023-08-09'!E61/1000</f>
        <v>0.83896000000000004</v>
      </c>
      <c r="Q61">
        <v>0.83896000000000004</v>
      </c>
      <c r="R61">
        <f t="shared" si="11"/>
        <v>1.63896</v>
      </c>
      <c r="S61">
        <v>1.63896</v>
      </c>
      <c r="T61" s="3">
        <f t="shared" si="13"/>
        <v>1345</v>
      </c>
      <c r="U61" s="1">
        <v>1345</v>
      </c>
    </row>
    <row r="62" spans="1:21" x14ac:dyDescent="0.25">
      <c r="A62" t="s">
        <v>965</v>
      </c>
      <c r="B62" s="22">
        <v>2</v>
      </c>
      <c r="C62">
        <f t="shared" si="1"/>
        <v>11</v>
      </c>
      <c r="D62" s="1" t="str">
        <f t="shared" si="2"/>
        <v>08:34:10</v>
      </c>
      <c r="E62" s="1" t="str">
        <f t="shared" si="3"/>
        <v>2022-08-10</v>
      </c>
      <c r="F62" s="1" t="str">
        <f t="shared" si="4"/>
        <v>2022</v>
      </c>
      <c r="G62" s="1" t="str">
        <f t="shared" si="5"/>
        <v>08</v>
      </c>
      <c r="H62" s="1" t="str">
        <f t="shared" si="6"/>
        <v>10</v>
      </c>
      <c r="I62" s="1" t="str">
        <f t="shared" si="7"/>
        <v>08</v>
      </c>
      <c r="J62" s="1" t="str">
        <f t="shared" si="8"/>
        <v>34</v>
      </c>
      <c r="K62" s="1" t="str">
        <f t="shared" si="9"/>
        <v>10</v>
      </c>
      <c r="L62" s="1">
        <f t="shared" si="0"/>
        <v>30850</v>
      </c>
      <c r="M62" s="16">
        <f t="shared" si="10"/>
        <v>222.35706018518519</v>
      </c>
      <c r="N62">
        <v>21.004508999999999</v>
      </c>
      <c r="O62">
        <v>-156.410706</v>
      </c>
      <c r="P62">
        <f>'geoid_height_2023-08-09'!E62/1000</f>
        <v>0.91524000000000005</v>
      </c>
      <c r="Q62">
        <v>0.91524000000000005</v>
      </c>
      <c r="R62">
        <f t="shared" si="11"/>
        <v>1.7152400000000001</v>
      </c>
      <c r="S62">
        <v>1.7152400000000001</v>
      </c>
      <c r="T62" s="3">
        <f t="shared" si="13"/>
        <v>1352</v>
      </c>
      <c r="U62" s="1">
        <v>1352</v>
      </c>
    </row>
    <row r="63" spans="1:21" x14ac:dyDescent="0.25">
      <c r="A63" t="s">
        <v>966</v>
      </c>
      <c r="B63" s="22">
        <v>2</v>
      </c>
      <c r="C63">
        <f t="shared" si="1"/>
        <v>11</v>
      </c>
      <c r="D63" s="1" t="str">
        <f t="shared" si="2"/>
        <v>08:34:16</v>
      </c>
      <c r="E63" s="1" t="str">
        <f t="shared" si="3"/>
        <v>2022-08-10</v>
      </c>
      <c r="F63" s="1" t="str">
        <f t="shared" si="4"/>
        <v>2022</v>
      </c>
      <c r="G63" s="1" t="str">
        <f t="shared" si="5"/>
        <v>08</v>
      </c>
      <c r="H63" s="1" t="str">
        <f t="shared" si="6"/>
        <v>10</v>
      </c>
      <c r="I63" s="1" t="str">
        <f t="shared" si="7"/>
        <v>08</v>
      </c>
      <c r="J63" s="1" t="str">
        <f t="shared" si="8"/>
        <v>34</v>
      </c>
      <c r="K63" s="1" t="str">
        <f t="shared" si="9"/>
        <v>16</v>
      </c>
      <c r="L63" s="1">
        <f t="shared" si="0"/>
        <v>30856</v>
      </c>
      <c r="M63" s="16">
        <f t="shared" si="10"/>
        <v>222.35712962962964</v>
      </c>
      <c r="N63">
        <v>21.012633999999998</v>
      </c>
      <c r="O63">
        <v>-156.410248</v>
      </c>
      <c r="P63">
        <f>'geoid_height_2023-08-09'!E63/1000</f>
        <v>1.0067900000000001</v>
      </c>
      <c r="Q63">
        <v>1.0067900000000001</v>
      </c>
      <c r="R63">
        <f t="shared" si="11"/>
        <v>1.8067900000000001</v>
      </c>
      <c r="S63">
        <v>1.8067900000000001</v>
      </c>
      <c r="T63" s="3">
        <f t="shared" si="13"/>
        <v>1358</v>
      </c>
      <c r="U63" s="1">
        <v>1358</v>
      </c>
    </row>
    <row r="64" spans="1:21" x14ac:dyDescent="0.25">
      <c r="A64" t="s">
        <v>967</v>
      </c>
      <c r="B64" s="22">
        <v>2</v>
      </c>
      <c r="C64">
        <f t="shared" si="1"/>
        <v>11</v>
      </c>
      <c r="D64" s="1" t="str">
        <f t="shared" si="2"/>
        <v>08:34:22</v>
      </c>
      <c r="E64" s="1" t="str">
        <f t="shared" si="3"/>
        <v>2022-08-10</v>
      </c>
      <c r="F64" s="1" t="str">
        <f t="shared" si="4"/>
        <v>2022</v>
      </c>
      <c r="G64" s="1" t="str">
        <f t="shared" si="5"/>
        <v>08</v>
      </c>
      <c r="H64" s="1" t="str">
        <f t="shared" si="6"/>
        <v>10</v>
      </c>
      <c r="I64" s="1" t="str">
        <f t="shared" si="7"/>
        <v>08</v>
      </c>
      <c r="J64" s="1" t="str">
        <f t="shared" si="8"/>
        <v>34</v>
      </c>
      <c r="K64" s="1" t="str">
        <f t="shared" si="9"/>
        <v>22</v>
      </c>
      <c r="L64" s="1">
        <f t="shared" si="0"/>
        <v>30862</v>
      </c>
      <c r="M64" s="16">
        <f t="shared" si="10"/>
        <v>222.35719907407406</v>
      </c>
      <c r="N64">
        <v>21.020325</v>
      </c>
      <c r="O64">
        <v>-156.40980500000001</v>
      </c>
      <c r="P64">
        <f>'geoid_height_2023-08-09'!E64/1000</f>
        <v>1.09833</v>
      </c>
      <c r="Q64">
        <v>1.09833</v>
      </c>
      <c r="R64">
        <f t="shared" si="11"/>
        <v>1.8983300000000001</v>
      </c>
      <c r="S64">
        <v>1.8983300000000001</v>
      </c>
      <c r="T64" s="3">
        <f t="shared" si="13"/>
        <v>1364</v>
      </c>
      <c r="U64" s="1">
        <v>1364</v>
      </c>
    </row>
    <row r="65" spans="1:21" x14ac:dyDescent="0.25">
      <c r="A65" t="s">
        <v>968</v>
      </c>
      <c r="B65" s="22">
        <v>3</v>
      </c>
      <c r="C65">
        <f t="shared" si="1"/>
        <v>11</v>
      </c>
      <c r="D65" s="1" t="str">
        <f t="shared" si="2"/>
        <v>08:34:28</v>
      </c>
      <c r="E65" s="1" t="str">
        <f t="shared" si="3"/>
        <v>2022-08-10</v>
      </c>
      <c r="F65" s="1" t="str">
        <f t="shared" si="4"/>
        <v>2022</v>
      </c>
      <c r="G65" s="1" t="str">
        <f t="shared" si="5"/>
        <v>08</v>
      </c>
      <c r="H65" s="1" t="str">
        <f t="shared" si="6"/>
        <v>10</v>
      </c>
      <c r="I65" s="1" t="str">
        <f t="shared" si="7"/>
        <v>08</v>
      </c>
      <c r="J65" s="1" t="str">
        <f t="shared" si="8"/>
        <v>34</v>
      </c>
      <c r="K65" s="1" t="str">
        <f t="shared" si="9"/>
        <v>28</v>
      </c>
      <c r="L65" s="1">
        <f t="shared" si="0"/>
        <v>30868</v>
      </c>
      <c r="M65" s="16">
        <f t="shared" si="10"/>
        <v>222.35726851851851</v>
      </c>
      <c r="N65">
        <v>21.027190999999998</v>
      </c>
      <c r="O65">
        <v>-156.40940900000001</v>
      </c>
      <c r="P65">
        <f>'geoid_height_2023-08-09'!E65/1000</f>
        <v>1.18225</v>
      </c>
      <c r="Q65">
        <v>1.18225</v>
      </c>
      <c r="R65">
        <f t="shared" si="11"/>
        <v>1.9822500000000001</v>
      </c>
      <c r="S65">
        <v>1.9822500000000001</v>
      </c>
      <c r="T65" s="3">
        <f t="shared" si="13"/>
        <v>1370</v>
      </c>
      <c r="U65" s="1">
        <v>1370</v>
      </c>
    </row>
    <row r="66" spans="1:21" x14ac:dyDescent="0.25">
      <c r="A66" t="s">
        <v>969</v>
      </c>
      <c r="B66" s="22">
        <v>3</v>
      </c>
      <c r="C66">
        <f t="shared" si="1"/>
        <v>11</v>
      </c>
      <c r="D66" s="1" t="str">
        <f t="shared" si="2"/>
        <v>08:34:34</v>
      </c>
      <c r="E66" s="1" t="str">
        <f t="shared" si="3"/>
        <v>2022-08-10</v>
      </c>
      <c r="F66" s="1" t="str">
        <f t="shared" si="4"/>
        <v>2022</v>
      </c>
      <c r="G66" s="1" t="str">
        <f t="shared" si="5"/>
        <v>08</v>
      </c>
      <c r="H66" s="1" t="str">
        <f t="shared" si="6"/>
        <v>10</v>
      </c>
      <c r="I66" s="1" t="str">
        <f t="shared" si="7"/>
        <v>08</v>
      </c>
      <c r="J66" s="1" t="str">
        <f t="shared" si="8"/>
        <v>34</v>
      </c>
      <c r="K66" s="1" t="str">
        <f t="shared" si="9"/>
        <v>34</v>
      </c>
      <c r="L66" s="1">
        <f t="shared" ref="L66:L129" si="14">I66*3600+J66*60+K66</f>
        <v>30874</v>
      </c>
      <c r="M66" s="16">
        <f t="shared" si="10"/>
        <v>222.35733796296296</v>
      </c>
      <c r="N66">
        <v>21.035202000000002</v>
      </c>
      <c r="O66">
        <v>-156.40885900000001</v>
      </c>
      <c r="P66">
        <f>'geoid_height_2023-08-09'!E66/1000</f>
        <v>1.2585599999999999</v>
      </c>
      <c r="Q66">
        <v>1.2585599999999999</v>
      </c>
      <c r="R66">
        <f t="shared" si="11"/>
        <v>2.0585599999999999</v>
      </c>
      <c r="S66">
        <v>2.0585599999999999</v>
      </c>
      <c r="T66" s="3">
        <f t="shared" si="13"/>
        <v>1376</v>
      </c>
      <c r="U66" s="1">
        <v>1376</v>
      </c>
    </row>
    <row r="67" spans="1:21" x14ac:dyDescent="0.25">
      <c r="A67" t="s">
        <v>970</v>
      </c>
      <c r="B67" s="22">
        <v>4</v>
      </c>
      <c r="C67">
        <f t="shared" ref="C67:C130" si="15">MIN(SEARCH("T",A67&amp;"T"))</f>
        <v>11</v>
      </c>
      <c r="D67" s="1" t="str">
        <f t="shared" ref="D67:D130" si="16">RIGHT(A67,C67-3)</f>
        <v>08:34:40</v>
      </c>
      <c r="E67" s="1" t="str">
        <f t="shared" ref="E67:E130" si="17">LEFT(A67,C67-1)</f>
        <v>2022-08-10</v>
      </c>
      <c r="F67" s="1" t="str">
        <f t="shared" ref="F67:F130" si="18">LEFT(E67,4)</f>
        <v>2022</v>
      </c>
      <c r="G67" s="1" t="str">
        <f t="shared" ref="G67:G130" si="19">RIGHT(LEFT(E67,7),2)</f>
        <v>08</v>
      </c>
      <c r="H67" s="1" t="str">
        <f t="shared" ref="H67:H130" si="20">RIGHT(E67,2)</f>
        <v>10</v>
      </c>
      <c r="I67" s="1" t="str">
        <f t="shared" ref="I67:I130" si="21">LEFT(D67,2)</f>
        <v>08</v>
      </c>
      <c r="J67" s="1" t="str">
        <f t="shared" ref="J67:J130" si="22">MID(D67,4,2)</f>
        <v>34</v>
      </c>
      <c r="K67" s="1" t="str">
        <f t="shared" ref="K67:K130" si="23">RIGHT(D67,2)</f>
        <v>40</v>
      </c>
      <c r="L67" s="1">
        <f t="shared" si="14"/>
        <v>30880</v>
      </c>
      <c r="M67" s="16">
        <f t="shared" ref="M67:M130" si="24">(DATE(F67,G67,H67)-DATE(F67,1,1)+1)+(I67+((J67+(K67/60))/60))/24</f>
        <v>222.35740740740741</v>
      </c>
      <c r="N67">
        <v>21.043427000000001</v>
      </c>
      <c r="O67">
        <v>-156.40823399999999</v>
      </c>
      <c r="P67">
        <f>'geoid_height_2023-08-09'!E67/1000</f>
        <v>1.3425</v>
      </c>
      <c r="Q67">
        <v>1.3425</v>
      </c>
      <c r="R67">
        <f t="shared" ref="R67:R130" si="25">Q67+0.8</f>
        <v>2.1425000000000001</v>
      </c>
      <c r="S67">
        <v>2.1425000000000001</v>
      </c>
      <c r="T67" s="3">
        <f t="shared" ref="T67:T98" si="26">L67-$L$2</f>
        <v>1382</v>
      </c>
      <c r="U67" s="1">
        <v>1382</v>
      </c>
    </row>
    <row r="68" spans="1:21" x14ac:dyDescent="0.25">
      <c r="A68" t="s">
        <v>971</v>
      </c>
      <c r="B68" s="22">
        <v>4</v>
      </c>
      <c r="C68">
        <f t="shared" si="15"/>
        <v>11</v>
      </c>
      <c r="D68" s="1" t="str">
        <f t="shared" si="16"/>
        <v>08:34:47</v>
      </c>
      <c r="E68" s="1" t="str">
        <f t="shared" si="17"/>
        <v>2022-08-10</v>
      </c>
      <c r="F68" s="1" t="str">
        <f t="shared" si="18"/>
        <v>2022</v>
      </c>
      <c r="G68" s="1" t="str">
        <f t="shared" si="19"/>
        <v>08</v>
      </c>
      <c r="H68" s="1" t="str">
        <f t="shared" si="20"/>
        <v>10</v>
      </c>
      <c r="I68" s="1" t="str">
        <f t="shared" si="21"/>
        <v>08</v>
      </c>
      <c r="J68" s="1" t="str">
        <f t="shared" si="22"/>
        <v>34</v>
      </c>
      <c r="K68" s="1" t="str">
        <f t="shared" si="23"/>
        <v>47</v>
      </c>
      <c r="L68" s="1">
        <f t="shared" si="14"/>
        <v>30887</v>
      </c>
      <c r="M68" s="16">
        <f t="shared" si="24"/>
        <v>222.35748842592594</v>
      </c>
      <c r="N68">
        <v>21.051760000000002</v>
      </c>
      <c r="O68">
        <v>-156.40751599999999</v>
      </c>
      <c r="P68">
        <f>'geoid_height_2023-08-09'!E68/1000</f>
        <v>1.4264400000000002</v>
      </c>
      <c r="Q68">
        <v>1.4264400000000002</v>
      </c>
      <c r="R68">
        <f t="shared" si="25"/>
        <v>2.2264400000000002</v>
      </c>
      <c r="S68">
        <v>2.2264400000000002</v>
      </c>
      <c r="T68" s="3">
        <f t="shared" si="26"/>
        <v>1389</v>
      </c>
      <c r="U68" s="1">
        <v>1389</v>
      </c>
    </row>
    <row r="69" spans="1:21" x14ac:dyDescent="0.25">
      <c r="A69" t="s">
        <v>972</v>
      </c>
      <c r="B69" s="22">
        <v>4</v>
      </c>
      <c r="C69">
        <f t="shared" si="15"/>
        <v>11</v>
      </c>
      <c r="D69" s="1" t="str">
        <f t="shared" si="16"/>
        <v>08:34:53</v>
      </c>
      <c r="E69" s="1" t="str">
        <f t="shared" si="17"/>
        <v>2022-08-10</v>
      </c>
      <c r="F69" s="1" t="str">
        <f t="shared" si="18"/>
        <v>2022</v>
      </c>
      <c r="G69" s="1" t="str">
        <f t="shared" si="19"/>
        <v>08</v>
      </c>
      <c r="H69" s="1" t="str">
        <f t="shared" si="20"/>
        <v>10</v>
      </c>
      <c r="I69" s="1" t="str">
        <f t="shared" si="21"/>
        <v>08</v>
      </c>
      <c r="J69" s="1" t="str">
        <f t="shared" si="22"/>
        <v>34</v>
      </c>
      <c r="K69" s="1" t="str">
        <f t="shared" si="23"/>
        <v>53</v>
      </c>
      <c r="L69" s="1">
        <f t="shared" si="14"/>
        <v>30893</v>
      </c>
      <c r="M69" s="16">
        <f t="shared" si="24"/>
        <v>222.35755787037036</v>
      </c>
      <c r="N69">
        <v>21.059646999999998</v>
      </c>
      <c r="O69">
        <v>-156.40690599999999</v>
      </c>
      <c r="P69">
        <f>'geoid_height_2023-08-09'!E69/1000</f>
        <v>1.51037</v>
      </c>
      <c r="Q69">
        <v>1.51037</v>
      </c>
      <c r="R69">
        <f t="shared" si="25"/>
        <v>2.3103699999999998</v>
      </c>
      <c r="S69">
        <v>2.3103699999999998</v>
      </c>
      <c r="T69" s="3">
        <f t="shared" si="26"/>
        <v>1395</v>
      </c>
      <c r="U69" s="1">
        <v>1395</v>
      </c>
    </row>
    <row r="70" spans="1:21" x14ac:dyDescent="0.25">
      <c r="A70" t="s">
        <v>973</v>
      </c>
      <c r="B70" s="22">
        <v>4</v>
      </c>
      <c r="C70">
        <f t="shared" si="15"/>
        <v>11</v>
      </c>
      <c r="D70" s="1" t="str">
        <f t="shared" si="16"/>
        <v>08:35:05</v>
      </c>
      <c r="E70" s="1" t="str">
        <f t="shared" si="17"/>
        <v>2022-08-10</v>
      </c>
      <c r="F70" s="1" t="str">
        <f t="shared" si="18"/>
        <v>2022</v>
      </c>
      <c r="G70" s="1" t="str">
        <f t="shared" si="19"/>
        <v>08</v>
      </c>
      <c r="H70" s="1" t="str">
        <f t="shared" si="20"/>
        <v>10</v>
      </c>
      <c r="I70" s="1" t="str">
        <f t="shared" si="21"/>
        <v>08</v>
      </c>
      <c r="J70" s="1" t="str">
        <f t="shared" si="22"/>
        <v>35</v>
      </c>
      <c r="K70" s="1" t="str">
        <f t="shared" si="23"/>
        <v>05</v>
      </c>
      <c r="L70" s="1">
        <f t="shared" si="14"/>
        <v>30905</v>
      </c>
      <c r="M70" s="16">
        <f t="shared" si="24"/>
        <v>222.35769675925926</v>
      </c>
      <c r="N70">
        <v>21.074524</v>
      </c>
      <c r="O70">
        <v>-156.405609</v>
      </c>
      <c r="P70">
        <f>'geoid_height_2023-08-09'!E70/1000</f>
        <v>1.67824</v>
      </c>
      <c r="Q70">
        <v>1.67824</v>
      </c>
      <c r="R70">
        <f t="shared" si="25"/>
        <v>2.47824</v>
      </c>
      <c r="S70">
        <v>2.47824</v>
      </c>
      <c r="T70" s="3">
        <f t="shared" si="26"/>
        <v>1407</v>
      </c>
      <c r="U70" s="1">
        <v>1407</v>
      </c>
    </row>
    <row r="71" spans="1:21" x14ac:dyDescent="0.25">
      <c r="A71" t="s">
        <v>974</v>
      </c>
      <c r="B71" s="22">
        <v>4</v>
      </c>
      <c r="C71">
        <f t="shared" si="15"/>
        <v>11</v>
      </c>
      <c r="D71" s="1" t="str">
        <f t="shared" si="16"/>
        <v>08:35:18</v>
      </c>
      <c r="E71" s="1" t="str">
        <f t="shared" si="17"/>
        <v>2022-08-10</v>
      </c>
      <c r="F71" s="1" t="str">
        <f t="shared" si="18"/>
        <v>2022</v>
      </c>
      <c r="G71" s="1" t="str">
        <f t="shared" si="19"/>
        <v>08</v>
      </c>
      <c r="H71" s="1" t="str">
        <f t="shared" si="20"/>
        <v>10</v>
      </c>
      <c r="I71" s="1" t="str">
        <f t="shared" si="21"/>
        <v>08</v>
      </c>
      <c r="J71" s="1" t="str">
        <f t="shared" si="22"/>
        <v>35</v>
      </c>
      <c r="K71" s="1" t="str">
        <f t="shared" si="23"/>
        <v>18</v>
      </c>
      <c r="L71" s="1">
        <f t="shared" si="14"/>
        <v>30918</v>
      </c>
      <c r="M71" s="16">
        <f t="shared" si="24"/>
        <v>222.35784722222223</v>
      </c>
      <c r="N71">
        <v>21.091141</v>
      </c>
      <c r="O71">
        <v>-156.404068</v>
      </c>
      <c r="P71">
        <f>'geoid_height_2023-08-09'!E71/1000</f>
        <v>1.8156700000000001</v>
      </c>
      <c r="Q71">
        <v>1.8156700000000001</v>
      </c>
      <c r="R71">
        <f t="shared" si="25"/>
        <v>2.6156700000000002</v>
      </c>
      <c r="S71">
        <v>2.6156700000000002</v>
      </c>
      <c r="T71" s="3">
        <f t="shared" si="26"/>
        <v>1420</v>
      </c>
      <c r="U71" s="1">
        <v>1420</v>
      </c>
    </row>
    <row r="72" spans="1:21" x14ac:dyDescent="0.25">
      <c r="A72" t="s">
        <v>975</v>
      </c>
      <c r="B72" s="22">
        <v>5</v>
      </c>
      <c r="C72">
        <f t="shared" si="15"/>
        <v>11</v>
      </c>
      <c r="D72" s="1" t="str">
        <f t="shared" si="16"/>
        <v>08:35:30</v>
      </c>
      <c r="E72" s="1" t="str">
        <f t="shared" si="17"/>
        <v>2022-08-10</v>
      </c>
      <c r="F72" s="1" t="str">
        <f t="shared" si="18"/>
        <v>2022</v>
      </c>
      <c r="G72" s="1" t="str">
        <f t="shared" si="19"/>
        <v>08</v>
      </c>
      <c r="H72" s="1" t="str">
        <f t="shared" si="20"/>
        <v>10</v>
      </c>
      <c r="I72" s="1" t="str">
        <f t="shared" si="21"/>
        <v>08</v>
      </c>
      <c r="J72" s="1" t="str">
        <f t="shared" si="22"/>
        <v>35</v>
      </c>
      <c r="K72" s="1" t="str">
        <f t="shared" si="23"/>
        <v>30</v>
      </c>
      <c r="L72" s="1">
        <f t="shared" si="14"/>
        <v>30930</v>
      </c>
      <c r="M72" s="16">
        <f t="shared" si="24"/>
        <v>222.3579861111111</v>
      </c>
      <c r="N72">
        <v>21.107437000000001</v>
      </c>
      <c r="O72">
        <v>-156.40254200000001</v>
      </c>
      <c r="P72">
        <f>'geoid_height_2023-08-09'!E72/1000</f>
        <v>1.9912000000000001</v>
      </c>
      <c r="Q72">
        <v>1.9912000000000001</v>
      </c>
      <c r="R72">
        <f t="shared" si="25"/>
        <v>2.7911999999999999</v>
      </c>
      <c r="S72">
        <v>2.7911999999999999</v>
      </c>
      <c r="T72" s="3">
        <f t="shared" si="26"/>
        <v>1432</v>
      </c>
      <c r="U72" s="1">
        <v>1432</v>
      </c>
    </row>
    <row r="73" spans="1:21" x14ac:dyDescent="0.25">
      <c r="A73" t="s">
        <v>976</v>
      </c>
      <c r="B73" s="22">
        <v>5</v>
      </c>
      <c r="C73">
        <f t="shared" si="15"/>
        <v>11</v>
      </c>
      <c r="D73" s="1" t="str">
        <f t="shared" si="16"/>
        <v>08:35:43</v>
      </c>
      <c r="E73" s="1" t="str">
        <f t="shared" si="17"/>
        <v>2022-08-10</v>
      </c>
      <c r="F73" s="1" t="str">
        <f t="shared" si="18"/>
        <v>2022</v>
      </c>
      <c r="G73" s="1" t="str">
        <f t="shared" si="19"/>
        <v>08</v>
      </c>
      <c r="H73" s="1" t="str">
        <f t="shared" si="20"/>
        <v>10</v>
      </c>
      <c r="I73" s="1" t="str">
        <f t="shared" si="21"/>
        <v>08</v>
      </c>
      <c r="J73" s="1" t="str">
        <f t="shared" si="22"/>
        <v>35</v>
      </c>
      <c r="K73" s="1" t="str">
        <f t="shared" si="23"/>
        <v>43</v>
      </c>
      <c r="L73" s="1">
        <f t="shared" si="14"/>
        <v>30943</v>
      </c>
      <c r="M73" s="16">
        <f t="shared" si="24"/>
        <v>222.35813657407408</v>
      </c>
      <c r="N73">
        <v>21.124008</v>
      </c>
      <c r="O73">
        <v>-156.40086400000001</v>
      </c>
      <c r="P73">
        <f>'geoid_height_2023-08-09'!E73/1000</f>
        <v>2.15151</v>
      </c>
      <c r="Q73">
        <v>2.15151</v>
      </c>
      <c r="R73">
        <f t="shared" si="25"/>
        <v>2.9515099999999999</v>
      </c>
      <c r="S73">
        <v>2.9515099999999999</v>
      </c>
      <c r="T73" s="3">
        <f t="shared" si="26"/>
        <v>1445</v>
      </c>
      <c r="U73" s="1">
        <v>1445</v>
      </c>
    </row>
    <row r="74" spans="1:21" x14ac:dyDescent="0.25">
      <c r="A74" t="s">
        <v>977</v>
      </c>
      <c r="B74" s="22">
        <v>8</v>
      </c>
      <c r="C74">
        <f t="shared" si="15"/>
        <v>11</v>
      </c>
      <c r="D74" s="1" t="str">
        <f t="shared" si="16"/>
        <v>08:35:55</v>
      </c>
      <c r="E74" s="1" t="str">
        <f t="shared" si="17"/>
        <v>2022-08-10</v>
      </c>
      <c r="F74" s="1" t="str">
        <f t="shared" si="18"/>
        <v>2022</v>
      </c>
      <c r="G74" s="1" t="str">
        <f t="shared" si="19"/>
        <v>08</v>
      </c>
      <c r="H74" s="1" t="str">
        <f t="shared" si="20"/>
        <v>10</v>
      </c>
      <c r="I74" s="1" t="str">
        <f t="shared" si="21"/>
        <v>08</v>
      </c>
      <c r="J74" s="1" t="str">
        <f t="shared" si="22"/>
        <v>35</v>
      </c>
      <c r="K74" s="1" t="str">
        <f t="shared" si="23"/>
        <v>55</v>
      </c>
      <c r="L74" s="1">
        <f t="shared" si="14"/>
        <v>30955</v>
      </c>
      <c r="M74" s="16">
        <f t="shared" si="24"/>
        <v>222.35827546296295</v>
      </c>
      <c r="N74">
        <v>21.140533000000001</v>
      </c>
      <c r="O74">
        <v>-156.39872700000001</v>
      </c>
      <c r="P74">
        <f>'geoid_height_2023-08-09'!E74/1000</f>
        <v>2.2813600000000003</v>
      </c>
      <c r="Q74">
        <v>2.2813600000000003</v>
      </c>
      <c r="R74">
        <f t="shared" si="25"/>
        <v>3.0813600000000001</v>
      </c>
      <c r="S74">
        <v>3.0813600000000001</v>
      </c>
      <c r="T74" s="3">
        <f t="shared" si="26"/>
        <v>1457</v>
      </c>
      <c r="U74" s="1">
        <v>1457</v>
      </c>
    </row>
    <row r="75" spans="1:21" x14ac:dyDescent="0.25">
      <c r="A75" t="s">
        <v>978</v>
      </c>
      <c r="B75" s="22">
        <v>15</v>
      </c>
      <c r="C75">
        <f t="shared" si="15"/>
        <v>11</v>
      </c>
      <c r="D75" s="1" t="str">
        <f t="shared" si="16"/>
        <v>08:36:08</v>
      </c>
      <c r="E75" s="1" t="str">
        <f t="shared" si="17"/>
        <v>2022-08-10</v>
      </c>
      <c r="F75" s="1" t="str">
        <f t="shared" si="18"/>
        <v>2022</v>
      </c>
      <c r="G75" s="1" t="str">
        <f t="shared" si="19"/>
        <v>08</v>
      </c>
      <c r="H75" s="1" t="str">
        <f t="shared" si="20"/>
        <v>10</v>
      </c>
      <c r="I75" s="1" t="str">
        <f t="shared" si="21"/>
        <v>08</v>
      </c>
      <c r="J75" s="1" t="str">
        <f t="shared" si="22"/>
        <v>36</v>
      </c>
      <c r="K75" s="1" t="str">
        <f t="shared" si="23"/>
        <v>08</v>
      </c>
      <c r="L75" s="1">
        <f t="shared" si="14"/>
        <v>30968</v>
      </c>
      <c r="M75" s="16">
        <f t="shared" si="24"/>
        <v>222.35842592592593</v>
      </c>
      <c r="N75">
        <v>21.156455999999999</v>
      </c>
      <c r="O75">
        <v>-156.395004</v>
      </c>
      <c r="P75">
        <f>'geoid_height_2023-08-09'!E75/1000</f>
        <v>2.4493200000000002</v>
      </c>
      <c r="Q75">
        <v>2.4493200000000002</v>
      </c>
      <c r="R75">
        <f t="shared" si="25"/>
        <v>3.24932</v>
      </c>
      <c r="S75">
        <v>3.24932</v>
      </c>
      <c r="T75" s="3">
        <f t="shared" si="26"/>
        <v>1470</v>
      </c>
      <c r="U75" s="1">
        <v>1470</v>
      </c>
    </row>
    <row r="76" spans="1:21" x14ac:dyDescent="0.25">
      <c r="A76" t="s">
        <v>979</v>
      </c>
      <c r="B76" s="22">
        <v>16</v>
      </c>
      <c r="C76">
        <f t="shared" si="15"/>
        <v>11</v>
      </c>
      <c r="D76" s="1" t="str">
        <f t="shared" si="16"/>
        <v>08:36:11</v>
      </c>
      <c r="E76" s="1" t="str">
        <f t="shared" si="17"/>
        <v>2022-08-10</v>
      </c>
      <c r="F76" s="1" t="str">
        <f t="shared" si="18"/>
        <v>2022</v>
      </c>
      <c r="G76" s="1" t="str">
        <f t="shared" si="19"/>
        <v>08</v>
      </c>
      <c r="H76" s="1" t="str">
        <f t="shared" si="20"/>
        <v>10</v>
      </c>
      <c r="I76" s="1" t="str">
        <f t="shared" si="21"/>
        <v>08</v>
      </c>
      <c r="J76" s="1" t="str">
        <f t="shared" si="22"/>
        <v>36</v>
      </c>
      <c r="K76" s="1" t="str">
        <f t="shared" si="23"/>
        <v>11</v>
      </c>
      <c r="L76" s="1">
        <f t="shared" si="14"/>
        <v>30971</v>
      </c>
      <c r="M76" s="16">
        <f t="shared" si="24"/>
        <v>222.35846064814814</v>
      </c>
      <c r="N76">
        <v>21.160273</v>
      </c>
      <c r="O76">
        <v>-156.393845</v>
      </c>
      <c r="P76">
        <f>'geoid_height_2023-08-09'!E76/1000</f>
        <v>2.4798899999999997</v>
      </c>
      <c r="Q76">
        <v>2.4798899999999997</v>
      </c>
      <c r="R76">
        <f t="shared" si="25"/>
        <v>3.27989</v>
      </c>
      <c r="S76">
        <v>3.27989</v>
      </c>
      <c r="T76" s="3">
        <f t="shared" si="26"/>
        <v>1473</v>
      </c>
      <c r="U76" s="1">
        <v>1473</v>
      </c>
    </row>
    <row r="77" spans="1:21" x14ac:dyDescent="0.25">
      <c r="A77" t="s">
        <v>980</v>
      </c>
      <c r="B77" s="22">
        <v>16</v>
      </c>
      <c r="C77">
        <f t="shared" si="15"/>
        <v>11</v>
      </c>
      <c r="D77" s="1" t="str">
        <f t="shared" si="16"/>
        <v>08:36:13</v>
      </c>
      <c r="E77" s="1" t="str">
        <f t="shared" si="17"/>
        <v>2022-08-10</v>
      </c>
      <c r="F77" s="1" t="str">
        <f t="shared" si="18"/>
        <v>2022</v>
      </c>
      <c r="G77" s="1" t="str">
        <f t="shared" si="19"/>
        <v>08</v>
      </c>
      <c r="H77" s="1" t="str">
        <f t="shared" si="20"/>
        <v>10</v>
      </c>
      <c r="I77" s="1" t="str">
        <f t="shared" si="21"/>
        <v>08</v>
      </c>
      <c r="J77" s="1" t="str">
        <f t="shared" si="22"/>
        <v>36</v>
      </c>
      <c r="K77" s="1" t="str">
        <f t="shared" si="23"/>
        <v>13</v>
      </c>
      <c r="L77" s="1">
        <f t="shared" si="14"/>
        <v>30973</v>
      </c>
      <c r="M77" s="16">
        <f t="shared" si="24"/>
        <v>222.3584837962963</v>
      </c>
      <c r="N77">
        <v>21.163376</v>
      </c>
      <c r="O77">
        <v>-156.39288300000001</v>
      </c>
      <c r="P77">
        <f>'geoid_height_2023-08-09'!E77/1000</f>
        <v>2.5028200000000003</v>
      </c>
      <c r="Q77">
        <v>2.5028200000000003</v>
      </c>
      <c r="R77">
        <f t="shared" si="25"/>
        <v>3.3028200000000005</v>
      </c>
      <c r="S77">
        <v>3.3028200000000005</v>
      </c>
      <c r="T77" s="3">
        <f t="shared" si="26"/>
        <v>1475</v>
      </c>
      <c r="U77" s="1">
        <v>1475</v>
      </c>
    </row>
    <row r="78" spans="1:21" x14ac:dyDescent="0.25">
      <c r="A78" t="s">
        <v>981</v>
      </c>
      <c r="B78" s="22">
        <v>16</v>
      </c>
      <c r="C78">
        <f t="shared" si="15"/>
        <v>11</v>
      </c>
      <c r="D78" s="1" t="str">
        <f t="shared" si="16"/>
        <v>08:36:17</v>
      </c>
      <c r="E78" s="1" t="str">
        <f t="shared" si="17"/>
        <v>2022-08-10</v>
      </c>
      <c r="F78" s="1" t="str">
        <f t="shared" si="18"/>
        <v>2022</v>
      </c>
      <c r="G78" s="1" t="str">
        <f t="shared" si="19"/>
        <v>08</v>
      </c>
      <c r="H78" s="1" t="str">
        <f t="shared" si="20"/>
        <v>10</v>
      </c>
      <c r="I78" s="1" t="str">
        <f t="shared" si="21"/>
        <v>08</v>
      </c>
      <c r="J78" s="1" t="str">
        <f t="shared" si="22"/>
        <v>36</v>
      </c>
      <c r="K78" s="1" t="str">
        <f t="shared" si="23"/>
        <v>17</v>
      </c>
      <c r="L78" s="1">
        <f t="shared" si="14"/>
        <v>30977</v>
      </c>
      <c r="M78" s="16">
        <f t="shared" si="24"/>
        <v>222.35853009259259</v>
      </c>
      <c r="N78">
        <v>21.168279999999999</v>
      </c>
      <c r="O78">
        <v>-156.39134200000001</v>
      </c>
      <c r="P78">
        <f>'geoid_height_2023-08-09'!E78/1000</f>
        <v>2.5410300000000001</v>
      </c>
      <c r="Q78">
        <v>2.5410300000000001</v>
      </c>
      <c r="R78">
        <f t="shared" si="25"/>
        <v>3.3410299999999999</v>
      </c>
      <c r="S78">
        <v>3.3410299999999999</v>
      </c>
      <c r="T78" s="3">
        <f t="shared" si="26"/>
        <v>1479</v>
      </c>
      <c r="U78" s="1">
        <v>1479</v>
      </c>
    </row>
    <row r="79" spans="1:21" x14ac:dyDescent="0.25">
      <c r="A79" t="s">
        <v>982</v>
      </c>
      <c r="B79" s="22">
        <v>17</v>
      </c>
      <c r="C79">
        <f t="shared" si="15"/>
        <v>11</v>
      </c>
      <c r="D79" s="1" t="str">
        <f t="shared" si="16"/>
        <v>08:36:20</v>
      </c>
      <c r="E79" s="1" t="str">
        <f t="shared" si="17"/>
        <v>2022-08-10</v>
      </c>
      <c r="F79" s="1" t="str">
        <f t="shared" si="18"/>
        <v>2022</v>
      </c>
      <c r="G79" s="1" t="str">
        <f t="shared" si="19"/>
        <v>08</v>
      </c>
      <c r="H79" s="1" t="str">
        <f t="shared" si="20"/>
        <v>10</v>
      </c>
      <c r="I79" s="1" t="str">
        <f t="shared" si="21"/>
        <v>08</v>
      </c>
      <c r="J79" s="1" t="str">
        <f t="shared" si="22"/>
        <v>36</v>
      </c>
      <c r="K79" s="1" t="str">
        <f t="shared" si="23"/>
        <v>20</v>
      </c>
      <c r="L79" s="1">
        <f t="shared" si="14"/>
        <v>30980</v>
      </c>
      <c r="M79" s="16">
        <f t="shared" si="24"/>
        <v>222.35856481481483</v>
      </c>
      <c r="N79">
        <v>21.171890000000001</v>
      </c>
      <c r="O79">
        <v>-156.39018200000001</v>
      </c>
      <c r="P79">
        <f>'geoid_height_2023-08-09'!E79/1000</f>
        <v>2.5792100000000002</v>
      </c>
      <c r="Q79">
        <v>2.5792100000000002</v>
      </c>
      <c r="R79">
        <f t="shared" si="25"/>
        <v>3.3792100000000005</v>
      </c>
      <c r="S79">
        <v>3.3792100000000005</v>
      </c>
      <c r="T79" s="3">
        <f t="shared" si="26"/>
        <v>1482</v>
      </c>
      <c r="U79" s="1">
        <v>1482</v>
      </c>
    </row>
    <row r="80" spans="1:21" x14ac:dyDescent="0.25">
      <c r="A80" t="s">
        <v>983</v>
      </c>
      <c r="B80" s="22">
        <v>17</v>
      </c>
      <c r="C80">
        <f t="shared" si="15"/>
        <v>11</v>
      </c>
      <c r="D80" s="1" t="str">
        <f t="shared" si="16"/>
        <v>08:36:23</v>
      </c>
      <c r="E80" s="1" t="str">
        <f t="shared" si="17"/>
        <v>2022-08-10</v>
      </c>
      <c r="F80" s="1" t="str">
        <f t="shared" si="18"/>
        <v>2022</v>
      </c>
      <c r="G80" s="1" t="str">
        <f t="shared" si="19"/>
        <v>08</v>
      </c>
      <c r="H80" s="1" t="str">
        <f t="shared" si="20"/>
        <v>10</v>
      </c>
      <c r="I80" s="1" t="str">
        <f t="shared" si="21"/>
        <v>08</v>
      </c>
      <c r="J80" s="1" t="str">
        <f t="shared" si="22"/>
        <v>36</v>
      </c>
      <c r="K80" s="1" t="str">
        <f t="shared" si="23"/>
        <v>23</v>
      </c>
      <c r="L80" s="1">
        <f t="shared" si="14"/>
        <v>30983</v>
      </c>
      <c r="M80" s="16">
        <f t="shared" si="24"/>
        <v>222.35859953703704</v>
      </c>
      <c r="N80">
        <v>21.175820999999999</v>
      </c>
      <c r="O80">
        <v>-156.38885500000001</v>
      </c>
      <c r="P80">
        <f>'geoid_height_2023-08-09'!E80/1000</f>
        <v>2.6173999999999999</v>
      </c>
      <c r="Q80">
        <v>2.6173999999999999</v>
      </c>
      <c r="R80">
        <f t="shared" si="25"/>
        <v>3.4173999999999998</v>
      </c>
      <c r="S80">
        <v>3.4173999999999998</v>
      </c>
      <c r="T80" s="3">
        <f t="shared" si="26"/>
        <v>1485</v>
      </c>
      <c r="U80" s="1">
        <v>1485</v>
      </c>
    </row>
    <row r="81" spans="1:21" x14ac:dyDescent="0.25">
      <c r="A81" t="s">
        <v>984</v>
      </c>
      <c r="B81" s="22">
        <v>17</v>
      </c>
      <c r="C81">
        <f t="shared" si="15"/>
        <v>11</v>
      </c>
      <c r="D81" s="1" t="str">
        <f t="shared" si="16"/>
        <v>08:36:29</v>
      </c>
      <c r="E81" s="1" t="str">
        <f t="shared" si="17"/>
        <v>2022-08-10</v>
      </c>
      <c r="F81" s="1" t="str">
        <f t="shared" si="18"/>
        <v>2022</v>
      </c>
      <c r="G81" s="1" t="str">
        <f t="shared" si="19"/>
        <v>08</v>
      </c>
      <c r="H81" s="1" t="str">
        <f t="shared" si="20"/>
        <v>10</v>
      </c>
      <c r="I81" s="1" t="str">
        <f t="shared" si="21"/>
        <v>08</v>
      </c>
      <c r="J81" s="1" t="str">
        <f t="shared" si="22"/>
        <v>36</v>
      </c>
      <c r="K81" s="1" t="str">
        <f t="shared" si="23"/>
        <v>29</v>
      </c>
      <c r="L81" s="1">
        <f t="shared" si="14"/>
        <v>30989</v>
      </c>
      <c r="M81" s="16">
        <f t="shared" si="24"/>
        <v>222.35866898148149</v>
      </c>
      <c r="N81">
        <v>21.183689000000001</v>
      </c>
      <c r="O81">
        <v>-156.38621499999999</v>
      </c>
      <c r="P81">
        <f>'geoid_height_2023-08-09'!E81/1000</f>
        <v>2.6937899999999999</v>
      </c>
      <c r="Q81">
        <v>2.6937899999999999</v>
      </c>
      <c r="R81">
        <f t="shared" si="25"/>
        <v>3.4937899999999997</v>
      </c>
      <c r="S81">
        <v>3.4937899999999997</v>
      </c>
      <c r="T81" s="3">
        <f t="shared" si="26"/>
        <v>1491</v>
      </c>
      <c r="U81" s="1">
        <v>1491</v>
      </c>
    </row>
    <row r="82" spans="1:21" x14ac:dyDescent="0.25">
      <c r="A82" t="s">
        <v>985</v>
      </c>
      <c r="B82" s="22">
        <v>17</v>
      </c>
      <c r="C82">
        <f t="shared" si="15"/>
        <v>11</v>
      </c>
      <c r="D82" s="1" t="str">
        <f t="shared" si="16"/>
        <v>08:36:42</v>
      </c>
      <c r="E82" s="1" t="str">
        <f t="shared" si="17"/>
        <v>2022-08-10</v>
      </c>
      <c r="F82" s="1" t="str">
        <f t="shared" si="18"/>
        <v>2022</v>
      </c>
      <c r="G82" s="1" t="str">
        <f t="shared" si="19"/>
        <v>08</v>
      </c>
      <c r="H82" s="1" t="str">
        <f t="shared" si="20"/>
        <v>10</v>
      </c>
      <c r="I82" s="1" t="str">
        <f t="shared" si="21"/>
        <v>08</v>
      </c>
      <c r="J82" s="1" t="str">
        <f t="shared" si="22"/>
        <v>36</v>
      </c>
      <c r="K82" s="1" t="str">
        <f t="shared" si="23"/>
        <v>42</v>
      </c>
      <c r="L82" s="1">
        <f t="shared" si="14"/>
        <v>31002</v>
      </c>
      <c r="M82" s="16">
        <f t="shared" si="24"/>
        <v>222.35881944444444</v>
      </c>
      <c r="N82">
        <v>21.200043000000001</v>
      </c>
      <c r="O82">
        <v>-156.38069200000001</v>
      </c>
      <c r="P82">
        <f>'geoid_height_2023-08-09'!E82/1000</f>
        <v>2.8618299999999999</v>
      </c>
      <c r="Q82">
        <v>2.8618299999999999</v>
      </c>
      <c r="R82">
        <f t="shared" si="25"/>
        <v>3.6618300000000001</v>
      </c>
      <c r="S82">
        <v>3.6618300000000001</v>
      </c>
      <c r="T82" s="3">
        <f t="shared" si="26"/>
        <v>1504</v>
      </c>
      <c r="U82" s="1">
        <v>1504</v>
      </c>
    </row>
    <row r="83" spans="1:21" x14ac:dyDescent="0.25">
      <c r="A83" t="s">
        <v>986</v>
      </c>
      <c r="B83" s="22">
        <v>16</v>
      </c>
      <c r="C83">
        <f t="shared" si="15"/>
        <v>11</v>
      </c>
      <c r="D83" s="1" t="str">
        <f t="shared" si="16"/>
        <v>08:36:54</v>
      </c>
      <c r="E83" s="1" t="str">
        <f t="shared" si="17"/>
        <v>2022-08-10</v>
      </c>
      <c r="F83" s="1" t="str">
        <f t="shared" si="18"/>
        <v>2022</v>
      </c>
      <c r="G83" s="1" t="str">
        <f t="shared" si="19"/>
        <v>08</v>
      </c>
      <c r="H83" s="1" t="str">
        <f t="shared" si="20"/>
        <v>10</v>
      </c>
      <c r="I83" s="1" t="str">
        <f t="shared" si="21"/>
        <v>08</v>
      </c>
      <c r="J83" s="1" t="str">
        <f t="shared" si="22"/>
        <v>36</v>
      </c>
      <c r="K83" s="1" t="str">
        <f t="shared" si="23"/>
        <v>54</v>
      </c>
      <c r="L83" s="1">
        <f t="shared" si="14"/>
        <v>31014</v>
      </c>
      <c r="M83" s="16">
        <f t="shared" si="24"/>
        <v>222.35895833333333</v>
      </c>
      <c r="N83">
        <v>21.215102999999999</v>
      </c>
      <c r="O83">
        <v>-156.375854</v>
      </c>
      <c r="P83">
        <f>'geoid_height_2023-08-09'!E83/1000</f>
        <v>2.9993799999999999</v>
      </c>
      <c r="Q83">
        <v>2.9993799999999999</v>
      </c>
      <c r="R83">
        <f t="shared" si="25"/>
        <v>3.7993800000000002</v>
      </c>
      <c r="S83">
        <v>3.7993800000000002</v>
      </c>
      <c r="T83" s="3">
        <f t="shared" si="26"/>
        <v>1516</v>
      </c>
      <c r="U83" s="1">
        <v>1516</v>
      </c>
    </row>
    <row r="84" spans="1:21" x14ac:dyDescent="0.25">
      <c r="A84" t="s">
        <v>987</v>
      </c>
      <c r="B84" s="22">
        <v>15</v>
      </c>
      <c r="C84">
        <f t="shared" si="15"/>
        <v>11</v>
      </c>
      <c r="D84" s="1" t="str">
        <f t="shared" si="16"/>
        <v>08:37:07</v>
      </c>
      <c r="E84" s="1" t="str">
        <f t="shared" si="17"/>
        <v>2022-08-10</v>
      </c>
      <c r="F84" s="1" t="str">
        <f t="shared" si="18"/>
        <v>2022</v>
      </c>
      <c r="G84" s="1" t="str">
        <f t="shared" si="19"/>
        <v>08</v>
      </c>
      <c r="H84" s="1" t="str">
        <f t="shared" si="20"/>
        <v>10</v>
      </c>
      <c r="I84" s="1" t="str">
        <f t="shared" si="21"/>
        <v>08</v>
      </c>
      <c r="J84" s="1" t="str">
        <f t="shared" si="22"/>
        <v>37</v>
      </c>
      <c r="K84" s="1" t="str">
        <f t="shared" si="23"/>
        <v>07</v>
      </c>
      <c r="L84" s="1">
        <f t="shared" si="14"/>
        <v>31027</v>
      </c>
      <c r="M84" s="16">
        <f t="shared" si="24"/>
        <v>222.35910879629628</v>
      </c>
      <c r="N84">
        <v>21.232289999999999</v>
      </c>
      <c r="O84">
        <v>-156.37058999999999</v>
      </c>
      <c r="P84">
        <f>'geoid_height_2023-08-09'!E84/1000</f>
        <v>3.1217700000000002</v>
      </c>
      <c r="Q84">
        <v>3.1217700000000002</v>
      </c>
      <c r="R84">
        <f t="shared" si="25"/>
        <v>3.9217700000000004</v>
      </c>
      <c r="S84">
        <v>3.9217700000000004</v>
      </c>
      <c r="T84" s="3">
        <f t="shared" si="26"/>
        <v>1529</v>
      </c>
      <c r="U84" s="1">
        <v>1529</v>
      </c>
    </row>
    <row r="85" spans="1:21" x14ac:dyDescent="0.25">
      <c r="A85" t="s">
        <v>988</v>
      </c>
      <c r="B85" s="22">
        <v>16</v>
      </c>
      <c r="C85">
        <f t="shared" si="15"/>
        <v>11</v>
      </c>
      <c r="D85" s="1" t="str">
        <f t="shared" si="16"/>
        <v>08:37:19</v>
      </c>
      <c r="E85" s="1" t="str">
        <f t="shared" si="17"/>
        <v>2022-08-10</v>
      </c>
      <c r="F85" s="1" t="str">
        <f t="shared" si="18"/>
        <v>2022</v>
      </c>
      <c r="G85" s="1" t="str">
        <f t="shared" si="19"/>
        <v>08</v>
      </c>
      <c r="H85" s="1" t="str">
        <f t="shared" si="20"/>
        <v>10</v>
      </c>
      <c r="I85" s="1" t="str">
        <f t="shared" si="21"/>
        <v>08</v>
      </c>
      <c r="J85" s="1" t="str">
        <f t="shared" si="22"/>
        <v>37</v>
      </c>
      <c r="K85" s="1" t="str">
        <f t="shared" si="23"/>
        <v>19</v>
      </c>
      <c r="L85" s="1">
        <f t="shared" si="14"/>
        <v>31039</v>
      </c>
      <c r="M85" s="16">
        <f t="shared" si="24"/>
        <v>222.35924768518518</v>
      </c>
      <c r="N85">
        <v>21.248978000000001</v>
      </c>
      <c r="O85">
        <v>-156.36546300000001</v>
      </c>
      <c r="P85">
        <f>'geoid_height_2023-08-09'!E85/1000</f>
        <v>3.1908400000000001</v>
      </c>
      <c r="Q85">
        <v>3.1908400000000001</v>
      </c>
      <c r="R85">
        <f t="shared" si="25"/>
        <v>3.9908400000000004</v>
      </c>
      <c r="S85">
        <v>3.9908400000000004</v>
      </c>
      <c r="T85" s="3">
        <f t="shared" si="26"/>
        <v>1541</v>
      </c>
      <c r="U85" s="1">
        <v>1541</v>
      </c>
    </row>
    <row r="86" spans="1:21" x14ac:dyDescent="0.25">
      <c r="A86" t="s">
        <v>989</v>
      </c>
      <c r="B86" s="22">
        <v>16</v>
      </c>
      <c r="C86">
        <f t="shared" si="15"/>
        <v>11</v>
      </c>
      <c r="D86" s="1" t="str">
        <f t="shared" si="16"/>
        <v>08:37:32</v>
      </c>
      <c r="E86" s="1" t="str">
        <f t="shared" si="17"/>
        <v>2022-08-10</v>
      </c>
      <c r="F86" s="1" t="str">
        <f t="shared" si="18"/>
        <v>2022</v>
      </c>
      <c r="G86" s="1" t="str">
        <f t="shared" si="19"/>
        <v>08</v>
      </c>
      <c r="H86" s="1" t="str">
        <f t="shared" si="20"/>
        <v>10</v>
      </c>
      <c r="I86" s="1" t="str">
        <f t="shared" si="21"/>
        <v>08</v>
      </c>
      <c r="J86" s="1" t="str">
        <f t="shared" si="22"/>
        <v>37</v>
      </c>
      <c r="K86" s="1" t="str">
        <f t="shared" si="23"/>
        <v>32</v>
      </c>
      <c r="L86" s="1">
        <f t="shared" si="14"/>
        <v>31052</v>
      </c>
      <c r="M86" s="16">
        <f t="shared" si="24"/>
        <v>222.35939814814816</v>
      </c>
      <c r="N86">
        <v>21.266506</v>
      </c>
      <c r="O86">
        <v>-156.360062</v>
      </c>
      <c r="P86">
        <f>'geoid_height_2023-08-09'!E86/1000</f>
        <v>3.26</v>
      </c>
      <c r="Q86">
        <v>3.26</v>
      </c>
      <c r="R86">
        <f t="shared" si="25"/>
        <v>4.0599999999999996</v>
      </c>
      <c r="S86">
        <v>4.0599999999999996</v>
      </c>
      <c r="T86" s="3">
        <f t="shared" si="26"/>
        <v>1554</v>
      </c>
      <c r="U86" s="1">
        <v>1554</v>
      </c>
    </row>
    <row r="87" spans="1:21" x14ac:dyDescent="0.25">
      <c r="A87" t="s">
        <v>990</v>
      </c>
      <c r="B87" s="22">
        <v>16</v>
      </c>
      <c r="C87">
        <f t="shared" si="15"/>
        <v>11</v>
      </c>
      <c r="D87" s="1" t="str">
        <f t="shared" si="16"/>
        <v>08:37:44</v>
      </c>
      <c r="E87" s="1" t="str">
        <f t="shared" si="17"/>
        <v>2022-08-10</v>
      </c>
      <c r="F87" s="1" t="str">
        <f t="shared" si="18"/>
        <v>2022</v>
      </c>
      <c r="G87" s="1" t="str">
        <f t="shared" si="19"/>
        <v>08</v>
      </c>
      <c r="H87" s="1" t="str">
        <f t="shared" si="20"/>
        <v>10</v>
      </c>
      <c r="I87" s="1" t="str">
        <f t="shared" si="21"/>
        <v>08</v>
      </c>
      <c r="J87" s="1" t="str">
        <f t="shared" si="22"/>
        <v>37</v>
      </c>
      <c r="K87" s="1" t="str">
        <f t="shared" si="23"/>
        <v>44</v>
      </c>
      <c r="L87" s="1">
        <f t="shared" si="14"/>
        <v>31064</v>
      </c>
      <c r="M87" s="16">
        <f t="shared" si="24"/>
        <v>222.35953703703703</v>
      </c>
      <c r="N87">
        <v>21.284614999999999</v>
      </c>
      <c r="O87">
        <v>-156.354477</v>
      </c>
      <c r="P87">
        <f>'geoid_height_2023-08-09'!E87/1000</f>
        <v>3.3139499999999997</v>
      </c>
      <c r="Q87">
        <v>3.3139499999999997</v>
      </c>
      <c r="R87">
        <f t="shared" si="25"/>
        <v>4.11395</v>
      </c>
      <c r="S87">
        <v>4.11395</v>
      </c>
      <c r="T87" s="3">
        <f t="shared" si="26"/>
        <v>1566</v>
      </c>
      <c r="U87" s="1">
        <v>1566</v>
      </c>
    </row>
    <row r="88" spans="1:21" x14ac:dyDescent="0.25">
      <c r="A88" t="s">
        <v>991</v>
      </c>
      <c r="B88" s="22">
        <v>16</v>
      </c>
      <c r="C88">
        <f t="shared" si="15"/>
        <v>11</v>
      </c>
      <c r="D88" s="1" t="str">
        <f t="shared" si="16"/>
        <v>08:37:56</v>
      </c>
      <c r="E88" s="1" t="str">
        <f t="shared" si="17"/>
        <v>2022-08-10</v>
      </c>
      <c r="F88" s="1" t="str">
        <f t="shared" si="18"/>
        <v>2022</v>
      </c>
      <c r="G88" s="1" t="str">
        <f t="shared" si="19"/>
        <v>08</v>
      </c>
      <c r="H88" s="1" t="str">
        <f t="shared" si="20"/>
        <v>10</v>
      </c>
      <c r="I88" s="1" t="str">
        <f t="shared" si="21"/>
        <v>08</v>
      </c>
      <c r="J88" s="1" t="str">
        <f t="shared" si="22"/>
        <v>37</v>
      </c>
      <c r="K88" s="1" t="str">
        <f t="shared" si="23"/>
        <v>56</v>
      </c>
      <c r="L88" s="1">
        <f t="shared" si="14"/>
        <v>31076</v>
      </c>
      <c r="M88" s="16">
        <f t="shared" si="24"/>
        <v>222.35967592592593</v>
      </c>
      <c r="N88">
        <v>21.301838</v>
      </c>
      <c r="O88">
        <v>-156.34918200000001</v>
      </c>
      <c r="P88">
        <f>'geoid_height_2023-08-09'!E88/1000</f>
        <v>3.38314</v>
      </c>
      <c r="Q88">
        <v>3.38314</v>
      </c>
      <c r="R88">
        <f t="shared" si="25"/>
        <v>4.1831399999999999</v>
      </c>
      <c r="S88">
        <v>4.1831399999999999</v>
      </c>
      <c r="T88" s="3">
        <f t="shared" si="26"/>
        <v>1578</v>
      </c>
      <c r="U88" s="1">
        <v>1578</v>
      </c>
    </row>
    <row r="89" spans="1:21" x14ac:dyDescent="0.25">
      <c r="A89" t="s">
        <v>992</v>
      </c>
      <c r="B89" s="22">
        <v>16</v>
      </c>
      <c r="C89">
        <f t="shared" si="15"/>
        <v>11</v>
      </c>
      <c r="D89" s="1" t="str">
        <f t="shared" si="16"/>
        <v>08:38:08</v>
      </c>
      <c r="E89" s="1" t="str">
        <f t="shared" si="17"/>
        <v>2022-08-10</v>
      </c>
      <c r="F89" s="1" t="str">
        <f t="shared" si="18"/>
        <v>2022</v>
      </c>
      <c r="G89" s="1" t="str">
        <f t="shared" si="19"/>
        <v>08</v>
      </c>
      <c r="H89" s="1" t="str">
        <f t="shared" si="20"/>
        <v>10</v>
      </c>
      <c r="I89" s="1" t="str">
        <f t="shared" si="21"/>
        <v>08</v>
      </c>
      <c r="J89" s="1" t="str">
        <f t="shared" si="22"/>
        <v>38</v>
      </c>
      <c r="K89" s="1" t="str">
        <f t="shared" si="23"/>
        <v>08</v>
      </c>
      <c r="L89" s="1">
        <f t="shared" si="14"/>
        <v>31088</v>
      </c>
      <c r="M89" s="16">
        <f t="shared" si="24"/>
        <v>222.35981481481483</v>
      </c>
      <c r="N89">
        <v>21.320847000000001</v>
      </c>
      <c r="O89">
        <v>-156.34333799999999</v>
      </c>
      <c r="P89">
        <f>'geoid_height_2023-08-09'!E89/1000</f>
        <v>3.4447800000000002</v>
      </c>
      <c r="Q89">
        <v>3.4447800000000002</v>
      </c>
      <c r="R89">
        <f t="shared" si="25"/>
        <v>4.2447800000000004</v>
      </c>
      <c r="S89">
        <v>4.2447800000000004</v>
      </c>
      <c r="T89" s="3">
        <f t="shared" si="26"/>
        <v>1590</v>
      </c>
      <c r="U89" s="1">
        <v>1590</v>
      </c>
    </row>
    <row r="90" spans="1:21" x14ac:dyDescent="0.25">
      <c r="A90" t="s">
        <v>993</v>
      </c>
      <c r="B90" s="22">
        <v>16</v>
      </c>
      <c r="C90">
        <f t="shared" si="15"/>
        <v>11</v>
      </c>
      <c r="D90" s="1" t="str">
        <f t="shared" si="16"/>
        <v>08:38:21</v>
      </c>
      <c r="E90" s="1" t="str">
        <f t="shared" si="17"/>
        <v>2022-08-10</v>
      </c>
      <c r="F90" s="1" t="str">
        <f t="shared" si="18"/>
        <v>2022</v>
      </c>
      <c r="G90" s="1" t="str">
        <f t="shared" si="19"/>
        <v>08</v>
      </c>
      <c r="H90" s="1" t="str">
        <f t="shared" si="20"/>
        <v>10</v>
      </c>
      <c r="I90" s="1" t="str">
        <f t="shared" si="21"/>
        <v>08</v>
      </c>
      <c r="J90" s="1" t="str">
        <f t="shared" si="22"/>
        <v>38</v>
      </c>
      <c r="K90" s="1" t="str">
        <f t="shared" si="23"/>
        <v>21</v>
      </c>
      <c r="L90" s="1">
        <f t="shared" si="14"/>
        <v>31101</v>
      </c>
      <c r="M90" s="16">
        <f t="shared" si="24"/>
        <v>222.35996527777777</v>
      </c>
      <c r="N90">
        <v>21.341314000000001</v>
      </c>
      <c r="O90">
        <v>-156.33702099999999</v>
      </c>
      <c r="P90">
        <f>'geoid_height_2023-08-09'!E90/1000</f>
        <v>3.5750500000000001</v>
      </c>
      <c r="Q90">
        <v>3.5750500000000001</v>
      </c>
      <c r="R90">
        <f t="shared" si="25"/>
        <v>4.3750499999999999</v>
      </c>
      <c r="S90">
        <v>4.3750499999999999</v>
      </c>
      <c r="T90" s="3">
        <f t="shared" si="26"/>
        <v>1603</v>
      </c>
      <c r="U90" s="1">
        <v>1603</v>
      </c>
    </row>
    <row r="91" spans="1:21" x14ac:dyDescent="0.25">
      <c r="A91" t="s">
        <v>994</v>
      </c>
      <c r="B91" s="22">
        <v>16</v>
      </c>
      <c r="C91">
        <f t="shared" si="15"/>
        <v>11</v>
      </c>
      <c r="D91" s="1" t="str">
        <f t="shared" si="16"/>
        <v>08:38:34</v>
      </c>
      <c r="E91" s="1" t="str">
        <f t="shared" si="17"/>
        <v>2022-08-10</v>
      </c>
      <c r="F91" s="1" t="str">
        <f t="shared" si="18"/>
        <v>2022</v>
      </c>
      <c r="G91" s="1" t="str">
        <f t="shared" si="19"/>
        <v>08</v>
      </c>
      <c r="H91" s="1" t="str">
        <f t="shared" si="20"/>
        <v>10</v>
      </c>
      <c r="I91" s="1" t="str">
        <f t="shared" si="21"/>
        <v>08</v>
      </c>
      <c r="J91" s="1" t="str">
        <f t="shared" si="22"/>
        <v>38</v>
      </c>
      <c r="K91" s="1" t="str">
        <f t="shared" si="23"/>
        <v>34</v>
      </c>
      <c r="L91" s="1">
        <f t="shared" si="14"/>
        <v>31114</v>
      </c>
      <c r="M91" s="16">
        <f t="shared" si="24"/>
        <v>222.36011574074075</v>
      </c>
      <c r="N91">
        <v>21.361404</v>
      </c>
      <c r="O91">
        <v>-156.33081100000001</v>
      </c>
      <c r="P91">
        <f>'geoid_height_2023-08-09'!E91/1000</f>
        <v>3.7205500000000002</v>
      </c>
      <c r="Q91">
        <v>3.7205500000000002</v>
      </c>
      <c r="R91">
        <f t="shared" si="25"/>
        <v>4.5205500000000001</v>
      </c>
      <c r="S91">
        <v>4.5205500000000001</v>
      </c>
      <c r="T91" s="3">
        <f t="shared" si="26"/>
        <v>1616</v>
      </c>
      <c r="U91" s="1">
        <v>1616</v>
      </c>
    </row>
    <row r="92" spans="1:21" x14ac:dyDescent="0.25">
      <c r="A92" t="s">
        <v>995</v>
      </c>
      <c r="B92" s="22">
        <v>16</v>
      </c>
      <c r="C92">
        <f t="shared" si="15"/>
        <v>11</v>
      </c>
      <c r="D92" s="1" t="str">
        <f t="shared" si="16"/>
        <v>08:39:05</v>
      </c>
      <c r="E92" s="1" t="str">
        <f t="shared" si="17"/>
        <v>2022-08-10</v>
      </c>
      <c r="F92" s="1" t="str">
        <f t="shared" si="18"/>
        <v>2022</v>
      </c>
      <c r="G92" s="1" t="str">
        <f t="shared" si="19"/>
        <v>08</v>
      </c>
      <c r="H92" s="1" t="str">
        <f t="shared" si="20"/>
        <v>10</v>
      </c>
      <c r="I92" s="1" t="str">
        <f t="shared" si="21"/>
        <v>08</v>
      </c>
      <c r="J92" s="1" t="str">
        <f t="shared" si="22"/>
        <v>39</v>
      </c>
      <c r="K92" s="1" t="str">
        <f t="shared" si="23"/>
        <v>05</v>
      </c>
      <c r="L92" s="1">
        <f t="shared" si="14"/>
        <v>31145</v>
      </c>
      <c r="M92" s="16">
        <f t="shared" si="24"/>
        <v>222.36047453703705</v>
      </c>
      <c r="N92">
        <v>21.410706000000001</v>
      </c>
      <c r="O92">
        <v>-156.31552099999999</v>
      </c>
      <c r="P92">
        <f>'geoid_height_2023-08-09'!E92/1000</f>
        <v>4.0498099999999999</v>
      </c>
      <c r="Q92">
        <v>4.0498099999999999</v>
      </c>
      <c r="R92">
        <f t="shared" si="25"/>
        <v>4.8498099999999997</v>
      </c>
      <c r="S92">
        <v>4.8498099999999997</v>
      </c>
      <c r="T92" s="3">
        <f t="shared" si="26"/>
        <v>1647</v>
      </c>
      <c r="U92" s="1">
        <v>1647</v>
      </c>
    </row>
    <row r="93" spans="1:21" x14ac:dyDescent="0.25">
      <c r="A93" t="s">
        <v>996</v>
      </c>
      <c r="B93" s="22">
        <v>16</v>
      </c>
      <c r="C93">
        <f t="shared" si="15"/>
        <v>11</v>
      </c>
      <c r="D93" s="1" t="str">
        <f t="shared" si="16"/>
        <v>08:39:36</v>
      </c>
      <c r="E93" s="1" t="str">
        <f t="shared" si="17"/>
        <v>2022-08-10</v>
      </c>
      <c r="F93" s="1" t="str">
        <f t="shared" si="18"/>
        <v>2022</v>
      </c>
      <c r="G93" s="1" t="str">
        <f t="shared" si="19"/>
        <v>08</v>
      </c>
      <c r="H93" s="1" t="str">
        <f t="shared" si="20"/>
        <v>10</v>
      </c>
      <c r="I93" s="1" t="str">
        <f t="shared" si="21"/>
        <v>08</v>
      </c>
      <c r="J93" s="1" t="str">
        <f t="shared" si="22"/>
        <v>39</v>
      </c>
      <c r="K93" s="1" t="str">
        <f t="shared" si="23"/>
        <v>36</v>
      </c>
      <c r="L93" s="1">
        <f t="shared" si="14"/>
        <v>31176</v>
      </c>
      <c r="M93" s="16">
        <f t="shared" si="24"/>
        <v>222.36083333333335</v>
      </c>
      <c r="N93">
        <v>21.463073999999999</v>
      </c>
      <c r="O93">
        <v>-156.29924</v>
      </c>
      <c r="P93">
        <f>'geoid_height_2023-08-09'!E93/1000</f>
        <v>4.2873900000000003</v>
      </c>
      <c r="Q93">
        <v>4.2873900000000003</v>
      </c>
      <c r="R93">
        <f t="shared" si="25"/>
        <v>5.0873900000000001</v>
      </c>
      <c r="S93">
        <v>5.0873900000000001</v>
      </c>
      <c r="T93" s="3">
        <f t="shared" si="26"/>
        <v>1678</v>
      </c>
      <c r="U93" s="1">
        <v>1678</v>
      </c>
    </row>
    <row r="94" spans="1:21" x14ac:dyDescent="0.25">
      <c r="A94" t="s">
        <v>997</v>
      </c>
      <c r="B94" s="22">
        <v>16</v>
      </c>
      <c r="C94">
        <f t="shared" si="15"/>
        <v>11</v>
      </c>
      <c r="D94" s="1" t="str">
        <f t="shared" si="16"/>
        <v>08:40:10</v>
      </c>
      <c r="E94" s="1" t="str">
        <f t="shared" si="17"/>
        <v>2022-08-10</v>
      </c>
      <c r="F94" s="1" t="str">
        <f t="shared" si="18"/>
        <v>2022</v>
      </c>
      <c r="G94" s="1" t="str">
        <f t="shared" si="19"/>
        <v>08</v>
      </c>
      <c r="H94" s="1" t="str">
        <f t="shared" si="20"/>
        <v>10</v>
      </c>
      <c r="I94" s="1" t="str">
        <f t="shared" si="21"/>
        <v>08</v>
      </c>
      <c r="J94" s="1" t="str">
        <f t="shared" si="22"/>
        <v>40</v>
      </c>
      <c r="K94" s="1" t="str">
        <f t="shared" si="23"/>
        <v>10</v>
      </c>
      <c r="L94" s="1">
        <f t="shared" si="14"/>
        <v>31210</v>
      </c>
      <c r="M94" s="16">
        <f t="shared" si="24"/>
        <v>222.36122685185185</v>
      </c>
      <c r="N94">
        <v>21.520261999999999</v>
      </c>
      <c r="O94">
        <v>-156.28154000000001</v>
      </c>
      <c r="P94">
        <f>'geoid_height_2023-08-09'!E94/1000</f>
        <v>4.5475600000000007</v>
      </c>
      <c r="Q94">
        <v>4.5475600000000007</v>
      </c>
      <c r="R94">
        <f t="shared" si="25"/>
        <v>5.3475600000000005</v>
      </c>
      <c r="S94">
        <v>5.3475600000000005</v>
      </c>
      <c r="T94" s="3">
        <f t="shared" si="26"/>
        <v>1712</v>
      </c>
      <c r="U94" s="1">
        <v>1712</v>
      </c>
    </row>
    <row r="95" spans="1:21" x14ac:dyDescent="0.25">
      <c r="A95" t="s">
        <v>998</v>
      </c>
      <c r="B95" s="22">
        <v>16</v>
      </c>
      <c r="C95">
        <f t="shared" si="15"/>
        <v>11</v>
      </c>
      <c r="D95" s="1" t="str">
        <f t="shared" si="16"/>
        <v>08:40:44</v>
      </c>
      <c r="E95" s="1" t="str">
        <f t="shared" si="17"/>
        <v>2022-08-10</v>
      </c>
      <c r="F95" s="1" t="str">
        <f t="shared" si="18"/>
        <v>2022</v>
      </c>
      <c r="G95" s="1" t="str">
        <f t="shared" si="19"/>
        <v>08</v>
      </c>
      <c r="H95" s="1" t="str">
        <f t="shared" si="20"/>
        <v>10</v>
      </c>
      <c r="I95" s="1" t="str">
        <f t="shared" si="21"/>
        <v>08</v>
      </c>
      <c r="J95" s="1" t="str">
        <f t="shared" si="22"/>
        <v>40</v>
      </c>
      <c r="K95" s="1" t="str">
        <f t="shared" si="23"/>
        <v>44</v>
      </c>
      <c r="L95" s="1">
        <f t="shared" si="14"/>
        <v>31244</v>
      </c>
      <c r="M95" s="16">
        <f t="shared" si="24"/>
        <v>222.36162037037036</v>
      </c>
      <c r="N95">
        <v>21.579568999999999</v>
      </c>
      <c r="O95">
        <v>-156.26316800000001</v>
      </c>
      <c r="P95">
        <f>'geoid_height_2023-08-09'!E95/1000</f>
        <v>4.8150300000000001</v>
      </c>
      <c r="Q95">
        <v>4.8150300000000001</v>
      </c>
      <c r="R95">
        <f t="shared" si="25"/>
        <v>5.61503</v>
      </c>
      <c r="S95">
        <v>5.61503</v>
      </c>
      <c r="T95" s="3">
        <f t="shared" si="26"/>
        <v>1746</v>
      </c>
      <c r="U95" s="1">
        <v>1746</v>
      </c>
    </row>
    <row r="96" spans="1:21" x14ac:dyDescent="0.25">
      <c r="A96" t="s">
        <v>999</v>
      </c>
      <c r="B96" s="22">
        <v>16</v>
      </c>
      <c r="C96">
        <f t="shared" si="15"/>
        <v>11</v>
      </c>
      <c r="D96" s="1" t="str">
        <f t="shared" si="16"/>
        <v>08:41:15</v>
      </c>
      <c r="E96" s="1" t="str">
        <f t="shared" si="17"/>
        <v>2022-08-10</v>
      </c>
      <c r="F96" s="1" t="str">
        <f t="shared" si="18"/>
        <v>2022</v>
      </c>
      <c r="G96" s="1" t="str">
        <f t="shared" si="19"/>
        <v>08</v>
      </c>
      <c r="H96" s="1" t="str">
        <f t="shared" si="20"/>
        <v>10</v>
      </c>
      <c r="I96" s="1" t="str">
        <f t="shared" si="21"/>
        <v>08</v>
      </c>
      <c r="J96" s="1" t="str">
        <f t="shared" si="22"/>
        <v>41</v>
      </c>
      <c r="K96" s="1" t="str">
        <f t="shared" si="23"/>
        <v>15</v>
      </c>
      <c r="L96" s="1">
        <f t="shared" si="14"/>
        <v>31275</v>
      </c>
      <c r="M96" s="16">
        <f t="shared" si="24"/>
        <v>222.36197916666666</v>
      </c>
      <c r="N96">
        <v>21.633911000000001</v>
      </c>
      <c r="O96">
        <v>-156.246262</v>
      </c>
      <c r="P96">
        <f>'geoid_height_2023-08-09'!E96/1000</f>
        <v>5.0746199999999995</v>
      </c>
      <c r="Q96">
        <v>5.0746199999999995</v>
      </c>
      <c r="R96">
        <f t="shared" si="25"/>
        <v>5.8746199999999993</v>
      </c>
      <c r="S96">
        <v>5.8746199999999993</v>
      </c>
      <c r="T96" s="3">
        <f t="shared" si="26"/>
        <v>1777</v>
      </c>
      <c r="U96" s="1">
        <v>1777</v>
      </c>
    </row>
    <row r="97" spans="1:21" x14ac:dyDescent="0.25">
      <c r="A97" t="s">
        <v>1000</v>
      </c>
      <c r="B97" s="22">
        <v>16</v>
      </c>
      <c r="C97">
        <f t="shared" si="15"/>
        <v>11</v>
      </c>
      <c r="D97" s="1" t="str">
        <f t="shared" si="16"/>
        <v>08:41:47</v>
      </c>
      <c r="E97" s="1" t="str">
        <f t="shared" si="17"/>
        <v>2022-08-10</v>
      </c>
      <c r="F97" s="1" t="str">
        <f t="shared" si="18"/>
        <v>2022</v>
      </c>
      <c r="G97" s="1" t="str">
        <f t="shared" si="19"/>
        <v>08</v>
      </c>
      <c r="H97" s="1" t="str">
        <f t="shared" si="20"/>
        <v>10</v>
      </c>
      <c r="I97" s="1" t="str">
        <f t="shared" si="21"/>
        <v>08</v>
      </c>
      <c r="J97" s="1" t="str">
        <f t="shared" si="22"/>
        <v>41</v>
      </c>
      <c r="K97" s="1" t="str">
        <f t="shared" si="23"/>
        <v>47</v>
      </c>
      <c r="L97" s="1">
        <f t="shared" si="14"/>
        <v>31307</v>
      </c>
      <c r="M97" s="16">
        <f t="shared" si="24"/>
        <v>222.36234953703703</v>
      </c>
      <c r="N97">
        <v>21.688842999999999</v>
      </c>
      <c r="O97">
        <v>-156.22912600000001</v>
      </c>
      <c r="P97">
        <f>'geoid_height_2023-08-09'!E97/1000</f>
        <v>5.3111999999999995</v>
      </c>
      <c r="Q97">
        <v>5.3111999999999995</v>
      </c>
      <c r="R97">
        <f t="shared" si="25"/>
        <v>6.1111999999999993</v>
      </c>
      <c r="S97">
        <v>6.1111999999999993</v>
      </c>
      <c r="T97" s="3">
        <f t="shared" si="26"/>
        <v>1809</v>
      </c>
      <c r="U97" s="1">
        <v>1809</v>
      </c>
    </row>
    <row r="98" spans="1:21" x14ac:dyDescent="0.25">
      <c r="A98" t="s">
        <v>1001</v>
      </c>
      <c r="B98" s="22">
        <v>16</v>
      </c>
      <c r="C98">
        <f t="shared" si="15"/>
        <v>11</v>
      </c>
      <c r="D98" s="1" t="str">
        <f t="shared" si="16"/>
        <v>08:42:17</v>
      </c>
      <c r="E98" s="1" t="str">
        <f t="shared" si="17"/>
        <v>2022-08-10</v>
      </c>
      <c r="F98" s="1" t="str">
        <f t="shared" si="18"/>
        <v>2022</v>
      </c>
      <c r="G98" s="1" t="str">
        <f t="shared" si="19"/>
        <v>08</v>
      </c>
      <c r="H98" s="1" t="str">
        <f t="shared" si="20"/>
        <v>10</v>
      </c>
      <c r="I98" s="1" t="str">
        <f t="shared" si="21"/>
        <v>08</v>
      </c>
      <c r="J98" s="1" t="str">
        <f t="shared" si="22"/>
        <v>42</v>
      </c>
      <c r="K98" s="1" t="str">
        <f t="shared" si="23"/>
        <v>17</v>
      </c>
      <c r="L98" s="1">
        <f t="shared" si="14"/>
        <v>31337</v>
      </c>
      <c r="M98" s="16">
        <f t="shared" si="24"/>
        <v>222.36269675925925</v>
      </c>
      <c r="N98">
        <v>21.743866000000001</v>
      </c>
      <c r="O98">
        <v>-156.21196</v>
      </c>
      <c r="P98">
        <f>'geoid_height_2023-08-09'!E98/1000</f>
        <v>5.4943299999999997</v>
      </c>
      <c r="Q98">
        <v>5.4943299999999997</v>
      </c>
      <c r="R98">
        <f t="shared" si="25"/>
        <v>6.2943299999999995</v>
      </c>
      <c r="S98">
        <v>6.2943299999999995</v>
      </c>
      <c r="T98" s="3">
        <f t="shared" si="26"/>
        <v>1839</v>
      </c>
      <c r="U98" s="1">
        <v>1839</v>
      </c>
    </row>
    <row r="99" spans="1:21" x14ac:dyDescent="0.25">
      <c r="A99" t="s">
        <v>1002</v>
      </c>
      <c r="B99" s="22">
        <v>16</v>
      </c>
      <c r="C99">
        <f t="shared" si="15"/>
        <v>11</v>
      </c>
      <c r="D99" s="1" t="str">
        <f t="shared" si="16"/>
        <v>08:43:21</v>
      </c>
      <c r="E99" s="1" t="str">
        <f t="shared" si="17"/>
        <v>2022-08-10</v>
      </c>
      <c r="F99" s="1" t="str">
        <f t="shared" si="18"/>
        <v>2022</v>
      </c>
      <c r="G99" s="1" t="str">
        <f t="shared" si="19"/>
        <v>08</v>
      </c>
      <c r="H99" s="1" t="str">
        <f t="shared" si="20"/>
        <v>10</v>
      </c>
      <c r="I99" s="1" t="str">
        <f t="shared" si="21"/>
        <v>08</v>
      </c>
      <c r="J99" s="1" t="str">
        <f t="shared" si="22"/>
        <v>43</v>
      </c>
      <c r="K99" s="1" t="str">
        <f t="shared" si="23"/>
        <v>21</v>
      </c>
      <c r="L99" s="1">
        <f t="shared" si="14"/>
        <v>31401</v>
      </c>
      <c r="M99" s="16">
        <f t="shared" si="24"/>
        <v>222.3634375</v>
      </c>
      <c r="N99">
        <v>21.858602999999999</v>
      </c>
      <c r="O99">
        <v>-156.17619300000001</v>
      </c>
      <c r="P99">
        <f>'geoid_height_2023-08-09'!E99/1000</f>
        <v>5.8908100000000001</v>
      </c>
      <c r="Q99">
        <v>5.8908100000000001</v>
      </c>
      <c r="R99">
        <f t="shared" si="25"/>
        <v>6.6908099999999999</v>
      </c>
      <c r="S99">
        <v>6.6908099999999999</v>
      </c>
      <c r="T99" s="3">
        <f t="shared" ref="T99:T130" si="27">L99-$L$2</f>
        <v>1903</v>
      </c>
      <c r="U99" s="1">
        <v>1903</v>
      </c>
    </row>
    <row r="100" spans="1:21" x14ac:dyDescent="0.25">
      <c r="A100" t="s">
        <v>1003</v>
      </c>
      <c r="B100" s="22">
        <v>16</v>
      </c>
      <c r="C100">
        <f t="shared" si="15"/>
        <v>11</v>
      </c>
      <c r="D100" s="1" t="str">
        <f t="shared" si="16"/>
        <v>08:44:22</v>
      </c>
      <c r="E100" s="1" t="str">
        <f t="shared" si="17"/>
        <v>2022-08-10</v>
      </c>
      <c r="F100" s="1" t="str">
        <f t="shared" si="18"/>
        <v>2022</v>
      </c>
      <c r="G100" s="1" t="str">
        <f t="shared" si="19"/>
        <v>08</v>
      </c>
      <c r="H100" s="1" t="str">
        <f t="shared" si="20"/>
        <v>10</v>
      </c>
      <c r="I100" s="1" t="str">
        <f t="shared" si="21"/>
        <v>08</v>
      </c>
      <c r="J100" s="1" t="str">
        <f t="shared" si="22"/>
        <v>44</v>
      </c>
      <c r="K100" s="1" t="str">
        <f t="shared" si="23"/>
        <v>22</v>
      </c>
      <c r="L100" s="1">
        <f t="shared" si="14"/>
        <v>31462</v>
      </c>
      <c r="M100" s="16">
        <f t="shared" si="24"/>
        <v>222.36414351851852</v>
      </c>
      <c r="N100">
        <v>21.974350000000001</v>
      </c>
      <c r="O100">
        <v>-156.14009100000001</v>
      </c>
      <c r="P100">
        <f>'geoid_height_2023-08-09'!E100/1000</f>
        <v>6.2412099999999997</v>
      </c>
      <c r="Q100">
        <v>6.2412099999999997</v>
      </c>
      <c r="R100">
        <f t="shared" si="25"/>
        <v>7.0412099999999995</v>
      </c>
      <c r="S100">
        <v>7.0412099999999995</v>
      </c>
      <c r="T100" s="3">
        <f t="shared" si="27"/>
        <v>1964</v>
      </c>
      <c r="U100" s="1">
        <v>1964</v>
      </c>
    </row>
    <row r="101" spans="1:21" x14ac:dyDescent="0.25">
      <c r="A101" t="s">
        <v>1004</v>
      </c>
      <c r="B101" s="22">
        <v>16</v>
      </c>
      <c r="C101">
        <f t="shared" si="15"/>
        <v>11</v>
      </c>
      <c r="D101" s="1" t="str">
        <f t="shared" si="16"/>
        <v>08:45:24</v>
      </c>
      <c r="E101" s="1" t="str">
        <f t="shared" si="17"/>
        <v>2022-08-10</v>
      </c>
      <c r="F101" s="1" t="str">
        <f t="shared" si="18"/>
        <v>2022</v>
      </c>
      <c r="G101" s="1" t="str">
        <f t="shared" si="19"/>
        <v>08</v>
      </c>
      <c r="H101" s="1" t="str">
        <f t="shared" si="20"/>
        <v>10</v>
      </c>
      <c r="I101" s="1" t="str">
        <f t="shared" si="21"/>
        <v>08</v>
      </c>
      <c r="J101" s="1" t="str">
        <f t="shared" si="22"/>
        <v>45</v>
      </c>
      <c r="K101" s="1" t="str">
        <f t="shared" si="23"/>
        <v>24</v>
      </c>
      <c r="L101" s="1">
        <f t="shared" si="14"/>
        <v>31524</v>
      </c>
      <c r="M101" s="16">
        <f t="shared" si="24"/>
        <v>222.36486111111111</v>
      </c>
      <c r="N101">
        <v>22.091721</v>
      </c>
      <c r="O101">
        <v>-156.10449199999999</v>
      </c>
      <c r="P101">
        <f>'geoid_height_2023-08-09'!E101/1000</f>
        <v>6.5913500000000003</v>
      </c>
      <c r="Q101">
        <v>6.5913500000000003</v>
      </c>
      <c r="R101">
        <f t="shared" si="25"/>
        <v>7.3913500000000001</v>
      </c>
      <c r="S101">
        <v>7.3913500000000001</v>
      </c>
      <c r="T101" s="3">
        <f t="shared" si="27"/>
        <v>2026</v>
      </c>
      <c r="U101" s="1">
        <v>2026</v>
      </c>
    </row>
    <row r="102" spans="1:21" x14ac:dyDescent="0.25">
      <c r="A102" t="s">
        <v>1005</v>
      </c>
      <c r="B102" s="22">
        <v>16</v>
      </c>
      <c r="C102">
        <f t="shared" si="15"/>
        <v>11</v>
      </c>
      <c r="D102" s="1" t="str">
        <f t="shared" si="16"/>
        <v>08:46:26</v>
      </c>
      <c r="E102" s="1" t="str">
        <f t="shared" si="17"/>
        <v>2022-08-10</v>
      </c>
      <c r="F102" s="1" t="str">
        <f t="shared" si="18"/>
        <v>2022</v>
      </c>
      <c r="G102" s="1" t="str">
        <f t="shared" si="19"/>
        <v>08</v>
      </c>
      <c r="H102" s="1" t="str">
        <f t="shared" si="20"/>
        <v>10</v>
      </c>
      <c r="I102" s="1" t="str">
        <f t="shared" si="21"/>
        <v>08</v>
      </c>
      <c r="J102" s="1" t="str">
        <f t="shared" si="22"/>
        <v>46</v>
      </c>
      <c r="K102" s="1" t="str">
        <f t="shared" si="23"/>
        <v>26</v>
      </c>
      <c r="L102" s="1">
        <f t="shared" si="14"/>
        <v>31586</v>
      </c>
      <c r="M102" s="16">
        <f t="shared" si="24"/>
        <v>222.3655787037037</v>
      </c>
      <c r="N102">
        <v>22.211935</v>
      </c>
      <c r="O102">
        <v>-156.06643700000001</v>
      </c>
      <c r="P102">
        <f>'geoid_height_2023-08-09'!E102/1000</f>
        <v>6.9642900000000001</v>
      </c>
      <c r="Q102">
        <v>6.9642900000000001</v>
      </c>
      <c r="R102">
        <f t="shared" si="25"/>
        <v>7.7642899999999999</v>
      </c>
      <c r="S102">
        <v>7.7642899999999999</v>
      </c>
      <c r="T102" s="3">
        <f t="shared" si="27"/>
        <v>2088</v>
      </c>
      <c r="U102" s="1">
        <v>2088</v>
      </c>
    </row>
    <row r="103" spans="1:21" x14ac:dyDescent="0.25">
      <c r="A103" t="s">
        <v>1006</v>
      </c>
      <c r="B103" s="22">
        <v>16</v>
      </c>
      <c r="C103">
        <f t="shared" si="15"/>
        <v>11</v>
      </c>
      <c r="D103" s="1" t="str">
        <f t="shared" si="16"/>
        <v>08:47:26</v>
      </c>
      <c r="E103" s="1" t="str">
        <f t="shared" si="17"/>
        <v>2022-08-10</v>
      </c>
      <c r="F103" s="1" t="str">
        <f t="shared" si="18"/>
        <v>2022</v>
      </c>
      <c r="G103" s="1" t="str">
        <f t="shared" si="19"/>
        <v>08</v>
      </c>
      <c r="H103" s="1" t="str">
        <f t="shared" si="20"/>
        <v>10</v>
      </c>
      <c r="I103" s="1" t="str">
        <f t="shared" si="21"/>
        <v>08</v>
      </c>
      <c r="J103" s="1" t="str">
        <f t="shared" si="22"/>
        <v>47</v>
      </c>
      <c r="K103" s="1" t="str">
        <f t="shared" si="23"/>
        <v>26</v>
      </c>
      <c r="L103" s="1">
        <f t="shared" si="14"/>
        <v>31646</v>
      </c>
      <c r="M103" s="16">
        <f t="shared" si="24"/>
        <v>222.36627314814814</v>
      </c>
      <c r="N103">
        <v>22.332318999999998</v>
      </c>
      <c r="O103">
        <v>-156.02809099999999</v>
      </c>
      <c r="P103">
        <f>'geoid_height_2023-08-09'!E103/1000</f>
        <v>7.2990500000000003</v>
      </c>
      <c r="Q103">
        <v>7.2990500000000003</v>
      </c>
      <c r="R103">
        <f t="shared" si="25"/>
        <v>8.0990500000000001</v>
      </c>
      <c r="S103">
        <v>8.0990500000000001</v>
      </c>
      <c r="T103" s="3">
        <f t="shared" si="27"/>
        <v>2148</v>
      </c>
      <c r="U103" s="1">
        <v>2148</v>
      </c>
    </row>
    <row r="104" spans="1:21" x14ac:dyDescent="0.25">
      <c r="A104" t="s">
        <v>1007</v>
      </c>
      <c r="B104" s="22">
        <v>16</v>
      </c>
      <c r="C104">
        <f t="shared" si="15"/>
        <v>11</v>
      </c>
      <c r="D104" s="1" t="str">
        <f t="shared" si="16"/>
        <v>08:48:31</v>
      </c>
      <c r="E104" s="1" t="str">
        <f t="shared" si="17"/>
        <v>2022-08-10</v>
      </c>
      <c r="F104" s="1" t="str">
        <f t="shared" si="18"/>
        <v>2022</v>
      </c>
      <c r="G104" s="1" t="str">
        <f t="shared" si="19"/>
        <v>08</v>
      </c>
      <c r="H104" s="1" t="str">
        <f t="shared" si="20"/>
        <v>10</v>
      </c>
      <c r="I104" s="1" t="str">
        <f t="shared" si="21"/>
        <v>08</v>
      </c>
      <c r="J104" s="1" t="str">
        <f t="shared" si="22"/>
        <v>48</v>
      </c>
      <c r="K104" s="1" t="str">
        <f t="shared" si="23"/>
        <v>31</v>
      </c>
      <c r="L104" s="1">
        <f t="shared" si="14"/>
        <v>31711</v>
      </c>
      <c r="M104" s="16">
        <f t="shared" si="24"/>
        <v>222.36702546296297</v>
      </c>
      <c r="N104">
        <v>22.464946999999999</v>
      </c>
      <c r="O104">
        <v>-155.98628199999999</v>
      </c>
      <c r="P104">
        <f>'geoid_height_2023-08-09'!E104/1000</f>
        <v>7.70242</v>
      </c>
      <c r="Q104">
        <v>7.70242</v>
      </c>
      <c r="R104">
        <f t="shared" si="25"/>
        <v>8.5024200000000008</v>
      </c>
      <c r="S104">
        <v>8.5024200000000008</v>
      </c>
      <c r="T104" s="3">
        <f t="shared" si="27"/>
        <v>2213</v>
      </c>
      <c r="U104" s="1">
        <v>2213</v>
      </c>
    </row>
    <row r="105" spans="1:21" x14ac:dyDescent="0.25">
      <c r="A105" t="s">
        <v>1008</v>
      </c>
      <c r="B105" s="22">
        <v>16</v>
      </c>
      <c r="C105">
        <f t="shared" si="15"/>
        <v>11</v>
      </c>
      <c r="D105" s="1" t="str">
        <f t="shared" si="16"/>
        <v>08:49:33</v>
      </c>
      <c r="E105" s="1" t="str">
        <f t="shared" si="17"/>
        <v>2022-08-10</v>
      </c>
      <c r="F105" s="1" t="str">
        <f t="shared" si="18"/>
        <v>2022</v>
      </c>
      <c r="G105" s="1" t="str">
        <f t="shared" si="19"/>
        <v>08</v>
      </c>
      <c r="H105" s="1" t="str">
        <f t="shared" si="20"/>
        <v>10</v>
      </c>
      <c r="I105" s="1" t="str">
        <f t="shared" si="21"/>
        <v>08</v>
      </c>
      <c r="J105" s="1" t="str">
        <f t="shared" si="22"/>
        <v>49</v>
      </c>
      <c r="K105" s="1" t="str">
        <f t="shared" si="23"/>
        <v>33</v>
      </c>
      <c r="L105" s="1">
        <f t="shared" si="14"/>
        <v>31773</v>
      </c>
      <c r="M105" s="16">
        <f t="shared" si="24"/>
        <v>222.36774305555556</v>
      </c>
      <c r="N105">
        <v>22.592421999999999</v>
      </c>
      <c r="O105">
        <v>-155.94618199999999</v>
      </c>
      <c r="P105">
        <f>'geoid_height_2023-08-09'!E105/1000</f>
        <v>8.0525500000000001</v>
      </c>
      <c r="Q105">
        <v>8.0525500000000001</v>
      </c>
      <c r="R105">
        <f t="shared" si="25"/>
        <v>8.8525500000000008</v>
      </c>
      <c r="S105">
        <v>8.8525500000000008</v>
      </c>
      <c r="T105" s="3">
        <f t="shared" si="27"/>
        <v>2275</v>
      </c>
      <c r="U105" s="1">
        <v>2275</v>
      </c>
    </row>
    <row r="106" spans="1:21" x14ac:dyDescent="0.25">
      <c r="A106" t="s">
        <v>1009</v>
      </c>
      <c r="B106" s="22">
        <v>16</v>
      </c>
      <c r="C106">
        <f t="shared" si="15"/>
        <v>11</v>
      </c>
      <c r="D106" s="1" t="str">
        <f t="shared" si="16"/>
        <v>08:50:35</v>
      </c>
      <c r="E106" s="1" t="str">
        <f t="shared" si="17"/>
        <v>2022-08-10</v>
      </c>
      <c r="F106" s="1" t="str">
        <f t="shared" si="18"/>
        <v>2022</v>
      </c>
      <c r="G106" s="1" t="str">
        <f t="shared" si="19"/>
        <v>08</v>
      </c>
      <c r="H106" s="1" t="str">
        <f t="shared" si="20"/>
        <v>10</v>
      </c>
      <c r="I106" s="1" t="str">
        <f t="shared" si="21"/>
        <v>08</v>
      </c>
      <c r="J106" s="1" t="str">
        <f t="shared" si="22"/>
        <v>50</v>
      </c>
      <c r="K106" s="1" t="str">
        <f t="shared" si="23"/>
        <v>35</v>
      </c>
      <c r="L106" s="1">
        <f t="shared" si="14"/>
        <v>31835</v>
      </c>
      <c r="M106" s="16">
        <f t="shared" si="24"/>
        <v>222.36846064814816</v>
      </c>
      <c r="N106">
        <v>22.722427</v>
      </c>
      <c r="O106">
        <v>-155.905182</v>
      </c>
      <c r="P106">
        <f>'geoid_height_2023-08-09'!E106/1000</f>
        <v>8.4027399999999997</v>
      </c>
      <c r="Q106">
        <v>8.4027399999999997</v>
      </c>
      <c r="R106">
        <f t="shared" si="25"/>
        <v>9.2027400000000004</v>
      </c>
      <c r="S106">
        <v>9.2027400000000004</v>
      </c>
      <c r="T106" s="3">
        <f t="shared" si="27"/>
        <v>2337</v>
      </c>
      <c r="U106" s="1">
        <v>2337</v>
      </c>
    </row>
    <row r="107" spans="1:21" x14ac:dyDescent="0.25">
      <c r="A107" t="s">
        <v>1010</v>
      </c>
      <c r="B107" s="22">
        <v>16</v>
      </c>
      <c r="C107">
        <f t="shared" si="15"/>
        <v>11</v>
      </c>
      <c r="D107" s="1" t="str">
        <f t="shared" si="16"/>
        <v>08:51:37</v>
      </c>
      <c r="E107" s="1" t="str">
        <f t="shared" si="17"/>
        <v>2022-08-10</v>
      </c>
      <c r="F107" s="1" t="str">
        <f t="shared" si="18"/>
        <v>2022</v>
      </c>
      <c r="G107" s="1" t="str">
        <f t="shared" si="19"/>
        <v>08</v>
      </c>
      <c r="H107" s="1" t="str">
        <f t="shared" si="20"/>
        <v>10</v>
      </c>
      <c r="I107" s="1" t="str">
        <f t="shared" si="21"/>
        <v>08</v>
      </c>
      <c r="J107" s="1" t="str">
        <f t="shared" si="22"/>
        <v>51</v>
      </c>
      <c r="K107" s="1" t="str">
        <f t="shared" si="23"/>
        <v>37</v>
      </c>
      <c r="L107" s="1">
        <f t="shared" si="14"/>
        <v>31897</v>
      </c>
      <c r="M107" s="16">
        <f t="shared" si="24"/>
        <v>222.36917824074075</v>
      </c>
      <c r="N107">
        <v>22.851471</v>
      </c>
      <c r="O107">
        <v>-155.86433400000001</v>
      </c>
      <c r="P107">
        <f>'geoid_height_2023-08-09'!E107/1000</f>
        <v>8.7301399999999987</v>
      </c>
      <c r="Q107">
        <v>8.7301399999999987</v>
      </c>
      <c r="R107">
        <f t="shared" si="25"/>
        <v>9.5301399999999994</v>
      </c>
      <c r="S107">
        <v>9.5301399999999994</v>
      </c>
      <c r="T107" s="3">
        <f t="shared" si="27"/>
        <v>2399</v>
      </c>
      <c r="U107" s="1">
        <v>2399</v>
      </c>
    </row>
    <row r="108" spans="1:21" x14ac:dyDescent="0.25">
      <c r="A108" t="s">
        <v>1011</v>
      </c>
      <c r="B108" s="22">
        <v>16</v>
      </c>
      <c r="C108">
        <f t="shared" si="15"/>
        <v>11</v>
      </c>
      <c r="D108" s="1" t="str">
        <f t="shared" si="16"/>
        <v>08:52:38</v>
      </c>
      <c r="E108" s="1" t="str">
        <f t="shared" si="17"/>
        <v>2022-08-10</v>
      </c>
      <c r="F108" s="1" t="str">
        <f t="shared" si="18"/>
        <v>2022</v>
      </c>
      <c r="G108" s="1" t="str">
        <f t="shared" si="19"/>
        <v>08</v>
      </c>
      <c r="H108" s="1" t="str">
        <f t="shared" si="20"/>
        <v>10</v>
      </c>
      <c r="I108" s="1" t="str">
        <f t="shared" si="21"/>
        <v>08</v>
      </c>
      <c r="J108" s="1" t="str">
        <f t="shared" si="22"/>
        <v>52</v>
      </c>
      <c r="K108" s="1" t="str">
        <f t="shared" si="23"/>
        <v>38</v>
      </c>
      <c r="L108" s="1">
        <f t="shared" si="14"/>
        <v>31958</v>
      </c>
      <c r="M108" s="16">
        <f t="shared" si="24"/>
        <v>222.36988425925927</v>
      </c>
      <c r="N108">
        <v>22.982002000000001</v>
      </c>
      <c r="O108">
        <v>-155.82295199999999</v>
      </c>
      <c r="P108">
        <f>'geoid_height_2023-08-09'!E108/1000</f>
        <v>9.0271499999999989</v>
      </c>
      <c r="Q108">
        <v>9.0271499999999989</v>
      </c>
      <c r="R108">
        <f t="shared" si="25"/>
        <v>9.8271499999999996</v>
      </c>
      <c r="S108">
        <v>9.8271499999999996</v>
      </c>
      <c r="T108" s="3">
        <f t="shared" si="27"/>
        <v>2460</v>
      </c>
      <c r="U108" s="1">
        <v>2460</v>
      </c>
    </row>
    <row r="109" spans="1:21" x14ac:dyDescent="0.25">
      <c r="A109" t="s">
        <v>1012</v>
      </c>
      <c r="B109" s="22">
        <v>16</v>
      </c>
      <c r="C109">
        <f t="shared" si="15"/>
        <v>11</v>
      </c>
      <c r="D109" s="1" t="str">
        <f t="shared" si="16"/>
        <v>08:53:42</v>
      </c>
      <c r="E109" s="1" t="str">
        <f t="shared" si="17"/>
        <v>2022-08-10</v>
      </c>
      <c r="F109" s="1" t="str">
        <f t="shared" si="18"/>
        <v>2022</v>
      </c>
      <c r="G109" s="1" t="str">
        <f t="shared" si="19"/>
        <v>08</v>
      </c>
      <c r="H109" s="1" t="str">
        <f t="shared" si="20"/>
        <v>10</v>
      </c>
      <c r="I109" s="1" t="str">
        <f t="shared" si="21"/>
        <v>08</v>
      </c>
      <c r="J109" s="1" t="str">
        <f t="shared" si="22"/>
        <v>53</v>
      </c>
      <c r="K109" s="1" t="str">
        <f t="shared" si="23"/>
        <v>42</v>
      </c>
      <c r="L109" s="1">
        <f t="shared" si="14"/>
        <v>32022</v>
      </c>
      <c r="M109" s="16">
        <f t="shared" si="24"/>
        <v>222.37062499999999</v>
      </c>
      <c r="N109">
        <v>23.118942000000001</v>
      </c>
      <c r="O109">
        <v>-155.77943400000001</v>
      </c>
      <c r="P109">
        <f>'geoid_height_2023-08-09'!E109/1000</f>
        <v>9.4307499999999997</v>
      </c>
      <c r="Q109">
        <v>9.4307499999999997</v>
      </c>
      <c r="R109">
        <f t="shared" si="25"/>
        <v>10.23075</v>
      </c>
      <c r="S109">
        <v>10.23075</v>
      </c>
      <c r="T109" s="3">
        <f t="shared" si="27"/>
        <v>2524</v>
      </c>
      <c r="U109" s="1">
        <v>2524</v>
      </c>
    </row>
    <row r="110" spans="1:21" x14ac:dyDescent="0.25">
      <c r="A110" t="s">
        <v>1013</v>
      </c>
      <c r="B110" s="22">
        <v>16</v>
      </c>
      <c r="C110">
        <f t="shared" si="15"/>
        <v>11</v>
      </c>
      <c r="D110" s="1" t="str">
        <f t="shared" si="16"/>
        <v>08:54:46</v>
      </c>
      <c r="E110" s="1" t="str">
        <f t="shared" si="17"/>
        <v>2022-08-10</v>
      </c>
      <c r="F110" s="1" t="str">
        <f t="shared" si="18"/>
        <v>2022</v>
      </c>
      <c r="G110" s="1" t="str">
        <f t="shared" si="19"/>
        <v>08</v>
      </c>
      <c r="H110" s="1" t="str">
        <f t="shared" si="20"/>
        <v>10</v>
      </c>
      <c r="I110" s="1" t="str">
        <f t="shared" si="21"/>
        <v>08</v>
      </c>
      <c r="J110" s="1" t="str">
        <f t="shared" si="22"/>
        <v>54</v>
      </c>
      <c r="K110" s="1" t="str">
        <f t="shared" si="23"/>
        <v>46</v>
      </c>
      <c r="L110" s="1">
        <f t="shared" si="14"/>
        <v>32086</v>
      </c>
      <c r="M110" s="16">
        <f t="shared" si="24"/>
        <v>222.37136574074074</v>
      </c>
      <c r="N110">
        <v>23.25412</v>
      </c>
      <c r="O110">
        <v>-155.73644999999999</v>
      </c>
      <c r="P110">
        <f>'geoid_height_2023-08-09'!E110/1000</f>
        <v>9.8270300000000006</v>
      </c>
      <c r="Q110">
        <v>9.8270300000000006</v>
      </c>
      <c r="R110">
        <f t="shared" si="25"/>
        <v>10.627030000000001</v>
      </c>
      <c r="S110">
        <v>10.627030000000001</v>
      </c>
      <c r="T110" s="3">
        <f t="shared" si="27"/>
        <v>2588</v>
      </c>
      <c r="U110" s="1">
        <v>2588</v>
      </c>
    </row>
    <row r="111" spans="1:21" x14ac:dyDescent="0.25">
      <c r="A111" t="s">
        <v>1014</v>
      </c>
      <c r="B111" s="22">
        <v>16</v>
      </c>
      <c r="C111">
        <f t="shared" si="15"/>
        <v>11</v>
      </c>
      <c r="D111" s="1" t="str">
        <f t="shared" si="16"/>
        <v>08:55:48</v>
      </c>
      <c r="E111" s="1" t="str">
        <f t="shared" si="17"/>
        <v>2022-08-10</v>
      </c>
      <c r="F111" s="1" t="str">
        <f t="shared" si="18"/>
        <v>2022</v>
      </c>
      <c r="G111" s="1" t="str">
        <f t="shared" si="19"/>
        <v>08</v>
      </c>
      <c r="H111" s="1" t="str">
        <f t="shared" si="20"/>
        <v>10</v>
      </c>
      <c r="I111" s="1" t="str">
        <f t="shared" si="21"/>
        <v>08</v>
      </c>
      <c r="J111" s="1" t="str">
        <f t="shared" si="22"/>
        <v>55</v>
      </c>
      <c r="K111" s="1" t="str">
        <f t="shared" si="23"/>
        <v>48</v>
      </c>
      <c r="L111" s="1">
        <f t="shared" si="14"/>
        <v>32148</v>
      </c>
      <c r="M111" s="16">
        <f t="shared" si="24"/>
        <v>222.37208333333334</v>
      </c>
      <c r="N111">
        <v>23.383980000000001</v>
      </c>
      <c r="O111">
        <v>-155.69473300000001</v>
      </c>
      <c r="P111">
        <f>'geoid_height_2023-08-09'!E111/1000</f>
        <v>10.13181</v>
      </c>
      <c r="Q111">
        <v>10.13181</v>
      </c>
      <c r="R111">
        <f t="shared" si="25"/>
        <v>10.93181</v>
      </c>
      <c r="S111">
        <v>10.93181</v>
      </c>
      <c r="T111" s="3">
        <f t="shared" si="27"/>
        <v>2650</v>
      </c>
      <c r="U111" s="1">
        <v>2650</v>
      </c>
    </row>
    <row r="112" spans="1:21" x14ac:dyDescent="0.25">
      <c r="A112" t="s">
        <v>1015</v>
      </c>
      <c r="B112" s="22">
        <v>16</v>
      </c>
      <c r="C112">
        <f t="shared" si="15"/>
        <v>11</v>
      </c>
      <c r="D112" s="1" t="str">
        <f t="shared" si="16"/>
        <v>08:57:07</v>
      </c>
      <c r="E112" s="1" t="str">
        <f t="shared" si="17"/>
        <v>2022-08-10</v>
      </c>
      <c r="F112" s="1" t="str">
        <f t="shared" si="18"/>
        <v>2022</v>
      </c>
      <c r="G112" s="1" t="str">
        <f t="shared" si="19"/>
        <v>08</v>
      </c>
      <c r="H112" s="1" t="str">
        <f t="shared" si="20"/>
        <v>10</v>
      </c>
      <c r="I112" s="1" t="str">
        <f t="shared" si="21"/>
        <v>08</v>
      </c>
      <c r="J112" s="1" t="str">
        <f t="shared" si="22"/>
        <v>57</v>
      </c>
      <c r="K112" s="1" t="str">
        <f t="shared" si="23"/>
        <v>07</v>
      </c>
      <c r="L112" s="1">
        <f t="shared" si="14"/>
        <v>32227</v>
      </c>
      <c r="M112" s="16">
        <f t="shared" si="24"/>
        <v>222.3729976851852</v>
      </c>
      <c r="N112">
        <v>23.551289000000001</v>
      </c>
      <c r="O112">
        <v>-155.64149499999999</v>
      </c>
      <c r="P112">
        <f>'geoid_height_2023-08-09'!E112/1000</f>
        <v>10.45966</v>
      </c>
      <c r="Q112">
        <v>10.45966</v>
      </c>
      <c r="R112">
        <f t="shared" si="25"/>
        <v>11.25966</v>
      </c>
      <c r="S112">
        <v>11.25966</v>
      </c>
      <c r="T112" s="3">
        <f t="shared" si="27"/>
        <v>2729</v>
      </c>
      <c r="U112" s="1">
        <v>2729</v>
      </c>
    </row>
    <row r="113" spans="1:21" x14ac:dyDescent="0.25">
      <c r="A113" t="s">
        <v>1016</v>
      </c>
      <c r="B113" s="22">
        <v>16</v>
      </c>
      <c r="C113">
        <f t="shared" si="15"/>
        <v>11</v>
      </c>
      <c r="D113" s="1" t="str">
        <f t="shared" si="16"/>
        <v>08:58:24</v>
      </c>
      <c r="E113" s="1" t="str">
        <f t="shared" si="17"/>
        <v>2022-08-10</v>
      </c>
      <c r="F113" s="1" t="str">
        <f t="shared" si="18"/>
        <v>2022</v>
      </c>
      <c r="G113" s="1" t="str">
        <f t="shared" si="19"/>
        <v>08</v>
      </c>
      <c r="H113" s="1" t="str">
        <f t="shared" si="20"/>
        <v>10</v>
      </c>
      <c r="I113" s="1" t="str">
        <f t="shared" si="21"/>
        <v>08</v>
      </c>
      <c r="J113" s="1" t="str">
        <f t="shared" si="22"/>
        <v>58</v>
      </c>
      <c r="K113" s="1" t="str">
        <f t="shared" si="23"/>
        <v>24</v>
      </c>
      <c r="L113" s="1">
        <f t="shared" si="14"/>
        <v>32304</v>
      </c>
      <c r="M113" s="16">
        <f t="shared" si="24"/>
        <v>222.3738888888889</v>
      </c>
      <c r="N113">
        <v>23.717009999999998</v>
      </c>
      <c r="O113">
        <v>-155.588425</v>
      </c>
      <c r="P113">
        <f>'geoid_height_2023-08-09'!E113/1000</f>
        <v>10.665709999999999</v>
      </c>
      <c r="Q113">
        <v>10.665709999999999</v>
      </c>
      <c r="R113">
        <f t="shared" si="25"/>
        <v>11.46571</v>
      </c>
      <c r="S113">
        <v>11.46571</v>
      </c>
      <c r="T113" s="3">
        <f t="shared" si="27"/>
        <v>2806</v>
      </c>
      <c r="U113" s="1">
        <v>2806</v>
      </c>
    </row>
    <row r="114" spans="1:21" x14ac:dyDescent="0.25">
      <c r="A114" t="s">
        <v>1017</v>
      </c>
      <c r="B114" s="22">
        <v>16</v>
      </c>
      <c r="C114">
        <f t="shared" si="15"/>
        <v>11</v>
      </c>
      <c r="D114" s="1" t="str">
        <f t="shared" si="16"/>
        <v>08:59:23</v>
      </c>
      <c r="E114" s="1" t="str">
        <f t="shared" si="17"/>
        <v>2022-08-10</v>
      </c>
      <c r="F114" s="1" t="str">
        <f t="shared" si="18"/>
        <v>2022</v>
      </c>
      <c r="G114" s="1" t="str">
        <f t="shared" si="19"/>
        <v>08</v>
      </c>
      <c r="H114" s="1" t="str">
        <f t="shared" si="20"/>
        <v>10</v>
      </c>
      <c r="I114" s="1" t="str">
        <f t="shared" si="21"/>
        <v>08</v>
      </c>
      <c r="J114" s="1" t="str">
        <f t="shared" si="22"/>
        <v>59</v>
      </c>
      <c r="K114" s="1" t="str">
        <f t="shared" si="23"/>
        <v>23</v>
      </c>
      <c r="L114" s="1">
        <f t="shared" si="14"/>
        <v>32363</v>
      </c>
      <c r="M114" s="16">
        <f t="shared" si="24"/>
        <v>222.37457175925925</v>
      </c>
      <c r="N114">
        <v>23.842345999999999</v>
      </c>
      <c r="O114">
        <v>-155.54759200000001</v>
      </c>
      <c r="P114">
        <f>'geoid_height_2023-08-09'!E114/1000</f>
        <v>10.66595</v>
      </c>
      <c r="Q114">
        <v>10.66595</v>
      </c>
      <c r="R114">
        <f t="shared" si="25"/>
        <v>11.465950000000001</v>
      </c>
      <c r="S114">
        <v>11.465950000000001</v>
      </c>
      <c r="T114" s="3">
        <f t="shared" si="27"/>
        <v>2865</v>
      </c>
      <c r="U114" s="1">
        <v>2865</v>
      </c>
    </row>
    <row r="115" spans="1:21" x14ac:dyDescent="0.25">
      <c r="A115" t="s">
        <v>1018</v>
      </c>
      <c r="B115" s="22">
        <v>16</v>
      </c>
      <c r="C115">
        <f t="shared" si="15"/>
        <v>11</v>
      </c>
      <c r="D115" s="1" t="str">
        <f t="shared" si="16"/>
        <v>09:00:29</v>
      </c>
      <c r="E115" s="1" t="str">
        <f t="shared" si="17"/>
        <v>2022-08-10</v>
      </c>
      <c r="F115" s="1" t="str">
        <f t="shared" si="18"/>
        <v>2022</v>
      </c>
      <c r="G115" s="1" t="str">
        <f t="shared" si="19"/>
        <v>08</v>
      </c>
      <c r="H115" s="1" t="str">
        <f t="shared" si="20"/>
        <v>10</v>
      </c>
      <c r="I115" s="1" t="str">
        <f t="shared" si="21"/>
        <v>09</v>
      </c>
      <c r="J115" s="1" t="str">
        <f t="shared" si="22"/>
        <v>00</v>
      </c>
      <c r="K115" s="1" t="str">
        <f t="shared" si="23"/>
        <v>29</v>
      </c>
      <c r="L115" s="1">
        <f t="shared" si="14"/>
        <v>32429</v>
      </c>
      <c r="M115" s="16">
        <f t="shared" si="24"/>
        <v>222.37533564814814</v>
      </c>
      <c r="N115">
        <v>23.9832</v>
      </c>
      <c r="O115">
        <v>-155.50212099999999</v>
      </c>
      <c r="P115">
        <f>'geoid_height_2023-08-09'!E115/1000</f>
        <v>10.66629</v>
      </c>
      <c r="Q115">
        <v>10.66629</v>
      </c>
      <c r="R115">
        <f t="shared" si="25"/>
        <v>11.466290000000001</v>
      </c>
      <c r="S115">
        <v>11.466290000000001</v>
      </c>
      <c r="T115" s="3">
        <f t="shared" si="27"/>
        <v>2931</v>
      </c>
      <c r="U115" s="1">
        <v>2931</v>
      </c>
    </row>
    <row r="116" spans="1:21" x14ac:dyDescent="0.25">
      <c r="A116" t="s">
        <v>1019</v>
      </c>
      <c r="B116" s="22">
        <v>16</v>
      </c>
      <c r="C116">
        <f t="shared" si="15"/>
        <v>11</v>
      </c>
      <c r="D116" s="1" t="str">
        <f t="shared" si="16"/>
        <v>09:01:29</v>
      </c>
      <c r="E116" s="1" t="str">
        <f t="shared" si="17"/>
        <v>2022-08-10</v>
      </c>
      <c r="F116" s="1" t="str">
        <f t="shared" si="18"/>
        <v>2022</v>
      </c>
      <c r="G116" s="1" t="str">
        <f t="shared" si="19"/>
        <v>08</v>
      </c>
      <c r="H116" s="1" t="str">
        <f t="shared" si="20"/>
        <v>10</v>
      </c>
      <c r="I116" s="1" t="str">
        <f t="shared" si="21"/>
        <v>09</v>
      </c>
      <c r="J116" s="1" t="str">
        <f t="shared" si="22"/>
        <v>01</v>
      </c>
      <c r="K116" s="1" t="str">
        <f t="shared" si="23"/>
        <v>29</v>
      </c>
      <c r="L116" s="1">
        <f t="shared" si="14"/>
        <v>32489</v>
      </c>
      <c r="M116" s="16">
        <f t="shared" si="24"/>
        <v>222.3760300925926</v>
      </c>
      <c r="N116">
        <v>24.112473000000001</v>
      </c>
      <c r="O116">
        <v>-155.46070900000001</v>
      </c>
      <c r="P116">
        <f>'geoid_height_2023-08-09'!E116/1000</f>
        <v>10.666559999999999</v>
      </c>
      <c r="Q116">
        <v>10.666559999999999</v>
      </c>
      <c r="R116">
        <f t="shared" si="25"/>
        <v>11.466559999999999</v>
      </c>
      <c r="S116">
        <v>11.466559999999999</v>
      </c>
      <c r="T116" s="3">
        <f t="shared" si="27"/>
        <v>2991</v>
      </c>
      <c r="U116" s="1">
        <v>2991</v>
      </c>
    </row>
    <row r="117" spans="1:21" x14ac:dyDescent="0.25">
      <c r="A117" t="s">
        <v>1020</v>
      </c>
      <c r="B117" s="22">
        <v>16</v>
      </c>
      <c r="C117">
        <f t="shared" si="15"/>
        <v>11</v>
      </c>
      <c r="D117" s="1" t="str">
        <f t="shared" si="16"/>
        <v>09:02:30</v>
      </c>
      <c r="E117" s="1" t="str">
        <f t="shared" si="17"/>
        <v>2022-08-10</v>
      </c>
      <c r="F117" s="1" t="str">
        <f t="shared" si="18"/>
        <v>2022</v>
      </c>
      <c r="G117" s="1" t="str">
        <f t="shared" si="19"/>
        <v>08</v>
      </c>
      <c r="H117" s="1" t="str">
        <f t="shared" si="20"/>
        <v>10</v>
      </c>
      <c r="I117" s="1" t="str">
        <f t="shared" si="21"/>
        <v>09</v>
      </c>
      <c r="J117" s="1" t="str">
        <f t="shared" si="22"/>
        <v>02</v>
      </c>
      <c r="K117" s="1" t="str">
        <f t="shared" si="23"/>
        <v>30</v>
      </c>
      <c r="L117" s="1">
        <f t="shared" si="14"/>
        <v>32550</v>
      </c>
      <c r="M117" s="16">
        <f t="shared" si="24"/>
        <v>222.37673611111111</v>
      </c>
      <c r="N117">
        <v>24.242156999999999</v>
      </c>
      <c r="O117">
        <v>-155.41890000000001</v>
      </c>
      <c r="P117">
        <f>'geoid_height_2023-08-09'!E117/1000</f>
        <v>10.6669</v>
      </c>
      <c r="Q117">
        <v>10.6669</v>
      </c>
      <c r="R117">
        <f t="shared" si="25"/>
        <v>11.466900000000001</v>
      </c>
      <c r="S117">
        <v>11.466900000000001</v>
      </c>
      <c r="T117" s="3">
        <f t="shared" si="27"/>
        <v>3052</v>
      </c>
      <c r="U117" s="1">
        <v>3052</v>
      </c>
    </row>
    <row r="118" spans="1:21" x14ac:dyDescent="0.25">
      <c r="A118" t="s">
        <v>1021</v>
      </c>
      <c r="B118" s="22">
        <v>16</v>
      </c>
      <c r="C118">
        <f t="shared" si="15"/>
        <v>11</v>
      </c>
      <c r="D118" s="1" t="str">
        <f t="shared" si="16"/>
        <v>09:03:31</v>
      </c>
      <c r="E118" s="1" t="str">
        <f t="shared" si="17"/>
        <v>2022-08-10</v>
      </c>
      <c r="F118" s="1" t="str">
        <f t="shared" si="18"/>
        <v>2022</v>
      </c>
      <c r="G118" s="1" t="str">
        <f t="shared" si="19"/>
        <v>08</v>
      </c>
      <c r="H118" s="1" t="str">
        <f t="shared" si="20"/>
        <v>10</v>
      </c>
      <c r="I118" s="1" t="str">
        <f t="shared" si="21"/>
        <v>09</v>
      </c>
      <c r="J118" s="1" t="str">
        <f t="shared" si="22"/>
        <v>03</v>
      </c>
      <c r="K118" s="1" t="str">
        <f t="shared" si="23"/>
        <v>31</v>
      </c>
      <c r="L118" s="1">
        <f t="shared" si="14"/>
        <v>32611</v>
      </c>
      <c r="M118" s="16">
        <f t="shared" si="24"/>
        <v>222.37744212962963</v>
      </c>
      <c r="N118">
        <v>24.372145</v>
      </c>
      <c r="O118">
        <v>-155.37674000000001</v>
      </c>
      <c r="P118">
        <f>'geoid_height_2023-08-09'!E118/1000</f>
        <v>10.66728</v>
      </c>
      <c r="Q118">
        <v>10.66728</v>
      </c>
      <c r="R118">
        <f t="shared" si="25"/>
        <v>11.467280000000001</v>
      </c>
      <c r="S118">
        <v>11.467280000000001</v>
      </c>
      <c r="T118" s="3">
        <f t="shared" si="27"/>
        <v>3113</v>
      </c>
      <c r="U118" s="1">
        <v>3113</v>
      </c>
    </row>
    <row r="119" spans="1:21" x14ac:dyDescent="0.25">
      <c r="A119" t="s">
        <v>1022</v>
      </c>
      <c r="B119" s="22">
        <v>16</v>
      </c>
      <c r="C119">
        <f t="shared" si="15"/>
        <v>11</v>
      </c>
      <c r="D119" s="1" t="str">
        <f t="shared" si="16"/>
        <v>09:04:13</v>
      </c>
      <c r="E119" s="1" t="str">
        <f t="shared" si="17"/>
        <v>2022-08-10</v>
      </c>
      <c r="F119" s="1" t="str">
        <f t="shared" si="18"/>
        <v>2022</v>
      </c>
      <c r="G119" s="1" t="str">
        <f t="shared" si="19"/>
        <v>08</v>
      </c>
      <c r="H119" s="1" t="str">
        <f t="shared" si="20"/>
        <v>10</v>
      </c>
      <c r="I119" s="1" t="str">
        <f t="shared" si="21"/>
        <v>09</v>
      </c>
      <c r="J119" s="1" t="str">
        <f t="shared" si="22"/>
        <v>04</v>
      </c>
      <c r="K119" s="1" t="str">
        <f t="shared" si="23"/>
        <v>13</v>
      </c>
      <c r="L119" s="1">
        <f t="shared" si="14"/>
        <v>32653</v>
      </c>
      <c r="M119" s="16">
        <f t="shared" si="24"/>
        <v>222.37792824074074</v>
      </c>
      <c r="N119">
        <v>24.460875999999999</v>
      </c>
      <c r="O119">
        <v>-155.34779399999999</v>
      </c>
      <c r="P119">
        <f>'geoid_height_2023-08-09'!E119/1000</f>
        <v>10.667549999999999</v>
      </c>
      <c r="Q119">
        <v>10.667549999999999</v>
      </c>
      <c r="R119">
        <f t="shared" si="25"/>
        <v>11.467549999999999</v>
      </c>
      <c r="S119">
        <v>11.467549999999999</v>
      </c>
      <c r="T119" s="3">
        <f t="shared" si="27"/>
        <v>3155</v>
      </c>
      <c r="U119" s="1">
        <v>3155</v>
      </c>
    </row>
    <row r="120" spans="1:21" x14ac:dyDescent="0.25">
      <c r="A120" t="s">
        <v>1023</v>
      </c>
      <c r="B120" s="22">
        <v>16</v>
      </c>
      <c r="C120">
        <f t="shared" si="15"/>
        <v>11</v>
      </c>
      <c r="D120" s="1" t="str">
        <f t="shared" si="16"/>
        <v>09:04:40</v>
      </c>
      <c r="E120" s="1" t="str">
        <f t="shared" si="17"/>
        <v>2022-08-10</v>
      </c>
      <c r="F120" s="1" t="str">
        <f t="shared" si="18"/>
        <v>2022</v>
      </c>
      <c r="G120" s="1" t="str">
        <f t="shared" si="19"/>
        <v>08</v>
      </c>
      <c r="H120" s="1" t="str">
        <f t="shared" si="20"/>
        <v>10</v>
      </c>
      <c r="I120" s="1" t="str">
        <f t="shared" si="21"/>
        <v>09</v>
      </c>
      <c r="J120" s="1" t="str">
        <f t="shared" si="22"/>
        <v>04</v>
      </c>
      <c r="K120" s="1" t="str">
        <f t="shared" si="23"/>
        <v>40</v>
      </c>
      <c r="L120" s="1">
        <f t="shared" si="14"/>
        <v>32680</v>
      </c>
      <c r="M120" s="16">
        <f t="shared" si="24"/>
        <v>222.37824074074075</v>
      </c>
      <c r="N120">
        <v>24.515259</v>
      </c>
      <c r="O120">
        <v>-155.33015399999999</v>
      </c>
      <c r="P120">
        <f>'geoid_height_2023-08-09'!E120/1000</f>
        <v>10.667719999999999</v>
      </c>
      <c r="Q120">
        <v>10.667719999999999</v>
      </c>
      <c r="R120">
        <f t="shared" si="25"/>
        <v>11.46772</v>
      </c>
      <c r="S120">
        <v>11.46772</v>
      </c>
      <c r="T120" s="3">
        <f t="shared" si="27"/>
        <v>3182</v>
      </c>
      <c r="U120" s="1">
        <v>3182</v>
      </c>
    </row>
    <row r="121" spans="1:21" x14ac:dyDescent="0.25">
      <c r="A121" t="s">
        <v>1024</v>
      </c>
      <c r="B121" s="22">
        <v>14</v>
      </c>
      <c r="C121">
        <f t="shared" si="15"/>
        <v>11</v>
      </c>
      <c r="D121" s="1" t="str">
        <f t="shared" si="16"/>
        <v>09:06:05</v>
      </c>
      <c r="E121" s="1" t="str">
        <f t="shared" si="17"/>
        <v>2022-08-10</v>
      </c>
      <c r="F121" s="1" t="str">
        <f t="shared" si="18"/>
        <v>2022</v>
      </c>
      <c r="G121" s="1" t="str">
        <f t="shared" si="19"/>
        <v>08</v>
      </c>
      <c r="H121" s="1" t="str">
        <f t="shared" si="20"/>
        <v>10</v>
      </c>
      <c r="I121" s="1" t="str">
        <f t="shared" si="21"/>
        <v>09</v>
      </c>
      <c r="J121" s="1" t="str">
        <f t="shared" si="22"/>
        <v>06</v>
      </c>
      <c r="K121" s="1" t="str">
        <f t="shared" si="23"/>
        <v>05</v>
      </c>
      <c r="L121" s="1">
        <f t="shared" si="14"/>
        <v>32765</v>
      </c>
      <c r="M121" s="16">
        <f t="shared" si="24"/>
        <v>222.37922453703703</v>
      </c>
      <c r="N121">
        <v>24.650026</v>
      </c>
      <c r="O121">
        <v>-155.281113</v>
      </c>
      <c r="P121">
        <f>'geoid_height_2023-08-09'!E121/1000</f>
        <v>10.66816</v>
      </c>
      <c r="Q121">
        <v>10.66816</v>
      </c>
      <c r="R121">
        <f t="shared" si="25"/>
        <v>11.468160000000001</v>
      </c>
      <c r="S121">
        <v>11.468160000000001</v>
      </c>
      <c r="T121" s="3">
        <f t="shared" si="27"/>
        <v>3267</v>
      </c>
      <c r="U121" s="1">
        <v>3267</v>
      </c>
    </row>
    <row r="122" spans="1:21" x14ac:dyDescent="0.25">
      <c r="A122" t="s">
        <v>1025</v>
      </c>
      <c r="B122" s="22">
        <v>24</v>
      </c>
      <c r="C122">
        <f t="shared" si="15"/>
        <v>11</v>
      </c>
      <c r="D122" s="1" t="str">
        <f t="shared" si="16"/>
        <v>09:07:02</v>
      </c>
      <c r="E122" s="1" t="str">
        <f t="shared" si="17"/>
        <v>2022-08-10</v>
      </c>
      <c r="F122" s="1" t="str">
        <f t="shared" si="18"/>
        <v>2022</v>
      </c>
      <c r="G122" s="1" t="str">
        <f t="shared" si="19"/>
        <v>08</v>
      </c>
      <c r="H122" s="1" t="str">
        <f t="shared" si="20"/>
        <v>10</v>
      </c>
      <c r="I122" s="1" t="str">
        <f t="shared" si="21"/>
        <v>09</v>
      </c>
      <c r="J122" s="1" t="str">
        <f t="shared" si="22"/>
        <v>07</v>
      </c>
      <c r="K122" s="1" t="str">
        <f t="shared" si="23"/>
        <v>02</v>
      </c>
      <c r="L122" s="1">
        <f t="shared" si="14"/>
        <v>32822</v>
      </c>
      <c r="M122" s="16">
        <f t="shared" si="24"/>
        <v>222.37988425925926</v>
      </c>
      <c r="N122">
        <v>24.756495999999999</v>
      </c>
      <c r="O122">
        <v>-155.230682</v>
      </c>
      <c r="P122">
        <f>'geoid_height_2023-08-09'!E122/1000</f>
        <v>10.668559999999999</v>
      </c>
      <c r="Q122">
        <v>10.668559999999999</v>
      </c>
      <c r="R122">
        <f t="shared" si="25"/>
        <v>11.46856</v>
      </c>
      <c r="S122">
        <v>11.46856</v>
      </c>
      <c r="T122" s="3">
        <f t="shared" si="27"/>
        <v>3324</v>
      </c>
      <c r="U122" s="1">
        <v>3324</v>
      </c>
    </row>
    <row r="123" spans="1:21" x14ac:dyDescent="0.25">
      <c r="A123" t="s">
        <v>1026</v>
      </c>
      <c r="B123" s="22">
        <v>37</v>
      </c>
      <c r="C123">
        <f t="shared" si="15"/>
        <v>11</v>
      </c>
      <c r="D123" s="1" t="str">
        <f t="shared" si="16"/>
        <v>09:08:01</v>
      </c>
      <c r="E123" s="1" t="str">
        <f t="shared" si="17"/>
        <v>2022-08-10</v>
      </c>
      <c r="F123" s="1" t="str">
        <f t="shared" si="18"/>
        <v>2022</v>
      </c>
      <c r="G123" s="1" t="str">
        <f t="shared" si="19"/>
        <v>08</v>
      </c>
      <c r="H123" s="1" t="str">
        <f t="shared" si="20"/>
        <v>10</v>
      </c>
      <c r="I123" s="1" t="str">
        <f t="shared" si="21"/>
        <v>09</v>
      </c>
      <c r="J123" s="1" t="str">
        <f t="shared" si="22"/>
        <v>08</v>
      </c>
      <c r="K123" s="1" t="str">
        <f t="shared" si="23"/>
        <v>01</v>
      </c>
      <c r="L123" s="1">
        <f t="shared" si="14"/>
        <v>32881</v>
      </c>
      <c r="M123" s="16">
        <f t="shared" si="24"/>
        <v>222.38056712962964</v>
      </c>
      <c r="N123">
        <v>24.863078999999999</v>
      </c>
      <c r="O123">
        <v>-155.161011</v>
      </c>
      <c r="P123">
        <f>'geoid_height_2023-08-09'!E123/1000</f>
        <v>10.66907</v>
      </c>
      <c r="Q123">
        <v>10.66907</v>
      </c>
      <c r="R123">
        <f t="shared" si="25"/>
        <v>11.46907</v>
      </c>
      <c r="S123">
        <v>11.46907</v>
      </c>
      <c r="T123" s="3">
        <f t="shared" si="27"/>
        <v>3383</v>
      </c>
      <c r="U123" s="1">
        <v>3383</v>
      </c>
    </row>
    <row r="124" spans="1:21" x14ac:dyDescent="0.25">
      <c r="A124" t="s">
        <v>1027</v>
      </c>
      <c r="B124" s="22">
        <v>33</v>
      </c>
      <c r="C124">
        <f t="shared" si="15"/>
        <v>11</v>
      </c>
      <c r="D124" s="1" t="str">
        <f t="shared" si="16"/>
        <v>09:09:05</v>
      </c>
      <c r="E124" s="1" t="str">
        <f t="shared" si="17"/>
        <v>2022-08-10</v>
      </c>
      <c r="F124" s="1" t="str">
        <f t="shared" si="18"/>
        <v>2022</v>
      </c>
      <c r="G124" s="1" t="str">
        <f t="shared" si="19"/>
        <v>08</v>
      </c>
      <c r="H124" s="1" t="str">
        <f t="shared" si="20"/>
        <v>10</v>
      </c>
      <c r="I124" s="1" t="str">
        <f t="shared" si="21"/>
        <v>09</v>
      </c>
      <c r="J124" s="1" t="str">
        <f t="shared" si="22"/>
        <v>09</v>
      </c>
      <c r="K124" s="1" t="str">
        <f t="shared" si="23"/>
        <v>05</v>
      </c>
      <c r="L124" s="1">
        <f t="shared" si="14"/>
        <v>32945</v>
      </c>
      <c r="M124" s="16">
        <f t="shared" si="24"/>
        <v>222.38130787037036</v>
      </c>
      <c r="N124">
        <v>25.038253999999998</v>
      </c>
      <c r="O124">
        <v>-155.03718599999999</v>
      </c>
      <c r="P124">
        <f>'geoid_height_2023-08-09'!E124/1000</f>
        <v>10.669919999999999</v>
      </c>
      <c r="Q124">
        <v>10.669919999999999</v>
      </c>
      <c r="R124">
        <f t="shared" si="25"/>
        <v>11.46992</v>
      </c>
      <c r="S124">
        <v>11.46992</v>
      </c>
      <c r="T124" s="3">
        <f t="shared" si="27"/>
        <v>3447</v>
      </c>
      <c r="U124" s="1">
        <v>3447</v>
      </c>
    </row>
    <row r="125" spans="1:21" x14ac:dyDescent="0.25">
      <c r="A125" t="s">
        <v>1028</v>
      </c>
      <c r="B125" s="22">
        <v>32</v>
      </c>
      <c r="C125">
        <f t="shared" si="15"/>
        <v>11</v>
      </c>
      <c r="D125" s="1" t="str">
        <f t="shared" si="16"/>
        <v>09:10:56</v>
      </c>
      <c r="E125" s="1" t="str">
        <f t="shared" si="17"/>
        <v>2022-08-10</v>
      </c>
      <c r="F125" s="1" t="str">
        <f t="shared" si="18"/>
        <v>2022</v>
      </c>
      <c r="G125" s="1" t="str">
        <f t="shared" si="19"/>
        <v>08</v>
      </c>
      <c r="H125" s="1" t="str">
        <f t="shared" si="20"/>
        <v>10</v>
      </c>
      <c r="I125" s="1" t="str">
        <f t="shared" si="21"/>
        <v>09</v>
      </c>
      <c r="J125" s="1" t="str">
        <f t="shared" si="22"/>
        <v>10</v>
      </c>
      <c r="K125" s="1" t="str">
        <f t="shared" si="23"/>
        <v>56</v>
      </c>
      <c r="L125" s="1">
        <f t="shared" si="14"/>
        <v>33056</v>
      </c>
      <c r="M125" s="16">
        <f t="shared" si="24"/>
        <v>222.3825925925926</v>
      </c>
      <c r="N125">
        <v>25.234359999999999</v>
      </c>
      <c r="O125">
        <v>-154.911102</v>
      </c>
      <c r="P125">
        <f>'geoid_height_2023-08-09'!E125/1000</f>
        <v>10.67079</v>
      </c>
      <c r="Q125">
        <v>10.67079</v>
      </c>
      <c r="R125">
        <f t="shared" si="25"/>
        <v>11.470790000000001</v>
      </c>
      <c r="S125">
        <v>11.470790000000001</v>
      </c>
      <c r="T125" s="3">
        <f t="shared" si="27"/>
        <v>3558</v>
      </c>
      <c r="U125" s="1">
        <v>3558</v>
      </c>
    </row>
    <row r="126" spans="1:21" x14ac:dyDescent="0.25">
      <c r="A126" t="s">
        <v>1029</v>
      </c>
      <c r="B126" s="22">
        <v>32</v>
      </c>
      <c r="C126">
        <f t="shared" si="15"/>
        <v>11</v>
      </c>
      <c r="D126" s="1" t="str">
        <f t="shared" si="16"/>
        <v>09:11:55</v>
      </c>
      <c r="E126" s="1" t="str">
        <f t="shared" si="17"/>
        <v>2022-08-10</v>
      </c>
      <c r="F126" s="1" t="str">
        <f t="shared" si="18"/>
        <v>2022</v>
      </c>
      <c r="G126" s="1" t="str">
        <f t="shared" si="19"/>
        <v>08</v>
      </c>
      <c r="H126" s="1" t="str">
        <f t="shared" si="20"/>
        <v>10</v>
      </c>
      <c r="I126" s="1" t="str">
        <f t="shared" si="21"/>
        <v>09</v>
      </c>
      <c r="J126" s="1" t="str">
        <f t="shared" si="22"/>
        <v>11</v>
      </c>
      <c r="K126" s="1" t="str">
        <f t="shared" si="23"/>
        <v>55</v>
      </c>
      <c r="L126" s="1">
        <f t="shared" si="14"/>
        <v>33115</v>
      </c>
      <c r="M126" s="16">
        <f t="shared" si="24"/>
        <v>222.38327546296296</v>
      </c>
      <c r="N126">
        <v>25.341035999999999</v>
      </c>
      <c r="O126">
        <v>-154.825684</v>
      </c>
      <c r="P126">
        <f>'geoid_height_2023-08-09'!E126/1000</f>
        <v>10.671280000000001</v>
      </c>
      <c r="Q126">
        <v>10.671280000000001</v>
      </c>
      <c r="R126">
        <f t="shared" si="25"/>
        <v>11.471280000000002</v>
      </c>
      <c r="S126">
        <v>11.471280000000002</v>
      </c>
      <c r="T126" s="3">
        <f t="shared" si="27"/>
        <v>3617</v>
      </c>
      <c r="U126" s="1">
        <v>3617</v>
      </c>
    </row>
    <row r="127" spans="1:21" x14ac:dyDescent="0.25">
      <c r="A127" t="s">
        <v>1030</v>
      </c>
      <c r="B127" s="22">
        <v>32</v>
      </c>
      <c r="C127">
        <f t="shared" si="15"/>
        <v>11</v>
      </c>
      <c r="D127" s="1" t="str">
        <f t="shared" si="16"/>
        <v>09:17:53</v>
      </c>
      <c r="E127" s="1" t="str">
        <f t="shared" si="17"/>
        <v>2022-08-10</v>
      </c>
      <c r="F127" s="1" t="str">
        <f t="shared" si="18"/>
        <v>2022</v>
      </c>
      <c r="G127" s="1" t="str">
        <f t="shared" si="19"/>
        <v>08</v>
      </c>
      <c r="H127" s="1" t="str">
        <f t="shared" si="20"/>
        <v>10</v>
      </c>
      <c r="I127" s="1" t="str">
        <f t="shared" si="21"/>
        <v>09</v>
      </c>
      <c r="J127" s="1" t="str">
        <f t="shared" si="22"/>
        <v>17</v>
      </c>
      <c r="K127" s="1" t="str">
        <f t="shared" si="23"/>
        <v>53</v>
      </c>
      <c r="L127" s="1">
        <f t="shared" si="14"/>
        <v>33473</v>
      </c>
      <c r="M127" s="16">
        <f t="shared" si="24"/>
        <v>222.38741898148149</v>
      </c>
      <c r="N127">
        <v>25.998387999999998</v>
      </c>
      <c r="O127">
        <v>-154.35334800000001</v>
      </c>
      <c r="P127">
        <f>'geoid_height_2023-08-09'!E127/1000</f>
        <v>10.67394</v>
      </c>
      <c r="Q127">
        <v>10.67394</v>
      </c>
      <c r="R127">
        <f t="shared" si="25"/>
        <v>11.473940000000001</v>
      </c>
      <c r="S127">
        <v>11.473940000000001</v>
      </c>
      <c r="T127" s="3">
        <f t="shared" si="27"/>
        <v>3975</v>
      </c>
      <c r="U127" s="1">
        <v>3975</v>
      </c>
    </row>
    <row r="128" spans="1:21" x14ac:dyDescent="0.25">
      <c r="A128" t="s">
        <v>1031</v>
      </c>
      <c r="B128" s="22">
        <v>33</v>
      </c>
      <c r="C128">
        <f t="shared" si="15"/>
        <v>11</v>
      </c>
      <c r="D128" s="1" t="str">
        <f t="shared" si="16"/>
        <v>09:27:38</v>
      </c>
      <c r="E128" s="1" t="str">
        <f t="shared" si="17"/>
        <v>2022-08-10</v>
      </c>
      <c r="F128" s="1" t="str">
        <f t="shared" si="18"/>
        <v>2022</v>
      </c>
      <c r="G128" s="1" t="str">
        <f t="shared" si="19"/>
        <v>08</v>
      </c>
      <c r="H128" s="1" t="str">
        <f t="shared" si="20"/>
        <v>10</v>
      </c>
      <c r="I128" s="1" t="str">
        <f t="shared" si="21"/>
        <v>09</v>
      </c>
      <c r="J128" s="1" t="str">
        <f t="shared" si="22"/>
        <v>27</v>
      </c>
      <c r="K128" s="1" t="str">
        <f t="shared" si="23"/>
        <v>38</v>
      </c>
      <c r="L128" s="1">
        <f t="shared" si="14"/>
        <v>34058</v>
      </c>
      <c r="M128" s="16">
        <f t="shared" si="24"/>
        <v>222.39418981481481</v>
      </c>
      <c r="N128">
        <v>27.081184</v>
      </c>
      <c r="O128">
        <v>-153.55467200000001</v>
      </c>
      <c r="P128">
        <f>'geoid_height_2023-08-09'!E128/1000</f>
        <v>10.676969999999999</v>
      </c>
      <c r="Q128">
        <v>10.676969999999999</v>
      </c>
      <c r="R128">
        <f t="shared" si="25"/>
        <v>11.47697</v>
      </c>
      <c r="S128">
        <v>11.47697</v>
      </c>
      <c r="T128" s="3">
        <f t="shared" si="27"/>
        <v>4560</v>
      </c>
      <c r="U128" s="1">
        <v>4560</v>
      </c>
    </row>
    <row r="129" spans="1:23" x14ac:dyDescent="0.25">
      <c r="A129" t="s">
        <v>1032</v>
      </c>
      <c r="B129" s="22">
        <v>34</v>
      </c>
      <c r="C129">
        <f t="shared" si="15"/>
        <v>11</v>
      </c>
      <c r="D129" s="1" t="str">
        <f t="shared" si="16"/>
        <v>09:37:03</v>
      </c>
      <c r="E129" s="1" t="str">
        <f t="shared" si="17"/>
        <v>2022-08-10</v>
      </c>
      <c r="F129" s="1" t="str">
        <f t="shared" si="18"/>
        <v>2022</v>
      </c>
      <c r="G129" s="1" t="str">
        <f t="shared" si="19"/>
        <v>08</v>
      </c>
      <c r="H129" s="1" t="str">
        <f t="shared" si="20"/>
        <v>10</v>
      </c>
      <c r="I129" s="1" t="str">
        <f t="shared" si="21"/>
        <v>09</v>
      </c>
      <c r="J129" s="1" t="str">
        <f t="shared" si="22"/>
        <v>37</v>
      </c>
      <c r="K129" s="1" t="str">
        <f t="shared" si="23"/>
        <v>03</v>
      </c>
      <c r="L129" s="1">
        <f t="shared" si="14"/>
        <v>34623</v>
      </c>
      <c r="M129" s="16">
        <f t="shared" si="24"/>
        <v>222.40072916666668</v>
      </c>
      <c r="N129">
        <v>28.160413999999999</v>
      </c>
      <c r="O129">
        <v>-152.727203</v>
      </c>
      <c r="P129">
        <f>'geoid_height_2023-08-09'!E129/1000</f>
        <v>10.67901</v>
      </c>
      <c r="Q129">
        <v>10.67901</v>
      </c>
      <c r="R129">
        <f t="shared" si="25"/>
        <v>11.479010000000001</v>
      </c>
      <c r="S129">
        <v>11.479010000000001</v>
      </c>
      <c r="T129" s="3">
        <f t="shared" si="27"/>
        <v>5125</v>
      </c>
      <c r="U129" s="1">
        <v>5125</v>
      </c>
    </row>
    <row r="130" spans="1:23" x14ac:dyDescent="0.25">
      <c r="A130" t="s">
        <v>1033</v>
      </c>
      <c r="B130" s="22">
        <v>33</v>
      </c>
      <c r="C130">
        <f t="shared" si="15"/>
        <v>11</v>
      </c>
      <c r="D130" s="1" t="str">
        <f t="shared" si="16"/>
        <v>09:46:49</v>
      </c>
      <c r="E130" s="1" t="str">
        <f t="shared" si="17"/>
        <v>2022-08-10</v>
      </c>
      <c r="F130" s="1" t="str">
        <f t="shared" si="18"/>
        <v>2022</v>
      </c>
      <c r="G130" s="1" t="str">
        <f t="shared" si="19"/>
        <v>08</v>
      </c>
      <c r="H130" s="1" t="str">
        <f t="shared" si="20"/>
        <v>10</v>
      </c>
      <c r="I130" s="1" t="str">
        <f t="shared" si="21"/>
        <v>09</v>
      </c>
      <c r="J130" s="1" t="str">
        <f t="shared" si="22"/>
        <v>46</v>
      </c>
      <c r="K130" s="1" t="str">
        <f t="shared" si="23"/>
        <v>49</v>
      </c>
      <c r="L130" s="1">
        <f t="shared" ref="L130:L193" si="28">I130*3600+J130*60+K130</f>
        <v>35209</v>
      </c>
      <c r="M130" s="16">
        <f t="shared" si="24"/>
        <v>222.40751157407408</v>
      </c>
      <c r="N130">
        <v>29.252776999999998</v>
      </c>
      <c r="O130">
        <v>-151.883499</v>
      </c>
      <c r="P130">
        <f>'geoid_height_2023-08-09'!E130/1000</f>
        <v>10.68094</v>
      </c>
      <c r="Q130">
        <v>10.68094</v>
      </c>
      <c r="R130">
        <f t="shared" si="25"/>
        <v>11.48094</v>
      </c>
      <c r="S130">
        <v>11.48094</v>
      </c>
      <c r="T130" s="3">
        <f t="shared" si="27"/>
        <v>5711</v>
      </c>
      <c r="U130" s="1">
        <v>5711</v>
      </c>
    </row>
    <row r="131" spans="1:23" x14ac:dyDescent="0.25">
      <c r="A131" t="s">
        <v>1034</v>
      </c>
      <c r="B131" s="22">
        <v>34</v>
      </c>
      <c r="C131">
        <f t="shared" ref="C131:C194" si="29">MIN(SEARCH("T",A131&amp;"T"))</f>
        <v>11</v>
      </c>
      <c r="D131" s="1" t="str">
        <f t="shared" ref="D131:D194" si="30">RIGHT(A131,C131-3)</f>
        <v>09:55:35</v>
      </c>
      <c r="E131" s="1" t="str">
        <f t="shared" ref="E131:E194" si="31">LEFT(A131,C131-1)</f>
        <v>2022-08-10</v>
      </c>
      <c r="F131" s="1" t="str">
        <f t="shared" ref="F131:F194" si="32">LEFT(E131,4)</f>
        <v>2022</v>
      </c>
      <c r="G131" s="1" t="str">
        <f t="shared" ref="G131:G194" si="33">RIGHT(LEFT(E131,7),2)</f>
        <v>08</v>
      </c>
      <c r="H131" s="1" t="str">
        <f t="shared" ref="H131:H194" si="34">RIGHT(E131,2)</f>
        <v>10</v>
      </c>
      <c r="I131" s="1" t="str">
        <f t="shared" ref="I131:I194" si="35">LEFT(D131,2)</f>
        <v>09</v>
      </c>
      <c r="J131" s="1" t="str">
        <f t="shared" ref="J131:J194" si="36">MID(D131,4,2)</f>
        <v>55</v>
      </c>
      <c r="K131" s="1" t="str">
        <f t="shared" ref="K131:K194" si="37">RIGHT(D131,2)</f>
        <v>35</v>
      </c>
      <c r="L131" s="1">
        <f t="shared" si="28"/>
        <v>35735</v>
      </c>
      <c r="M131" s="16">
        <f t="shared" ref="M131:M194" si="38">(DATE(F131,G131,H131)-DATE(F131,1,1)+1)+(I131+((J131+(K131/60))/60))/24</f>
        <v>222.41359953703704</v>
      </c>
      <c r="N131">
        <v>30.219507</v>
      </c>
      <c r="O131">
        <v>-151.118301</v>
      </c>
      <c r="P131">
        <f>'geoid_height_2023-08-09'!E131/1000</f>
        <v>11.292159999999999</v>
      </c>
      <c r="Q131">
        <v>11.292159999999999</v>
      </c>
      <c r="R131">
        <f t="shared" ref="R131:R194" si="39">Q131+0.8</f>
        <v>12.09216</v>
      </c>
      <c r="S131">
        <v>12.09216</v>
      </c>
      <c r="T131" s="3">
        <f t="shared" ref="T131:T162" si="40">L131-$L$2</f>
        <v>6237</v>
      </c>
      <c r="U131" s="1">
        <v>6237</v>
      </c>
    </row>
    <row r="132" spans="1:23" x14ac:dyDescent="0.25">
      <c r="A132" t="s">
        <v>1035</v>
      </c>
      <c r="B132" s="22">
        <v>40</v>
      </c>
      <c r="C132">
        <f t="shared" si="29"/>
        <v>11</v>
      </c>
      <c r="D132" s="1" t="str">
        <f t="shared" si="30"/>
        <v>09:56:14</v>
      </c>
      <c r="E132" s="1" t="str">
        <f t="shared" si="31"/>
        <v>2022-08-10</v>
      </c>
      <c r="F132" s="1" t="str">
        <f t="shared" si="32"/>
        <v>2022</v>
      </c>
      <c r="G132" s="1" t="str">
        <f t="shared" si="33"/>
        <v>08</v>
      </c>
      <c r="H132" s="1" t="str">
        <f t="shared" si="34"/>
        <v>10</v>
      </c>
      <c r="I132" s="1" t="str">
        <f t="shared" si="35"/>
        <v>09</v>
      </c>
      <c r="J132" s="1" t="str">
        <f t="shared" si="36"/>
        <v>56</v>
      </c>
      <c r="K132" s="1" t="str">
        <f t="shared" si="37"/>
        <v>14</v>
      </c>
      <c r="L132" s="1">
        <f t="shared" si="28"/>
        <v>35774</v>
      </c>
      <c r="M132" s="16">
        <f t="shared" si="38"/>
        <v>222.41405092592592</v>
      </c>
      <c r="N132">
        <v>30.305696000000001</v>
      </c>
      <c r="O132">
        <v>-151.038116</v>
      </c>
      <c r="P132">
        <f>'geoid_height_2023-08-09'!E132/1000</f>
        <v>11.29227</v>
      </c>
      <c r="Q132">
        <v>11.29227</v>
      </c>
      <c r="R132">
        <f t="shared" si="39"/>
        <v>12.092270000000001</v>
      </c>
      <c r="S132">
        <v>12.092270000000001</v>
      </c>
      <c r="T132" s="3">
        <f t="shared" si="40"/>
        <v>6276</v>
      </c>
      <c r="U132" s="1">
        <v>6276</v>
      </c>
    </row>
    <row r="133" spans="1:23" x14ac:dyDescent="0.25">
      <c r="A133" t="s">
        <v>1036</v>
      </c>
      <c r="B133" s="22">
        <v>45</v>
      </c>
      <c r="C133">
        <f t="shared" si="29"/>
        <v>11</v>
      </c>
      <c r="D133" s="1" t="str">
        <f t="shared" si="30"/>
        <v>10:05:59</v>
      </c>
      <c r="E133" s="1" t="str">
        <f t="shared" si="31"/>
        <v>2022-08-10</v>
      </c>
      <c r="F133" s="1" t="str">
        <f t="shared" si="32"/>
        <v>2022</v>
      </c>
      <c r="G133" s="1" t="str">
        <f t="shared" si="33"/>
        <v>08</v>
      </c>
      <c r="H133" s="1" t="str">
        <f t="shared" si="34"/>
        <v>10</v>
      </c>
      <c r="I133" s="1" t="str">
        <f t="shared" si="35"/>
        <v>10</v>
      </c>
      <c r="J133" s="1" t="str">
        <f t="shared" si="36"/>
        <v>05</v>
      </c>
      <c r="K133" s="1" t="str">
        <f t="shared" si="37"/>
        <v>59</v>
      </c>
      <c r="L133" s="1">
        <f t="shared" si="28"/>
        <v>36359</v>
      </c>
      <c r="M133" s="16">
        <f t="shared" si="38"/>
        <v>222.42082175925927</v>
      </c>
      <c r="N133">
        <v>31.249434000000001</v>
      </c>
      <c r="O133">
        <v>-149.95689400000001</v>
      </c>
      <c r="P133">
        <f>'geoid_height_2023-08-09'!E133/1000</f>
        <v>11.294379999999999</v>
      </c>
      <c r="Q133">
        <v>11.294379999999999</v>
      </c>
      <c r="R133">
        <f t="shared" si="39"/>
        <v>12.094379999999999</v>
      </c>
      <c r="S133">
        <v>12.094379999999999</v>
      </c>
      <c r="T133" s="3">
        <f t="shared" si="40"/>
        <v>6861</v>
      </c>
      <c r="U133" s="1">
        <v>6861</v>
      </c>
    </row>
    <row r="134" spans="1:23" x14ac:dyDescent="0.25">
      <c r="A134" t="s">
        <v>1037</v>
      </c>
      <c r="B134" s="22">
        <v>44</v>
      </c>
      <c r="C134">
        <f t="shared" si="29"/>
        <v>11</v>
      </c>
      <c r="D134" s="1" t="str">
        <f t="shared" si="30"/>
        <v>10:15:46</v>
      </c>
      <c r="E134" s="1" t="str">
        <f t="shared" si="31"/>
        <v>2022-08-10</v>
      </c>
      <c r="F134" s="1" t="str">
        <f t="shared" si="32"/>
        <v>2022</v>
      </c>
      <c r="G134" s="1" t="str">
        <f t="shared" si="33"/>
        <v>08</v>
      </c>
      <c r="H134" s="1" t="str">
        <f t="shared" si="34"/>
        <v>10</v>
      </c>
      <c r="I134" s="1" t="str">
        <f t="shared" si="35"/>
        <v>10</v>
      </c>
      <c r="J134" s="1" t="str">
        <f t="shared" si="36"/>
        <v>15</v>
      </c>
      <c r="K134" s="1" t="str">
        <f t="shared" si="37"/>
        <v>46</v>
      </c>
      <c r="L134" s="1">
        <f t="shared" si="28"/>
        <v>36946</v>
      </c>
      <c r="M134" s="16">
        <f t="shared" si="38"/>
        <v>222.42761574074075</v>
      </c>
      <c r="N134">
        <v>32.172393999999997</v>
      </c>
      <c r="O134">
        <v>-148.841095</v>
      </c>
      <c r="P134">
        <f>'geoid_height_2023-08-09'!E134/1000</f>
        <v>11.297739999999999</v>
      </c>
      <c r="Q134">
        <v>11.297739999999999</v>
      </c>
      <c r="R134">
        <f t="shared" si="39"/>
        <v>12.09774</v>
      </c>
      <c r="S134">
        <v>12.09774</v>
      </c>
      <c r="T134" s="3">
        <f t="shared" si="40"/>
        <v>7448</v>
      </c>
      <c r="U134" s="1">
        <v>7448</v>
      </c>
    </row>
    <row r="135" spans="1:23" x14ac:dyDescent="0.25">
      <c r="A135" t="s">
        <v>1038</v>
      </c>
      <c r="B135" s="22">
        <v>45</v>
      </c>
      <c r="C135">
        <f t="shared" si="29"/>
        <v>11</v>
      </c>
      <c r="D135" s="1" t="str">
        <f t="shared" si="30"/>
        <v>10:25:14</v>
      </c>
      <c r="E135" s="1" t="str">
        <f t="shared" si="31"/>
        <v>2022-08-10</v>
      </c>
      <c r="F135" s="1" t="str">
        <f t="shared" si="32"/>
        <v>2022</v>
      </c>
      <c r="G135" s="1" t="str">
        <f t="shared" si="33"/>
        <v>08</v>
      </c>
      <c r="H135" s="1" t="str">
        <f t="shared" si="34"/>
        <v>10</v>
      </c>
      <c r="I135" s="1" t="str">
        <f t="shared" si="35"/>
        <v>10</v>
      </c>
      <c r="J135" s="1" t="str">
        <f t="shared" si="36"/>
        <v>25</v>
      </c>
      <c r="K135" s="1" t="str">
        <f t="shared" si="37"/>
        <v>14</v>
      </c>
      <c r="L135" s="1">
        <f t="shared" si="28"/>
        <v>37514</v>
      </c>
      <c r="M135" s="16">
        <f t="shared" si="38"/>
        <v>222.43418981481483</v>
      </c>
      <c r="N135">
        <v>33.097239999999999</v>
      </c>
      <c r="O135">
        <v>-147.69490099999999</v>
      </c>
      <c r="P135">
        <f>'geoid_height_2023-08-09'!E135/1000</f>
        <v>11.30039</v>
      </c>
      <c r="Q135">
        <v>11.30039</v>
      </c>
      <c r="R135">
        <f t="shared" si="39"/>
        <v>12.100390000000001</v>
      </c>
      <c r="S135">
        <v>12.100390000000001</v>
      </c>
      <c r="T135" s="3">
        <f t="shared" si="40"/>
        <v>8016</v>
      </c>
      <c r="U135" s="1">
        <v>8016</v>
      </c>
    </row>
    <row r="136" spans="1:23" x14ac:dyDescent="0.25">
      <c r="A136" t="s">
        <v>1039</v>
      </c>
      <c r="B136" s="22">
        <v>46</v>
      </c>
      <c r="C136">
        <f t="shared" si="29"/>
        <v>11</v>
      </c>
      <c r="D136" s="1" t="str">
        <f t="shared" si="30"/>
        <v>10:35:02</v>
      </c>
      <c r="E136" s="1" t="str">
        <f t="shared" si="31"/>
        <v>2022-08-10</v>
      </c>
      <c r="F136" s="1" t="str">
        <f t="shared" si="32"/>
        <v>2022</v>
      </c>
      <c r="G136" s="1" t="str">
        <f t="shared" si="33"/>
        <v>08</v>
      </c>
      <c r="H136" s="1" t="str">
        <f t="shared" si="34"/>
        <v>10</v>
      </c>
      <c r="I136" s="1" t="str">
        <f t="shared" si="35"/>
        <v>10</v>
      </c>
      <c r="J136" s="1" t="str">
        <f t="shared" si="36"/>
        <v>35</v>
      </c>
      <c r="K136" s="1" t="str">
        <f t="shared" si="37"/>
        <v>02</v>
      </c>
      <c r="L136" s="1">
        <f t="shared" si="28"/>
        <v>38102</v>
      </c>
      <c r="M136" s="16">
        <f t="shared" si="38"/>
        <v>222.44099537037036</v>
      </c>
      <c r="N136">
        <v>34.035080000000001</v>
      </c>
      <c r="O136">
        <v>-146.503952</v>
      </c>
      <c r="P136">
        <f>'geoid_height_2023-08-09'!E136/1000</f>
        <v>11.302040000000002</v>
      </c>
      <c r="Q136">
        <v>11.302040000000002</v>
      </c>
      <c r="R136">
        <f t="shared" si="39"/>
        <v>12.102040000000002</v>
      </c>
      <c r="S136">
        <v>12.102040000000002</v>
      </c>
      <c r="T136" s="3">
        <f t="shared" si="40"/>
        <v>8604</v>
      </c>
      <c r="U136" s="1">
        <v>8604</v>
      </c>
    </row>
    <row r="137" spans="1:23" s="2" customFormat="1" x14ac:dyDescent="0.25">
      <c r="A137" s="5" t="s">
        <v>1040</v>
      </c>
      <c r="B137" s="23">
        <v>46</v>
      </c>
      <c r="C137" s="5">
        <f t="shared" si="29"/>
        <v>11</v>
      </c>
      <c r="D137" s="6" t="str">
        <f t="shared" si="30"/>
        <v>10:44:22</v>
      </c>
      <c r="E137" s="17" t="str">
        <f t="shared" si="31"/>
        <v>2022-08-10</v>
      </c>
      <c r="F137" s="17" t="str">
        <f t="shared" si="32"/>
        <v>2022</v>
      </c>
      <c r="G137" s="17" t="str">
        <f t="shared" si="33"/>
        <v>08</v>
      </c>
      <c r="H137" s="17" t="str">
        <f t="shared" si="34"/>
        <v>10</v>
      </c>
      <c r="I137" s="6" t="str">
        <f t="shared" si="35"/>
        <v>10</v>
      </c>
      <c r="J137" s="6" t="str">
        <f t="shared" si="36"/>
        <v>44</v>
      </c>
      <c r="K137" s="6" t="str">
        <f t="shared" si="37"/>
        <v>22</v>
      </c>
      <c r="L137" s="6">
        <f t="shared" si="28"/>
        <v>38662</v>
      </c>
      <c r="M137" s="19">
        <f t="shared" si="38"/>
        <v>222.44747685185186</v>
      </c>
      <c r="N137" s="5">
        <v>34.947589999999998</v>
      </c>
      <c r="O137" s="5">
        <v>-145.31012000000001</v>
      </c>
      <c r="P137" s="5">
        <f>'geoid_height_2023-08-09'!E137/1000</f>
        <v>11.30391</v>
      </c>
      <c r="Q137" s="5">
        <v>11.30391</v>
      </c>
      <c r="R137" s="2">
        <f t="shared" si="39"/>
        <v>12.103910000000001</v>
      </c>
      <c r="S137" s="5">
        <v>12.103910000000001</v>
      </c>
      <c r="T137" s="7">
        <f t="shared" si="40"/>
        <v>9164</v>
      </c>
      <c r="U137" s="6">
        <v>9164</v>
      </c>
      <c r="V137" s="5">
        <v>0</v>
      </c>
      <c r="W137" s="5"/>
    </row>
    <row r="138" spans="1:23" s="2" customFormat="1" x14ac:dyDescent="0.25">
      <c r="A138" s="5" t="s">
        <v>1041</v>
      </c>
      <c r="B138" s="23">
        <v>39</v>
      </c>
      <c r="C138" s="5">
        <f t="shared" si="29"/>
        <v>11</v>
      </c>
      <c r="D138" s="6" t="str">
        <f t="shared" si="30"/>
        <v>10:44:59</v>
      </c>
      <c r="E138" s="17" t="str">
        <f t="shared" si="31"/>
        <v>2022-08-10</v>
      </c>
      <c r="F138" s="17" t="str">
        <f t="shared" si="32"/>
        <v>2022</v>
      </c>
      <c r="G138" s="17" t="str">
        <f t="shared" si="33"/>
        <v>08</v>
      </c>
      <c r="H138" s="17" t="str">
        <f t="shared" si="34"/>
        <v>10</v>
      </c>
      <c r="I138" s="6" t="str">
        <f t="shared" si="35"/>
        <v>10</v>
      </c>
      <c r="J138" s="6" t="str">
        <f t="shared" si="36"/>
        <v>44</v>
      </c>
      <c r="K138" s="6" t="str">
        <f t="shared" si="37"/>
        <v>59</v>
      </c>
      <c r="L138" s="6">
        <f t="shared" si="28"/>
        <v>38699</v>
      </c>
      <c r="M138" s="19">
        <f t="shared" si="38"/>
        <v>222.44790509259261</v>
      </c>
      <c r="N138" s="5">
        <v>35.004589000000003</v>
      </c>
      <c r="O138" s="5">
        <v>-145.24006700000001</v>
      </c>
      <c r="P138" s="5">
        <f>'geoid_height_2023-08-09'!E138/1000</f>
        <v>11.304</v>
      </c>
      <c r="Q138" s="5">
        <v>11.304</v>
      </c>
      <c r="R138" s="2">
        <f t="shared" si="39"/>
        <v>12.104000000000001</v>
      </c>
      <c r="S138" s="5">
        <v>12.103999999999999</v>
      </c>
      <c r="T138" s="7">
        <f t="shared" si="40"/>
        <v>9201</v>
      </c>
      <c r="U138" s="6">
        <v>9201</v>
      </c>
      <c r="V138" s="5">
        <f>V137+(U138-U137)</f>
        <v>37</v>
      </c>
      <c r="W138" s="5"/>
    </row>
    <row r="139" spans="1:23" s="2" customFormat="1" x14ac:dyDescent="0.25">
      <c r="A139" s="5" t="s">
        <v>1042</v>
      </c>
      <c r="B139" s="23">
        <v>47</v>
      </c>
      <c r="C139" s="5">
        <f t="shared" si="29"/>
        <v>11</v>
      </c>
      <c r="D139" s="6" t="str">
        <f t="shared" si="30"/>
        <v>10:54:07</v>
      </c>
      <c r="E139" s="17" t="str">
        <f t="shared" si="31"/>
        <v>2022-08-10</v>
      </c>
      <c r="F139" s="17" t="str">
        <f t="shared" si="32"/>
        <v>2022</v>
      </c>
      <c r="G139" s="17" t="str">
        <f t="shared" si="33"/>
        <v>08</v>
      </c>
      <c r="H139" s="17" t="str">
        <f t="shared" si="34"/>
        <v>10</v>
      </c>
      <c r="I139" s="6" t="str">
        <f t="shared" si="35"/>
        <v>10</v>
      </c>
      <c r="J139" s="6" t="str">
        <f t="shared" si="36"/>
        <v>54</v>
      </c>
      <c r="K139" s="6" t="str">
        <f t="shared" si="37"/>
        <v>07</v>
      </c>
      <c r="L139" s="6">
        <f t="shared" si="28"/>
        <v>39247</v>
      </c>
      <c r="M139" s="19">
        <f t="shared" si="38"/>
        <v>222.45424768518518</v>
      </c>
      <c r="N139" s="5">
        <v>35.824635000000001</v>
      </c>
      <c r="O139" s="5">
        <v>-144.129379</v>
      </c>
      <c r="P139" s="5">
        <f>'geoid_height_2023-08-09'!E139/1000</f>
        <v>11.306059999999999</v>
      </c>
      <c r="Q139" s="5">
        <v>11.306059999999999</v>
      </c>
      <c r="R139" s="2">
        <f t="shared" si="39"/>
        <v>12.106059999999999</v>
      </c>
      <c r="S139" s="5">
        <v>12.106059999999999</v>
      </c>
      <c r="T139" s="7">
        <f t="shared" si="40"/>
        <v>9749</v>
      </c>
      <c r="U139" s="6">
        <v>9749</v>
      </c>
      <c r="V139" s="5">
        <f t="shared" ref="V139:V151" si="41">V138+(U139-U138)</f>
        <v>585</v>
      </c>
      <c r="W139" s="5"/>
    </row>
    <row r="140" spans="1:23" s="2" customFormat="1" x14ac:dyDescent="0.25">
      <c r="A140" s="5" t="s">
        <v>1043</v>
      </c>
      <c r="B140" s="23">
        <v>48</v>
      </c>
      <c r="C140" s="5">
        <f t="shared" si="29"/>
        <v>11</v>
      </c>
      <c r="D140" s="6" t="str">
        <f t="shared" si="30"/>
        <v>11:03:40</v>
      </c>
      <c r="E140" s="17" t="str">
        <f t="shared" si="31"/>
        <v>2022-08-10</v>
      </c>
      <c r="F140" s="17" t="str">
        <f t="shared" si="32"/>
        <v>2022</v>
      </c>
      <c r="G140" s="17" t="str">
        <f t="shared" si="33"/>
        <v>08</v>
      </c>
      <c r="H140" s="17" t="str">
        <f t="shared" si="34"/>
        <v>10</v>
      </c>
      <c r="I140" s="6" t="str">
        <f t="shared" si="35"/>
        <v>11</v>
      </c>
      <c r="J140" s="6" t="str">
        <f t="shared" si="36"/>
        <v>03</v>
      </c>
      <c r="K140" s="6" t="str">
        <f t="shared" si="37"/>
        <v>40</v>
      </c>
      <c r="L140" s="6">
        <f t="shared" si="28"/>
        <v>39820</v>
      </c>
      <c r="M140" s="19">
        <f t="shared" si="38"/>
        <v>222.46087962962963</v>
      </c>
      <c r="N140" s="5">
        <v>36.655186</v>
      </c>
      <c r="O140" s="5">
        <v>-142.95150799999999</v>
      </c>
      <c r="P140" s="5">
        <f>'geoid_height_2023-08-09'!E140/1000</f>
        <v>11.307979999999999</v>
      </c>
      <c r="Q140" s="5">
        <v>11.307979999999999</v>
      </c>
      <c r="R140" s="2">
        <f t="shared" si="39"/>
        <v>12.10798</v>
      </c>
      <c r="S140" s="5">
        <v>12.10798</v>
      </c>
      <c r="T140" s="7">
        <f t="shared" si="40"/>
        <v>10322</v>
      </c>
      <c r="U140" s="6">
        <v>10322</v>
      </c>
      <c r="V140" s="5">
        <f t="shared" si="41"/>
        <v>1158</v>
      </c>
      <c r="W140" s="5"/>
    </row>
    <row r="141" spans="1:23" s="2" customFormat="1" x14ac:dyDescent="0.25">
      <c r="A141" s="5" t="s">
        <v>1044</v>
      </c>
      <c r="B141" s="23">
        <v>48</v>
      </c>
      <c r="C141" s="5">
        <f t="shared" si="29"/>
        <v>11</v>
      </c>
      <c r="D141" s="6" t="str">
        <f t="shared" si="30"/>
        <v>11:13:16</v>
      </c>
      <c r="E141" s="17" t="str">
        <f t="shared" si="31"/>
        <v>2022-08-10</v>
      </c>
      <c r="F141" s="17" t="str">
        <f t="shared" si="32"/>
        <v>2022</v>
      </c>
      <c r="G141" s="17" t="str">
        <f t="shared" si="33"/>
        <v>08</v>
      </c>
      <c r="H141" s="17" t="str">
        <f t="shared" si="34"/>
        <v>10</v>
      </c>
      <c r="I141" s="6" t="str">
        <f t="shared" si="35"/>
        <v>11</v>
      </c>
      <c r="J141" s="6" t="str">
        <f t="shared" si="36"/>
        <v>13</v>
      </c>
      <c r="K141" s="6" t="str">
        <f t="shared" si="37"/>
        <v>16</v>
      </c>
      <c r="L141" s="6">
        <f t="shared" si="28"/>
        <v>40396</v>
      </c>
      <c r="M141" s="19">
        <f t="shared" si="38"/>
        <v>222.46754629629629</v>
      </c>
      <c r="N141" s="5">
        <v>37.485030999999999</v>
      </c>
      <c r="O141" s="5">
        <v>-141.73878500000001</v>
      </c>
      <c r="P141" s="5">
        <f>'geoid_height_2023-08-09'!E141/1000</f>
        <v>11.30911</v>
      </c>
      <c r="Q141" s="5">
        <v>11.30911</v>
      </c>
      <c r="R141" s="2">
        <f t="shared" si="39"/>
        <v>12.109110000000001</v>
      </c>
      <c r="S141" s="5">
        <v>12.109109999999999</v>
      </c>
      <c r="T141" s="7">
        <f t="shared" si="40"/>
        <v>10898</v>
      </c>
      <c r="U141" s="6">
        <v>10898</v>
      </c>
      <c r="V141" s="5">
        <f t="shared" si="41"/>
        <v>1734</v>
      </c>
      <c r="W141" s="5"/>
    </row>
    <row r="142" spans="1:23" s="4" customFormat="1" x14ac:dyDescent="0.25">
      <c r="A142" s="8" t="s">
        <v>1045</v>
      </c>
      <c r="B142" s="24">
        <v>49</v>
      </c>
      <c r="C142" s="8">
        <f t="shared" si="29"/>
        <v>11</v>
      </c>
      <c r="D142" s="9" t="str">
        <f t="shared" si="30"/>
        <v>11:41:53</v>
      </c>
      <c r="E142" s="18" t="str">
        <f t="shared" si="31"/>
        <v>2022-08-10</v>
      </c>
      <c r="F142" s="18" t="str">
        <f t="shared" si="32"/>
        <v>2022</v>
      </c>
      <c r="G142" s="18" t="str">
        <f t="shared" si="33"/>
        <v>08</v>
      </c>
      <c r="H142" s="18" t="str">
        <f t="shared" si="34"/>
        <v>10</v>
      </c>
      <c r="I142" s="9" t="str">
        <f t="shared" si="35"/>
        <v>11</v>
      </c>
      <c r="J142" s="9" t="str">
        <f t="shared" si="36"/>
        <v>41</v>
      </c>
      <c r="K142" s="9" t="str">
        <f t="shared" si="37"/>
        <v>53</v>
      </c>
      <c r="L142" s="9">
        <f t="shared" si="28"/>
        <v>42113</v>
      </c>
      <c r="M142" s="20">
        <f t="shared" si="38"/>
        <v>222.48741898148148</v>
      </c>
      <c r="N142" s="8">
        <v>39.803783000000003</v>
      </c>
      <c r="O142" s="8">
        <v>-138.11734000000001</v>
      </c>
      <c r="P142" s="8">
        <f>'geoid_height_2023-08-09'!E142/1000</f>
        <v>11.31142</v>
      </c>
      <c r="Q142" s="8">
        <v>11.31142</v>
      </c>
      <c r="R142" s="4">
        <f t="shared" si="39"/>
        <v>12.111420000000001</v>
      </c>
      <c r="S142" s="8">
        <v>12.111420000000001</v>
      </c>
      <c r="T142" s="10">
        <f t="shared" si="40"/>
        <v>12615</v>
      </c>
      <c r="U142" s="9">
        <v>12615</v>
      </c>
      <c r="V142" s="8">
        <f t="shared" si="41"/>
        <v>3451</v>
      </c>
      <c r="W142" s="8"/>
    </row>
    <row r="143" spans="1:23" s="2" customFormat="1" x14ac:dyDescent="0.25">
      <c r="A143" s="5" t="s">
        <v>1046</v>
      </c>
      <c r="B143" s="23">
        <v>37</v>
      </c>
      <c r="C143" s="5">
        <f t="shared" si="29"/>
        <v>11</v>
      </c>
      <c r="D143" s="6" t="str">
        <f t="shared" si="30"/>
        <v>11:42:13</v>
      </c>
      <c r="E143" s="17" t="str">
        <f t="shared" si="31"/>
        <v>2022-08-10</v>
      </c>
      <c r="F143" s="17" t="str">
        <f t="shared" si="32"/>
        <v>2022</v>
      </c>
      <c r="G143" s="17" t="str">
        <f t="shared" si="33"/>
        <v>08</v>
      </c>
      <c r="H143" s="17" t="str">
        <f t="shared" si="34"/>
        <v>10</v>
      </c>
      <c r="I143" s="6" t="str">
        <f t="shared" si="35"/>
        <v>11</v>
      </c>
      <c r="J143" s="6" t="str">
        <f t="shared" si="36"/>
        <v>42</v>
      </c>
      <c r="K143" s="6" t="str">
        <f t="shared" si="37"/>
        <v>13</v>
      </c>
      <c r="L143" s="6">
        <f t="shared" si="28"/>
        <v>42133</v>
      </c>
      <c r="M143" s="19">
        <f t="shared" si="38"/>
        <v>222.48765046296296</v>
      </c>
      <c r="N143" s="5">
        <v>39.825114999999997</v>
      </c>
      <c r="O143" s="5">
        <v>-138.08554100000001</v>
      </c>
      <c r="P143" s="5">
        <f>'geoid_height_2023-08-09'!E143/1000</f>
        <v>11.311350000000001</v>
      </c>
      <c r="Q143" s="5">
        <v>11.311350000000001</v>
      </c>
      <c r="R143" s="2">
        <f t="shared" si="39"/>
        <v>12.111350000000002</v>
      </c>
      <c r="S143" s="5">
        <v>12.11135</v>
      </c>
      <c r="T143" s="7">
        <f t="shared" si="40"/>
        <v>12635</v>
      </c>
      <c r="U143" s="6">
        <v>12635</v>
      </c>
      <c r="V143" s="5">
        <f t="shared" si="41"/>
        <v>3471</v>
      </c>
      <c r="W143" s="5"/>
    </row>
    <row r="144" spans="1:23" s="2" customFormat="1" x14ac:dyDescent="0.25">
      <c r="A144" s="5" t="s">
        <v>1047</v>
      </c>
      <c r="B144" s="23">
        <v>35</v>
      </c>
      <c r="C144" s="5">
        <f t="shared" si="29"/>
        <v>11</v>
      </c>
      <c r="D144" s="6" t="str">
        <f t="shared" si="30"/>
        <v>11:51:39</v>
      </c>
      <c r="E144" s="17" t="str">
        <f t="shared" si="31"/>
        <v>2022-08-10</v>
      </c>
      <c r="F144" s="17" t="str">
        <f t="shared" si="32"/>
        <v>2022</v>
      </c>
      <c r="G144" s="17" t="str">
        <f t="shared" si="33"/>
        <v>08</v>
      </c>
      <c r="H144" s="17" t="str">
        <f t="shared" si="34"/>
        <v>10</v>
      </c>
      <c r="I144" s="6" t="str">
        <f t="shared" si="35"/>
        <v>11</v>
      </c>
      <c r="J144" s="6" t="str">
        <f t="shared" si="36"/>
        <v>51</v>
      </c>
      <c r="K144" s="6" t="str">
        <f t="shared" si="37"/>
        <v>39</v>
      </c>
      <c r="L144" s="6">
        <f t="shared" si="28"/>
        <v>42699</v>
      </c>
      <c r="M144" s="19">
        <f t="shared" si="38"/>
        <v>222.49420138888888</v>
      </c>
      <c r="N144" s="5">
        <v>40.774909999999998</v>
      </c>
      <c r="O144" s="5">
        <v>-137.14958200000001</v>
      </c>
      <c r="P144" s="5">
        <f>'geoid_height_2023-08-09'!E144/1000</f>
        <v>11.309040000000001</v>
      </c>
      <c r="Q144" s="5">
        <v>11.309040000000001</v>
      </c>
      <c r="R144" s="2">
        <f t="shared" si="39"/>
        <v>12.109040000000002</v>
      </c>
      <c r="S144" s="5">
        <v>12.10904</v>
      </c>
      <c r="T144" s="7">
        <f t="shared" si="40"/>
        <v>13201</v>
      </c>
      <c r="U144" s="6">
        <v>13201</v>
      </c>
      <c r="V144" s="5">
        <f t="shared" si="41"/>
        <v>4037</v>
      </c>
      <c r="W144" s="5"/>
    </row>
    <row r="145" spans="1:23" s="2" customFormat="1" x14ac:dyDescent="0.25">
      <c r="A145" s="5" t="s">
        <v>1048</v>
      </c>
      <c r="B145" s="23">
        <v>35</v>
      </c>
      <c r="C145" s="5">
        <f t="shared" si="29"/>
        <v>11</v>
      </c>
      <c r="D145" s="6" t="str">
        <f t="shared" si="30"/>
        <v>12:01:04</v>
      </c>
      <c r="E145" s="17" t="str">
        <f t="shared" si="31"/>
        <v>2022-08-10</v>
      </c>
      <c r="F145" s="17" t="str">
        <f t="shared" si="32"/>
        <v>2022</v>
      </c>
      <c r="G145" s="17" t="str">
        <f t="shared" si="33"/>
        <v>08</v>
      </c>
      <c r="H145" s="17" t="str">
        <f t="shared" si="34"/>
        <v>10</v>
      </c>
      <c r="I145" s="6" t="str">
        <f t="shared" si="35"/>
        <v>12</v>
      </c>
      <c r="J145" s="6" t="str">
        <f t="shared" si="36"/>
        <v>01</v>
      </c>
      <c r="K145" s="6" t="str">
        <f t="shared" si="37"/>
        <v>04</v>
      </c>
      <c r="L145" s="6">
        <f t="shared" si="28"/>
        <v>43264</v>
      </c>
      <c r="M145" s="19">
        <f t="shared" si="38"/>
        <v>222.50074074074075</v>
      </c>
      <c r="N145" s="5">
        <v>41.758778</v>
      </c>
      <c r="O145" s="5">
        <v>-136.24246199999999</v>
      </c>
      <c r="P145" s="5">
        <f>'geoid_height_2023-08-09'!E145/1000</f>
        <v>11.308299999999999</v>
      </c>
      <c r="Q145" s="5">
        <v>11.308299999999999</v>
      </c>
      <c r="R145" s="2">
        <f t="shared" si="39"/>
        <v>12.1083</v>
      </c>
      <c r="S145" s="5">
        <v>12.1083</v>
      </c>
      <c r="T145" s="7">
        <f t="shared" si="40"/>
        <v>13766</v>
      </c>
      <c r="U145" s="6">
        <v>13766</v>
      </c>
      <c r="V145" s="5">
        <f t="shared" si="41"/>
        <v>4602</v>
      </c>
      <c r="W145" s="5"/>
    </row>
    <row r="146" spans="1:23" s="2" customFormat="1" x14ac:dyDescent="0.25">
      <c r="A146" s="5" t="s">
        <v>1049</v>
      </c>
      <c r="B146" s="23">
        <v>36</v>
      </c>
      <c r="C146" s="5">
        <f t="shared" si="29"/>
        <v>11</v>
      </c>
      <c r="D146" s="6" t="str">
        <f t="shared" si="30"/>
        <v>12:10:48</v>
      </c>
      <c r="E146" s="17" t="str">
        <f t="shared" si="31"/>
        <v>2022-08-10</v>
      </c>
      <c r="F146" s="17" t="str">
        <f t="shared" si="32"/>
        <v>2022</v>
      </c>
      <c r="G146" s="17" t="str">
        <f t="shared" si="33"/>
        <v>08</v>
      </c>
      <c r="H146" s="17" t="str">
        <f t="shared" si="34"/>
        <v>10</v>
      </c>
      <c r="I146" s="6" t="str">
        <f t="shared" si="35"/>
        <v>12</v>
      </c>
      <c r="J146" s="6" t="str">
        <f t="shared" si="36"/>
        <v>10</v>
      </c>
      <c r="K146" s="6" t="str">
        <f t="shared" si="37"/>
        <v>48</v>
      </c>
      <c r="L146" s="6">
        <f t="shared" si="28"/>
        <v>43848</v>
      </c>
      <c r="M146" s="19">
        <f t="shared" si="38"/>
        <v>222.50749999999999</v>
      </c>
      <c r="N146" s="5">
        <v>42.737720000000003</v>
      </c>
      <c r="O146" s="5">
        <v>-135.28379799999999</v>
      </c>
      <c r="P146" s="5">
        <f>'geoid_height_2023-08-09'!E146/1000</f>
        <v>11.307829999999999</v>
      </c>
      <c r="Q146" s="5">
        <v>11.307829999999999</v>
      </c>
      <c r="R146" s="2">
        <f t="shared" si="39"/>
        <v>12.10783</v>
      </c>
      <c r="S146" s="5">
        <v>12.10783</v>
      </c>
      <c r="T146" s="7">
        <f t="shared" si="40"/>
        <v>14350</v>
      </c>
      <c r="U146" s="6">
        <v>14350</v>
      </c>
      <c r="V146" s="5">
        <f t="shared" si="41"/>
        <v>5186</v>
      </c>
      <c r="W146" s="5"/>
    </row>
    <row r="147" spans="1:23" s="2" customFormat="1" x14ac:dyDescent="0.25">
      <c r="A147" s="5" t="s">
        <v>1050</v>
      </c>
      <c r="B147" s="23">
        <v>37</v>
      </c>
      <c r="C147" s="5">
        <f t="shared" si="29"/>
        <v>11</v>
      </c>
      <c r="D147" s="6" t="str">
        <f t="shared" si="30"/>
        <v>12:13:44</v>
      </c>
      <c r="E147" s="17" t="str">
        <f t="shared" si="31"/>
        <v>2022-08-10</v>
      </c>
      <c r="F147" s="17" t="str">
        <f t="shared" si="32"/>
        <v>2022</v>
      </c>
      <c r="G147" s="17" t="str">
        <f t="shared" si="33"/>
        <v>08</v>
      </c>
      <c r="H147" s="17" t="str">
        <f t="shared" si="34"/>
        <v>10</v>
      </c>
      <c r="I147" s="6" t="str">
        <f t="shared" si="35"/>
        <v>12</v>
      </c>
      <c r="J147" s="6" t="str">
        <f t="shared" si="36"/>
        <v>13</v>
      </c>
      <c r="K147" s="6" t="str">
        <f t="shared" si="37"/>
        <v>44</v>
      </c>
      <c r="L147" s="6">
        <f t="shared" si="28"/>
        <v>44024</v>
      </c>
      <c r="M147" s="19">
        <f t="shared" si="38"/>
        <v>222.50953703703703</v>
      </c>
      <c r="N147" s="5">
        <v>43.013634000000003</v>
      </c>
      <c r="O147" s="5">
        <v>-134.997513</v>
      </c>
      <c r="P147" s="5">
        <f>'geoid_height_2023-08-09'!E147/1000</f>
        <v>11.307690000000001</v>
      </c>
      <c r="Q147" s="5">
        <v>11.307690000000001</v>
      </c>
      <c r="R147" s="2">
        <f t="shared" si="39"/>
        <v>12.107690000000002</v>
      </c>
      <c r="S147" s="5">
        <v>12.10769</v>
      </c>
      <c r="T147" s="7">
        <f t="shared" si="40"/>
        <v>14526</v>
      </c>
      <c r="U147" s="6">
        <v>14526</v>
      </c>
      <c r="V147" s="5">
        <f t="shared" si="41"/>
        <v>5362</v>
      </c>
      <c r="W147" s="5"/>
    </row>
    <row r="148" spans="1:23" s="2" customFormat="1" x14ac:dyDescent="0.25">
      <c r="A148" s="5" t="s">
        <v>1051</v>
      </c>
      <c r="B148" s="23">
        <v>48</v>
      </c>
      <c r="C148" s="5">
        <f t="shared" si="29"/>
        <v>11</v>
      </c>
      <c r="D148" s="6" t="str">
        <f t="shared" si="30"/>
        <v>12:20:34</v>
      </c>
      <c r="E148" s="17" t="str">
        <f t="shared" si="31"/>
        <v>2022-08-10</v>
      </c>
      <c r="F148" s="17" t="str">
        <f t="shared" si="32"/>
        <v>2022</v>
      </c>
      <c r="G148" s="17" t="str">
        <f t="shared" si="33"/>
        <v>08</v>
      </c>
      <c r="H148" s="17" t="str">
        <f t="shared" si="34"/>
        <v>10</v>
      </c>
      <c r="I148" s="6" t="str">
        <f t="shared" si="35"/>
        <v>12</v>
      </c>
      <c r="J148" s="6" t="str">
        <f t="shared" si="36"/>
        <v>20</v>
      </c>
      <c r="K148" s="6" t="str">
        <f t="shared" si="37"/>
        <v>34</v>
      </c>
      <c r="L148" s="6">
        <f t="shared" si="28"/>
        <v>44434</v>
      </c>
      <c r="M148" s="19">
        <f t="shared" si="38"/>
        <v>222.51428240740742</v>
      </c>
      <c r="N148" s="5">
        <v>43.587356999999997</v>
      </c>
      <c r="O148" s="5">
        <v>-134.15261799999999</v>
      </c>
      <c r="P148" s="5">
        <f>'geoid_height_2023-08-09'!E148/1000</f>
        <v>11.30716</v>
      </c>
      <c r="Q148" s="5">
        <v>11.30716</v>
      </c>
      <c r="R148" s="2">
        <f t="shared" si="39"/>
        <v>12.10716</v>
      </c>
      <c r="S148" s="5">
        <v>12.10716</v>
      </c>
      <c r="T148" s="7">
        <f t="shared" si="40"/>
        <v>14936</v>
      </c>
      <c r="U148" s="6">
        <v>14936</v>
      </c>
      <c r="V148" s="5">
        <f t="shared" si="41"/>
        <v>5772</v>
      </c>
      <c r="W148" s="5"/>
    </row>
    <row r="149" spans="1:23" s="2" customFormat="1" x14ac:dyDescent="0.25">
      <c r="A149" s="5" t="s">
        <v>1052</v>
      </c>
      <c r="B149" s="23">
        <v>48</v>
      </c>
      <c r="C149" s="5">
        <f t="shared" si="29"/>
        <v>11</v>
      </c>
      <c r="D149" s="6" t="str">
        <f t="shared" si="30"/>
        <v>12:30:01</v>
      </c>
      <c r="E149" s="17" t="str">
        <f t="shared" si="31"/>
        <v>2022-08-10</v>
      </c>
      <c r="F149" s="17" t="str">
        <f t="shared" si="32"/>
        <v>2022</v>
      </c>
      <c r="G149" s="17" t="str">
        <f t="shared" si="33"/>
        <v>08</v>
      </c>
      <c r="H149" s="17" t="str">
        <f t="shared" si="34"/>
        <v>10</v>
      </c>
      <c r="I149" s="6" t="str">
        <f t="shared" si="35"/>
        <v>12</v>
      </c>
      <c r="J149" s="6" t="str">
        <f t="shared" si="36"/>
        <v>30</v>
      </c>
      <c r="K149" s="6" t="str">
        <f t="shared" si="37"/>
        <v>01</v>
      </c>
      <c r="L149" s="6">
        <f t="shared" si="28"/>
        <v>45001</v>
      </c>
      <c r="M149" s="19">
        <f t="shared" si="38"/>
        <v>222.52084490740739</v>
      </c>
      <c r="N149" s="5">
        <v>44.357093999999996</v>
      </c>
      <c r="O149" s="5">
        <v>-132.87365700000001</v>
      </c>
      <c r="P149" s="5">
        <f>'geoid_height_2023-08-09'!E149/1000</f>
        <v>11.30625</v>
      </c>
      <c r="Q149" s="5">
        <v>11.30625</v>
      </c>
      <c r="R149" s="2">
        <f t="shared" si="39"/>
        <v>12.106250000000001</v>
      </c>
      <c r="S149" s="5">
        <v>12.106249999999999</v>
      </c>
      <c r="T149" s="7">
        <f t="shared" si="40"/>
        <v>15503</v>
      </c>
      <c r="U149" s="6">
        <v>15503</v>
      </c>
      <c r="V149" s="5">
        <f t="shared" si="41"/>
        <v>6339</v>
      </c>
      <c r="W149" s="5"/>
    </row>
    <row r="150" spans="1:23" s="2" customFormat="1" x14ac:dyDescent="0.25">
      <c r="A150" s="5" t="s">
        <v>1053</v>
      </c>
      <c r="B150" s="23">
        <v>49</v>
      </c>
      <c r="C150" s="5">
        <f t="shared" si="29"/>
        <v>11</v>
      </c>
      <c r="D150" s="6" t="str">
        <f t="shared" si="30"/>
        <v>12:39:47</v>
      </c>
      <c r="E150" s="17" t="str">
        <f t="shared" si="31"/>
        <v>2022-08-10</v>
      </c>
      <c r="F150" s="17" t="str">
        <f t="shared" si="32"/>
        <v>2022</v>
      </c>
      <c r="G150" s="17" t="str">
        <f t="shared" si="33"/>
        <v>08</v>
      </c>
      <c r="H150" s="17" t="str">
        <f t="shared" si="34"/>
        <v>10</v>
      </c>
      <c r="I150" s="6" t="str">
        <f t="shared" si="35"/>
        <v>12</v>
      </c>
      <c r="J150" s="6" t="str">
        <f t="shared" si="36"/>
        <v>39</v>
      </c>
      <c r="K150" s="6" t="str">
        <f t="shared" si="37"/>
        <v>47</v>
      </c>
      <c r="L150" s="6">
        <f t="shared" si="28"/>
        <v>45587</v>
      </c>
      <c r="M150" s="19">
        <f t="shared" si="38"/>
        <v>222.52762731481482</v>
      </c>
      <c r="N150" s="5">
        <v>45.137424000000003</v>
      </c>
      <c r="O150" s="5">
        <v>-131.54109199999999</v>
      </c>
      <c r="P150" s="5">
        <f>'geoid_height_2023-08-09'!E150/1000</f>
        <v>11.30472</v>
      </c>
      <c r="Q150" s="5">
        <v>11.30472</v>
      </c>
      <c r="R150" s="2">
        <f t="shared" si="39"/>
        <v>12.10472</v>
      </c>
      <c r="S150" s="5">
        <v>12.10472</v>
      </c>
      <c r="T150" s="7">
        <f t="shared" si="40"/>
        <v>16089</v>
      </c>
      <c r="U150" s="6">
        <v>16089</v>
      </c>
      <c r="V150" s="5">
        <f t="shared" si="41"/>
        <v>6925</v>
      </c>
      <c r="W150" s="5"/>
    </row>
    <row r="151" spans="1:23" s="2" customFormat="1" x14ac:dyDescent="0.25">
      <c r="A151" s="5" t="s">
        <v>1054</v>
      </c>
      <c r="B151" s="23">
        <v>50</v>
      </c>
      <c r="C151" s="5">
        <f t="shared" si="29"/>
        <v>11</v>
      </c>
      <c r="D151" s="6" t="str">
        <f t="shared" si="30"/>
        <v>12:49:30</v>
      </c>
      <c r="E151" s="17" t="str">
        <f t="shared" si="31"/>
        <v>2022-08-10</v>
      </c>
      <c r="F151" s="17" t="str">
        <f t="shared" si="32"/>
        <v>2022</v>
      </c>
      <c r="G151" s="17" t="str">
        <f t="shared" si="33"/>
        <v>08</v>
      </c>
      <c r="H151" s="17" t="str">
        <f t="shared" si="34"/>
        <v>10</v>
      </c>
      <c r="I151" s="6" t="str">
        <f t="shared" si="35"/>
        <v>12</v>
      </c>
      <c r="J151" s="6" t="str">
        <f t="shared" si="36"/>
        <v>49</v>
      </c>
      <c r="K151" s="6" t="str">
        <f t="shared" si="37"/>
        <v>30</v>
      </c>
      <c r="L151" s="6">
        <f t="shared" si="28"/>
        <v>46170</v>
      </c>
      <c r="M151" s="19">
        <f t="shared" si="38"/>
        <v>222.53437500000001</v>
      </c>
      <c r="N151" s="5">
        <v>45.902481000000002</v>
      </c>
      <c r="O151" s="5">
        <v>-130.189438</v>
      </c>
      <c r="P151" s="5">
        <f>'geoid_height_2023-08-09'!E151/1000</f>
        <v>11.30222</v>
      </c>
      <c r="Q151" s="5">
        <v>11.30222</v>
      </c>
      <c r="R151" s="2">
        <f t="shared" si="39"/>
        <v>12.102220000000001</v>
      </c>
      <c r="S151" s="5">
        <v>12.102220000000001</v>
      </c>
      <c r="T151" s="7">
        <f t="shared" si="40"/>
        <v>16672</v>
      </c>
      <c r="U151" s="6">
        <v>16672</v>
      </c>
      <c r="V151" s="5">
        <f t="shared" si="41"/>
        <v>7508</v>
      </c>
      <c r="W151" s="5"/>
    </row>
    <row r="152" spans="1:23" x14ac:dyDescent="0.25">
      <c r="A152" t="s">
        <v>1055</v>
      </c>
      <c r="B152" s="22">
        <v>51</v>
      </c>
      <c r="C152">
        <f t="shared" si="29"/>
        <v>11</v>
      </c>
      <c r="D152" s="1" t="str">
        <f t="shared" si="30"/>
        <v>12:50:50</v>
      </c>
      <c r="E152" s="1" t="str">
        <f t="shared" si="31"/>
        <v>2022-08-10</v>
      </c>
      <c r="F152" s="1" t="str">
        <f t="shared" si="32"/>
        <v>2022</v>
      </c>
      <c r="G152" s="1" t="str">
        <f t="shared" si="33"/>
        <v>08</v>
      </c>
      <c r="H152" s="1" t="str">
        <f t="shared" si="34"/>
        <v>10</v>
      </c>
      <c r="I152" s="1" t="str">
        <f t="shared" si="35"/>
        <v>12</v>
      </c>
      <c r="J152" s="1" t="str">
        <f t="shared" si="36"/>
        <v>50</v>
      </c>
      <c r="K152" s="1" t="str">
        <f t="shared" si="37"/>
        <v>50</v>
      </c>
      <c r="L152" s="1">
        <f t="shared" si="28"/>
        <v>46250</v>
      </c>
      <c r="M152" s="16">
        <f t="shared" si="38"/>
        <v>222.53530092592592</v>
      </c>
      <c r="N152">
        <v>46.004955000000002</v>
      </c>
      <c r="O152">
        <v>-130.000305</v>
      </c>
      <c r="P152">
        <f>'geoid_height_2023-08-09'!E152/1000</f>
        <v>11.30198</v>
      </c>
      <c r="Q152">
        <v>11.30198</v>
      </c>
      <c r="R152">
        <f t="shared" si="39"/>
        <v>12.101980000000001</v>
      </c>
      <c r="S152">
        <v>12.101980000000001</v>
      </c>
      <c r="T152" s="3">
        <f t="shared" si="40"/>
        <v>16752</v>
      </c>
      <c r="U152" s="1">
        <v>16752</v>
      </c>
    </row>
    <row r="153" spans="1:23" x14ac:dyDescent="0.25">
      <c r="A153" t="s">
        <v>1056</v>
      </c>
      <c r="B153" s="22">
        <v>293</v>
      </c>
      <c r="C153">
        <f t="shared" si="29"/>
        <v>11</v>
      </c>
      <c r="D153" s="1" t="str">
        <f t="shared" si="30"/>
        <v>12:58:18</v>
      </c>
      <c r="E153" s="1" t="str">
        <f t="shared" si="31"/>
        <v>2022-08-10</v>
      </c>
      <c r="F153" s="1" t="str">
        <f t="shared" si="32"/>
        <v>2022</v>
      </c>
      <c r="G153" s="1" t="str">
        <f t="shared" si="33"/>
        <v>08</v>
      </c>
      <c r="H153" s="1" t="str">
        <f t="shared" si="34"/>
        <v>10</v>
      </c>
      <c r="I153" s="1" t="str">
        <f t="shared" si="35"/>
        <v>12</v>
      </c>
      <c r="J153" s="1" t="str">
        <f t="shared" si="36"/>
        <v>58</v>
      </c>
      <c r="K153" s="1" t="str">
        <f t="shared" si="37"/>
        <v>18</v>
      </c>
      <c r="L153" s="1">
        <f t="shared" si="28"/>
        <v>46698</v>
      </c>
      <c r="M153" s="16">
        <f t="shared" si="38"/>
        <v>222.54048611111111</v>
      </c>
      <c r="N153">
        <v>51.905822999999998</v>
      </c>
      <c r="O153">
        <v>-126.38883199999999</v>
      </c>
      <c r="P153">
        <f>'geoid_height_2023-08-09'!E153/1000</f>
        <v>10.984719999999999</v>
      </c>
      <c r="Q153">
        <v>10.984719999999999</v>
      </c>
      <c r="R153">
        <f t="shared" si="39"/>
        <v>11.78472</v>
      </c>
      <c r="S153">
        <v>11.78472</v>
      </c>
      <c r="T153" s="3">
        <f t="shared" si="40"/>
        <v>17200</v>
      </c>
      <c r="U153" s="1">
        <v>17200</v>
      </c>
    </row>
    <row r="154" spans="1:23" x14ac:dyDescent="0.25">
      <c r="A154" t="s">
        <v>1057</v>
      </c>
      <c r="B154" s="22">
        <v>43</v>
      </c>
      <c r="C154">
        <f t="shared" si="29"/>
        <v>11</v>
      </c>
      <c r="D154" s="1" t="str">
        <f t="shared" si="30"/>
        <v>12:59:35</v>
      </c>
      <c r="E154" s="1" t="str">
        <f t="shared" si="31"/>
        <v>2022-08-10</v>
      </c>
      <c r="F154" s="1" t="str">
        <f t="shared" si="32"/>
        <v>2022</v>
      </c>
      <c r="G154" s="1" t="str">
        <f t="shared" si="33"/>
        <v>08</v>
      </c>
      <c r="H154" s="1" t="str">
        <f t="shared" si="34"/>
        <v>10</v>
      </c>
      <c r="I154" s="1" t="str">
        <f t="shared" si="35"/>
        <v>12</v>
      </c>
      <c r="J154" s="1" t="str">
        <f t="shared" si="36"/>
        <v>59</v>
      </c>
      <c r="K154" s="1" t="str">
        <f t="shared" si="37"/>
        <v>35</v>
      </c>
      <c r="L154" s="1">
        <f t="shared" si="28"/>
        <v>46775</v>
      </c>
      <c r="M154" s="16">
        <f t="shared" si="38"/>
        <v>222.54137731481481</v>
      </c>
      <c r="N154">
        <v>46.862183000000002</v>
      </c>
      <c r="O154">
        <v>-128.831039</v>
      </c>
      <c r="P154">
        <f>'geoid_height_2023-08-09'!E154/1000</f>
        <v>11.30134</v>
      </c>
      <c r="Q154">
        <v>11.30134</v>
      </c>
      <c r="R154">
        <f t="shared" si="39"/>
        <v>12.10134</v>
      </c>
      <c r="S154">
        <v>12.10134</v>
      </c>
      <c r="T154" s="3">
        <f t="shared" si="40"/>
        <v>17277</v>
      </c>
      <c r="U154" s="1">
        <v>17277</v>
      </c>
    </row>
    <row r="155" spans="1:23" x14ac:dyDescent="0.25">
      <c r="A155" t="s">
        <v>1058</v>
      </c>
      <c r="B155" s="22">
        <v>43</v>
      </c>
      <c r="C155">
        <f t="shared" si="29"/>
        <v>11</v>
      </c>
      <c r="D155" s="1" t="str">
        <f t="shared" si="30"/>
        <v>13:01:01</v>
      </c>
      <c r="E155" s="1" t="str">
        <f t="shared" si="31"/>
        <v>2022-08-10</v>
      </c>
      <c r="F155" s="1" t="str">
        <f t="shared" si="32"/>
        <v>2022</v>
      </c>
      <c r="G155" s="1" t="str">
        <f t="shared" si="33"/>
        <v>08</v>
      </c>
      <c r="H155" s="1" t="str">
        <f t="shared" si="34"/>
        <v>10</v>
      </c>
      <c r="I155" s="1" t="str">
        <f t="shared" si="35"/>
        <v>13</v>
      </c>
      <c r="J155" s="1" t="str">
        <f t="shared" si="36"/>
        <v>01</v>
      </c>
      <c r="K155" s="1" t="str">
        <f t="shared" si="37"/>
        <v>01</v>
      </c>
      <c r="L155" s="1">
        <f t="shared" si="28"/>
        <v>46861</v>
      </c>
      <c r="M155" s="16">
        <f t="shared" si="38"/>
        <v>222.54237268518517</v>
      </c>
      <c r="N155">
        <v>46.997726</v>
      </c>
      <c r="O155">
        <v>-128.641525</v>
      </c>
      <c r="P155">
        <f>'geoid_height_2023-08-09'!E155/1000</f>
        <v>11.30119</v>
      </c>
      <c r="Q155">
        <v>11.30119</v>
      </c>
      <c r="R155">
        <f t="shared" si="39"/>
        <v>12.101190000000001</v>
      </c>
      <c r="S155">
        <v>12.101190000000001</v>
      </c>
      <c r="T155" s="3">
        <f t="shared" si="40"/>
        <v>17363</v>
      </c>
      <c r="U155" s="1">
        <v>17363</v>
      </c>
    </row>
    <row r="156" spans="1:23" x14ac:dyDescent="0.25">
      <c r="A156" t="s">
        <v>1059</v>
      </c>
      <c r="B156" s="22">
        <v>43</v>
      </c>
      <c r="C156">
        <f t="shared" si="29"/>
        <v>11</v>
      </c>
      <c r="D156" s="1" t="str">
        <f t="shared" si="30"/>
        <v>13:02:03</v>
      </c>
      <c r="E156" s="1" t="str">
        <f t="shared" si="31"/>
        <v>2022-08-10</v>
      </c>
      <c r="F156" s="1" t="str">
        <f t="shared" si="32"/>
        <v>2022</v>
      </c>
      <c r="G156" s="1" t="str">
        <f t="shared" si="33"/>
        <v>08</v>
      </c>
      <c r="H156" s="1" t="str">
        <f t="shared" si="34"/>
        <v>10</v>
      </c>
      <c r="I156" s="1" t="str">
        <f t="shared" si="35"/>
        <v>13</v>
      </c>
      <c r="J156" s="1" t="str">
        <f t="shared" si="36"/>
        <v>02</v>
      </c>
      <c r="K156" s="1" t="str">
        <f t="shared" si="37"/>
        <v>03</v>
      </c>
      <c r="L156" s="1">
        <f t="shared" si="28"/>
        <v>46923</v>
      </c>
      <c r="M156" s="16">
        <f t="shared" si="38"/>
        <v>222.54309027777776</v>
      </c>
      <c r="N156">
        <v>47.094771999999999</v>
      </c>
      <c r="O156">
        <v>-128.50576799999999</v>
      </c>
      <c r="P156">
        <f>'geoid_height_2023-08-09'!E156/1000</f>
        <v>11.3011</v>
      </c>
      <c r="Q156">
        <v>11.3011</v>
      </c>
      <c r="R156">
        <f t="shared" si="39"/>
        <v>12.101100000000001</v>
      </c>
      <c r="S156">
        <v>12.101100000000001</v>
      </c>
      <c r="T156" s="3">
        <f t="shared" si="40"/>
        <v>17425</v>
      </c>
      <c r="U156" s="1">
        <v>17425</v>
      </c>
    </row>
    <row r="157" spans="1:23" x14ac:dyDescent="0.25">
      <c r="A157" t="s">
        <v>1060</v>
      </c>
      <c r="B157" s="22">
        <v>43</v>
      </c>
      <c r="C157">
        <f t="shared" si="29"/>
        <v>11</v>
      </c>
      <c r="D157" s="1" t="str">
        <f t="shared" si="30"/>
        <v>13:02:28</v>
      </c>
      <c r="E157" s="1" t="str">
        <f t="shared" si="31"/>
        <v>2022-08-10</v>
      </c>
      <c r="F157" s="1" t="str">
        <f t="shared" si="32"/>
        <v>2022</v>
      </c>
      <c r="G157" s="1" t="str">
        <f t="shared" si="33"/>
        <v>08</v>
      </c>
      <c r="H157" s="1" t="str">
        <f t="shared" si="34"/>
        <v>10</v>
      </c>
      <c r="I157" s="1" t="str">
        <f t="shared" si="35"/>
        <v>13</v>
      </c>
      <c r="J157" s="1" t="str">
        <f t="shared" si="36"/>
        <v>02</v>
      </c>
      <c r="K157" s="1" t="str">
        <f t="shared" si="37"/>
        <v>28</v>
      </c>
      <c r="L157" s="1">
        <f t="shared" si="28"/>
        <v>46948</v>
      </c>
      <c r="M157" s="16">
        <f t="shared" si="38"/>
        <v>222.54337962962964</v>
      </c>
      <c r="N157">
        <v>47.134734999999999</v>
      </c>
      <c r="O157">
        <v>-128.44967700000001</v>
      </c>
      <c r="P157">
        <f>'geoid_height_2023-08-09'!E157/1000</f>
        <v>11.30105</v>
      </c>
      <c r="Q157">
        <v>11.30105</v>
      </c>
      <c r="R157">
        <f t="shared" si="39"/>
        <v>12.101050000000001</v>
      </c>
      <c r="S157">
        <v>12.101050000000001</v>
      </c>
      <c r="T157" s="3">
        <f t="shared" si="40"/>
        <v>17450</v>
      </c>
      <c r="U157" s="1">
        <v>17450</v>
      </c>
    </row>
    <row r="158" spans="1:23" x14ac:dyDescent="0.25">
      <c r="A158" t="s">
        <v>1061</v>
      </c>
      <c r="B158" s="22">
        <v>43</v>
      </c>
      <c r="C158">
        <f t="shared" si="29"/>
        <v>11</v>
      </c>
      <c r="D158" s="1" t="str">
        <f t="shared" si="30"/>
        <v>13:03:28</v>
      </c>
      <c r="E158" s="1" t="str">
        <f t="shared" si="31"/>
        <v>2022-08-10</v>
      </c>
      <c r="F158" s="1" t="str">
        <f t="shared" si="32"/>
        <v>2022</v>
      </c>
      <c r="G158" s="1" t="str">
        <f t="shared" si="33"/>
        <v>08</v>
      </c>
      <c r="H158" s="1" t="str">
        <f t="shared" si="34"/>
        <v>10</v>
      </c>
      <c r="I158" s="1" t="str">
        <f t="shared" si="35"/>
        <v>13</v>
      </c>
      <c r="J158" s="1" t="str">
        <f t="shared" si="36"/>
        <v>03</v>
      </c>
      <c r="K158" s="1" t="str">
        <f t="shared" si="37"/>
        <v>28</v>
      </c>
      <c r="L158" s="1">
        <f t="shared" si="28"/>
        <v>47008</v>
      </c>
      <c r="M158" s="16">
        <f t="shared" si="38"/>
        <v>222.54407407407408</v>
      </c>
      <c r="N158">
        <v>47.229218000000003</v>
      </c>
      <c r="O158">
        <v>-128.316742</v>
      </c>
      <c r="P158">
        <f>'geoid_height_2023-08-09'!E158/1000</f>
        <v>11.30096</v>
      </c>
      <c r="Q158">
        <v>11.30096</v>
      </c>
      <c r="R158">
        <f t="shared" si="39"/>
        <v>12.100960000000001</v>
      </c>
      <c r="S158">
        <v>12.100960000000001</v>
      </c>
      <c r="T158" s="3">
        <f t="shared" si="40"/>
        <v>17510</v>
      </c>
      <c r="U158" s="1">
        <v>17510</v>
      </c>
    </row>
    <row r="159" spans="1:23" x14ac:dyDescent="0.25">
      <c r="A159" t="s">
        <v>1062</v>
      </c>
      <c r="B159" s="22">
        <v>44</v>
      </c>
      <c r="C159">
        <f t="shared" si="29"/>
        <v>11</v>
      </c>
      <c r="D159" s="1" t="str">
        <f t="shared" si="30"/>
        <v>13:04:56</v>
      </c>
      <c r="E159" s="1" t="str">
        <f t="shared" si="31"/>
        <v>2022-08-10</v>
      </c>
      <c r="F159" s="1" t="str">
        <f t="shared" si="32"/>
        <v>2022</v>
      </c>
      <c r="G159" s="1" t="str">
        <f t="shared" si="33"/>
        <v>08</v>
      </c>
      <c r="H159" s="1" t="str">
        <f t="shared" si="34"/>
        <v>10</v>
      </c>
      <c r="I159" s="1" t="str">
        <f t="shared" si="35"/>
        <v>13</v>
      </c>
      <c r="J159" s="1" t="str">
        <f t="shared" si="36"/>
        <v>04</v>
      </c>
      <c r="K159" s="1" t="str">
        <f t="shared" si="37"/>
        <v>56</v>
      </c>
      <c r="L159" s="1">
        <f t="shared" si="28"/>
        <v>47096</v>
      </c>
      <c r="M159" s="16">
        <f t="shared" si="38"/>
        <v>222.5450925925926</v>
      </c>
      <c r="N159">
        <v>47.36853</v>
      </c>
      <c r="O159">
        <v>-128.119034</v>
      </c>
      <c r="P159">
        <f>'geoid_height_2023-08-09'!E159/1000</f>
        <v>11.30076</v>
      </c>
      <c r="Q159">
        <v>11.30076</v>
      </c>
      <c r="R159">
        <f t="shared" si="39"/>
        <v>12.100760000000001</v>
      </c>
      <c r="S159">
        <v>12.100760000000001</v>
      </c>
      <c r="T159" s="3">
        <f t="shared" si="40"/>
        <v>17598</v>
      </c>
      <c r="U159" s="1">
        <v>17598</v>
      </c>
    </row>
    <row r="160" spans="1:23" x14ac:dyDescent="0.25">
      <c r="A160" t="s">
        <v>1063</v>
      </c>
      <c r="B160" s="22">
        <v>44</v>
      </c>
      <c r="C160">
        <f t="shared" si="29"/>
        <v>11</v>
      </c>
      <c r="D160" s="1" t="str">
        <f t="shared" si="30"/>
        <v>13:05:07</v>
      </c>
      <c r="E160" s="1" t="str">
        <f t="shared" si="31"/>
        <v>2022-08-10</v>
      </c>
      <c r="F160" s="1" t="str">
        <f t="shared" si="32"/>
        <v>2022</v>
      </c>
      <c r="G160" s="1" t="str">
        <f t="shared" si="33"/>
        <v>08</v>
      </c>
      <c r="H160" s="1" t="str">
        <f t="shared" si="34"/>
        <v>10</v>
      </c>
      <c r="I160" s="1" t="str">
        <f t="shared" si="35"/>
        <v>13</v>
      </c>
      <c r="J160" s="1" t="str">
        <f t="shared" si="36"/>
        <v>05</v>
      </c>
      <c r="K160" s="1" t="str">
        <f t="shared" si="37"/>
        <v>07</v>
      </c>
      <c r="L160" s="1">
        <f t="shared" si="28"/>
        <v>47107</v>
      </c>
      <c r="M160" s="16">
        <f t="shared" si="38"/>
        <v>222.54521990740741</v>
      </c>
      <c r="N160">
        <v>47.385941000000003</v>
      </c>
      <c r="O160">
        <v>-128.09410099999999</v>
      </c>
      <c r="P160">
        <f>'geoid_height_2023-08-09'!E160/1000</f>
        <v>11.30073</v>
      </c>
      <c r="Q160">
        <v>11.30073</v>
      </c>
      <c r="R160">
        <f t="shared" si="39"/>
        <v>12.10073</v>
      </c>
      <c r="S160">
        <v>12.10073</v>
      </c>
      <c r="T160" s="3">
        <f t="shared" si="40"/>
        <v>17609</v>
      </c>
      <c r="U160" s="1">
        <v>17609</v>
      </c>
    </row>
    <row r="161" spans="1:21" x14ac:dyDescent="0.25">
      <c r="A161" t="s">
        <v>1064</v>
      </c>
      <c r="B161" s="22">
        <v>44</v>
      </c>
      <c r="C161">
        <f t="shared" si="29"/>
        <v>11</v>
      </c>
      <c r="D161" s="1" t="str">
        <f t="shared" si="30"/>
        <v>13:06:37</v>
      </c>
      <c r="E161" s="1" t="str">
        <f t="shared" si="31"/>
        <v>2022-08-10</v>
      </c>
      <c r="F161" s="1" t="str">
        <f t="shared" si="32"/>
        <v>2022</v>
      </c>
      <c r="G161" s="1" t="str">
        <f t="shared" si="33"/>
        <v>08</v>
      </c>
      <c r="H161" s="1" t="str">
        <f t="shared" si="34"/>
        <v>10</v>
      </c>
      <c r="I161" s="1" t="str">
        <f t="shared" si="35"/>
        <v>13</v>
      </c>
      <c r="J161" s="1" t="str">
        <f t="shared" si="36"/>
        <v>06</v>
      </c>
      <c r="K161" s="1" t="str">
        <f t="shared" si="37"/>
        <v>37</v>
      </c>
      <c r="L161" s="1">
        <f t="shared" si="28"/>
        <v>47197</v>
      </c>
      <c r="M161" s="16">
        <f t="shared" si="38"/>
        <v>222.54626157407407</v>
      </c>
      <c r="N161">
        <v>47.52816</v>
      </c>
      <c r="O161">
        <v>-127.889664</v>
      </c>
      <c r="P161">
        <f>'geoid_height_2023-08-09'!E161/1000</f>
        <v>11.30809</v>
      </c>
      <c r="Q161">
        <v>11.30809</v>
      </c>
      <c r="R161">
        <f t="shared" si="39"/>
        <v>12.108090000000001</v>
      </c>
      <c r="S161">
        <v>12.108090000000001</v>
      </c>
      <c r="T161" s="3">
        <f t="shared" si="40"/>
        <v>17699</v>
      </c>
      <c r="U161" s="1">
        <v>17699</v>
      </c>
    </row>
    <row r="162" spans="1:21" x14ac:dyDescent="0.25">
      <c r="A162" t="s">
        <v>1065</v>
      </c>
      <c r="B162" s="22">
        <v>43</v>
      </c>
      <c r="C162">
        <f t="shared" si="29"/>
        <v>11</v>
      </c>
      <c r="D162" s="1" t="str">
        <f t="shared" si="30"/>
        <v>13:06:48</v>
      </c>
      <c r="E162" s="1" t="str">
        <f t="shared" si="31"/>
        <v>2022-08-10</v>
      </c>
      <c r="F162" s="1" t="str">
        <f t="shared" si="32"/>
        <v>2022</v>
      </c>
      <c r="G162" s="1" t="str">
        <f t="shared" si="33"/>
        <v>08</v>
      </c>
      <c r="H162" s="1" t="str">
        <f t="shared" si="34"/>
        <v>10</v>
      </c>
      <c r="I162" s="1" t="str">
        <f t="shared" si="35"/>
        <v>13</v>
      </c>
      <c r="J162" s="1" t="str">
        <f t="shared" si="36"/>
        <v>06</v>
      </c>
      <c r="K162" s="1" t="str">
        <f t="shared" si="37"/>
        <v>48</v>
      </c>
      <c r="L162" s="1">
        <f t="shared" si="28"/>
        <v>47208</v>
      </c>
      <c r="M162" s="16">
        <f t="shared" si="38"/>
        <v>222.54638888888888</v>
      </c>
      <c r="N162">
        <v>47.545895000000002</v>
      </c>
      <c r="O162">
        <v>-127.86438</v>
      </c>
      <c r="P162">
        <f>'geoid_height_2023-08-09'!E162/1000</f>
        <v>11.30044</v>
      </c>
      <c r="Q162">
        <v>11.30044</v>
      </c>
      <c r="R162">
        <f t="shared" si="39"/>
        <v>12.100440000000001</v>
      </c>
      <c r="S162">
        <v>12.100440000000001</v>
      </c>
      <c r="T162" s="3">
        <f t="shared" si="40"/>
        <v>17710</v>
      </c>
      <c r="U162" s="1">
        <v>17710</v>
      </c>
    </row>
    <row r="163" spans="1:21" x14ac:dyDescent="0.25">
      <c r="A163" t="s">
        <v>1066</v>
      </c>
      <c r="B163" s="22">
        <v>49</v>
      </c>
      <c r="C163">
        <f t="shared" si="29"/>
        <v>11</v>
      </c>
      <c r="D163" s="1" t="str">
        <f t="shared" si="30"/>
        <v>13:08:16</v>
      </c>
      <c r="E163" s="1" t="str">
        <f t="shared" si="31"/>
        <v>2022-08-10</v>
      </c>
      <c r="F163" s="1" t="str">
        <f t="shared" si="32"/>
        <v>2022</v>
      </c>
      <c r="G163" s="1" t="str">
        <f t="shared" si="33"/>
        <v>08</v>
      </c>
      <c r="H163" s="1" t="str">
        <f t="shared" si="34"/>
        <v>10</v>
      </c>
      <c r="I163" s="1" t="str">
        <f t="shared" si="35"/>
        <v>13</v>
      </c>
      <c r="J163" s="1" t="str">
        <f t="shared" si="36"/>
        <v>08</v>
      </c>
      <c r="K163" s="1" t="str">
        <f t="shared" si="37"/>
        <v>16</v>
      </c>
      <c r="L163" s="1">
        <f t="shared" si="28"/>
        <v>47296</v>
      </c>
      <c r="M163" s="16">
        <f t="shared" si="38"/>
        <v>222.54740740740741</v>
      </c>
      <c r="N163">
        <v>47.683914000000001</v>
      </c>
      <c r="O163">
        <v>-127.65873000000001</v>
      </c>
      <c r="P163">
        <f>'geoid_height_2023-08-09'!E163/1000</f>
        <v>11.300240000000001</v>
      </c>
      <c r="Q163">
        <v>11.300240000000001</v>
      </c>
      <c r="R163">
        <f t="shared" si="39"/>
        <v>12.100240000000001</v>
      </c>
      <c r="S163">
        <v>12.100240000000001</v>
      </c>
      <c r="T163" s="3">
        <f t="shared" ref="T163:T195" si="42">L163-$L$2</f>
        <v>17798</v>
      </c>
      <c r="U163" s="1">
        <v>17798</v>
      </c>
    </row>
    <row r="164" spans="1:21" x14ac:dyDescent="0.25">
      <c r="A164" t="s">
        <v>1067</v>
      </c>
      <c r="B164" s="22">
        <v>50</v>
      </c>
      <c r="C164">
        <f t="shared" si="29"/>
        <v>11</v>
      </c>
      <c r="D164" s="1" t="str">
        <f t="shared" si="30"/>
        <v>13:09:18</v>
      </c>
      <c r="E164" s="1" t="str">
        <f t="shared" si="31"/>
        <v>2022-08-10</v>
      </c>
      <c r="F164" s="1" t="str">
        <f t="shared" si="32"/>
        <v>2022</v>
      </c>
      <c r="G164" s="1" t="str">
        <f t="shared" si="33"/>
        <v>08</v>
      </c>
      <c r="H164" s="1" t="str">
        <f t="shared" si="34"/>
        <v>10</v>
      </c>
      <c r="I164" s="1" t="str">
        <f t="shared" si="35"/>
        <v>13</v>
      </c>
      <c r="J164" s="1" t="str">
        <f t="shared" si="36"/>
        <v>09</v>
      </c>
      <c r="K164" s="1" t="str">
        <f t="shared" si="37"/>
        <v>18</v>
      </c>
      <c r="L164" s="1">
        <f t="shared" si="28"/>
        <v>47358</v>
      </c>
      <c r="M164" s="16">
        <f t="shared" si="38"/>
        <v>222.548125</v>
      </c>
      <c r="N164">
        <v>47.769516000000003</v>
      </c>
      <c r="O164">
        <v>-127.503136</v>
      </c>
      <c r="P164">
        <f>'geoid_height_2023-08-09'!E164/1000</f>
        <v>11.3002</v>
      </c>
      <c r="Q164">
        <v>11.3002</v>
      </c>
      <c r="R164">
        <f t="shared" si="39"/>
        <v>12.100200000000001</v>
      </c>
      <c r="S164">
        <v>12.100200000000001</v>
      </c>
      <c r="T164" s="3">
        <f t="shared" si="42"/>
        <v>17860</v>
      </c>
      <c r="U164" s="1">
        <v>17860</v>
      </c>
    </row>
    <row r="165" spans="1:21" x14ac:dyDescent="0.25">
      <c r="A165" t="s">
        <v>1068</v>
      </c>
      <c r="B165" s="22">
        <v>50</v>
      </c>
      <c r="C165">
        <f t="shared" si="29"/>
        <v>11</v>
      </c>
      <c r="D165" s="1" t="str">
        <f t="shared" si="30"/>
        <v>13:10:20</v>
      </c>
      <c r="E165" s="1" t="str">
        <f t="shared" si="31"/>
        <v>2022-08-10</v>
      </c>
      <c r="F165" s="1" t="str">
        <f t="shared" si="32"/>
        <v>2022</v>
      </c>
      <c r="G165" s="1" t="str">
        <f t="shared" si="33"/>
        <v>08</v>
      </c>
      <c r="H165" s="1" t="str">
        <f t="shared" si="34"/>
        <v>10</v>
      </c>
      <c r="I165" s="1" t="str">
        <f t="shared" si="35"/>
        <v>13</v>
      </c>
      <c r="J165" s="1" t="str">
        <f t="shared" si="36"/>
        <v>10</v>
      </c>
      <c r="K165" s="1" t="str">
        <f t="shared" si="37"/>
        <v>20</v>
      </c>
      <c r="L165" s="1">
        <f t="shared" si="28"/>
        <v>47420</v>
      </c>
      <c r="M165" s="16">
        <f t="shared" si="38"/>
        <v>222.54884259259259</v>
      </c>
      <c r="N165">
        <v>47.855164000000002</v>
      </c>
      <c r="O165">
        <v>-127.348297</v>
      </c>
      <c r="P165">
        <f>'geoid_height_2023-08-09'!E165/1000</f>
        <v>11.30026</v>
      </c>
      <c r="Q165">
        <v>11.30026</v>
      </c>
      <c r="R165">
        <f t="shared" si="39"/>
        <v>12.10026</v>
      </c>
      <c r="S165">
        <v>12.10026</v>
      </c>
      <c r="T165" s="3">
        <f t="shared" si="42"/>
        <v>17922</v>
      </c>
      <c r="U165" s="1">
        <v>17922</v>
      </c>
    </row>
    <row r="166" spans="1:21" x14ac:dyDescent="0.25">
      <c r="A166" t="s">
        <v>1069</v>
      </c>
      <c r="B166" s="22">
        <v>50</v>
      </c>
      <c r="C166">
        <f t="shared" si="29"/>
        <v>11</v>
      </c>
      <c r="D166" s="1" t="str">
        <f t="shared" si="30"/>
        <v>13:11:22</v>
      </c>
      <c r="E166" s="1" t="str">
        <f t="shared" si="31"/>
        <v>2022-08-10</v>
      </c>
      <c r="F166" s="1" t="str">
        <f t="shared" si="32"/>
        <v>2022</v>
      </c>
      <c r="G166" s="1" t="str">
        <f t="shared" si="33"/>
        <v>08</v>
      </c>
      <c r="H166" s="1" t="str">
        <f t="shared" si="34"/>
        <v>10</v>
      </c>
      <c r="I166" s="1" t="str">
        <f t="shared" si="35"/>
        <v>13</v>
      </c>
      <c r="J166" s="1" t="str">
        <f t="shared" si="36"/>
        <v>11</v>
      </c>
      <c r="K166" s="1" t="str">
        <f t="shared" si="37"/>
        <v>22</v>
      </c>
      <c r="L166" s="1">
        <f t="shared" si="28"/>
        <v>47482</v>
      </c>
      <c r="M166" s="16">
        <f t="shared" si="38"/>
        <v>222.54956018518519</v>
      </c>
      <c r="N166">
        <v>47.940215999999999</v>
      </c>
      <c r="O166">
        <v>-127.193253</v>
      </c>
      <c r="P166">
        <f>'geoid_height_2023-08-09'!E166/1000</f>
        <v>11.300330000000001</v>
      </c>
      <c r="Q166">
        <v>11.300330000000001</v>
      </c>
      <c r="R166">
        <f t="shared" si="39"/>
        <v>12.100330000000001</v>
      </c>
      <c r="S166">
        <v>12.100330000000001</v>
      </c>
      <c r="T166" s="3">
        <f t="shared" si="42"/>
        <v>17984</v>
      </c>
      <c r="U166" s="1">
        <v>17984</v>
      </c>
    </row>
    <row r="167" spans="1:21" x14ac:dyDescent="0.25">
      <c r="A167" t="s">
        <v>1070</v>
      </c>
      <c r="B167" s="22">
        <v>51</v>
      </c>
      <c r="C167">
        <f t="shared" si="29"/>
        <v>11</v>
      </c>
      <c r="D167" s="1" t="str">
        <f t="shared" si="30"/>
        <v>13:12:22</v>
      </c>
      <c r="E167" s="1" t="str">
        <f t="shared" si="31"/>
        <v>2022-08-10</v>
      </c>
      <c r="F167" s="1" t="str">
        <f t="shared" si="32"/>
        <v>2022</v>
      </c>
      <c r="G167" s="1" t="str">
        <f t="shared" si="33"/>
        <v>08</v>
      </c>
      <c r="H167" s="1" t="str">
        <f t="shared" si="34"/>
        <v>10</v>
      </c>
      <c r="I167" s="1" t="str">
        <f t="shared" si="35"/>
        <v>13</v>
      </c>
      <c r="J167" s="1" t="str">
        <f t="shared" si="36"/>
        <v>12</v>
      </c>
      <c r="K167" s="1" t="str">
        <f t="shared" si="37"/>
        <v>22</v>
      </c>
      <c r="L167" s="1">
        <f t="shared" si="28"/>
        <v>47542</v>
      </c>
      <c r="M167" s="16">
        <f t="shared" si="38"/>
        <v>222.55025462962962</v>
      </c>
      <c r="N167">
        <v>48.02449</v>
      </c>
      <c r="O167">
        <v>-127.03861999999999</v>
      </c>
      <c r="P167">
        <f>'geoid_height_2023-08-09'!E167/1000</f>
        <v>11.300420000000001</v>
      </c>
      <c r="Q167">
        <v>11.300420000000001</v>
      </c>
      <c r="R167">
        <f t="shared" si="39"/>
        <v>12.100420000000002</v>
      </c>
      <c r="S167">
        <v>12.100420000000002</v>
      </c>
      <c r="T167" s="3">
        <f t="shared" si="42"/>
        <v>18044</v>
      </c>
      <c r="U167" s="1">
        <v>18044</v>
      </c>
    </row>
    <row r="168" spans="1:21" x14ac:dyDescent="0.25">
      <c r="A168" t="s">
        <v>1071</v>
      </c>
      <c r="B168" s="22">
        <v>51</v>
      </c>
      <c r="C168">
        <f t="shared" si="29"/>
        <v>11</v>
      </c>
      <c r="D168" s="1" t="str">
        <f t="shared" si="30"/>
        <v>13:13:24</v>
      </c>
      <c r="E168" s="1" t="str">
        <f t="shared" si="31"/>
        <v>2022-08-10</v>
      </c>
      <c r="F168" s="1" t="str">
        <f t="shared" si="32"/>
        <v>2022</v>
      </c>
      <c r="G168" s="1" t="str">
        <f t="shared" si="33"/>
        <v>08</v>
      </c>
      <c r="H168" s="1" t="str">
        <f t="shared" si="34"/>
        <v>10</v>
      </c>
      <c r="I168" s="1" t="str">
        <f t="shared" si="35"/>
        <v>13</v>
      </c>
      <c r="J168" s="1" t="str">
        <f t="shared" si="36"/>
        <v>13</v>
      </c>
      <c r="K168" s="1" t="str">
        <f t="shared" si="37"/>
        <v>24</v>
      </c>
      <c r="L168" s="1">
        <f t="shared" si="28"/>
        <v>47604</v>
      </c>
      <c r="M168" s="16">
        <f t="shared" si="38"/>
        <v>222.55097222222221</v>
      </c>
      <c r="N168">
        <v>48.110992000000003</v>
      </c>
      <c r="O168">
        <v>-126.87835699999999</v>
      </c>
      <c r="P168">
        <f>'geoid_height_2023-08-09'!E168/1000</f>
        <v>11.300520000000001</v>
      </c>
      <c r="Q168">
        <v>11.300520000000001</v>
      </c>
      <c r="R168">
        <f t="shared" si="39"/>
        <v>12.100520000000001</v>
      </c>
      <c r="S168">
        <v>12.100520000000001</v>
      </c>
      <c r="T168" s="3">
        <f t="shared" si="42"/>
        <v>18106</v>
      </c>
      <c r="U168" s="1">
        <v>18106</v>
      </c>
    </row>
    <row r="169" spans="1:21" x14ac:dyDescent="0.25">
      <c r="A169" t="s">
        <v>1072</v>
      </c>
      <c r="B169" s="22">
        <v>51</v>
      </c>
      <c r="C169">
        <f t="shared" si="29"/>
        <v>11</v>
      </c>
      <c r="D169" s="1" t="str">
        <f t="shared" si="30"/>
        <v>13:14:26</v>
      </c>
      <c r="E169" s="1" t="str">
        <f t="shared" si="31"/>
        <v>2022-08-10</v>
      </c>
      <c r="F169" s="1" t="str">
        <f t="shared" si="32"/>
        <v>2022</v>
      </c>
      <c r="G169" s="1" t="str">
        <f t="shared" si="33"/>
        <v>08</v>
      </c>
      <c r="H169" s="1" t="str">
        <f t="shared" si="34"/>
        <v>10</v>
      </c>
      <c r="I169" s="1" t="str">
        <f t="shared" si="35"/>
        <v>13</v>
      </c>
      <c r="J169" s="1" t="str">
        <f t="shared" si="36"/>
        <v>14</v>
      </c>
      <c r="K169" s="1" t="str">
        <f t="shared" si="37"/>
        <v>26</v>
      </c>
      <c r="L169" s="1">
        <f t="shared" si="28"/>
        <v>47666</v>
      </c>
      <c r="M169" s="16">
        <f t="shared" si="38"/>
        <v>222.55168981481481</v>
      </c>
      <c r="N169">
        <v>48.194321000000002</v>
      </c>
      <c r="O169">
        <v>-126.721802</v>
      </c>
      <c r="P169">
        <f>'geoid_height_2023-08-09'!E169/1000</f>
        <v>11.300520000000001</v>
      </c>
      <c r="Q169">
        <v>11.300520000000001</v>
      </c>
      <c r="R169">
        <f t="shared" si="39"/>
        <v>12.100520000000001</v>
      </c>
      <c r="S169">
        <v>12.100520000000001</v>
      </c>
      <c r="T169" s="3">
        <f t="shared" si="42"/>
        <v>18168</v>
      </c>
      <c r="U169" s="1">
        <v>18168</v>
      </c>
    </row>
    <row r="170" spans="1:21" x14ac:dyDescent="0.25">
      <c r="A170" t="s">
        <v>1073</v>
      </c>
      <c r="B170" s="22">
        <v>51</v>
      </c>
      <c r="C170">
        <f t="shared" si="29"/>
        <v>11</v>
      </c>
      <c r="D170" s="1" t="str">
        <f t="shared" si="30"/>
        <v>13:15:28</v>
      </c>
      <c r="E170" s="1" t="str">
        <f t="shared" si="31"/>
        <v>2022-08-10</v>
      </c>
      <c r="F170" s="1" t="str">
        <f t="shared" si="32"/>
        <v>2022</v>
      </c>
      <c r="G170" s="1" t="str">
        <f t="shared" si="33"/>
        <v>08</v>
      </c>
      <c r="H170" s="1" t="str">
        <f t="shared" si="34"/>
        <v>10</v>
      </c>
      <c r="I170" s="1" t="str">
        <f t="shared" si="35"/>
        <v>13</v>
      </c>
      <c r="J170" s="1" t="str">
        <f t="shared" si="36"/>
        <v>15</v>
      </c>
      <c r="K170" s="1" t="str">
        <f t="shared" si="37"/>
        <v>28</v>
      </c>
      <c r="L170" s="1">
        <f t="shared" si="28"/>
        <v>47728</v>
      </c>
      <c r="M170" s="16">
        <f t="shared" si="38"/>
        <v>222.5524074074074</v>
      </c>
      <c r="N170">
        <v>48.282761000000001</v>
      </c>
      <c r="O170">
        <v>-126.55658699999999</v>
      </c>
      <c r="P170">
        <f>'geoid_height_2023-08-09'!E170/1000</f>
        <v>11.30021</v>
      </c>
      <c r="Q170">
        <v>11.30021</v>
      </c>
      <c r="R170">
        <f t="shared" si="39"/>
        <v>12.100210000000001</v>
      </c>
      <c r="S170">
        <v>12.100210000000001</v>
      </c>
      <c r="T170" s="3">
        <f t="shared" si="42"/>
        <v>18230</v>
      </c>
      <c r="U170" s="1">
        <v>18230</v>
      </c>
    </row>
    <row r="171" spans="1:21" x14ac:dyDescent="0.25">
      <c r="A171" t="s">
        <v>1074</v>
      </c>
      <c r="B171" s="22">
        <v>39</v>
      </c>
      <c r="C171">
        <f t="shared" si="29"/>
        <v>11</v>
      </c>
      <c r="D171" s="1" t="str">
        <f t="shared" si="30"/>
        <v>13:15:43</v>
      </c>
      <c r="E171" s="1" t="str">
        <f t="shared" si="31"/>
        <v>2022-08-10</v>
      </c>
      <c r="F171" s="1" t="str">
        <f t="shared" si="32"/>
        <v>2022</v>
      </c>
      <c r="G171" s="1" t="str">
        <f t="shared" si="33"/>
        <v>08</v>
      </c>
      <c r="H171" s="1" t="str">
        <f t="shared" si="34"/>
        <v>10</v>
      </c>
      <c r="I171" s="1" t="str">
        <f t="shared" si="35"/>
        <v>13</v>
      </c>
      <c r="J171" s="1" t="str">
        <f t="shared" si="36"/>
        <v>15</v>
      </c>
      <c r="K171" s="1" t="str">
        <f t="shared" si="37"/>
        <v>43</v>
      </c>
      <c r="L171" s="1">
        <f t="shared" si="28"/>
        <v>47743</v>
      </c>
      <c r="M171" s="16">
        <f t="shared" si="38"/>
        <v>222.55258101851851</v>
      </c>
      <c r="N171">
        <v>48.307163000000003</v>
      </c>
      <c r="O171">
        <v>-126.519569</v>
      </c>
      <c r="P171">
        <f>'geoid_height_2023-08-09'!E171/1000</f>
        <v>11.307700000000001</v>
      </c>
      <c r="Q171">
        <v>11.307700000000001</v>
      </c>
      <c r="R171">
        <f t="shared" si="39"/>
        <v>12.107700000000001</v>
      </c>
      <c r="S171">
        <v>12.107700000000001</v>
      </c>
      <c r="T171" s="3">
        <f t="shared" si="42"/>
        <v>18245</v>
      </c>
      <c r="U171" s="1">
        <v>18245</v>
      </c>
    </row>
    <row r="172" spans="1:21" x14ac:dyDescent="0.25">
      <c r="A172" t="s">
        <v>1075</v>
      </c>
      <c r="B172" s="22">
        <v>36</v>
      </c>
      <c r="C172">
        <f t="shared" si="29"/>
        <v>11</v>
      </c>
      <c r="D172" s="1" t="str">
        <f t="shared" si="30"/>
        <v>13:15:45</v>
      </c>
      <c r="E172" s="1" t="str">
        <f t="shared" si="31"/>
        <v>2022-08-10</v>
      </c>
      <c r="F172" s="1" t="str">
        <f t="shared" si="32"/>
        <v>2022</v>
      </c>
      <c r="G172" s="1" t="str">
        <f t="shared" si="33"/>
        <v>08</v>
      </c>
      <c r="H172" s="1" t="str">
        <f t="shared" si="34"/>
        <v>10</v>
      </c>
      <c r="I172" s="1" t="str">
        <f t="shared" si="35"/>
        <v>13</v>
      </c>
      <c r="J172" s="1" t="str">
        <f t="shared" si="36"/>
        <v>15</v>
      </c>
      <c r="K172" s="1" t="str">
        <f t="shared" si="37"/>
        <v>45</v>
      </c>
      <c r="L172" s="1">
        <f t="shared" si="28"/>
        <v>47745</v>
      </c>
      <c r="M172" s="16">
        <f t="shared" si="38"/>
        <v>222.55260416666667</v>
      </c>
      <c r="N172">
        <v>48.311646000000003</v>
      </c>
      <c r="O172">
        <v>-126.51454200000001</v>
      </c>
      <c r="P172">
        <f>'geoid_height_2023-08-09'!E172/1000</f>
        <v>11.30006</v>
      </c>
      <c r="Q172">
        <v>11.30006</v>
      </c>
      <c r="R172">
        <f t="shared" si="39"/>
        <v>12.100060000000001</v>
      </c>
      <c r="S172">
        <v>12.100060000000001</v>
      </c>
      <c r="T172" s="3">
        <f t="shared" si="42"/>
        <v>18247</v>
      </c>
      <c r="U172" s="1">
        <v>18247</v>
      </c>
    </row>
    <row r="173" spans="1:21" x14ac:dyDescent="0.25">
      <c r="A173" t="s">
        <v>1076</v>
      </c>
      <c r="B173" s="22">
        <v>35</v>
      </c>
      <c r="C173">
        <f t="shared" si="29"/>
        <v>11</v>
      </c>
      <c r="D173" s="1" t="str">
        <f t="shared" si="30"/>
        <v>13:15:49</v>
      </c>
      <c r="E173" s="1" t="str">
        <f t="shared" si="31"/>
        <v>2022-08-10</v>
      </c>
      <c r="F173" s="1" t="str">
        <f t="shared" si="32"/>
        <v>2022</v>
      </c>
      <c r="G173" s="1" t="str">
        <f t="shared" si="33"/>
        <v>08</v>
      </c>
      <c r="H173" s="1" t="str">
        <f t="shared" si="34"/>
        <v>10</v>
      </c>
      <c r="I173" s="1" t="str">
        <f t="shared" si="35"/>
        <v>13</v>
      </c>
      <c r="J173" s="1" t="str">
        <f t="shared" si="36"/>
        <v>15</v>
      </c>
      <c r="K173" s="1" t="str">
        <f t="shared" si="37"/>
        <v>49</v>
      </c>
      <c r="L173" s="1">
        <f t="shared" si="28"/>
        <v>47749</v>
      </c>
      <c r="M173" s="16">
        <f t="shared" si="38"/>
        <v>222.55265046296296</v>
      </c>
      <c r="N173">
        <v>48.318195000000003</v>
      </c>
      <c r="O173">
        <v>-126.50749999999999</v>
      </c>
      <c r="P173">
        <f>'geoid_height_2023-08-09'!E173/1000</f>
        <v>11.300030000000001</v>
      </c>
      <c r="Q173">
        <v>11.300030000000001</v>
      </c>
      <c r="R173">
        <f t="shared" si="39"/>
        <v>12.100030000000002</v>
      </c>
      <c r="S173">
        <v>12.100030000000002</v>
      </c>
      <c r="T173" s="3">
        <f t="shared" si="42"/>
        <v>18251</v>
      </c>
      <c r="U173" s="1">
        <v>18251</v>
      </c>
    </row>
    <row r="174" spans="1:21" x14ac:dyDescent="0.25">
      <c r="A174" t="s">
        <v>1077</v>
      </c>
      <c r="B174" s="22">
        <v>34</v>
      </c>
      <c r="C174">
        <f t="shared" si="29"/>
        <v>11</v>
      </c>
      <c r="D174" s="1" t="str">
        <f t="shared" si="30"/>
        <v>13:15:52</v>
      </c>
      <c r="E174" s="1" t="str">
        <f t="shared" si="31"/>
        <v>2022-08-10</v>
      </c>
      <c r="F174" s="1" t="str">
        <f t="shared" si="32"/>
        <v>2022</v>
      </c>
      <c r="G174" s="1" t="str">
        <f t="shared" si="33"/>
        <v>08</v>
      </c>
      <c r="H174" s="1" t="str">
        <f t="shared" si="34"/>
        <v>10</v>
      </c>
      <c r="I174" s="1" t="str">
        <f t="shared" si="35"/>
        <v>13</v>
      </c>
      <c r="J174" s="1" t="str">
        <f t="shared" si="36"/>
        <v>15</v>
      </c>
      <c r="K174" s="1" t="str">
        <f t="shared" si="37"/>
        <v>52</v>
      </c>
      <c r="L174" s="1">
        <f t="shared" si="28"/>
        <v>47752</v>
      </c>
      <c r="M174" s="16">
        <f t="shared" si="38"/>
        <v>222.5526851851852</v>
      </c>
      <c r="N174">
        <v>48.323959000000002</v>
      </c>
      <c r="O174">
        <v>-126.50157900000001</v>
      </c>
      <c r="P174">
        <f>'geoid_height_2023-08-09'!E174/1000</f>
        <v>11.3</v>
      </c>
      <c r="Q174">
        <v>11.3</v>
      </c>
      <c r="R174">
        <f t="shared" si="39"/>
        <v>12.100000000000001</v>
      </c>
      <c r="S174">
        <v>12.100000000000001</v>
      </c>
      <c r="T174" s="3">
        <f t="shared" si="42"/>
        <v>18254</v>
      </c>
      <c r="U174" s="1">
        <v>18254</v>
      </c>
    </row>
    <row r="175" spans="1:21" x14ac:dyDescent="0.25">
      <c r="A175" t="s">
        <v>1078</v>
      </c>
      <c r="B175" s="22">
        <v>34</v>
      </c>
      <c r="C175">
        <f t="shared" si="29"/>
        <v>11</v>
      </c>
      <c r="D175" s="1" t="str">
        <f t="shared" si="30"/>
        <v>13:15:55</v>
      </c>
      <c r="E175" s="1" t="str">
        <f t="shared" si="31"/>
        <v>2022-08-10</v>
      </c>
      <c r="F175" s="1" t="str">
        <f t="shared" si="32"/>
        <v>2022</v>
      </c>
      <c r="G175" s="1" t="str">
        <f t="shared" si="33"/>
        <v>08</v>
      </c>
      <c r="H175" s="1" t="str">
        <f t="shared" si="34"/>
        <v>10</v>
      </c>
      <c r="I175" s="1" t="str">
        <f t="shared" si="35"/>
        <v>13</v>
      </c>
      <c r="J175" s="1" t="str">
        <f t="shared" si="36"/>
        <v>15</v>
      </c>
      <c r="K175" s="1" t="str">
        <f t="shared" si="37"/>
        <v>55</v>
      </c>
      <c r="L175" s="1">
        <f t="shared" si="28"/>
        <v>47755</v>
      </c>
      <c r="M175" s="16">
        <f t="shared" si="38"/>
        <v>222.55271990740741</v>
      </c>
      <c r="N175">
        <v>48.329833999999998</v>
      </c>
      <c r="O175">
        <v>-126.495499</v>
      </c>
      <c r="P175">
        <f>'geoid_height_2023-08-09'!E175/1000</f>
        <v>11.29997</v>
      </c>
      <c r="Q175">
        <v>11.29997</v>
      </c>
      <c r="R175">
        <f t="shared" si="39"/>
        <v>12.099970000000001</v>
      </c>
      <c r="S175">
        <v>12.099970000000001</v>
      </c>
      <c r="T175" s="3">
        <f t="shared" si="42"/>
        <v>18257</v>
      </c>
      <c r="U175" s="1">
        <v>18257</v>
      </c>
    </row>
    <row r="176" spans="1:21" x14ac:dyDescent="0.25">
      <c r="A176" t="s">
        <v>1079</v>
      </c>
      <c r="B176" s="22">
        <v>34</v>
      </c>
      <c r="C176">
        <f t="shared" si="29"/>
        <v>11</v>
      </c>
      <c r="D176" s="1" t="str">
        <f t="shared" si="30"/>
        <v>13:15:58</v>
      </c>
      <c r="E176" s="1" t="str">
        <f t="shared" si="31"/>
        <v>2022-08-10</v>
      </c>
      <c r="F176" s="1" t="str">
        <f t="shared" si="32"/>
        <v>2022</v>
      </c>
      <c r="G176" s="1" t="str">
        <f t="shared" si="33"/>
        <v>08</v>
      </c>
      <c r="H176" s="1" t="str">
        <f t="shared" si="34"/>
        <v>10</v>
      </c>
      <c r="I176" s="1" t="str">
        <f t="shared" si="35"/>
        <v>13</v>
      </c>
      <c r="J176" s="1" t="str">
        <f t="shared" si="36"/>
        <v>15</v>
      </c>
      <c r="K176" s="1" t="str">
        <f t="shared" si="37"/>
        <v>58</v>
      </c>
      <c r="L176" s="1">
        <f t="shared" si="28"/>
        <v>47758</v>
      </c>
      <c r="M176" s="16">
        <f t="shared" si="38"/>
        <v>222.55275462962962</v>
      </c>
      <c r="N176">
        <v>48.335678000000001</v>
      </c>
      <c r="O176">
        <v>-126.48954000000001</v>
      </c>
      <c r="P176">
        <f>'geoid_height_2023-08-09'!E176/1000</f>
        <v>11.299940000000001</v>
      </c>
      <c r="Q176">
        <v>11.299940000000001</v>
      </c>
      <c r="R176">
        <f t="shared" si="39"/>
        <v>12.099940000000002</v>
      </c>
      <c r="S176">
        <v>12.099940000000002</v>
      </c>
      <c r="T176" s="3">
        <f t="shared" si="42"/>
        <v>18260</v>
      </c>
      <c r="U176" s="1">
        <v>18260</v>
      </c>
    </row>
    <row r="177" spans="1:21" x14ac:dyDescent="0.25">
      <c r="A177" t="s">
        <v>1080</v>
      </c>
      <c r="B177" s="22">
        <v>34</v>
      </c>
      <c r="C177">
        <f t="shared" si="29"/>
        <v>11</v>
      </c>
      <c r="D177" s="1" t="str">
        <f t="shared" si="30"/>
        <v>13:16:01</v>
      </c>
      <c r="E177" s="1" t="str">
        <f t="shared" si="31"/>
        <v>2022-08-10</v>
      </c>
      <c r="F177" s="1" t="str">
        <f t="shared" si="32"/>
        <v>2022</v>
      </c>
      <c r="G177" s="1" t="str">
        <f t="shared" si="33"/>
        <v>08</v>
      </c>
      <c r="H177" s="1" t="str">
        <f t="shared" si="34"/>
        <v>10</v>
      </c>
      <c r="I177" s="1" t="str">
        <f t="shared" si="35"/>
        <v>13</v>
      </c>
      <c r="J177" s="1" t="str">
        <f t="shared" si="36"/>
        <v>16</v>
      </c>
      <c r="K177" s="1" t="str">
        <f t="shared" si="37"/>
        <v>01</v>
      </c>
      <c r="L177" s="1">
        <f t="shared" si="28"/>
        <v>47761</v>
      </c>
      <c r="M177" s="16">
        <f t="shared" si="38"/>
        <v>222.55278935185186</v>
      </c>
      <c r="N177">
        <v>48.341239999999999</v>
      </c>
      <c r="O177">
        <v>-126.483864</v>
      </c>
      <c r="P177">
        <f>'geoid_height_2023-08-09'!E177/1000</f>
        <v>11.299910000000001</v>
      </c>
      <c r="Q177">
        <v>11.299910000000001</v>
      </c>
      <c r="R177">
        <f t="shared" si="39"/>
        <v>12.099910000000001</v>
      </c>
      <c r="S177">
        <v>12.099910000000001</v>
      </c>
      <c r="T177" s="3">
        <f t="shared" si="42"/>
        <v>18263</v>
      </c>
      <c r="U177" s="1">
        <v>18263</v>
      </c>
    </row>
    <row r="178" spans="1:21" x14ac:dyDescent="0.25">
      <c r="A178" t="s">
        <v>1081</v>
      </c>
      <c r="B178" s="22">
        <v>34</v>
      </c>
      <c r="C178">
        <f t="shared" si="29"/>
        <v>11</v>
      </c>
      <c r="D178" s="1" t="str">
        <f t="shared" si="30"/>
        <v>13:16:04</v>
      </c>
      <c r="E178" s="1" t="str">
        <f t="shared" si="31"/>
        <v>2022-08-10</v>
      </c>
      <c r="F178" s="1" t="str">
        <f t="shared" si="32"/>
        <v>2022</v>
      </c>
      <c r="G178" s="1" t="str">
        <f t="shared" si="33"/>
        <v>08</v>
      </c>
      <c r="H178" s="1" t="str">
        <f t="shared" si="34"/>
        <v>10</v>
      </c>
      <c r="I178" s="1" t="str">
        <f t="shared" si="35"/>
        <v>13</v>
      </c>
      <c r="J178" s="1" t="str">
        <f t="shared" si="36"/>
        <v>16</v>
      </c>
      <c r="K178" s="1" t="str">
        <f t="shared" si="37"/>
        <v>04</v>
      </c>
      <c r="L178" s="1">
        <f t="shared" si="28"/>
        <v>47764</v>
      </c>
      <c r="M178" s="16">
        <f t="shared" si="38"/>
        <v>222.55282407407407</v>
      </c>
      <c r="N178">
        <v>48.347351000000003</v>
      </c>
      <c r="O178">
        <v>-126.477638</v>
      </c>
      <c r="P178">
        <f>'geoid_height_2023-08-09'!E178/1000</f>
        <v>11.29988</v>
      </c>
      <c r="Q178">
        <v>11.29988</v>
      </c>
      <c r="R178">
        <f t="shared" si="39"/>
        <v>12.099880000000001</v>
      </c>
      <c r="S178">
        <v>12.099880000000001</v>
      </c>
      <c r="T178" s="3">
        <f t="shared" si="42"/>
        <v>18266</v>
      </c>
      <c r="U178" s="1">
        <v>18266</v>
      </c>
    </row>
    <row r="179" spans="1:21" x14ac:dyDescent="0.25">
      <c r="A179" t="s">
        <v>1082</v>
      </c>
      <c r="B179" s="22">
        <v>34</v>
      </c>
      <c r="C179">
        <f t="shared" si="29"/>
        <v>11</v>
      </c>
      <c r="D179" s="1" t="str">
        <f t="shared" si="30"/>
        <v>13:16:07</v>
      </c>
      <c r="E179" s="1" t="str">
        <f t="shared" si="31"/>
        <v>2022-08-10</v>
      </c>
      <c r="F179" s="1" t="str">
        <f t="shared" si="32"/>
        <v>2022</v>
      </c>
      <c r="G179" s="1" t="str">
        <f t="shared" si="33"/>
        <v>08</v>
      </c>
      <c r="H179" s="1" t="str">
        <f t="shared" si="34"/>
        <v>10</v>
      </c>
      <c r="I179" s="1" t="str">
        <f t="shared" si="35"/>
        <v>13</v>
      </c>
      <c r="J179" s="1" t="str">
        <f t="shared" si="36"/>
        <v>16</v>
      </c>
      <c r="K179" s="1" t="str">
        <f t="shared" si="37"/>
        <v>07</v>
      </c>
      <c r="L179" s="1">
        <f t="shared" si="28"/>
        <v>47767</v>
      </c>
      <c r="M179" s="16">
        <f t="shared" si="38"/>
        <v>222.55285879629631</v>
      </c>
      <c r="N179">
        <v>48.353119</v>
      </c>
      <c r="O179">
        <v>-126.471794</v>
      </c>
      <c r="P179">
        <f>'geoid_height_2023-08-09'!E179/1000</f>
        <v>11.299850000000001</v>
      </c>
      <c r="Q179">
        <v>11.299850000000001</v>
      </c>
      <c r="R179">
        <f t="shared" si="39"/>
        <v>12.099850000000002</v>
      </c>
      <c r="S179">
        <v>12.099850000000002</v>
      </c>
      <c r="T179" s="3">
        <f t="shared" si="42"/>
        <v>18269</v>
      </c>
      <c r="U179" s="1">
        <v>18269</v>
      </c>
    </row>
    <row r="180" spans="1:21" x14ac:dyDescent="0.25">
      <c r="A180" t="s">
        <v>1083</v>
      </c>
      <c r="B180" s="22">
        <v>34</v>
      </c>
      <c r="C180">
        <f t="shared" si="29"/>
        <v>11</v>
      </c>
      <c r="D180" s="1" t="str">
        <f t="shared" si="30"/>
        <v>13:17:09</v>
      </c>
      <c r="E180" s="1" t="str">
        <f t="shared" si="31"/>
        <v>2022-08-10</v>
      </c>
      <c r="F180" s="1" t="str">
        <f t="shared" si="32"/>
        <v>2022</v>
      </c>
      <c r="G180" s="1" t="str">
        <f t="shared" si="33"/>
        <v>08</v>
      </c>
      <c r="H180" s="1" t="str">
        <f t="shared" si="34"/>
        <v>10</v>
      </c>
      <c r="I180" s="1" t="str">
        <f t="shared" si="35"/>
        <v>13</v>
      </c>
      <c r="J180" s="1" t="str">
        <f t="shared" si="36"/>
        <v>17</v>
      </c>
      <c r="K180" s="1" t="str">
        <f t="shared" si="37"/>
        <v>09</v>
      </c>
      <c r="L180" s="1">
        <f t="shared" si="28"/>
        <v>47829</v>
      </c>
      <c r="M180" s="16">
        <f t="shared" si="38"/>
        <v>222.5535763888889</v>
      </c>
      <c r="N180">
        <v>48.470607999999999</v>
      </c>
      <c r="O180">
        <v>-126.352745</v>
      </c>
      <c r="P180">
        <f>'geoid_height_2023-08-09'!E180/1000</f>
        <v>11.21542</v>
      </c>
      <c r="Q180">
        <v>11.21542</v>
      </c>
      <c r="R180">
        <f t="shared" si="39"/>
        <v>12.015420000000001</v>
      </c>
      <c r="S180">
        <v>12.015420000000001</v>
      </c>
      <c r="T180" s="3">
        <f t="shared" si="42"/>
        <v>18331</v>
      </c>
      <c r="U180" s="1">
        <v>18331</v>
      </c>
    </row>
    <row r="181" spans="1:21" x14ac:dyDescent="0.25">
      <c r="A181" t="s">
        <v>1084</v>
      </c>
      <c r="B181" s="22">
        <v>26</v>
      </c>
      <c r="C181">
        <f t="shared" si="29"/>
        <v>11</v>
      </c>
      <c r="D181" s="1" t="str">
        <f t="shared" si="30"/>
        <v>13:18:12</v>
      </c>
      <c r="E181" s="1" t="str">
        <f t="shared" si="31"/>
        <v>2022-08-10</v>
      </c>
      <c r="F181" s="1" t="str">
        <f t="shared" si="32"/>
        <v>2022</v>
      </c>
      <c r="G181" s="1" t="str">
        <f t="shared" si="33"/>
        <v>08</v>
      </c>
      <c r="H181" s="1" t="str">
        <f t="shared" si="34"/>
        <v>10</v>
      </c>
      <c r="I181" s="1" t="str">
        <f t="shared" si="35"/>
        <v>13</v>
      </c>
      <c r="J181" s="1" t="str">
        <f t="shared" si="36"/>
        <v>18</v>
      </c>
      <c r="K181" s="1" t="str">
        <f t="shared" si="37"/>
        <v>12</v>
      </c>
      <c r="L181" s="1">
        <f t="shared" si="28"/>
        <v>47892</v>
      </c>
      <c r="M181" s="16">
        <f t="shared" si="38"/>
        <v>222.55430555555554</v>
      </c>
      <c r="N181">
        <v>48.595832999999999</v>
      </c>
      <c r="O181">
        <v>-126.24194300000001</v>
      </c>
      <c r="P181">
        <f>'geoid_height_2023-08-09'!E181/1000</f>
        <v>10.551950000000001</v>
      </c>
      <c r="Q181">
        <v>10.551950000000001</v>
      </c>
      <c r="R181">
        <f t="shared" si="39"/>
        <v>11.351950000000002</v>
      </c>
      <c r="S181">
        <v>11.351950000000002</v>
      </c>
      <c r="T181" s="3">
        <f t="shared" si="42"/>
        <v>18394</v>
      </c>
      <c r="U181" s="1">
        <v>18394</v>
      </c>
    </row>
    <row r="182" spans="1:21" x14ac:dyDescent="0.25">
      <c r="A182" t="s">
        <v>1085</v>
      </c>
      <c r="B182" s="22">
        <v>23</v>
      </c>
      <c r="C182">
        <f t="shared" si="29"/>
        <v>11</v>
      </c>
      <c r="D182" s="1" t="str">
        <f t="shared" si="30"/>
        <v>13:19:15</v>
      </c>
      <c r="E182" s="1" t="str">
        <f t="shared" si="31"/>
        <v>2022-08-10</v>
      </c>
      <c r="F182" s="1" t="str">
        <f t="shared" si="32"/>
        <v>2022</v>
      </c>
      <c r="G182" s="1" t="str">
        <f t="shared" si="33"/>
        <v>08</v>
      </c>
      <c r="H182" s="1" t="str">
        <f t="shared" si="34"/>
        <v>10</v>
      </c>
      <c r="I182" s="1" t="str">
        <f t="shared" si="35"/>
        <v>13</v>
      </c>
      <c r="J182" s="1" t="str">
        <f t="shared" si="36"/>
        <v>19</v>
      </c>
      <c r="K182" s="1" t="str">
        <f t="shared" si="37"/>
        <v>15</v>
      </c>
      <c r="L182" s="1">
        <f t="shared" si="28"/>
        <v>47955</v>
      </c>
      <c r="M182" s="16">
        <f t="shared" si="38"/>
        <v>222.55503472222222</v>
      </c>
      <c r="N182">
        <v>48.725807000000003</v>
      </c>
      <c r="O182">
        <v>-126.152534</v>
      </c>
      <c r="P182">
        <f>'geoid_height_2023-08-09'!E182/1000</f>
        <v>9.9190499999999986</v>
      </c>
      <c r="Q182">
        <v>9.9190499999999986</v>
      </c>
      <c r="R182">
        <f t="shared" si="39"/>
        <v>10.719049999999999</v>
      </c>
      <c r="S182">
        <v>10.719049999999999</v>
      </c>
      <c r="T182" s="3">
        <f t="shared" si="42"/>
        <v>18457</v>
      </c>
      <c r="U182" s="1">
        <v>18457</v>
      </c>
    </row>
    <row r="183" spans="1:21" x14ac:dyDescent="0.25">
      <c r="A183" t="s">
        <v>1086</v>
      </c>
      <c r="B183" s="22">
        <v>19</v>
      </c>
      <c r="C183">
        <f t="shared" si="29"/>
        <v>11</v>
      </c>
      <c r="D183" s="1" t="str">
        <f t="shared" si="30"/>
        <v>13:20:18</v>
      </c>
      <c r="E183" s="1" t="str">
        <f t="shared" si="31"/>
        <v>2022-08-10</v>
      </c>
      <c r="F183" s="1" t="str">
        <f t="shared" si="32"/>
        <v>2022</v>
      </c>
      <c r="G183" s="1" t="str">
        <f t="shared" si="33"/>
        <v>08</v>
      </c>
      <c r="H183" s="1" t="str">
        <f t="shared" si="34"/>
        <v>10</v>
      </c>
      <c r="I183" s="1" t="str">
        <f t="shared" si="35"/>
        <v>13</v>
      </c>
      <c r="J183" s="1" t="str">
        <f t="shared" si="36"/>
        <v>20</v>
      </c>
      <c r="K183" s="1" t="str">
        <f t="shared" si="37"/>
        <v>18</v>
      </c>
      <c r="L183" s="1">
        <f t="shared" si="28"/>
        <v>48018</v>
      </c>
      <c r="M183" s="16">
        <f t="shared" si="38"/>
        <v>222.55576388888889</v>
      </c>
      <c r="N183">
        <v>48.851761000000003</v>
      </c>
      <c r="O183">
        <v>-126.077133</v>
      </c>
      <c r="P183">
        <f>'geoid_height_2023-08-09'!E183/1000</f>
        <v>9.4919200000000004</v>
      </c>
      <c r="Q183">
        <v>9.4919200000000004</v>
      </c>
      <c r="R183">
        <f t="shared" si="39"/>
        <v>10.291920000000001</v>
      </c>
      <c r="S183">
        <v>10.291920000000001</v>
      </c>
      <c r="T183" s="3">
        <f t="shared" si="42"/>
        <v>18520</v>
      </c>
      <c r="U183" s="1">
        <v>18520</v>
      </c>
    </row>
    <row r="184" spans="1:21" x14ac:dyDescent="0.25">
      <c r="A184" t="s">
        <v>1087</v>
      </c>
      <c r="B184" s="22">
        <v>20</v>
      </c>
      <c r="C184">
        <f t="shared" si="29"/>
        <v>11</v>
      </c>
      <c r="D184" s="1" t="str">
        <f t="shared" si="30"/>
        <v>13:21:19</v>
      </c>
      <c r="E184" s="1" t="str">
        <f t="shared" si="31"/>
        <v>2022-08-10</v>
      </c>
      <c r="F184" s="1" t="str">
        <f t="shared" si="32"/>
        <v>2022</v>
      </c>
      <c r="G184" s="1" t="str">
        <f t="shared" si="33"/>
        <v>08</v>
      </c>
      <c r="H184" s="1" t="str">
        <f t="shared" si="34"/>
        <v>10</v>
      </c>
      <c r="I184" s="1" t="str">
        <f t="shared" si="35"/>
        <v>13</v>
      </c>
      <c r="J184" s="1" t="str">
        <f t="shared" si="36"/>
        <v>21</v>
      </c>
      <c r="K184" s="1" t="str">
        <f t="shared" si="37"/>
        <v>19</v>
      </c>
      <c r="L184" s="1">
        <f t="shared" si="28"/>
        <v>48079</v>
      </c>
      <c r="M184" s="16">
        <f t="shared" si="38"/>
        <v>222.5564699074074</v>
      </c>
      <c r="N184">
        <v>48.969543000000002</v>
      </c>
      <c r="O184">
        <v>-126.012405</v>
      </c>
      <c r="P184">
        <f>'geoid_height_2023-08-09'!E184/1000</f>
        <v>9.0036000000000005</v>
      </c>
      <c r="Q184">
        <v>9.0036000000000005</v>
      </c>
      <c r="R184">
        <f t="shared" si="39"/>
        <v>9.8036000000000012</v>
      </c>
      <c r="S184">
        <v>9.8036000000000012</v>
      </c>
      <c r="T184" s="3">
        <f t="shared" si="42"/>
        <v>18581</v>
      </c>
      <c r="U184" s="1">
        <v>18581</v>
      </c>
    </row>
    <row r="185" spans="1:21" x14ac:dyDescent="0.25">
      <c r="A185" t="s">
        <v>1088</v>
      </c>
      <c r="B185" s="22">
        <v>30</v>
      </c>
      <c r="C185">
        <f t="shared" si="29"/>
        <v>11</v>
      </c>
      <c r="D185" s="1" t="str">
        <f t="shared" si="30"/>
        <v>13:21:31</v>
      </c>
      <c r="E185" s="1" t="str">
        <f t="shared" si="31"/>
        <v>2022-08-10</v>
      </c>
      <c r="F185" s="1" t="str">
        <f t="shared" si="32"/>
        <v>2022</v>
      </c>
      <c r="G185" s="1" t="str">
        <f t="shared" si="33"/>
        <v>08</v>
      </c>
      <c r="H185" s="1" t="str">
        <f t="shared" si="34"/>
        <v>10</v>
      </c>
      <c r="I185" s="1" t="str">
        <f t="shared" si="35"/>
        <v>13</v>
      </c>
      <c r="J185" s="1" t="str">
        <f t="shared" si="36"/>
        <v>21</v>
      </c>
      <c r="K185" s="1" t="str">
        <f t="shared" si="37"/>
        <v>31</v>
      </c>
      <c r="L185" s="1">
        <f t="shared" si="28"/>
        <v>48091</v>
      </c>
      <c r="M185" s="16">
        <f t="shared" si="38"/>
        <v>222.5566087962963</v>
      </c>
      <c r="N185">
        <v>48.992432000000001</v>
      </c>
      <c r="O185">
        <v>-125.99648999999999</v>
      </c>
      <c r="P185">
        <f>'geoid_height_2023-08-09'!E185/1000</f>
        <v>8.8967299999999998</v>
      </c>
      <c r="Q185">
        <v>8.8967299999999998</v>
      </c>
      <c r="R185">
        <f t="shared" si="39"/>
        <v>9.6967300000000005</v>
      </c>
      <c r="S185">
        <v>9.6967300000000005</v>
      </c>
      <c r="T185" s="3">
        <f t="shared" si="42"/>
        <v>18593</v>
      </c>
      <c r="U185" s="1">
        <v>18593</v>
      </c>
    </row>
    <row r="186" spans="1:21" x14ac:dyDescent="0.25">
      <c r="A186" t="s">
        <v>1089</v>
      </c>
      <c r="B186" s="22">
        <v>32</v>
      </c>
      <c r="C186">
        <f t="shared" si="29"/>
        <v>11</v>
      </c>
      <c r="D186" s="1" t="str">
        <f t="shared" si="30"/>
        <v>13:21:34</v>
      </c>
      <c r="E186" s="1" t="str">
        <f t="shared" si="31"/>
        <v>2022-08-10</v>
      </c>
      <c r="F186" s="1" t="str">
        <f t="shared" si="32"/>
        <v>2022</v>
      </c>
      <c r="G186" s="1" t="str">
        <f t="shared" si="33"/>
        <v>08</v>
      </c>
      <c r="H186" s="1" t="str">
        <f t="shared" si="34"/>
        <v>10</v>
      </c>
      <c r="I186" s="1" t="str">
        <f t="shared" si="35"/>
        <v>13</v>
      </c>
      <c r="J186" s="1" t="str">
        <f t="shared" si="36"/>
        <v>21</v>
      </c>
      <c r="K186" s="1" t="str">
        <f t="shared" si="37"/>
        <v>34</v>
      </c>
      <c r="L186" s="1">
        <f t="shared" si="28"/>
        <v>48094</v>
      </c>
      <c r="M186" s="16">
        <f t="shared" si="38"/>
        <v>222.55664351851851</v>
      </c>
      <c r="N186">
        <v>48.997374999999998</v>
      </c>
      <c r="O186">
        <v>-125.991631</v>
      </c>
      <c r="P186">
        <f>'geoid_height_2023-08-09'!E186/1000</f>
        <v>8.8738200000000003</v>
      </c>
      <c r="Q186">
        <v>8.8738200000000003</v>
      </c>
      <c r="R186">
        <f t="shared" si="39"/>
        <v>9.673820000000001</v>
      </c>
      <c r="S186">
        <v>9.673820000000001</v>
      </c>
      <c r="T186" s="3">
        <f t="shared" si="42"/>
        <v>18596</v>
      </c>
      <c r="U186" s="1">
        <v>18596</v>
      </c>
    </row>
    <row r="187" spans="1:21" x14ac:dyDescent="0.25">
      <c r="A187" t="s">
        <v>1090</v>
      </c>
      <c r="B187" s="22">
        <v>37</v>
      </c>
      <c r="C187">
        <f t="shared" si="29"/>
        <v>11</v>
      </c>
      <c r="D187" s="1" t="str">
        <f t="shared" si="30"/>
        <v>13:21:37</v>
      </c>
      <c r="E187" s="1" t="str">
        <f t="shared" si="31"/>
        <v>2022-08-10</v>
      </c>
      <c r="F187" s="1" t="str">
        <f t="shared" si="32"/>
        <v>2022</v>
      </c>
      <c r="G187" s="1" t="str">
        <f t="shared" si="33"/>
        <v>08</v>
      </c>
      <c r="H187" s="1" t="str">
        <f t="shared" si="34"/>
        <v>10</v>
      </c>
      <c r="I187" s="1" t="str">
        <f t="shared" si="35"/>
        <v>13</v>
      </c>
      <c r="J187" s="1" t="str">
        <f t="shared" si="36"/>
        <v>21</v>
      </c>
      <c r="K187" s="1" t="str">
        <f t="shared" si="37"/>
        <v>37</v>
      </c>
      <c r="L187" s="1">
        <f t="shared" si="28"/>
        <v>48097</v>
      </c>
      <c r="M187" s="16">
        <f t="shared" si="38"/>
        <v>222.55667824074075</v>
      </c>
      <c r="N187">
        <v>49.002887999999999</v>
      </c>
      <c r="O187">
        <v>-125.98550400000001</v>
      </c>
      <c r="P187">
        <f>'geoid_height_2023-08-09'!E187/1000</f>
        <v>8.8432900000000014</v>
      </c>
      <c r="Q187">
        <v>8.8432900000000014</v>
      </c>
      <c r="R187">
        <f t="shared" si="39"/>
        <v>9.6432900000000021</v>
      </c>
      <c r="S187">
        <v>9.6432900000000021</v>
      </c>
      <c r="T187" s="3">
        <f t="shared" si="42"/>
        <v>18599</v>
      </c>
      <c r="U187" s="1">
        <v>18599</v>
      </c>
    </row>
    <row r="188" spans="1:21" x14ac:dyDescent="0.25">
      <c r="A188" t="s">
        <v>1091</v>
      </c>
      <c r="B188" s="22">
        <v>40</v>
      </c>
      <c r="C188">
        <f t="shared" si="29"/>
        <v>11</v>
      </c>
      <c r="D188" s="1" t="str">
        <f t="shared" si="30"/>
        <v>13:21:40</v>
      </c>
      <c r="E188" s="1" t="str">
        <f t="shared" si="31"/>
        <v>2022-08-10</v>
      </c>
      <c r="F188" s="1" t="str">
        <f t="shared" si="32"/>
        <v>2022</v>
      </c>
      <c r="G188" s="1" t="str">
        <f t="shared" si="33"/>
        <v>08</v>
      </c>
      <c r="H188" s="1" t="str">
        <f t="shared" si="34"/>
        <v>10</v>
      </c>
      <c r="I188" s="1" t="str">
        <f t="shared" si="35"/>
        <v>13</v>
      </c>
      <c r="J188" s="1" t="str">
        <f t="shared" si="36"/>
        <v>21</v>
      </c>
      <c r="K188" s="1" t="str">
        <f t="shared" si="37"/>
        <v>40</v>
      </c>
      <c r="L188" s="1">
        <f t="shared" si="28"/>
        <v>48100</v>
      </c>
      <c r="M188" s="16">
        <f t="shared" si="38"/>
        <v>222.55671296296296</v>
      </c>
      <c r="N188">
        <v>49.007637000000003</v>
      </c>
      <c r="O188">
        <v>-125.9795</v>
      </c>
      <c r="P188">
        <f>'geoid_height_2023-08-09'!E188/1000</f>
        <v>8.8203700000000005</v>
      </c>
      <c r="Q188">
        <v>8.8203700000000005</v>
      </c>
      <c r="R188">
        <f t="shared" si="39"/>
        <v>9.6203700000000012</v>
      </c>
      <c r="S188">
        <v>9.6203700000000012</v>
      </c>
      <c r="T188" s="3">
        <f t="shared" si="42"/>
        <v>18602</v>
      </c>
      <c r="U188" s="1">
        <v>18602</v>
      </c>
    </row>
    <row r="189" spans="1:21" x14ac:dyDescent="0.25">
      <c r="A189" t="s">
        <v>1092</v>
      </c>
      <c r="B189" s="22">
        <v>44</v>
      </c>
      <c r="C189">
        <f t="shared" si="29"/>
        <v>11</v>
      </c>
      <c r="D189" s="1" t="str">
        <f t="shared" si="30"/>
        <v>13:21:43</v>
      </c>
      <c r="E189" s="1" t="str">
        <f t="shared" si="31"/>
        <v>2022-08-10</v>
      </c>
      <c r="F189" s="1" t="str">
        <f t="shared" si="32"/>
        <v>2022</v>
      </c>
      <c r="G189" s="1" t="str">
        <f t="shared" si="33"/>
        <v>08</v>
      </c>
      <c r="H189" s="1" t="str">
        <f t="shared" si="34"/>
        <v>10</v>
      </c>
      <c r="I189" s="1" t="str">
        <f t="shared" si="35"/>
        <v>13</v>
      </c>
      <c r="J189" s="1" t="str">
        <f t="shared" si="36"/>
        <v>21</v>
      </c>
      <c r="K189" s="1" t="str">
        <f t="shared" si="37"/>
        <v>43</v>
      </c>
      <c r="L189" s="1">
        <f t="shared" si="28"/>
        <v>48103</v>
      </c>
      <c r="M189" s="16">
        <f t="shared" si="38"/>
        <v>222.55674768518517</v>
      </c>
      <c r="N189">
        <v>49.011406000000001</v>
      </c>
      <c r="O189">
        <v>-125.97408299999999</v>
      </c>
      <c r="P189">
        <f>'geoid_height_2023-08-09'!E189/1000</f>
        <v>8.7974699999999988</v>
      </c>
      <c r="Q189">
        <v>8.7974699999999988</v>
      </c>
      <c r="R189">
        <f t="shared" si="39"/>
        <v>9.5974699999999995</v>
      </c>
      <c r="S189">
        <v>9.5974699999999995</v>
      </c>
      <c r="T189" s="3">
        <f t="shared" si="42"/>
        <v>18605</v>
      </c>
      <c r="U189" s="1">
        <v>18605</v>
      </c>
    </row>
    <row r="190" spans="1:21" x14ac:dyDescent="0.25">
      <c r="A190" t="s">
        <v>1093</v>
      </c>
      <c r="B190" s="22">
        <v>47</v>
      </c>
      <c r="C190">
        <f t="shared" si="29"/>
        <v>11</v>
      </c>
      <c r="D190" s="1" t="str">
        <f t="shared" si="30"/>
        <v>13:21:46</v>
      </c>
      <c r="E190" s="1" t="str">
        <f t="shared" si="31"/>
        <v>2022-08-10</v>
      </c>
      <c r="F190" s="1" t="str">
        <f t="shared" si="32"/>
        <v>2022</v>
      </c>
      <c r="G190" s="1" t="str">
        <f t="shared" si="33"/>
        <v>08</v>
      </c>
      <c r="H190" s="1" t="str">
        <f t="shared" si="34"/>
        <v>10</v>
      </c>
      <c r="I190" s="1" t="str">
        <f t="shared" si="35"/>
        <v>13</v>
      </c>
      <c r="J190" s="1" t="str">
        <f t="shared" si="36"/>
        <v>21</v>
      </c>
      <c r="K190" s="1" t="str">
        <f t="shared" si="37"/>
        <v>46</v>
      </c>
      <c r="L190" s="1">
        <f t="shared" si="28"/>
        <v>48106</v>
      </c>
      <c r="M190" s="16">
        <f t="shared" si="38"/>
        <v>222.55678240740741</v>
      </c>
      <c r="N190">
        <v>49.015689999999999</v>
      </c>
      <c r="O190">
        <v>-125.96721599999999</v>
      </c>
      <c r="P190">
        <f>'geoid_height_2023-08-09'!E190/1000</f>
        <v>8.7593199999999989</v>
      </c>
      <c r="Q190">
        <v>8.7593199999999989</v>
      </c>
      <c r="R190">
        <f t="shared" si="39"/>
        <v>9.5593199999999996</v>
      </c>
      <c r="S190">
        <v>9.5593199999999996</v>
      </c>
      <c r="T190" s="3">
        <f t="shared" si="42"/>
        <v>18608</v>
      </c>
      <c r="U190" s="1">
        <v>18608</v>
      </c>
    </row>
    <row r="191" spans="1:21" x14ac:dyDescent="0.25">
      <c r="A191" t="s">
        <v>1094</v>
      </c>
      <c r="B191" s="22">
        <v>50</v>
      </c>
      <c r="C191">
        <f t="shared" si="29"/>
        <v>11</v>
      </c>
      <c r="D191" s="1" t="str">
        <f t="shared" si="30"/>
        <v>13:21:49</v>
      </c>
      <c r="E191" s="1" t="str">
        <f t="shared" si="31"/>
        <v>2022-08-10</v>
      </c>
      <c r="F191" s="1" t="str">
        <f t="shared" si="32"/>
        <v>2022</v>
      </c>
      <c r="G191" s="1" t="str">
        <f t="shared" si="33"/>
        <v>08</v>
      </c>
      <c r="H191" s="1" t="str">
        <f t="shared" si="34"/>
        <v>10</v>
      </c>
      <c r="I191" s="1" t="str">
        <f t="shared" si="35"/>
        <v>13</v>
      </c>
      <c r="J191" s="1" t="str">
        <f t="shared" si="36"/>
        <v>21</v>
      </c>
      <c r="K191" s="1" t="str">
        <f t="shared" si="37"/>
        <v>49</v>
      </c>
      <c r="L191" s="1">
        <f t="shared" si="28"/>
        <v>48109</v>
      </c>
      <c r="M191" s="16">
        <f t="shared" si="38"/>
        <v>222.55681712962962</v>
      </c>
      <c r="N191">
        <v>49.019553999999999</v>
      </c>
      <c r="O191">
        <v>-125.960274</v>
      </c>
      <c r="P191">
        <f>'geoid_height_2023-08-09'!E191/1000</f>
        <v>8.7364099999999993</v>
      </c>
      <c r="Q191">
        <v>8.7364099999999993</v>
      </c>
      <c r="R191">
        <f t="shared" si="39"/>
        <v>9.5364100000000001</v>
      </c>
      <c r="S191">
        <v>9.5364100000000001</v>
      </c>
      <c r="T191" s="3">
        <f t="shared" si="42"/>
        <v>18611</v>
      </c>
      <c r="U191" s="1">
        <v>18611</v>
      </c>
    </row>
    <row r="192" spans="1:21" x14ac:dyDescent="0.25">
      <c r="A192" t="s">
        <v>1095</v>
      </c>
      <c r="B192" s="22">
        <v>54</v>
      </c>
      <c r="C192">
        <f t="shared" si="29"/>
        <v>11</v>
      </c>
      <c r="D192" s="1" t="str">
        <f t="shared" si="30"/>
        <v>13:21:52</v>
      </c>
      <c r="E192" s="1" t="str">
        <f t="shared" si="31"/>
        <v>2022-08-10</v>
      </c>
      <c r="F192" s="1" t="str">
        <f t="shared" si="32"/>
        <v>2022</v>
      </c>
      <c r="G192" s="1" t="str">
        <f t="shared" si="33"/>
        <v>08</v>
      </c>
      <c r="H192" s="1" t="str">
        <f t="shared" si="34"/>
        <v>10</v>
      </c>
      <c r="I192" s="1" t="str">
        <f t="shared" si="35"/>
        <v>13</v>
      </c>
      <c r="J192" s="1" t="str">
        <f t="shared" si="36"/>
        <v>21</v>
      </c>
      <c r="K192" s="1" t="str">
        <f t="shared" si="37"/>
        <v>52</v>
      </c>
      <c r="L192" s="1">
        <f t="shared" si="28"/>
        <v>48112</v>
      </c>
      <c r="M192" s="16">
        <f t="shared" si="38"/>
        <v>222.55685185185186</v>
      </c>
      <c r="N192">
        <v>49.023232</v>
      </c>
      <c r="O192">
        <v>-125.952827</v>
      </c>
      <c r="P192">
        <f>'geoid_height_2023-08-09'!E192/1000</f>
        <v>8.7134900000000002</v>
      </c>
      <c r="Q192">
        <v>8.7134900000000002</v>
      </c>
      <c r="R192">
        <f t="shared" si="39"/>
        <v>9.5134900000000009</v>
      </c>
      <c r="S192">
        <v>9.5134900000000009</v>
      </c>
      <c r="T192" s="3">
        <f t="shared" si="42"/>
        <v>18614</v>
      </c>
      <c r="U192" s="1">
        <v>18614</v>
      </c>
    </row>
    <row r="193" spans="1:21" x14ac:dyDescent="0.25">
      <c r="A193" t="s">
        <v>1096</v>
      </c>
      <c r="B193" s="22">
        <v>57</v>
      </c>
      <c r="C193">
        <f t="shared" si="29"/>
        <v>11</v>
      </c>
      <c r="D193" s="1" t="str">
        <f t="shared" si="30"/>
        <v>13:21:55</v>
      </c>
      <c r="E193" s="1" t="str">
        <f t="shared" si="31"/>
        <v>2022-08-10</v>
      </c>
      <c r="F193" s="1" t="str">
        <f t="shared" si="32"/>
        <v>2022</v>
      </c>
      <c r="G193" s="1" t="str">
        <f t="shared" si="33"/>
        <v>08</v>
      </c>
      <c r="H193" s="1" t="str">
        <f t="shared" si="34"/>
        <v>10</v>
      </c>
      <c r="I193" s="1" t="str">
        <f t="shared" si="35"/>
        <v>13</v>
      </c>
      <c r="J193" s="1" t="str">
        <f t="shared" si="36"/>
        <v>21</v>
      </c>
      <c r="K193" s="1" t="str">
        <f t="shared" si="37"/>
        <v>55</v>
      </c>
      <c r="L193" s="1">
        <f t="shared" si="28"/>
        <v>48115</v>
      </c>
      <c r="M193" s="16">
        <f t="shared" si="38"/>
        <v>222.55688657407407</v>
      </c>
      <c r="N193">
        <v>49.026398</v>
      </c>
      <c r="O193">
        <v>-125.945679</v>
      </c>
      <c r="P193">
        <f>'geoid_height_2023-08-09'!E193/1000</f>
        <v>8.6981999999999999</v>
      </c>
      <c r="Q193">
        <v>8.6981999999999999</v>
      </c>
      <c r="R193">
        <f t="shared" si="39"/>
        <v>9.4982000000000006</v>
      </c>
      <c r="S193">
        <v>9.4982000000000006</v>
      </c>
      <c r="T193" s="3">
        <f t="shared" si="42"/>
        <v>18617</v>
      </c>
      <c r="U193" s="1">
        <v>18617</v>
      </c>
    </row>
    <row r="194" spans="1:21" x14ac:dyDescent="0.25">
      <c r="A194" t="s">
        <v>1097</v>
      </c>
      <c r="B194" s="22">
        <v>59</v>
      </c>
      <c r="C194">
        <f t="shared" si="29"/>
        <v>11</v>
      </c>
      <c r="D194" s="1" t="str">
        <f t="shared" si="30"/>
        <v>13:21:58</v>
      </c>
      <c r="E194" s="1" t="str">
        <f t="shared" si="31"/>
        <v>2022-08-10</v>
      </c>
      <c r="F194" s="1" t="str">
        <f t="shared" si="32"/>
        <v>2022</v>
      </c>
      <c r="G194" s="1" t="str">
        <f t="shared" si="33"/>
        <v>08</v>
      </c>
      <c r="H194" s="1" t="str">
        <f t="shared" si="34"/>
        <v>10</v>
      </c>
      <c r="I194" s="1" t="str">
        <f t="shared" si="35"/>
        <v>13</v>
      </c>
      <c r="J194" s="1" t="str">
        <f t="shared" si="36"/>
        <v>21</v>
      </c>
      <c r="K194" s="1" t="str">
        <f t="shared" si="37"/>
        <v>58</v>
      </c>
      <c r="L194" s="1">
        <f t="shared" ref="L194:L257" si="43">I194*3600+J194*60+K194</f>
        <v>48118</v>
      </c>
      <c r="M194" s="16">
        <f t="shared" si="38"/>
        <v>222.55692129629631</v>
      </c>
      <c r="N194">
        <v>49.029235999999997</v>
      </c>
      <c r="O194">
        <v>-125.938461</v>
      </c>
      <c r="P194">
        <f>'geoid_height_2023-08-09'!E194/1000</f>
        <v>8.6829199999999993</v>
      </c>
      <c r="Q194">
        <v>8.6829199999999993</v>
      </c>
      <c r="R194">
        <f t="shared" si="39"/>
        <v>9.48292</v>
      </c>
      <c r="S194">
        <v>9.48292</v>
      </c>
      <c r="T194" s="3">
        <f t="shared" si="42"/>
        <v>18620</v>
      </c>
      <c r="U194" s="1">
        <v>18620</v>
      </c>
    </row>
    <row r="195" spans="1:21" x14ac:dyDescent="0.25">
      <c r="A195" t="s">
        <v>1098</v>
      </c>
      <c r="B195" s="22">
        <v>62</v>
      </c>
      <c r="C195">
        <f t="shared" ref="C195:C258" si="44">MIN(SEARCH("T",A195&amp;"T"))</f>
        <v>11</v>
      </c>
      <c r="D195" s="1" t="str">
        <f t="shared" ref="D195:D258" si="45">RIGHT(A195,C195-3)</f>
        <v>13:22:01</v>
      </c>
      <c r="E195" s="1" t="str">
        <f t="shared" ref="E195:E258" si="46">LEFT(A195,C195-1)</f>
        <v>2022-08-10</v>
      </c>
      <c r="F195" s="1" t="str">
        <f t="shared" ref="F195:F258" si="47">LEFT(E195,4)</f>
        <v>2022</v>
      </c>
      <c r="G195" s="1" t="str">
        <f t="shared" ref="G195:G258" si="48">RIGHT(LEFT(E195,7),2)</f>
        <v>08</v>
      </c>
      <c r="H195" s="1" t="str">
        <f t="shared" ref="H195:H258" si="49">RIGHT(E195,2)</f>
        <v>10</v>
      </c>
      <c r="I195" s="1" t="str">
        <f t="shared" ref="I195:I258" si="50">LEFT(D195,2)</f>
        <v>13</v>
      </c>
      <c r="J195" s="1" t="str">
        <f t="shared" ref="J195:J258" si="51">MID(D195,4,2)</f>
        <v>22</v>
      </c>
      <c r="K195" s="1" t="str">
        <f t="shared" ref="K195:K258" si="52">RIGHT(D195,2)</f>
        <v>01</v>
      </c>
      <c r="L195" s="1">
        <f t="shared" si="43"/>
        <v>48121</v>
      </c>
      <c r="M195" s="16">
        <f t="shared" ref="M195:M258" si="53">(DATE(F195,G195,H195)-DATE(F195,1,1)+1)+(I195+((J195+(K195/60))/60))/24</f>
        <v>222.55695601851852</v>
      </c>
      <c r="N195">
        <v>49.032448000000002</v>
      </c>
      <c r="O195">
        <v>-125.929344</v>
      </c>
      <c r="P195">
        <f>'geoid_height_2023-08-09'!E195/1000</f>
        <v>8.6676200000000012</v>
      </c>
      <c r="Q195">
        <v>8.6676200000000012</v>
      </c>
      <c r="R195">
        <f t="shared" ref="R195:R258" si="54">Q195+0.8</f>
        <v>9.4676200000000019</v>
      </c>
      <c r="S195">
        <v>9.4676200000000019</v>
      </c>
      <c r="T195" s="3">
        <f t="shared" si="42"/>
        <v>18623</v>
      </c>
      <c r="U195" s="1">
        <v>18623</v>
      </c>
    </row>
    <row r="196" spans="1:21" x14ac:dyDescent="0.25">
      <c r="A196" t="s">
        <v>1099</v>
      </c>
      <c r="B196" s="22">
        <v>65</v>
      </c>
      <c r="C196">
        <f t="shared" si="44"/>
        <v>11</v>
      </c>
      <c r="D196" s="1" t="str">
        <f t="shared" si="45"/>
        <v>13:22:04</v>
      </c>
      <c r="E196" s="1" t="str">
        <f t="shared" si="46"/>
        <v>2022-08-10</v>
      </c>
      <c r="F196" s="1" t="str">
        <f t="shared" si="47"/>
        <v>2022</v>
      </c>
      <c r="G196" s="1" t="str">
        <f t="shared" si="48"/>
        <v>08</v>
      </c>
      <c r="H196" s="1" t="str">
        <f t="shared" si="49"/>
        <v>10</v>
      </c>
      <c r="I196" s="1" t="str">
        <f t="shared" si="50"/>
        <v>13</v>
      </c>
      <c r="J196" s="1" t="str">
        <f t="shared" si="51"/>
        <v>22</v>
      </c>
      <c r="K196" s="1" t="str">
        <f t="shared" si="52"/>
        <v>04</v>
      </c>
      <c r="L196" s="1">
        <f t="shared" si="43"/>
        <v>48124</v>
      </c>
      <c r="M196" s="16">
        <f t="shared" si="53"/>
        <v>222.55699074074073</v>
      </c>
      <c r="N196">
        <v>49.034592000000004</v>
      </c>
      <c r="O196">
        <v>-125.922264</v>
      </c>
      <c r="P196">
        <f>'geoid_height_2023-08-09'!E196/1000</f>
        <v>8.6523400000000006</v>
      </c>
      <c r="Q196">
        <v>8.6523400000000006</v>
      </c>
      <c r="R196">
        <f t="shared" si="54"/>
        <v>9.4523400000000013</v>
      </c>
      <c r="S196">
        <v>9.4523400000000013</v>
      </c>
      <c r="T196" s="3">
        <f t="shared" ref="T196:T259" si="55">L196-$L$2</f>
        <v>18626</v>
      </c>
      <c r="U196" s="1">
        <v>18626</v>
      </c>
    </row>
    <row r="197" spans="1:21" x14ac:dyDescent="0.25">
      <c r="A197" t="s">
        <v>1100</v>
      </c>
      <c r="B197" s="22">
        <v>67</v>
      </c>
      <c r="C197">
        <f t="shared" si="44"/>
        <v>11</v>
      </c>
      <c r="D197" s="1" t="str">
        <f t="shared" si="45"/>
        <v>13:22:06</v>
      </c>
      <c r="E197" s="1" t="str">
        <f t="shared" si="46"/>
        <v>2022-08-10</v>
      </c>
      <c r="F197" s="1" t="str">
        <f t="shared" si="47"/>
        <v>2022</v>
      </c>
      <c r="G197" s="1" t="str">
        <f t="shared" si="48"/>
        <v>08</v>
      </c>
      <c r="H197" s="1" t="str">
        <f t="shared" si="49"/>
        <v>10</v>
      </c>
      <c r="I197" s="1" t="str">
        <f t="shared" si="50"/>
        <v>13</v>
      </c>
      <c r="J197" s="1" t="str">
        <f t="shared" si="51"/>
        <v>22</v>
      </c>
      <c r="K197" s="1" t="str">
        <f t="shared" si="52"/>
        <v>06</v>
      </c>
      <c r="L197" s="1">
        <f t="shared" si="43"/>
        <v>48126</v>
      </c>
      <c r="M197" s="16">
        <f t="shared" si="53"/>
        <v>222.55701388888889</v>
      </c>
      <c r="N197">
        <v>49.036636000000001</v>
      </c>
      <c r="O197">
        <v>-125.91481</v>
      </c>
      <c r="P197">
        <f>'geoid_height_2023-08-09'!E197/1000</f>
        <v>8.63706</v>
      </c>
      <c r="Q197">
        <v>8.63706</v>
      </c>
      <c r="R197">
        <f t="shared" si="54"/>
        <v>9.4370600000000007</v>
      </c>
      <c r="S197">
        <v>9.4370600000000007</v>
      </c>
      <c r="T197" s="3">
        <f t="shared" si="55"/>
        <v>18628</v>
      </c>
      <c r="U197" s="1">
        <v>18628</v>
      </c>
    </row>
    <row r="198" spans="1:21" x14ac:dyDescent="0.25">
      <c r="A198" t="s">
        <v>1101</v>
      </c>
      <c r="B198" s="22">
        <v>70</v>
      </c>
      <c r="C198">
        <f t="shared" si="44"/>
        <v>11</v>
      </c>
      <c r="D198" s="1" t="str">
        <f t="shared" si="45"/>
        <v>13:22:10</v>
      </c>
      <c r="E198" s="1" t="str">
        <f t="shared" si="46"/>
        <v>2022-08-10</v>
      </c>
      <c r="F198" s="1" t="str">
        <f t="shared" si="47"/>
        <v>2022</v>
      </c>
      <c r="G198" s="1" t="str">
        <f t="shared" si="48"/>
        <v>08</v>
      </c>
      <c r="H198" s="1" t="str">
        <f t="shared" si="49"/>
        <v>10</v>
      </c>
      <c r="I198" s="1" t="str">
        <f t="shared" si="50"/>
        <v>13</v>
      </c>
      <c r="J198" s="1" t="str">
        <f t="shared" si="51"/>
        <v>22</v>
      </c>
      <c r="K198" s="1" t="str">
        <f t="shared" si="52"/>
        <v>10</v>
      </c>
      <c r="L198" s="1">
        <f t="shared" si="43"/>
        <v>48130</v>
      </c>
      <c r="M198" s="16">
        <f t="shared" si="53"/>
        <v>222.55706018518518</v>
      </c>
      <c r="N198">
        <v>49.038894999999997</v>
      </c>
      <c r="O198">
        <v>-125.90522</v>
      </c>
      <c r="P198">
        <f>'geoid_height_2023-08-09'!E198/1000</f>
        <v>8.6217699999999997</v>
      </c>
      <c r="Q198">
        <v>8.6217699999999997</v>
      </c>
      <c r="R198">
        <f t="shared" si="54"/>
        <v>9.4217700000000004</v>
      </c>
      <c r="S198">
        <v>9.4217700000000004</v>
      </c>
      <c r="T198" s="3">
        <f t="shared" si="55"/>
        <v>18632</v>
      </c>
      <c r="U198" s="1">
        <v>18632</v>
      </c>
    </row>
    <row r="199" spans="1:21" x14ac:dyDescent="0.25">
      <c r="A199" t="s">
        <v>1102</v>
      </c>
      <c r="B199" s="22">
        <v>74</v>
      </c>
      <c r="C199">
        <f t="shared" si="44"/>
        <v>11</v>
      </c>
      <c r="D199" s="1" t="str">
        <f t="shared" si="45"/>
        <v>13:22:13</v>
      </c>
      <c r="E199" s="1" t="str">
        <f t="shared" si="46"/>
        <v>2022-08-10</v>
      </c>
      <c r="F199" s="1" t="str">
        <f t="shared" si="47"/>
        <v>2022</v>
      </c>
      <c r="G199" s="1" t="str">
        <f t="shared" si="48"/>
        <v>08</v>
      </c>
      <c r="H199" s="1" t="str">
        <f t="shared" si="49"/>
        <v>10</v>
      </c>
      <c r="I199" s="1" t="str">
        <f t="shared" si="50"/>
        <v>13</v>
      </c>
      <c r="J199" s="1" t="str">
        <f t="shared" si="51"/>
        <v>22</v>
      </c>
      <c r="K199" s="1" t="str">
        <f t="shared" si="52"/>
        <v>13</v>
      </c>
      <c r="L199" s="1">
        <f t="shared" si="43"/>
        <v>48133</v>
      </c>
      <c r="M199" s="16">
        <f t="shared" si="53"/>
        <v>222.55709490740742</v>
      </c>
      <c r="N199">
        <v>49.040596000000001</v>
      </c>
      <c r="O199">
        <v>-125.896812</v>
      </c>
      <c r="P199">
        <f>'geoid_height_2023-08-09'!E199/1000</f>
        <v>8.6064899999999991</v>
      </c>
      <c r="Q199">
        <v>8.6064899999999991</v>
      </c>
      <c r="R199">
        <f t="shared" si="54"/>
        <v>9.4064899999999998</v>
      </c>
      <c r="S199">
        <v>9.4064899999999998</v>
      </c>
      <c r="T199" s="3">
        <f t="shared" si="55"/>
        <v>18635</v>
      </c>
      <c r="U199" s="1">
        <v>18635</v>
      </c>
    </row>
    <row r="200" spans="1:21" x14ac:dyDescent="0.25">
      <c r="A200" t="s">
        <v>1103</v>
      </c>
      <c r="B200" s="22">
        <v>76</v>
      </c>
      <c r="C200">
        <f t="shared" si="44"/>
        <v>11</v>
      </c>
      <c r="D200" s="1" t="str">
        <f t="shared" si="45"/>
        <v>13:22:16</v>
      </c>
      <c r="E200" s="1" t="str">
        <f t="shared" si="46"/>
        <v>2022-08-10</v>
      </c>
      <c r="F200" s="1" t="str">
        <f t="shared" si="47"/>
        <v>2022</v>
      </c>
      <c r="G200" s="1" t="str">
        <f t="shared" si="48"/>
        <v>08</v>
      </c>
      <c r="H200" s="1" t="str">
        <f t="shared" si="49"/>
        <v>10</v>
      </c>
      <c r="I200" s="1" t="str">
        <f t="shared" si="50"/>
        <v>13</v>
      </c>
      <c r="J200" s="1" t="str">
        <f t="shared" si="51"/>
        <v>22</v>
      </c>
      <c r="K200" s="1" t="str">
        <f t="shared" si="52"/>
        <v>16</v>
      </c>
      <c r="L200" s="1">
        <f t="shared" si="43"/>
        <v>48136</v>
      </c>
      <c r="M200" s="16">
        <f t="shared" si="53"/>
        <v>222.55712962962963</v>
      </c>
      <c r="N200">
        <v>49.042006999999998</v>
      </c>
      <c r="O200">
        <v>-125.88810700000001</v>
      </c>
      <c r="P200">
        <f>'geoid_height_2023-08-09'!E200/1000</f>
        <v>8.5912099999999985</v>
      </c>
      <c r="Q200">
        <v>8.5912099999999985</v>
      </c>
      <c r="R200">
        <f t="shared" si="54"/>
        <v>9.3912099999999992</v>
      </c>
      <c r="S200">
        <v>9.3912099999999992</v>
      </c>
      <c r="T200" s="3">
        <f t="shared" si="55"/>
        <v>18638</v>
      </c>
      <c r="U200" s="1">
        <v>18638</v>
      </c>
    </row>
    <row r="201" spans="1:21" x14ac:dyDescent="0.25">
      <c r="A201" t="s">
        <v>1104</v>
      </c>
      <c r="B201" s="22">
        <v>78</v>
      </c>
      <c r="C201">
        <f t="shared" si="44"/>
        <v>11</v>
      </c>
      <c r="D201" s="1" t="str">
        <f t="shared" si="45"/>
        <v>13:22:19</v>
      </c>
      <c r="E201" s="1" t="str">
        <f t="shared" si="46"/>
        <v>2022-08-10</v>
      </c>
      <c r="F201" s="1" t="str">
        <f t="shared" si="47"/>
        <v>2022</v>
      </c>
      <c r="G201" s="1" t="str">
        <f t="shared" si="48"/>
        <v>08</v>
      </c>
      <c r="H201" s="1" t="str">
        <f t="shared" si="49"/>
        <v>10</v>
      </c>
      <c r="I201" s="1" t="str">
        <f t="shared" si="50"/>
        <v>13</v>
      </c>
      <c r="J201" s="1" t="str">
        <f t="shared" si="51"/>
        <v>22</v>
      </c>
      <c r="K201" s="1" t="str">
        <f t="shared" si="52"/>
        <v>19</v>
      </c>
      <c r="L201" s="1">
        <f t="shared" si="43"/>
        <v>48139</v>
      </c>
      <c r="M201" s="16">
        <f t="shared" si="53"/>
        <v>222.55716435185184</v>
      </c>
      <c r="N201">
        <v>49.042923000000002</v>
      </c>
      <c r="O201">
        <v>-125.881134</v>
      </c>
      <c r="P201">
        <f>'geoid_height_2023-08-09'!E201/1000</f>
        <v>8.575940000000001</v>
      </c>
      <c r="Q201">
        <v>8.575940000000001</v>
      </c>
      <c r="R201">
        <f t="shared" si="54"/>
        <v>9.3759400000000017</v>
      </c>
      <c r="S201">
        <v>9.3759400000000017</v>
      </c>
      <c r="T201" s="3">
        <f t="shared" si="55"/>
        <v>18641</v>
      </c>
      <c r="U201" s="1">
        <v>18641</v>
      </c>
    </row>
    <row r="202" spans="1:21" x14ac:dyDescent="0.25">
      <c r="A202" t="s">
        <v>1105</v>
      </c>
      <c r="B202" s="22">
        <v>82</v>
      </c>
      <c r="C202">
        <f t="shared" si="44"/>
        <v>11</v>
      </c>
      <c r="D202" s="1" t="str">
        <f t="shared" si="45"/>
        <v>13:22:22</v>
      </c>
      <c r="E202" s="1" t="str">
        <f t="shared" si="46"/>
        <v>2022-08-10</v>
      </c>
      <c r="F202" s="1" t="str">
        <f t="shared" si="47"/>
        <v>2022</v>
      </c>
      <c r="G202" s="1" t="str">
        <f t="shared" si="48"/>
        <v>08</v>
      </c>
      <c r="H202" s="1" t="str">
        <f t="shared" si="49"/>
        <v>10</v>
      </c>
      <c r="I202" s="1" t="str">
        <f t="shared" si="50"/>
        <v>13</v>
      </c>
      <c r="J202" s="1" t="str">
        <f t="shared" si="51"/>
        <v>22</v>
      </c>
      <c r="K202" s="1" t="str">
        <f t="shared" si="52"/>
        <v>22</v>
      </c>
      <c r="L202" s="1">
        <f t="shared" si="43"/>
        <v>48142</v>
      </c>
      <c r="M202" s="16">
        <f t="shared" si="53"/>
        <v>222.55719907407408</v>
      </c>
      <c r="N202">
        <v>49.043883999999998</v>
      </c>
      <c r="O202">
        <v>-125.872406</v>
      </c>
      <c r="P202">
        <f>'geoid_height_2023-08-09'!E202/1000</f>
        <v>8.5606600000000004</v>
      </c>
      <c r="Q202">
        <v>8.5606600000000004</v>
      </c>
      <c r="R202">
        <f t="shared" si="54"/>
        <v>9.3606600000000011</v>
      </c>
      <c r="S202">
        <v>9.3606600000000011</v>
      </c>
      <c r="T202" s="3">
        <f t="shared" si="55"/>
        <v>18644</v>
      </c>
      <c r="U202" s="1">
        <v>18644</v>
      </c>
    </row>
    <row r="203" spans="1:21" x14ac:dyDescent="0.25">
      <c r="A203" t="s">
        <v>1106</v>
      </c>
      <c r="B203" s="22">
        <v>83</v>
      </c>
      <c r="C203">
        <f t="shared" si="44"/>
        <v>11</v>
      </c>
      <c r="D203" s="1" t="str">
        <f t="shared" si="45"/>
        <v>13:22:25</v>
      </c>
      <c r="E203" s="1" t="str">
        <f t="shared" si="46"/>
        <v>2022-08-10</v>
      </c>
      <c r="F203" s="1" t="str">
        <f t="shared" si="47"/>
        <v>2022</v>
      </c>
      <c r="G203" s="1" t="str">
        <f t="shared" si="48"/>
        <v>08</v>
      </c>
      <c r="H203" s="1" t="str">
        <f t="shared" si="49"/>
        <v>10</v>
      </c>
      <c r="I203" s="1" t="str">
        <f t="shared" si="50"/>
        <v>13</v>
      </c>
      <c r="J203" s="1" t="str">
        <f t="shared" si="51"/>
        <v>22</v>
      </c>
      <c r="K203" s="1" t="str">
        <f t="shared" si="52"/>
        <v>25</v>
      </c>
      <c r="L203" s="1">
        <f t="shared" si="43"/>
        <v>48145</v>
      </c>
      <c r="M203" s="16">
        <f t="shared" si="53"/>
        <v>222.55723379629629</v>
      </c>
      <c r="N203">
        <v>49.044552000000003</v>
      </c>
      <c r="O203">
        <v>-125.863495</v>
      </c>
      <c r="P203">
        <f>'geoid_height_2023-08-09'!E203/1000</f>
        <v>8.5453899999999994</v>
      </c>
      <c r="Q203">
        <v>8.5453899999999994</v>
      </c>
      <c r="R203">
        <f t="shared" si="54"/>
        <v>9.3453900000000001</v>
      </c>
      <c r="S203">
        <v>9.3453900000000001</v>
      </c>
      <c r="T203" s="3">
        <f t="shared" si="55"/>
        <v>18647</v>
      </c>
      <c r="U203" s="1">
        <v>18647</v>
      </c>
    </row>
    <row r="204" spans="1:21" x14ac:dyDescent="0.25">
      <c r="A204" t="s">
        <v>1107</v>
      </c>
      <c r="B204" s="22">
        <v>86</v>
      </c>
      <c r="C204">
        <f t="shared" si="44"/>
        <v>11</v>
      </c>
      <c r="D204" s="1" t="str">
        <f t="shared" si="45"/>
        <v>13:22:28</v>
      </c>
      <c r="E204" s="1" t="str">
        <f t="shared" si="46"/>
        <v>2022-08-10</v>
      </c>
      <c r="F204" s="1" t="str">
        <f t="shared" si="47"/>
        <v>2022</v>
      </c>
      <c r="G204" s="1" t="str">
        <f t="shared" si="48"/>
        <v>08</v>
      </c>
      <c r="H204" s="1" t="str">
        <f t="shared" si="49"/>
        <v>10</v>
      </c>
      <c r="I204" s="1" t="str">
        <f t="shared" si="50"/>
        <v>13</v>
      </c>
      <c r="J204" s="1" t="str">
        <f t="shared" si="51"/>
        <v>22</v>
      </c>
      <c r="K204" s="1" t="str">
        <f t="shared" si="52"/>
        <v>28</v>
      </c>
      <c r="L204" s="1">
        <f t="shared" si="43"/>
        <v>48148</v>
      </c>
      <c r="M204" s="16">
        <f t="shared" si="53"/>
        <v>222.55726851851853</v>
      </c>
      <c r="N204">
        <v>49.044970999999997</v>
      </c>
      <c r="O204">
        <v>-125.853447</v>
      </c>
      <c r="P204">
        <f>'geoid_height_2023-08-09'!E204/1000</f>
        <v>8.5301100000000005</v>
      </c>
      <c r="Q204">
        <v>8.5301100000000005</v>
      </c>
      <c r="R204">
        <f t="shared" si="54"/>
        <v>9.3301100000000012</v>
      </c>
      <c r="S204">
        <v>9.3301100000000012</v>
      </c>
      <c r="T204" s="3">
        <f t="shared" si="55"/>
        <v>18650</v>
      </c>
      <c r="U204" s="1">
        <v>18650</v>
      </c>
    </row>
    <row r="205" spans="1:21" x14ac:dyDescent="0.25">
      <c r="A205" t="s">
        <v>1108</v>
      </c>
      <c r="B205" s="22">
        <v>88</v>
      </c>
      <c r="C205">
        <f t="shared" si="44"/>
        <v>11</v>
      </c>
      <c r="D205" s="1" t="str">
        <f t="shared" si="45"/>
        <v>13:22:31</v>
      </c>
      <c r="E205" s="1" t="str">
        <f t="shared" si="46"/>
        <v>2022-08-10</v>
      </c>
      <c r="F205" s="1" t="str">
        <f t="shared" si="47"/>
        <v>2022</v>
      </c>
      <c r="G205" s="1" t="str">
        <f t="shared" si="48"/>
        <v>08</v>
      </c>
      <c r="H205" s="1" t="str">
        <f t="shared" si="49"/>
        <v>10</v>
      </c>
      <c r="I205" s="1" t="str">
        <f t="shared" si="50"/>
        <v>13</v>
      </c>
      <c r="J205" s="1" t="str">
        <f t="shared" si="51"/>
        <v>22</v>
      </c>
      <c r="K205" s="1" t="str">
        <f t="shared" si="52"/>
        <v>31</v>
      </c>
      <c r="L205" s="1">
        <f t="shared" si="43"/>
        <v>48151</v>
      </c>
      <c r="M205" s="16">
        <f t="shared" si="53"/>
        <v>222.55730324074074</v>
      </c>
      <c r="N205">
        <v>49.045166000000002</v>
      </c>
      <c r="O205">
        <v>-125.845146</v>
      </c>
      <c r="P205">
        <f>'geoid_height_2023-08-09'!E205/1000</f>
        <v>8.5148399999999995</v>
      </c>
      <c r="Q205">
        <v>8.5148399999999995</v>
      </c>
      <c r="R205">
        <f t="shared" si="54"/>
        <v>9.3148400000000002</v>
      </c>
      <c r="S205">
        <v>9.3148400000000002</v>
      </c>
      <c r="T205" s="3">
        <f t="shared" si="55"/>
        <v>18653</v>
      </c>
      <c r="U205" s="1">
        <v>18653</v>
      </c>
    </row>
    <row r="206" spans="1:21" x14ac:dyDescent="0.25">
      <c r="A206" t="s">
        <v>1109</v>
      </c>
      <c r="B206" s="22">
        <v>88</v>
      </c>
      <c r="C206">
        <f t="shared" si="44"/>
        <v>11</v>
      </c>
      <c r="D206" s="1" t="str">
        <f t="shared" si="45"/>
        <v>13:22:34</v>
      </c>
      <c r="E206" s="1" t="str">
        <f t="shared" si="46"/>
        <v>2022-08-10</v>
      </c>
      <c r="F206" s="1" t="str">
        <f t="shared" si="47"/>
        <v>2022</v>
      </c>
      <c r="G206" s="1" t="str">
        <f t="shared" si="48"/>
        <v>08</v>
      </c>
      <c r="H206" s="1" t="str">
        <f t="shared" si="49"/>
        <v>10</v>
      </c>
      <c r="I206" s="1" t="str">
        <f t="shared" si="50"/>
        <v>13</v>
      </c>
      <c r="J206" s="1" t="str">
        <f t="shared" si="51"/>
        <v>22</v>
      </c>
      <c r="K206" s="1" t="str">
        <f t="shared" si="52"/>
        <v>34</v>
      </c>
      <c r="L206" s="1">
        <f t="shared" si="43"/>
        <v>48154</v>
      </c>
      <c r="M206" s="16">
        <f t="shared" si="53"/>
        <v>222.55733796296298</v>
      </c>
      <c r="N206">
        <v>49.045394999999999</v>
      </c>
      <c r="O206">
        <v>-125.835785</v>
      </c>
      <c r="P206">
        <f>'geoid_height_2023-08-09'!E206/1000</f>
        <v>8.491950000000001</v>
      </c>
      <c r="Q206">
        <v>8.491950000000001</v>
      </c>
      <c r="R206">
        <f t="shared" si="54"/>
        <v>9.2919500000000017</v>
      </c>
      <c r="S206">
        <v>9.2919500000000017</v>
      </c>
      <c r="T206" s="3">
        <f t="shared" si="55"/>
        <v>18656</v>
      </c>
      <c r="U206" s="1">
        <v>18656</v>
      </c>
    </row>
    <row r="207" spans="1:21" x14ac:dyDescent="0.25">
      <c r="A207" t="s">
        <v>1110</v>
      </c>
      <c r="B207" s="22">
        <v>87</v>
      </c>
      <c r="C207">
        <f t="shared" si="44"/>
        <v>11</v>
      </c>
      <c r="D207" s="1" t="str">
        <f t="shared" si="45"/>
        <v>13:22:37</v>
      </c>
      <c r="E207" s="1" t="str">
        <f t="shared" si="46"/>
        <v>2022-08-10</v>
      </c>
      <c r="F207" s="1" t="str">
        <f t="shared" si="47"/>
        <v>2022</v>
      </c>
      <c r="G207" s="1" t="str">
        <f t="shared" si="48"/>
        <v>08</v>
      </c>
      <c r="H207" s="1" t="str">
        <f t="shared" si="49"/>
        <v>10</v>
      </c>
      <c r="I207" s="1" t="str">
        <f t="shared" si="50"/>
        <v>13</v>
      </c>
      <c r="J207" s="1" t="str">
        <f t="shared" si="51"/>
        <v>22</v>
      </c>
      <c r="K207" s="1" t="str">
        <f t="shared" si="52"/>
        <v>37</v>
      </c>
      <c r="L207" s="1">
        <f t="shared" si="43"/>
        <v>48157</v>
      </c>
      <c r="M207" s="16">
        <f t="shared" si="53"/>
        <v>222.55737268518519</v>
      </c>
      <c r="N207">
        <v>49.045623999999997</v>
      </c>
      <c r="O207">
        <v>-125.82662999999999</v>
      </c>
      <c r="P207">
        <f>'geoid_height_2023-08-09'!E207/1000</f>
        <v>8.47668</v>
      </c>
      <c r="Q207">
        <v>8.47668</v>
      </c>
      <c r="R207">
        <f t="shared" si="54"/>
        <v>9.2766800000000007</v>
      </c>
      <c r="S207">
        <v>9.2766800000000007</v>
      </c>
      <c r="T207" s="3">
        <f t="shared" si="55"/>
        <v>18659</v>
      </c>
      <c r="U207" s="1">
        <v>18659</v>
      </c>
    </row>
    <row r="208" spans="1:21" x14ac:dyDescent="0.25">
      <c r="A208" t="s">
        <v>1111</v>
      </c>
      <c r="B208" s="22">
        <v>87</v>
      </c>
      <c r="C208">
        <f t="shared" si="44"/>
        <v>11</v>
      </c>
      <c r="D208" s="1" t="str">
        <f t="shared" si="45"/>
        <v>13:22:40</v>
      </c>
      <c r="E208" s="1" t="str">
        <f t="shared" si="46"/>
        <v>2022-08-10</v>
      </c>
      <c r="F208" s="1" t="str">
        <f t="shared" si="47"/>
        <v>2022</v>
      </c>
      <c r="G208" s="1" t="str">
        <f t="shared" si="48"/>
        <v>08</v>
      </c>
      <c r="H208" s="1" t="str">
        <f t="shared" si="49"/>
        <v>10</v>
      </c>
      <c r="I208" s="1" t="str">
        <f t="shared" si="50"/>
        <v>13</v>
      </c>
      <c r="J208" s="1" t="str">
        <f t="shared" si="51"/>
        <v>22</v>
      </c>
      <c r="K208" s="1" t="str">
        <f t="shared" si="52"/>
        <v>40</v>
      </c>
      <c r="L208" s="1">
        <f t="shared" si="43"/>
        <v>48160</v>
      </c>
      <c r="M208" s="16">
        <f t="shared" si="53"/>
        <v>222.5574074074074</v>
      </c>
      <c r="N208">
        <v>49.045807000000003</v>
      </c>
      <c r="O208">
        <v>-125.81895400000001</v>
      </c>
      <c r="P208">
        <f>'geoid_height_2023-08-09'!E208/1000</f>
        <v>8.4614200000000004</v>
      </c>
      <c r="Q208">
        <v>8.4614200000000004</v>
      </c>
      <c r="R208">
        <f t="shared" si="54"/>
        <v>9.2614200000000011</v>
      </c>
      <c r="S208">
        <v>9.2614200000000011</v>
      </c>
      <c r="T208" s="3">
        <f t="shared" si="55"/>
        <v>18662</v>
      </c>
      <c r="U208" s="1">
        <v>18662</v>
      </c>
    </row>
    <row r="209" spans="1:21" x14ac:dyDescent="0.25">
      <c r="A209" t="s">
        <v>1112</v>
      </c>
      <c r="B209" s="22">
        <v>87</v>
      </c>
      <c r="C209">
        <f t="shared" si="44"/>
        <v>11</v>
      </c>
      <c r="D209" s="1" t="str">
        <f t="shared" si="45"/>
        <v>13:22:43</v>
      </c>
      <c r="E209" s="1" t="str">
        <f t="shared" si="46"/>
        <v>2022-08-10</v>
      </c>
      <c r="F209" s="1" t="str">
        <f t="shared" si="47"/>
        <v>2022</v>
      </c>
      <c r="G209" s="1" t="str">
        <f t="shared" si="48"/>
        <v>08</v>
      </c>
      <c r="H209" s="1" t="str">
        <f t="shared" si="49"/>
        <v>10</v>
      </c>
      <c r="I209" s="1" t="str">
        <f t="shared" si="50"/>
        <v>13</v>
      </c>
      <c r="J209" s="1" t="str">
        <f t="shared" si="51"/>
        <v>22</v>
      </c>
      <c r="K209" s="1" t="str">
        <f t="shared" si="52"/>
        <v>43</v>
      </c>
      <c r="L209" s="1">
        <f t="shared" si="43"/>
        <v>48163</v>
      </c>
      <c r="M209" s="16">
        <f t="shared" si="53"/>
        <v>222.55744212962964</v>
      </c>
      <c r="N209">
        <v>49.046126999999998</v>
      </c>
      <c r="O209">
        <v>-125.809021</v>
      </c>
      <c r="P209">
        <f>'geoid_height_2023-08-09'!E209/1000</f>
        <v>8.4461499999999994</v>
      </c>
      <c r="Q209">
        <v>8.4461499999999994</v>
      </c>
      <c r="R209">
        <f t="shared" si="54"/>
        <v>9.2461500000000001</v>
      </c>
      <c r="S209">
        <v>9.2461500000000001</v>
      </c>
      <c r="T209" s="3">
        <f t="shared" si="55"/>
        <v>18665</v>
      </c>
      <c r="U209" s="1">
        <v>18665</v>
      </c>
    </row>
    <row r="210" spans="1:21" x14ac:dyDescent="0.25">
      <c r="A210" t="s">
        <v>1113</v>
      </c>
      <c r="B210" s="22">
        <v>87</v>
      </c>
      <c r="C210">
        <f t="shared" si="44"/>
        <v>11</v>
      </c>
      <c r="D210" s="1" t="str">
        <f t="shared" si="45"/>
        <v>13:22:44</v>
      </c>
      <c r="E210" s="1" t="str">
        <f t="shared" si="46"/>
        <v>2022-08-10</v>
      </c>
      <c r="F210" s="1" t="str">
        <f t="shared" si="47"/>
        <v>2022</v>
      </c>
      <c r="G210" s="1" t="str">
        <f t="shared" si="48"/>
        <v>08</v>
      </c>
      <c r="H210" s="1" t="str">
        <f t="shared" si="49"/>
        <v>10</v>
      </c>
      <c r="I210" s="1" t="str">
        <f t="shared" si="50"/>
        <v>13</v>
      </c>
      <c r="J210" s="1" t="str">
        <f t="shared" si="51"/>
        <v>22</v>
      </c>
      <c r="K210" s="1" t="str">
        <f t="shared" si="52"/>
        <v>44</v>
      </c>
      <c r="L210" s="1">
        <f t="shared" si="43"/>
        <v>48164</v>
      </c>
      <c r="M210" s="16">
        <f t="shared" si="53"/>
        <v>222.55745370370371</v>
      </c>
      <c r="N210">
        <v>49.046180999999997</v>
      </c>
      <c r="O210">
        <v>-125.805885</v>
      </c>
      <c r="P210">
        <f>'geoid_height_2023-08-09'!E210/1000</f>
        <v>8.4385200000000005</v>
      </c>
      <c r="Q210">
        <v>8.4385200000000005</v>
      </c>
      <c r="R210">
        <f t="shared" si="54"/>
        <v>9.2385200000000012</v>
      </c>
      <c r="S210">
        <v>9.2385200000000012</v>
      </c>
      <c r="T210" s="3">
        <f t="shared" si="55"/>
        <v>18666</v>
      </c>
      <c r="U210" s="1">
        <v>18666</v>
      </c>
    </row>
    <row r="211" spans="1:21" x14ac:dyDescent="0.25">
      <c r="A211" t="s">
        <v>1114</v>
      </c>
      <c r="B211" s="22">
        <v>88</v>
      </c>
      <c r="C211">
        <f t="shared" si="44"/>
        <v>11</v>
      </c>
      <c r="D211" s="1" t="str">
        <f t="shared" si="45"/>
        <v>13:23:49</v>
      </c>
      <c r="E211" s="1" t="str">
        <f t="shared" si="46"/>
        <v>2022-08-10</v>
      </c>
      <c r="F211" s="1" t="str">
        <f t="shared" si="47"/>
        <v>2022</v>
      </c>
      <c r="G211" s="1" t="str">
        <f t="shared" si="48"/>
        <v>08</v>
      </c>
      <c r="H211" s="1" t="str">
        <f t="shared" si="49"/>
        <v>10</v>
      </c>
      <c r="I211" s="1" t="str">
        <f t="shared" si="50"/>
        <v>13</v>
      </c>
      <c r="J211" s="1" t="str">
        <f t="shared" si="51"/>
        <v>23</v>
      </c>
      <c r="K211" s="1" t="str">
        <f t="shared" si="52"/>
        <v>49</v>
      </c>
      <c r="L211" s="1">
        <f t="shared" si="43"/>
        <v>48229</v>
      </c>
      <c r="M211" s="16">
        <f t="shared" si="53"/>
        <v>222.55820601851852</v>
      </c>
      <c r="N211">
        <v>49.050476000000003</v>
      </c>
      <c r="O211">
        <v>-125.618729</v>
      </c>
      <c r="P211">
        <f>'geoid_height_2023-08-09'!E211/1000</f>
        <v>8.1178399999999993</v>
      </c>
      <c r="Q211">
        <v>8.1178399999999993</v>
      </c>
      <c r="R211">
        <f t="shared" si="54"/>
        <v>8.91784</v>
      </c>
      <c r="S211">
        <v>8.91784</v>
      </c>
      <c r="T211" s="3">
        <f t="shared" si="55"/>
        <v>18731</v>
      </c>
      <c r="U211" s="1">
        <v>18731</v>
      </c>
    </row>
    <row r="212" spans="1:21" x14ac:dyDescent="0.25">
      <c r="A212" t="s">
        <v>1115</v>
      </c>
      <c r="B212" s="22">
        <v>88</v>
      </c>
      <c r="C212">
        <f t="shared" si="44"/>
        <v>11</v>
      </c>
      <c r="D212" s="1" t="str">
        <f t="shared" si="45"/>
        <v>13:24:52</v>
      </c>
      <c r="E212" s="1" t="str">
        <f t="shared" si="46"/>
        <v>2022-08-10</v>
      </c>
      <c r="F212" s="1" t="str">
        <f t="shared" si="47"/>
        <v>2022</v>
      </c>
      <c r="G212" s="1" t="str">
        <f t="shared" si="48"/>
        <v>08</v>
      </c>
      <c r="H212" s="1" t="str">
        <f t="shared" si="49"/>
        <v>10</v>
      </c>
      <c r="I212" s="1" t="str">
        <f t="shared" si="50"/>
        <v>13</v>
      </c>
      <c r="J212" s="1" t="str">
        <f t="shared" si="51"/>
        <v>24</v>
      </c>
      <c r="K212" s="1" t="str">
        <f t="shared" si="52"/>
        <v>52</v>
      </c>
      <c r="L212" s="1">
        <f t="shared" si="43"/>
        <v>48292</v>
      </c>
      <c r="M212" s="16">
        <f t="shared" si="53"/>
        <v>222.55893518518519</v>
      </c>
      <c r="N212">
        <v>49.053767999999998</v>
      </c>
      <c r="O212">
        <v>-125.440231</v>
      </c>
      <c r="P212">
        <f>'geoid_height_2023-08-09'!E212/1000</f>
        <v>7.5227899999999996</v>
      </c>
      <c r="Q212">
        <v>7.5227899999999996</v>
      </c>
      <c r="R212">
        <f t="shared" si="54"/>
        <v>8.3227899999999995</v>
      </c>
      <c r="S212">
        <v>8.3227899999999995</v>
      </c>
      <c r="T212" s="3">
        <f t="shared" si="55"/>
        <v>18794</v>
      </c>
      <c r="U212" s="1">
        <v>18794</v>
      </c>
    </row>
    <row r="213" spans="1:21" x14ac:dyDescent="0.25">
      <c r="A213" t="s">
        <v>1116</v>
      </c>
      <c r="B213" s="22">
        <v>88</v>
      </c>
      <c r="C213">
        <f t="shared" si="44"/>
        <v>11</v>
      </c>
      <c r="D213" s="1" t="str">
        <f t="shared" si="45"/>
        <v>13:25:52</v>
      </c>
      <c r="E213" s="1" t="str">
        <f t="shared" si="46"/>
        <v>2022-08-10</v>
      </c>
      <c r="F213" s="1" t="str">
        <f t="shared" si="47"/>
        <v>2022</v>
      </c>
      <c r="G213" s="1" t="str">
        <f t="shared" si="48"/>
        <v>08</v>
      </c>
      <c r="H213" s="1" t="str">
        <f t="shared" si="49"/>
        <v>10</v>
      </c>
      <c r="I213" s="1" t="str">
        <f t="shared" si="50"/>
        <v>13</v>
      </c>
      <c r="J213" s="1" t="str">
        <f t="shared" si="51"/>
        <v>25</v>
      </c>
      <c r="K213" s="1" t="str">
        <f t="shared" si="52"/>
        <v>52</v>
      </c>
      <c r="L213" s="1">
        <f t="shared" si="43"/>
        <v>48352</v>
      </c>
      <c r="M213" s="16">
        <f t="shared" si="53"/>
        <v>222.55962962962963</v>
      </c>
      <c r="N213">
        <v>49.056792999999999</v>
      </c>
      <c r="O213">
        <v>-125.275223</v>
      </c>
      <c r="P213">
        <f>'geoid_height_2023-08-09'!E213/1000</f>
        <v>6.8745399999999997</v>
      </c>
      <c r="Q213">
        <v>6.8745399999999997</v>
      </c>
      <c r="R213">
        <f t="shared" si="54"/>
        <v>7.6745399999999995</v>
      </c>
      <c r="S213">
        <v>7.6745399999999995</v>
      </c>
      <c r="T213" s="3">
        <f t="shared" si="55"/>
        <v>18854</v>
      </c>
      <c r="U213" s="1">
        <v>18854</v>
      </c>
    </row>
    <row r="214" spans="1:21" x14ac:dyDescent="0.25">
      <c r="A214" t="s">
        <v>1117</v>
      </c>
      <c r="B214" s="22">
        <v>88</v>
      </c>
      <c r="C214">
        <f t="shared" si="44"/>
        <v>11</v>
      </c>
      <c r="D214" s="1" t="str">
        <f t="shared" si="45"/>
        <v>13:26:56</v>
      </c>
      <c r="E214" s="1" t="str">
        <f t="shared" si="46"/>
        <v>2022-08-10</v>
      </c>
      <c r="F214" s="1" t="str">
        <f t="shared" si="47"/>
        <v>2022</v>
      </c>
      <c r="G214" s="1" t="str">
        <f t="shared" si="48"/>
        <v>08</v>
      </c>
      <c r="H214" s="1" t="str">
        <f t="shared" si="49"/>
        <v>10</v>
      </c>
      <c r="I214" s="1" t="str">
        <f t="shared" si="50"/>
        <v>13</v>
      </c>
      <c r="J214" s="1" t="str">
        <f t="shared" si="51"/>
        <v>26</v>
      </c>
      <c r="K214" s="1" t="str">
        <f t="shared" si="52"/>
        <v>56</v>
      </c>
      <c r="L214" s="1">
        <f t="shared" si="43"/>
        <v>48416</v>
      </c>
      <c r="M214" s="16">
        <f t="shared" si="53"/>
        <v>222.56037037037038</v>
      </c>
      <c r="N214">
        <v>49.059680999999998</v>
      </c>
      <c r="O214">
        <v>-125.108833</v>
      </c>
      <c r="P214">
        <f>'geoid_height_2023-08-09'!E214/1000</f>
        <v>6.2037399999999998</v>
      </c>
      <c r="Q214">
        <v>6.2037399999999998</v>
      </c>
      <c r="R214">
        <f t="shared" si="54"/>
        <v>7.0037399999999996</v>
      </c>
      <c r="S214">
        <v>7.0037399999999996</v>
      </c>
      <c r="T214" s="3">
        <f t="shared" si="55"/>
        <v>18918</v>
      </c>
      <c r="U214" s="1">
        <v>18918</v>
      </c>
    </row>
    <row r="215" spans="1:21" x14ac:dyDescent="0.25">
      <c r="A215" t="s">
        <v>1118</v>
      </c>
      <c r="B215" s="22">
        <v>88</v>
      </c>
      <c r="C215">
        <f t="shared" si="44"/>
        <v>11</v>
      </c>
      <c r="D215" s="1" t="str">
        <f t="shared" si="45"/>
        <v>13:27:59</v>
      </c>
      <c r="E215" s="1" t="str">
        <f t="shared" si="46"/>
        <v>2022-08-10</v>
      </c>
      <c r="F215" s="1" t="str">
        <f t="shared" si="47"/>
        <v>2022</v>
      </c>
      <c r="G215" s="1" t="str">
        <f t="shared" si="48"/>
        <v>08</v>
      </c>
      <c r="H215" s="1" t="str">
        <f t="shared" si="49"/>
        <v>10</v>
      </c>
      <c r="I215" s="1" t="str">
        <f t="shared" si="50"/>
        <v>13</v>
      </c>
      <c r="J215" s="1" t="str">
        <f t="shared" si="51"/>
        <v>27</v>
      </c>
      <c r="K215" s="1" t="str">
        <f t="shared" si="52"/>
        <v>59</v>
      </c>
      <c r="L215" s="1">
        <f t="shared" si="43"/>
        <v>48479</v>
      </c>
      <c r="M215" s="16">
        <f t="shared" si="53"/>
        <v>222.56109953703702</v>
      </c>
      <c r="N215">
        <v>49.061821000000002</v>
      </c>
      <c r="O215">
        <v>-124.949608</v>
      </c>
      <c r="P215">
        <f>'geoid_height_2023-08-09'!E215/1000</f>
        <v>5.5406199999999997</v>
      </c>
      <c r="Q215">
        <v>5.5406199999999997</v>
      </c>
      <c r="R215">
        <f t="shared" si="54"/>
        <v>6.3406199999999995</v>
      </c>
      <c r="S215">
        <v>6.3406199999999995</v>
      </c>
      <c r="T215" s="3">
        <f t="shared" si="55"/>
        <v>18981</v>
      </c>
      <c r="U215" s="1">
        <v>18981</v>
      </c>
    </row>
    <row r="216" spans="1:21" x14ac:dyDescent="0.25">
      <c r="A216" t="s">
        <v>1119</v>
      </c>
      <c r="B216" s="22">
        <v>76</v>
      </c>
      <c r="C216">
        <f t="shared" si="44"/>
        <v>11</v>
      </c>
      <c r="D216" s="1" t="str">
        <f t="shared" si="45"/>
        <v>13:29:03</v>
      </c>
      <c r="E216" s="1" t="str">
        <f t="shared" si="46"/>
        <v>2022-08-10</v>
      </c>
      <c r="F216" s="1" t="str">
        <f t="shared" si="47"/>
        <v>2022</v>
      </c>
      <c r="G216" s="1" t="str">
        <f t="shared" si="48"/>
        <v>08</v>
      </c>
      <c r="H216" s="1" t="str">
        <f t="shared" si="49"/>
        <v>10</v>
      </c>
      <c r="I216" s="1" t="str">
        <f t="shared" si="50"/>
        <v>13</v>
      </c>
      <c r="J216" s="1" t="str">
        <f t="shared" si="51"/>
        <v>29</v>
      </c>
      <c r="K216" s="1" t="str">
        <f t="shared" si="52"/>
        <v>03</v>
      </c>
      <c r="L216" s="1">
        <f t="shared" si="43"/>
        <v>48543</v>
      </c>
      <c r="M216" s="16">
        <f t="shared" si="53"/>
        <v>222.56184027777778</v>
      </c>
      <c r="N216">
        <v>49.066757000000003</v>
      </c>
      <c r="O216">
        <v>-124.795288</v>
      </c>
      <c r="P216">
        <f>'geoid_height_2023-08-09'!E216/1000</f>
        <v>5.1672099999999999</v>
      </c>
      <c r="Q216">
        <v>5.1672099999999999</v>
      </c>
      <c r="R216">
        <f t="shared" si="54"/>
        <v>5.9672099999999997</v>
      </c>
      <c r="S216">
        <v>5.9672099999999997</v>
      </c>
      <c r="T216" s="3">
        <f t="shared" si="55"/>
        <v>19045</v>
      </c>
      <c r="U216" s="1">
        <v>19045</v>
      </c>
    </row>
    <row r="217" spans="1:21" x14ac:dyDescent="0.25">
      <c r="A217" t="s">
        <v>1120</v>
      </c>
      <c r="B217" s="22">
        <v>74</v>
      </c>
      <c r="C217">
        <f t="shared" si="44"/>
        <v>11</v>
      </c>
      <c r="D217" s="1" t="str">
        <f t="shared" si="45"/>
        <v>13:29:06</v>
      </c>
      <c r="E217" s="1" t="str">
        <f t="shared" si="46"/>
        <v>2022-08-10</v>
      </c>
      <c r="F217" s="1" t="str">
        <f t="shared" si="47"/>
        <v>2022</v>
      </c>
      <c r="G217" s="1" t="str">
        <f t="shared" si="48"/>
        <v>08</v>
      </c>
      <c r="H217" s="1" t="str">
        <f t="shared" si="49"/>
        <v>10</v>
      </c>
      <c r="I217" s="1" t="str">
        <f t="shared" si="50"/>
        <v>13</v>
      </c>
      <c r="J217" s="1" t="str">
        <f t="shared" si="51"/>
        <v>29</v>
      </c>
      <c r="K217" s="1" t="str">
        <f t="shared" si="52"/>
        <v>06</v>
      </c>
      <c r="L217" s="1">
        <f t="shared" si="43"/>
        <v>48546</v>
      </c>
      <c r="M217" s="16">
        <f t="shared" si="53"/>
        <v>222.56187499999999</v>
      </c>
      <c r="N217">
        <v>49.067917000000001</v>
      </c>
      <c r="O217">
        <v>-124.78884100000001</v>
      </c>
      <c r="P217">
        <f>'geoid_height_2023-08-09'!E217/1000</f>
        <v>5.1443400000000006</v>
      </c>
      <c r="Q217">
        <v>5.1443400000000006</v>
      </c>
      <c r="R217">
        <f t="shared" si="54"/>
        <v>5.9443400000000004</v>
      </c>
      <c r="S217">
        <v>5.9443400000000004</v>
      </c>
      <c r="T217" s="3">
        <f t="shared" si="55"/>
        <v>19048</v>
      </c>
      <c r="U217" s="1">
        <v>19048</v>
      </c>
    </row>
    <row r="218" spans="1:21" x14ac:dyDescent="0.25">
      <c r="A218" t="s">
        <v>1121</v>
      </c>
      <c r="B218" s="22">
        <v>72</v>
      </c>
      <c r="C218">
        <f t="shared" si="44"/>
        <v>11</v>
      </c>
      <c r="D218" s="1" t="str">
        <f t="shared" si="45"/>
        <v>13:29:09</v>
      </c>
      <c r="E218" s="1" t="str">
        <f t="shared" si="46"/>
        <v>2022-08-10</v>
      </c>
      <c r="F218" s="1" t="str">
        <f t="shared" si="47"/>
        <v>2022</v>
      </c>
      <c r="G218" s="1" t="str">
        <f t="shared" si="48"/>
        <v>08</v>
      </c>
      <c r="H218" s="1" t="str">
        <f t="shared" si="49"/>
        <v>10</v>
      </c>
      <c r="I218" s="1" t="str">
        <f t="shared" si="50"/>
        <v>13</v>
      </c>
      <c r="J218" s="1" t="str">
        <f t="shared" si="51"/>
        <v>29</v>
      </c>
      <c r="K218" s="1" t="str">
        <f t="shared" si="52"/>
        <v>09</v>
      </c>
      <c r="L218" s="1">
        <f t="shared" si="43"/>
        <v>48549</v>
      </c>
      <c r="M218" s="16">
        <f t="shared" si="53"/>
        <v>222.56190972222223</v>
      </c>
      <c r="N218">
        <v>49.069412</v>
      </c>
      <c r="O218">
        <v>-124.7817</v>
      </c>
      <c r="P218">
        <f>'geoid_height_2023-08-09'!E218/1000</f>
        <v>5.1290899999999997</v>
      </c>
      <c r="Q218">
        <v>5.1290899999999997</v>
      </c>
      <c r="R218">
        <f t="shared" si="54"/>
        <v>5.9290899999999995</v>
      </c>
      <c r="S218">
        <v>5.9290899999999995</v>
      </c>
      <c r="T218" s="3">
        <f t="shared" si="55"/>
        <v>19051</v>
      </c>
      <c r="U218" s="1">
        <v>19051</v>
      </c>
    </row>
    <row r="219" spans="1:21" x14ac:dyDescent="0.25">
      <c r="A219" t="s">
        <v>1122</v>
      </c>
      <c r="B219" s="22">
        <v>69</v>
      </c>
      <c r="C219">
        <f t="shared" si="44"/>
        <v>11</v>
      </c>
      <c r="D219" s="1" t="str">
        <f t="shared" si="45"/>
        <v>13:29:12</v>
      </c>
      <c r="E219" s="1" t="str">
        <f t="shared" si="46"/>
        <v>2022-08-10</v>
      </c>
      <c r="F219" s="1" t="str">
        <f t="shared" si="47"/>
        <v>2022</v>
      </c>
      <c r="G219" s="1" t="str">
        <f t="shared" si="48"/>
        <v>08</v>
      </c>
      <c r="H219" s="1" t="str">
        <f t="shared" si="49"/>
        <v>10</v>
      </c>
      <c r="I219" s="1" t="str">
        <f t="shared" si="50"/>
        <v>13</v>
      </c>
      <c r="J219" s="1" t="str">
        <f t="shared" si="51"/>
        <v>29</v>
      </c>
      <c r="K219" s="1" t="str">
        <f t="shared" si="52"/>
        <v>12</v>
      </c>
      <c r="L219" s="1">
        <f t="shared" si="43"/>
        <v>48552</v>
      </c>
      <c r="M219" s="16">
        <f t="shared" si="53"/>
        <v>222.56194444444444</v>
      </c>
      <c r="N219">
        <v>49.071133000000003</v>
      </c>
      <c r="O219">
        <v>-124.77433000000001</v>
      </c>
      <c r="P219">
        <f>'geoid_height_2023-08-09'!E219/1000</f>
        <v>5.1062099999999999</v>
      </c>
      <c r="Q219">
        <v>5.1062099999999999</v>
      </c>
      <c r="R219">
        <f t="shared" si="54"/>
        <v>5.9062099999999997</v>
      </c>
      <c r="S219">
        <v>5.9062099999999997</v>
      </c>
      <c r="T219" s="3">
        <f t="shared" si="55"/>
        <v>19054</v>
      </c>
      <c r="U219" s="1">
        <v>19054</v>
      </c>
    </row>
    <row r="220" spans="1:21" x14ac:dyDescent="0.25">
      <c r="A220" t="s">
        <v>1123</v>
      </c>
      <c r="B220" s="22">
        <v>71</v>
      </c>
      <c r="C220">
        <f t="shared" si="44"/>
        <v>11</v>
      </c>
      <c r="D220" s="1" t="str">
        <f t="shared" si="45"/>
        <v>13:29:14</v>
      </c>
      <c r="E220" s="1" t="str">
        <f t="shared" si="46"/>
        <v>2022-08-10</v>
      </c>
      <c r="F220" s="1" t="str">
        <f t="shared" si="47"/>
        <v>2022</v>
      </c>
      <c r="G220" s="1" t="str">
        <f t="shared" si="48"/>
        <v>08</v>
      </c>
      <c r="H220" s="1" t="str">
        <f t="shared" si="49"/>
        <v>10</v>
      </c>
      <c r="I220" s="1" t="str">
        <f t="shared" si="50"/>
        <v>13</v>
      </c>
      <c r="J220" s="1" t="str">
        <f t="shared" si="51"/>
        <v>29</v>
      </c>
      <c r="K220" s="1" t="str">
        <f t="shared" si="52"/>
        <v>14</v>
      </c>
      <c r="L220" s="1">
        <f t="shared" si="43"/>
        <v>48554</v>
      </c>
      <c r="M220" s="16">
        <f t="shared" si="53"/>
        <v>222.56196759259259</v>
      </c>
      <c r="N220">
        <v>49.071990999999997</v>
      </c>
      <c r="O220">
        <v>-124.771095</v>
      </c>
      <c r="P220">
        <f>'geoid_height_2023-08-09'!E220/1000</f>
        <v>5.0909700000000004</v>
      </c>
      <c r="Q220">
        <v>5.0909700000000004</v>
      </c>
      <c r="R220">
        <f t="shared" si="54"/>
        <v>5.8909700000000003</v>
      </c>
      <c r="S220">
        <v>5.8909700000000003</v>
      </c>
      <c r="T220" s="3">
        <f t="shared" si="55"/>
        <v>19056</v>
      </c>
      <c r="U220" s="1">
        <v>19056</v>
      </c>
    </row>
    <row r="221" spans="1:21" x14ac:dyDescent="0.25">
      <c r="A221" t="s">
        <v>1124</v>
      </c>
      <c r="B221" s="22">
        <v>65</v>
      </c>
      <c r="C221">
        <f t="shared" si="44"/>
        <v>11</v>
      </c>
      <c r="D221" s="1" t="str">
        <f t="shared" si="45"/>
        <v>13:29:17</v>
      </c>
      <c r="E221" s="1" t="str">
        <f t="shared" si="46"/>
        <v>2022-08-10</v>
      </c>
      <c r="F221" s="1" t="str">
        <f t="shared" si="47"/>
        <v>2022</v>
      </c>
      <c r="G221" s="1" t="str">
        <f t="shared" si="48"/>
        <v>08</v>
      </c>
      <c r="H221" s="1" t="str">
        <f t="shared" si="49"/>
        <v>10</v>
      </c>
      <c r="I221" s="1" t="str">
        <f t="shared" si="50"/>
        <v>13</v>
      </c>
      <c r="J221" s="1" t="str">
        <f t="shared" si="51"/>
        <v>29</v>
      </c>
      <c r="K221" s="1" t="str">
        <f t="shared" si="52"/>
        <v>17</v>
      </c>
      <c r="L221" s="1">
        <f t="shared" si="43"/>
        <v>48557</v>
      </c>
      <c r="M221" s="16">
        <f t="shared" si="53"/>
        <v>222.56200231481481</v>
      </c>
      <c r="N221">
        <v>49.073822</v>
      </c>
      <c r="O221">
        <v>-124.76454200000001</v>
      </c>
      <c r="P221">
        <f>'geoid_height_2023-08-09'!E221/1000</f>
        <v>5.0757200000000005</v>
      </c>
      <c r="Q221">
        <v>5.0757200000000005</v>
      </c>
      <c r="R221">
        <f t="shared" si="54"/>
        <v>5.8757200000000003</v>
      </c>
      <c r="S221">
        <v>5.8757200000000003</v>
      </c>
      <c r="T221" s="3">
        <f t="shared" si="55"/>
        <v>19059</v>
      </c>
      <c r="U221" s="1">
        <v>19059</v>
      </c>
    </row>
    <row r="222" spans="1:21" x14ac:dyDescent="0.25">
      <c r="A222" t="s">
        <v>1125</v>
      </c>
      <c r="B222" s="22">
        <v>65</v>
      </c>
      <c r="C222">
        <f t="shared" si="44"/>
        <v>11</v>
      </c>
      <c r="D222" s="1" t="str">
        <f t="shared" si="45"/>
        <v>13:29:20</v>
      </c>
      <c r="E222" s="1" t="str">
        <f t="shared" si="46"/>
        <v>2022-08-10</v>
      </c>
      <c r="F222" s="1" t="str">
        <f t="shared" si="47"/>
        <v>2022</v>
      </c>
      <c r="G222" s="1" t="str">
        <f t="shared" si="48"/>
        <v>08</v>
      </c>
      <c r="H222" s="1" t="str">
        <f t="shared" si="49"/>
        <v>10</v>
      </c>
      <c r="I222" s="1" t="str">
        <f t="shared" si="50"/>
        <v>13</v>
      </c>
      <c r="J222" s="1" t="str">
        <f t="shared" si="51"/>
        <v>29</v>
      </c>
      <c r="K222" s="1" t="str">
        <f t="shared" si="52"/>
        <v>20</v>
      </c>
      <c r="L222" s="1">
        <f t="shared" si="43"/>
        <v>48560</v>
      </c>
      <c r="M222" s="16">
        <f t="shared" si="53"/>
        <v>222.56203703703704</v>
      </c>
      <c r="N222">
        <v>49.075927999999998</v>
      </c>
      <c r="O222">
        <v>-124.75749999999999</v>
      </c>
      <c r="P222">
        <f>'geoid_height_2023-08-09'!E222/1000</f>
        <v>5.0680800000000001</v>
      </c>
      <c r="Q222">
        <v>5.0680800000000001</v>
      </c>
      <c r="R222">
        <f t="shared" si="54"/>
        <v>5.86808</v>
      </c>
      <c r="S222">
        <v>5.86808</v>
      </c>
      <c r="T222" s="3">
        <f t="shared" si="55"/>
        <v>19062</v>
      </c>
      <c r="U222" s="1">
        <v>19062</v>
      </c>
    </row>
    <row r="223" spans="1:21" x14ac:dyDescent="0.25">
      <c r="A223" t="s">
        <v>1126</v>
      </c>
      <c r="B223" s="22">
        <v>65</v>
      </c>
      <c r="C223">
        <f t="shared" si="44"/>
        <v>11</v>
      </c>
      <c r="D223" s="1" t="str">
        <f t="shared" si="45"/>
        <v>13:29:24</v>
      </c>
      <c r="E223" s="1" t="str">
        <f t="shared" si="46"/>
        <v>2022-08-10</v>
      </c>
      <c r="F223" s="1" t="str">
        <f t="shared" si="47"/>
        <v>2022</v>
      </c>
      <c r="G223" s="1" t="str">
        <f t="shared" si="48"/>
        <v>08</v>
      </c>
      <c r="H223" s="1" t="str">
        <f t="shared" si="49"/>
        <v>10</v>
      </c>
      <c r="I223" s="1" t="str">
        <f t="shared" si="50"/>
        <v>13</v>
      </c>
      <c r="J223" s="1" t="str">
        <f t="shared" si="51"/>
        <v>29</v>
      </c>
      <c r="K223" s="1" t="str">
        <f t="shared" si="52"/>
        <v>24</v>
      </c>
      <c r="L223" s="1">
        <f t="shared" si="43"/>
        <v>48564</v>
      </c>
      <c r="M223" s="16">
        <f t="shared" si="53"/>
        <v>222.56208333333333</v>
      </c>
      <c r="N223">
        <v>49.077885000000002</v>
      </c>
      <c r="O223">
        <v>-124.750984</v>
      </c>
      <c r="P223">
        <f>'geoid_height_2023-08-09'!E223/1000</f>
        <v>5.0528300000000002</v>
      </c>
      <c r="Q223">
        <v>5.0528300000000002</v>
      </c>
      <c r="R223">
        <f t="shared" si="54"/>
        <v>5.85283</v>
      </c>
      <c r="S223">
        <v>5.85283</v>
      </c>
      <c r="T223" s="3">
        <f t="shared" si="55"/>
        <v>19066</v>
      </c>
      <c r="U223" s="1">
        <v>19066</v>
      </c>
    </row>
    <row r="224" spans="1:21" x14ac:dyDescent="0.25">
      <c r="A224" t="s">
        <v>1127</v>
      </c>
      <c r="B224" s="22">
        <v>66</v>
      </c>
      <c r="C224">
        <f t="shared" si="44"/>
        <v>11</v>
      </c>
      <c r="D224" s="1" t="str">
        <f t="shared" si="45"/>
        <v>13:29:27</v>
      </c>
      <c r="E224" s="1" t="str">
        <f t="shared" si="46"/>
        <v>2022-08-10</v>
      </c>
      <c r="F224" s="1" t="str">
        <f t="shared" si="47"/>
        <v>2022</v>
      </c>
      <c r="G224" s="1" t="str">
        <f t="shared" si="48"/>
        <v>08</v>
      </c>
      <c r="H224" s="1" t="str">
        <f t="shared" si="49"/>
        <v>10</v>
      </c>
      <c r="I224" s="1" t="str">
        <f t="shared" si="50"/>
        <v>13</v>
      </c>
      <c r="J224" s="1" t="str">
        <f t="shared" si="51"/>
        <v>29</v>
      </c>
      <c r="K224" s="1" t="str">
        <f t="shared" si="52"/>
        <v>27</v>
      </c>
      <c r="L224" s="1">
        <f t="shared" si="43"/>
        <v>48567</v>
      </c>
      <c r="M224" s="16">
        <f t="shared" si="53"/>
        <v>222.56211805555554</v>
      </c>
      <c r="N224">
        <v>49.079726999999998</v>
      </c>
      <c r="O224">
        <v>-124.744614</v>
      </c>
      <c r="P224">
        <f>'geoid_height_2023-08-09'!E224/1000</f>
        <v>5.02996</v>
      </c>
      <c r="Q224">
        <v>5.02996</v>
      </c>
      <c r="R224">
        <f t="shared" si="54"/>
        <v>5.8299599999999998</v>
      </c>
      <c r="S224">
        <v>5.8299599999999998</v>
      </c>
      <c r="T224" s="3">
        <f t="shared" si="55"/>
        <v>19069</v>
      </c>
      <c r="U224" s="1">
        <v>19069</v>
      </c>
    </row>
    <row r="225" spans="1:21" x14ac:dyDescent="0.25">
      <c r="A225" t="s">
        <v>1128</v>
      </c>
      <c r="B225" s="22">
        <v>66</v>
      </c>
      <c r="C225">
        <f t="shared" si="44"/>
        <v>11</v>
      </c>
      <c r="D225" s="1" t="str">
        <f t="shared" si="45"/>
        <v>13:30:00</v>
      </c>
      <c r="E225" s="1" t="str">
        <f t="shared" si="46"/>
        <v>2022-08-10</v>
      </c>
      <c r="F225" s="1" t="str">
        <f t="shared" si="47"/>
        <v>2022</v>
      </c>
      <c r="G225" s="1" t="str">
        <f t="shared" si="48"/>
        <v>08</v>
      </c>
      <c r="H225" s="1" t="str">
        <f t="shared" si="49"/>
        <v>10</v>
      </c>
      <c r="I225" s="1" t="str">
        <f t="shared" si="50"/>
        <v>13</v>
      </c>
      <c r="J225" s="1" t="str">
        <f t="shared" si="51"/>
        <v>30</v>
      </c>
      <c r="K225" s="1" t="str">
        <f t="shared" si="52"/>
        <v>00</v>
      </c>
      <c r="L225" s="1">
        <f t="shared" si="43"/>
        <v>48600</v>
      </c>
      <c r="M225" s="16">
        <f t="shared" si="53"/>
        <v>222.5625</v>
      </c>
      <c r="N225">
        <v>49.099181999999999</v>
      </c>
      <c r="O225">
        <v>-124.676514</v>
      </c>
      <c r="P225">
        <f>'geoid_height_2023-08-09'!E225/1000</f>
        <v>4.7935600000000003</v>
      </c>
      <c r="Q225">
        <v>4.7935600000000003</v>
      </c>
      <c r="R225">
        <f t="shared" si="54"/>
        <v>5.5935600000000001</v>
      </c>
      <c r="S225">
        <v>5.5935600000000001</v>
      </c>
      <c r="T225" s="3">
        <f t="shared" si="55"/>
        <v>19102</v>
      </c>
      <c r="U225" s="1">
        <v>19102</v>
      </c>
    </row>
    <row r="226" spans="1:21" x14ac:dyDescent="0.25">
      <c r="A226" t="s">
        <v>1129</v>
      </c>
      <c r="B226" s="22">
        <v>65</v>
      </c>
      <c r="C226">
        <f t="shared" si="44"/>
        <v>11</v>
      </c>
      <c r="D226" s="1" t="str">
        <f t="shared" si="45"/>
        <v>13:30:33</v>
      </c>
      <c r="E226" s="1" t="str">
        <f t="shared" si="46"/>
        <v>2022-08-10</v>
      </c>
      <c r="F226" s="1" t="str">
        <f t="shared" si="47"/>
        <v>2022</v>
      </c>
      <c r="G226" s="1" t="str">
        <f t="shared" si="48"/>
        <v>08</v>
      </c>
      <c r="H226" s="1" t="str">
        <f t="shared" si="49"/>
        <v>10</v>
      </c>
      <c r="I226" s="1" t="str">
        <f t="shared" si="50"/>
        <v>13</v>
      </c>
      <c r="J226" s="1" t="str">
        <f t="shared" si="51"/>
        <v>30</v>
      </c>
      <c r="K226" s="1" t="str">
        <f t="shared" si="52"/>
        <v>33</v>
      </c>
      <c r="L226" s="1">
        <f t="shared" si="43"/>
        <v>48633</v>
      </c>
      <c r="M226" s="16">
        <f t="shared" si="53"/>
        <v>222.56288194444446</v>
      </c>
      <c r="N226">
        <v>49.118988000000002</v>
      </c>
      <c r="O226">
        <v>-124.609467</v>
      </c>
      <c r="P226">
        <f>'geoid_height_2023-08-09'!E226/1000</f>
        <v>4.5571700000000002</v>
      </c>
      <c r="Q226">
        <v>4.5571700000000002</v>
      </c>
      <c r="R226">
        <f t="shared" si="54"/>
        <v>5.35717</v>
      </c>
      <c r="S226">
        <v>5.35717</v>
      </c>
      <c r="T226" s="3">
        <f t="shared" si="55"/>
        <v>19135</v>
      </c>
      <c r="U226" s="1">
        <v>19135</v>
      </c>
    </row>
    <row r="227" spans="1:21" x14ac:dyDescent="0.25">
      <c r="A227" t="s">
        <v>1130</v>
      </c>
      <c r="B227" s="22">
        <v>66</v>
      </c>
      <c r="C227">
        <f t="shared" si="44"/>
        <v>11</v>
      </c>
      <c r="D227" s="1" t="str">
        <f t="shared" si="45"/>
        <v>13:31:03</v>
      </c>
      <c r="E227" s="1" t="str">
        <f t="shared" si="46"/>
        <v>2022-08-10</v>
      </c>
      <c r="F227" s="1" t="str">
        <f t="shared" si="47"/>
        <v>2022</v>
      </c>
      <c r="G227" s="1" t="str">
        <f t="shared" si="48"/>
        <v>08</v>
      </c>
      <c r="H227" s="1" t="str">
        <f t="shared" si="49"/>
        <v>10</v>
      </c>
      <c r="I227" s="1" t="str">
        <f t="shared" si="50"/>
        <v>13</v>
      </c>
      <c r="J227" s="1" t="str">
        <f t="shared" si="51"/>
        <v>31</v>
      </c>
      <c r="K227" s="1" t="str">
        <f t="shared" si="52"/>
        <v>03</v>
      </c>
      <c r="L227" s="1">
        <f t="shared" si="43"/>
        <v>48663</v>
      </c>
      <c r="M227" s="16">
        <f t="shared" si="53"/>
        <v>222.56322916666667</v>
      </c>
      <c r="N227">
        <v>49.136809999999997</v>
      </c>
      <c r="O227">
        <v>-124.54869100000001</v>
      </c>
      <c r="P227">
        <f>'geoid_height_2023-08-09'!E227/1000</f>
        <v>4.34375</v>
      </c>
      <c r="Q227">
        <v>4.34375</v>
      </c>
      <c r="R227">
        <f t="shared" si="54"/>
        <v>5.1437499999999998</v>
      </c>
      <c r="S227">
        <v>5.1437499999999998</v>
      </c>
      <c r="T227" s="3">
        <f t="shared" si="55"/>
        <v>19165</v>
      </c>
      <c r="U227" s="1">
        <v>19165</v>
      </c>
    </row>
    <row r="228" spans="1:21" x14ac:dyDescent="0.25">
      <c r="A228" t="s">
        <v>1131</v>
      </c>
      <c r="B228" s="22">
        <v>65</v>
      </c>
      <c r="C228">
        <f t="shared" si="44"/>
        <v>11</v>
      </c>
      <c r="D228" s="1" t="str">
        <f t="shared" si="45"/>
        <v>13:31:34</v>
      </c>
      <c r="E228" s="1" t="str">
        <f t="shared" si="46"/>
        <v>2022-08-10</v>
      </c>
      <c r="F228" s="1" t="str">
        <f t="shared" si="47"/>
        <v>2022</v>
      </c>
      <c r="G228" s="1" t="str">
        <f t="shared" si="48"/>
        <v>08</v>
      </c>
      <c r="H228" s="1" t="str">
        <f t="shared" si="49"/>
        <v>10</v>
      </c>
      <c r="I228" s="1" t="str">
        <f t="shared" si="50"/>
        <v>13</v>
      </c>
      <c r="J228" s="1" t="str">
        <f t="shared" si="51"/>
        <v>31</v>
      </c>
      <c r="K228" s="1" t="str">
        <f t="shared" si="52"/>
        <v>34</v>
      </c>
      <c r="L228" s="1">
        <f t="shared" si="43"/>
        <v>48694</v>
      </c>
      <c r="M228" s="16">
        <f t="shared" si="53"/>
        <v>222.56358796296297</v>
      </c>
      <c r="N228">
        <v>49.155022000000002</v>
      </c>
      <c r="O228">
        <v>-124.48622899999999</v>
      </c>
      <c r="P228">
        <f>'geoid_height_2023-08-09'!E228/1000</f>
        <v>4.1304699999999999</v>
      </c>
      <c r="Q228">
        <v>4.1304699999999999</v>
      </c>
      <c r="R228">
        <f t="shared" si="54"/>
        <v>4.9304699999999997</v>
      </c>
      <c r="S228">
        <v>4.9304699999999997</v>
      </c>
      <c r="T228" s="3">
        <f t="shared" si="55"/>
        <v>19196</v>
      </c>
      <c r="U228" s="1">
        <v>19196</v>
      </c>
    </row>
    <row r="229" spans="1:21" x14ac:dyDescent="0.25">
      <c r="A229" t="s">
        <v>1132</v>
      </c>
      <c r="B229" s="22">
        <v>66</v>
      </c>
      <c r="C229">
        <f t="shared" si="44"/>
        <v>11</v>
      </c>
      <c r="D229" s="1" t="str">
        <f t="shared" si="45"/>
        <v>13:32:07</v>
      </c>
      <c r="E229" s="1" t="str">
        <f t="shared" si="46"/>
        <v>2022-08-10</v>
      </c>
      <c r="F229" s="1" t="str">
        <f t="shared" si="47"/>
        <v>2022</v>
      </c>
      <c r="G229" s="1" t="str">
        <f t="shared" si="48"/>
        <v>08</v>
      </c>
      <c r="H229" s="1" t="str">
        <f t="shared" si="49"/>
        <v>10</v>
      </c>
      <c r="I229" s="1" t="str">
        <f t="shared" si="50"/>
        <v>13</v>
      </c>
      <c r="J229" s="1" t="str">
        <f t="shared" si="51"/>
        <v>32</v>
      </c>
      <c r="K229" s="1" t="str">
        <f t="shared" si="52"/>
        <v>07</v>
      </c>
      <c r="L229" s="1">
        <f t="shared" si="43"/>
        <v>48727</v>
      </c>
      <c r="M229" s="16">
        <f t="shared" si="53"/>
        <v>222.5639699074074</v>
      </c>
      <c r="N229">
        <v>49.174526</v>
      </c>
      <c r="O229">
        <v>-124.419662</v>
      </c>
      <c r="P229">
        <f>'geoid_height_2023-08-09'!E229/1000</f>
        <v>3.89446</v>
      </c>
      <c r="Q229">
        <v>3.89446</v>
      </c>
      <c r="R229">
        <f t="shared" si="54"/>
        <v>4.6944600000000003</v>
      </c>
      <c r="S229">
        <v>4.6944600000000003</v>
      </c>
      <c r="T229" s="3">
        <f t="shared" si="55"/>
        <v>19229</v>
      </c>
      <c r="U229" s="1">
        <v>19229</v>
      </c>
    </row>
    <row r="230" spans="1:21" x14ac:dyDescent="0.25">
      <c r="A230" t="s">
        <v>1133</v>
      </c>
      <c r="B230" s="22">
        <v>66</v>
      </c>
      <c r="C230">
        <f t="shared" si="44"/>
        <v>11</v>
      </c>
      <c r="D230" s="1" t="str">
        <f t="shared" si="45"/>
        <v>13:32:41</v>
      </c>
      <c r="E230" s="1" t="str">
        <f t="shared" si="46"/>
        <v>2022-08-10</v>
      </c>
      <c r="F230" s="1" t="str">
        <f t="shared" si="47"/>
        <v>2022</v>
      </c>
      <c r="G230" s="1" t="str">
        <f t="shared" si="48"/>
        <v>08</v>
      </c>
      <c r="H230" s="1" t="str">
        <f t="shared" si="49"/>
        <v>10</v>
      </c>
      <c r="I230" s="1" t="str">
        <f t="shared" si="50"/>
        <v>13</v>
      </c>
      <c r="J230" s="1" t="str">
        <f t="shared" si="51"/>
        <v>32</v>
      </c>
      <c r="K230" s="1" t="str">
        <f t="shared" si="52"/>
        <v>41</v>
      </c>
      <c r="L230" s="1">
        <f t="shared" si="43"/>
        <v>48761</v>
      </c>
      <c r="M230" s="16">
        <f t="shared" si="53"/>
        <v>222.56436342592593</v>
      </c>
      <c r="N230">
        <v>49.193798000000001</v>
      </c>
      <c r="O230">
        <v>-124.3536</v>
      </c>
      <c r="P230">
        <f>'geoid_height_2023-08-09'!E230/1000</f>
        <v>3.6661299999999999</v>
      </c>
      <c r="Q230">
        <v>3.6661299999999999</v>
      </c>
      <c r="R230">
        <f t="shared" si="54"/>
        <v>4.4661299999999997</v>
      </c>
      <c r="S230">
        <v>4.4661299999999997</v>
      </c>
      <c r="T230" s="3">
        <f t="shared" si="55"/>
        <v>19263</v>
      </c>
      <c r="U230" s="1">
        <v>19263</v>
      </c>
    </row>
    <row r="231" spans="1:21" x14ac:dyDescent="0.25">
      <c r="A231" t="s">
        <v>1134</v>
      </c>
      <c r="B231" s="22">
        <v>66</v>
      </c>
      <c r="C231">
        <f t="shared" si="44"/>
        <v>11</v>
      </c>
      <c r="D231" s="1" t="str">
        <f t="shared" si="45"/>
        <v>13:32:53</v>
      </c>
      <c r="E231" s="1" t="str">
        <f t="shared" si="46"/>
        <v>2022-08-10</v>
      </c>
      <c r="F231" s="1" t="str">
        <f t="shared" si="47"/>
        <v>2022</v>
      </c>
      <c r="G231" s="1" t="str">
        <f t="shared" si="48"/>
        <v>08</v>
      </c>
      <c r="H231" s="1" t="str">
        <f t="shared" si="49"/>
        <v>10</v>
      </c>
      <c r="I231" s="1" t="str">
        <f t="shared" si="50"/>
        <v>13</v>
      </c>
      <c r="J231" s="1" t="str">
        <f t="shared" si="51"/>
        <v>32</v>
      </c>
      <c r="K231" s="1" t="str">
        <f t="shared" si="52"/>
        <v>53</v>
      </c>
      <c r="L231" s="1">
        <f t="shared" si="43"/>
        <v>48773</v>
      </c>
      <c r="M231" s="16">
        <f t="shared" si="53"/>
        <v>222.5645023148148</v>
      </c>
      <c r="N231">
        <v>49.200164999999998</v>
      </c>
      <c r="O231">
        <v>-124.331779</v>
      </c>
      <c r="P231">
        <f>'geoid_height_2023-08-09'!E231/1000</f>
        <v>3.59002</v>
      </c>
      <c r="Q231">
        <v>3.59002</v>
      </c>
      <c r="R231">
        <f t="shared" si="54"/>
        <v>4.3900199999999998</v>
      </c>
      <c r="S231">
        <v>4.3900199999999998</v>
      </c>
      <c r="T231" s="3">
        <f t="shared" si="55"/>
        <v>19275</v>
      </c>
      <c r="U231" s="1">
        <v>19275</v>
      </c>
    </row>
    <row r="232" spans="1:21" x14ac:dyDescent="0.25">
      <c r="A232" t="s">
        <v>1135</v>
      </c>
      <c r="B232" s="22">
        <v>67</v>
      </c>
      <c r="C232">
        <f t="shared" si="44"/>
        <v>11</v>
      </c>
      <c r="D232" s="1" t="str">
        <f t="shared" si="45"/>
        <v>13:33:07</v>
      </c>
      <c r="E232" s="1" t="str">
        <f t="shared" si="46"/>
        <v>2022-08-10</v>
      </c>
      <c r="F232" s="1" t="str">
        <f t="shared" si="47"/>
        <v>2022</v>
      </c>
      <c r="G232" s="1" t="str">
        <f t="shared" si="48"/>
        <v>08</v>
      </c>
      <c r="H232" s="1" t="str">
        <f t="shared" si="49"/>
        <v>10</v>
      </c>
      <c r="I232" s="1" t="str">
        <f t="shared" si="50"/>
        <v>13</v>
      </c>
      <c r="J232" s="1" t="str">
        <f t="shared" si="51"/>
        <v>33</v>
      </c>
      <c r="K232" s="1" t="str">
        <f t="shared" si="52"/>
        <v>07</v>
      </c>
      <c r="L232" s="1">
        <f t="shared" si="43"/>
        <v>48787</v>
      </c>
      <c r="M232" s="16">
        <f t="shared" si="53"/>
        <v>222.56466435185186</v>
      </c>
      <c r="N232">
        <v>49.207672000000002</v>
      </c>
      <c r="O232">
        <v>-124.305656</v>
      </c>
      <c r="P232">
        <f>'geoid_height_2023-08-09'!E232/1000</f>
        <v>3.4682199999999996</v>
      </c>
      <c r="Q232">
        <v>3.4682199999999996</v>
      </c>
      <c r="R232">
        <f t="shared" si="54"/>
        <v>4.2682199999999995</v>
      </c>
      <c r="S232">
        <v>4.2682199999999995</v>
      </c>
      <c r="T232" s="3">
        <f t="shared" si="55"/>
        <v>19289</v>
      </c>
      <c r="U232" s="1">
        <v>19289</v>
      </c>
    </row>
    <row r="233" spans="1:21" x14ac:dyDescent="0.25">
      <c r="A233" t="s">
        <v>1136</v>
      </c>
      <c r="B233" s="22">
        <v>76</v>
      </c>
      <c r="C233">
        <f t="shared" si="44"/>
        <v>11</v>
      </c>
      <c r="D233" s="1" t="str">
        <f t="shared" si="45"/>
        <v>13:33:19</v>
      </c>
      <c r="E233" s="1" t="str">
        <f t="shared" si="46"/>
        <v>2022-08-10</v>
      </c>
      <c r="F233" s="1" t="str">
        <f t="shared" si="47"/>
        <v>2022</v>
      </c>
      <c r="G233" s="1" t="str">
        <f t="shared" si="48"/>
        <v>08</v>
      </c>
      <c r="H233" s="1" t="str">
        <f t="shared" si="49"/>
        <v>10</v>
      </c>
      <c r="I233" s="1" t="str">
        <f t="shared" si="50"/>
        <v>13</v>
      </c>
      <c r="J233" s="1" t="str">
        <f t="shared" si="51"/>
        <v>33</v>
      </c>
      <c r="K233" s="1" t="str">
        <f t="shared" si="52"/>
        <v>19</v>
      </c>
      <c r="L233" s="1">
        <f t="shared" si="43"/>
        <v>48799</v>
      </c>
      <c r="M233" s="16">
        <f t="shared" si="53"/>
        <v>222.56480324074073</v>
      </c>
      <c r="N233">
        <v>49.212479000000002</v>
      </c>
      <c r="O233">
        <v>-124.28157</v>
      </c>
      <c r="P233">
        <f>'geoid_height_2023-08-09'!E233/1000</f>
        <v>3.36164</v>
      </c>
      <c r="Q233">
        <v>3.36164</v>
      </c>
      <c r="R233">
        <f t="shared" si="54"/>
        <v>4.1616400000000002</v>
      </c>
      <c r="S233">
        <v>4.1616400000000002</v>
      </c>
      <c r="T233" s="3">
        <f t="shared" si="55"/>
        <v>19301</v>
      </c>
      <c r="U233" s="1">
        <v>19301</v>
      </c>
    </row>
    <row r="234" spans="1:21" x14ac:dyDescent="0.25">
      <c r="A234" t="s">
        <v>1137</v>
      </c>
      <c r="B234" s="22">
        <v>78</v>
      </c>
      <c r="C234">
        <f t="shared" si="44"/>
        <v>11</v>
      </c>
      <c r="D234" s="1" t="str">
        <f t="shared" si="45"/>
        <v>13:33:22</v>
      </c>
      <c r="E234" s="1" t="str">
        <f t="shared" si="46"/>
        <v>2022-08-10</v>
      </c>
      <c r="F234" s="1" t="str">
        <f t="shared" si="47"/>
        <v>2022</v>
      </c>
      <c r="G234" s="1" t="str">
        <f t="shared" si="48"/>
        <v>08</v>
      </c>
      <c r="H234" s="1" t="str">
        <f t="shared" si="49"/>
        <v>10</v>
      </c>
      <c r="I234" s="1" t="str">
        <f t="shared" si="50"/>
        <v>13</v>
      </c>
      <c r="J234" s="1" t="str">
        <f t="shared" si="51"/>
        <v>33</v>
      </c>
      <c r="K234" s="1" t="str">
        <f t="shared" si="52"/>
        <v>22</v>
      </c>
      <c r="L234" s="1">
        <f t="shared" si="43"/>
        <v>48802</v>
      </c>
      <c r="M234" s="16">
        <f t="shared" si="53"/>
        <v>222.56483796296297</v>
      </c>
      <c r="N234">
        <v>49.213164999999996</v>
      </c>
      <c r="O234">
        <v>-124.276428</v>
      </c>
      <c r="P234">
        <f>'geoid_height_2023-08-09'!E234/1000</f>
        <v>3.3464200000000002</v>
      </c>
      <c r="Q234">
        <v>3.3464200000000002</v>
      </c>
      <c r="R234">
        <f t="shared" si="54"/>
        <v>4.14642</v>
      </c>
      <c r="S234">
        <v>4.14642</v>
      </c>
      <c r="T234" s="3">
        <f t="shared" si="55"/>
        <v>19304</v>
      </c>
      <c r="U234" s="1">
        <v>19304</v>
      </c>
    </row>
    <row r="235" spans="1:21" x14ac:dyDescent="0.25">
      <c r="A235" t="s">
        <v>1138</v>
      </c>
      <c r="B235" s="22">
        <v>80</v>
      </c>
      <c r="C235">
        <f t="shared" si="44"/>
        <v>11</v>
      </c>
      <c r="D235" s="1" t="str">
        <f t="shared" si="45"/>
        <v>13:33:25</v>
      </c>
      <c r="E235" s="1" t="str">
        <f t="shared" si="46"/>
        <v>2022-08-10</v>
      </c>
      <c r="F235" s="1" t="str">
        <f t="shared" si="47"/>
        <v>2022</v>
      </c>
      <c r="G235" s="1" t="str">
        <f t="shared" si="48"/>
        <v>08</v>
      </c>
      <c r="H235" s="1" t="str">
        <f t="shared" si="49"/>
        <v>10</v>
      </c>
      <c r="I235" s="1" t="str">
        <f t="shared" si="50"/>
        <v>13</v>
      </c>
      <c r="J235" s="1" t="str">
        <f t="shared" si="51"/>
        <v>33</v>
      </c>
      <c r="K235" s="1" t="str">
        <f t="shared" si="52"/>
        <v>25</v>
      </c>
      <c r="L235" s="1">
        <f t="shared" si="43"/>
        <v>48805</v>
      </c>
      <c r="M235" s="16">
        <f t="shared" si="53"/>
        <v>222.56487268518518</v>
      </c>
      <c r="N235">
        <v>49.213863000000003</v>
      </c>
      <c r="O235">
        <v>-124.270546</v>
      </c>
      <c r="P235">
        <f>'geoid_height_2023-08-09'!E235/1000</f>
        <v>3.3311999999999999</v>
      </c>
      <c r="Q235">
        <v>3.3311999999999999</v>
      </c>
      <c r="R235">
        <f t="shared" si="54"/>
        <v>4.1311999999999998</v>
      </c>
      <c r="S235">
        <v>4.1311999999999998</v>
      </c>
      <c r="T235" s="3">
        <f t="shared" si="55"/>
        <v>19307</v>
      </c>
      <c r="U235" s="1">
        <v>19307</v>
      </c>
    </row>
    <row r="236" spans="1:21" x14ac:dyDescent="0.25">
      <c r="A236" t="s">
        <v>1139</v>
      </c>
      <c r="B236" s="22">
        <v>82</v>
      </c>
      <c r="C236">
        <f t="shared" si="44"/>
        <v>11</v>
      </c>
      <c r="D236" s="1" t="str">
        <f t="shared" si="45"/>
        <v>13:33:28</v>
      </c>
      <c r="E236" s="1" t="str">
        <f t="shared" si="46"/>
        <v>2022-08-10</v>
      </c>
      <c r="F236" s="1" t="str">
        <f t="shared" si="47"/>
        <v>2022</v>
      </c>
      <c r="G236" s="1" t="str">
        <f t="shared" si="48"/>
        <v>08</v>
      </c>
      <c r="H236" s="1" t="str">
        <f t="shared" si="49"/>
        <v>10</v>
      </c>
      <c r="I236" s="1" t="str">
        <f t="shared" si="50"/>
        <v>13</v>
      </c>
      <c r="J236" s="1" t="str">
        <f t="shared" si="51"/>
        <v>33</v>
      </c>
      <c r="K236" s="1" t="str">
        <f t="shared" si="52"/>
        <v>28</v>
      </c>
      <c r="L236" s="1">
        <f t="shared" si="43"/>
        <v>48808</v>
      </c>
      <c r="M236" s="16">
        <f t="shared" si="53"/>
        <v>222.56490740740742</v>
      </c>
      <c r="N236">
        <v>49.214466000000002</v>
      </c>
      <c r="O236">
        <v>-124.263756</v>
      </c>
      <c r="P236">
        <f>'geoid_height_2023-08-09'!E236/1000</f>
        <v>3.30836</v>
      </c>
      <c r="Q236">
        <v>3.30836</v>
      </c>
      <c r="R236">
        <f t="shared" si="54"/>
        <v>4.1083600000000002</v>
      </c>
      <c r="S236">
        <v>4.1083600000000002</v>
      </c>
      <c r="T236" s="3">
        <f t="shared" si="55"/>
        <v>19310</v>
      </c>
      <c r="U236" s="1">
        <v>19310</v>
      </c>
    </row>
    <row r="237" spans="1:21" x14ac:dyDescent="0.25">
      <c r="A237" t="s">
        <v>1140</v>
      </c>
      <c r="B237" s="22">
        <v>84</v>
      </c>
      <c r="C237">
        <f t="shared" si="44"/>
        <v>11</v>
      </c>
      <c r="D237" s="1" t="str">
        <f t="shared" si="45"/>
        <v>13:33:31</v>
      </c>
      <c r="E237" s="1" t="str">
        <f t="shared" si="46"/>
        <v>2022-08-10</v>
      </c>
      <c r="F237" s="1" t="str">
        <f t="shared" si="47"/>
        <v>2022</v>
      </c>
      <c r="G237" s="1" t="str">
        <f t="shared" si="48"/>
        <v>08</v>
      </c>
      <c r="H237" s="1" t="str">
        <f t="shared" si="49"/>
        <v>10</v>
      </c>
      <c r="I237" s="1" t="str">
        <f t="shared" si="50"/>
        <v>13</v>
      </c>
      <c r="J237" s="1" t="str">
        <f t="shared" si="51"/>
        <v>33</v>
      </c>
      <c r="K237" s="1" t="str">
        <f t="shared" si="52"/>
        <v>31</v>
      </c>
      <c r="L237" s="1">
        <f t="shared" si="43"/>
        <v>48811</v>
      </c>
      <c r="M237" s="16">
        <f t="shared" si="53"/>
        <v>222.56494212962963</v>
      </c>
      <c r="N237">
        <v>49.214840000000002</v>
      </c>
      <c r="O237">
        <v>-124.258049</v>
      </c>
      <c r="P237">
        <f>'geoid_height_2023-08-09'!E237/1000</f>
        <v>3.3007600000000004</v>
      </c>
      <c r="Q237">
        <v>3.3007600000000004</v>
      </c>
      <c r="R237">
        <f t="shared" si="54"/>
        <v>4.1007600000000002</v>
      </c>
      <c r="S237">
        <v>4.1007600000000002</v>
      </c>
      <c r="T237" s="3">
        <f t="shared" si="55"/>
        <v>19313</v>
      </c>
      <c r="U237" s="1">
        <v>19313</v>
      </c>
    </row>
    <row r="238" spans="1:21" x14ac:dyDescent="0.25">
      <c r="A238" t="s">
        <v>1141</v>
      </c>
      <c r="B238" s="22">
        <v>86</v>
      </c>
      <c r="C238">
        <f t="shared" si="44"/>
        <v>11</v>
      </c>
      <c r="D238" s="1" t="str">
        <f t="shared" si="45"/>
        <v>13:33:33</v>
      </c>
      <c r="E238" s="1" t="str">
        <f t="shared" si="46"/>
        <v>2022-08-10</v>
      </c>
      <c r="F238" s="1" t="str">
        <f t="shared" si="47"/>
        <v>2022</v>
      </c>
      <c r="G238" s="1" t="str">
        <f t="shared" si="48"/>
        <v>08</v>
      </c>
      <c r="H238" s="1" t="str">
        <f t="shared" si="49"/>
        <v>10</v>
      </c>
      <c r="I238" s="1" t="str">
        <f t="shared" si="50"/>
        <v>13</v>
      </c>
      <c r="J238" s="1" t="str">
        <f t="shared" si="51"/>
        <v>33</v>
      </c>
      <c r="K238" s="1" t="str">
        <f t="shared" si="52"/>
        <v>33</v>
      </c>
      <c r="L238" s="1">
        <f t="shared" si="43"/>
        <v>48813</v>
      </c>
      <c r="M238" s="16">
        <f t="shared" si="53"/>
        <v>222.56496527777779</v>
      </c>
      <c r="N238">
        <v>49.215117999999997</v>
      </c>
      <c r="O238">
        <v>-124.25262499999999</v>
      </c>
      <c r="P238">
        <f>'geoid_height_2023-08-09'!E238/1000</f>
        <v>3.2855400000000001</v>
      </c>
      <c r="Q238">
        <v>3.2855400000000001</v>
      </c>
      <c r="R238">
        <f t="shared" si="54"/>
        <v>4.0855399999999999</v>
      </c>
      <c r="S238">
        <v>4.0855399999999999</v>
      </c>
      <c r="T238" s="3">
        <f t="shared" si="55"/>
        <v>19315</v>
      </c>
      <c r="U238" s="1">
        <v>19315</v>
      </c>
    </row>
    <row r="239" spans="1:21" x14ac:dyDescent="0.25">
      <c r="A239" t="s">
        <v>1142</v>
      </c>
      <c r="B239" s="22">
        <v>88</v>
      </c>
      <c r="C239">
        <f t="shared" si="44"/>
        <v>11</v>
      </c>
      <c r="D239" s="1" t="str">
        <f t="shared" si="45"/>
        <v>13:33:37</v>
      </c>
      <c r="E239" s="1" t="str">
        <f t="shared" si="46"/>
        <v>2022-08-10</v>
      </c>
      <c r="F239" s="1" t="str">
        <f t="shared" si="47"/>
        <v>2022</v>
      </c>
      <c r="G239" s="1" t="str">
        <f t="shared" si="48"/>
        <v>08</v>
      </c>
      <c r="H239" s="1" t="str">
        <f t="shared" si="49"/>
        <v>10</v>
      </c>
      <c r="I239" s="1" t="str">
        <f t="shared" si="50"/>
        <v>13</v>
      </c>
      <c r="J239" s="1" t="str">
        <f t="shared" si="51"/>
        <v>33</v>
      </c>
      <c r="K239" s="1" t="str">
        <f t="shared" si="52"/>
        <v>37</v>
      </c>
      <c r="L239" s="1">
        <f t="shared" si="43"/>
        <v>48817</v>
      </c>
      <c r="M239" s="16">
        <f t="shared" si="53"/>
        <v>222.56501157407408</v>
      </c>
      <c r="N239">
        <v>49.215316999999999</v>
      </c>
      <c r="O239">
        <v>-124.246353</v>
      </c>
      <c r="P239">
        <f>'geoid_height_2023-08-09'!E239/1000</f>
        <v>3.2703099999999998</v>
      </c>
      <c r="Q239">
        <v>3.2703099999999998</v>
      </c>
      <c r="R239">
        <f t="shared" si="54"/>
        <v>4.0703100000000001</v>
      </c>
      <c r="S239">
        <v>4.0703100000000001</v>
      </c>
      <c r="T239" s="3">
        <f t="shared" si="55"/>
        <v>19319</v>
      </c>
      <c r="U239" s="1">
        <v>19319</v>
      </c>
    </row>
    <row r="240" spans="1:21" x14ac:dyDescent="0.25">
      <c r="A240" t="s">
        <v>1143</v>
      </c>
      <c r="B240" s="22">
        <v>88</v>
      </c>
      <c r="C240">
        <f t="shared" si="44"/>
        <v>11</v>
      </c>
      <c r="D240" s="1" t="str">
        <f t="shared" si="45"/>
        <v>13:33:40</v>
      </c>
      <c r="E240" s="1" t="str">
        <f t="shared" si="46"/>
        <v>2022-08-10</v>
      </c>
      <c r="F240" s="1" t="str">
        <f t="shared" si="47"/>
        <v>2022</v>
      </c>
      <c r="G240" s="1" t="str">
        <f t="shared" si="48"/>
        <v>08</v>
      </c>
      <c r="H240" s="1" t="str">
        <f t="shared" si="49"/>
        <v>10</v>
      </c>
      <c r="I240" s="1" t="str">
        <f t="shared" si="50"/>
        <v>13</v>
      </c>
      <c r="J240" s="1" t="str">
        <f t="shared" si="51"/>
        <v>33</v>
      </c>
      <c r="K240" s="1" t="str">
        <f t="shared" si="52"/>
        <v>40</v>
      </c>
      <c r="L240" s="1">
        <f t="shared" si="43"/>
        <v>48820</v>
      </c>
      <c r="M240" s="16">
        <f t="shared" si="53"/>
        <v>222.56504629629629</v>
      </c>
      <c r="N240">
        <v>49.215446</v>
      </c>
      <c r="O240">
        <v>-124.240555</v>
      </c>
      <c r="P240">
        <f>'geoid_height_2023-08-09'!E240/1000</f>
        <v>3.25509</v>
      </c>
      <c r="Q240">
        <v>3.25509</v>
      </c>
      <c r="R240">
        <f t="shared" si="54"/>
        <v>4.0550899999999999</v>
      </c>
      <c r="S240">
        <v>4.0550899999999999</v>
      </c>
      <c r="T240" s="3">
        <f t="shared" si="55"/>
        <v>19322</v>
      </c>
      <c r="U240" s="1">
        <v>19322</v>
      </c>
    </row>
    <row r="241" spans="1:21" x14ac:dyDescent="0.25">
      <c r="A241" t="s">
        <v>1144</v>
      </c>
      <c r="B241" s="22">
        <v>88</v>
      </c>
      <c r="C241">
        <f t="shared" si="44"/>
        <v>11</v>
      </c>
      <c r="D241" s="1" t="str">
        <f t="shared" si="45"/>
        <v>13:33:43</v>
      </c>
      <c r="E241" s="1" t="str">
        <f t="shared" si="46"/>
        <v>2022-08-10</v>
      </c>
      <c r="F241" s="1" t="str">
        <f t="shared" si="47"/>
        <v>2022</v>
      </c>
      <c r="G241" s="1" t="str">
        <f t="shared" si="48"/>
        <v>08</v>
      </c>
      <c r="H241" s="1" t="str">
        <f t="shared" si="49"/>
        <v>10</v>
      </c>
      <c r="I241" s="1" t="str">
        <f t="shared" si="50"/>
        <v>13</v>
      </c>
      <c r="J241" s="1" t="str">
        <f t="shared" si="51"/>
        <v>33</v>
      </c>
      <c r="K241" s="1" t="str">
        <f t="shared" si="52"/>
        <v>43</v>
      </c>
      <c r="L241" s="1">
        <f t="shared" si="43"/>
        <v>48823</v>
      </c>
      <c r="M241" s="16">
        <f t="shared" si="53"/>
        <v>222.56508101851853</v>
      </c>
      <c r="N241">
        <v>49.215546000000003</v>
      </c>
      <c r="O241">
        <v>-124.234596</v>
      </c>
      <c r="P241">
        <f>'geoid_height_2023-08-09'!E241/1000</f>
        <v>3.24749</v>
      </c>
      <c r="Q241">
        <v>3.24749</v>
      </c>
      <c r="R241">
        <f t="shared" si="54"/>
        <v>4.0474899999999998</v>
      </c>
      <c r="S241">
        <v>4.0474899999999998</v>
      </c>
      <c r="T241" s="3">
        <f t="shared" si="55"/>
        <v>19325</v>
      </c>
      <c r="U241" s="1">
        <v>19325</v>
      </c>
    </row>
    <row r="242" spans="1:21" x14ac:dyDescent="0.25">
      <c r="A242" t="s">
        <v>1145</v>
      </c>
      <c r="B242" s="22">
        <v>87</v>
      </c>
      <c r="C242">
        <f t="shared" si="44"/>
        <v>11</v>
      </c>
      <c r="D242" s="1" t="str">
        <f t="shared" si="45"/>
        <v>13:33:46</v>
      </c>
      <c r="E242" s="1" t="str">
        <f t="shared" si="46"/>
        <v>2022-08-10</v>
      </c>
      <c r="F242" s="1" t="str">
        <f t="shared" si="47"/>
        <v>2022</v>
      </c>
      <c r="G242" s="1" t="str">
        <f t="shared" si="48"/>
        <v>08</v>
      </c>
      <c r="H242" s="1" t="str">
        <f t="shared" si="49"/>
        <v>10</v>
      </c>
      <c r="I242" s="1" t="str">
        <f t="shared" si="50"/>
        <v>13</v>
      </c>
      <c r="J242" s="1" t="str">
        <f t="shared" si="51"/>
        <v>33</v>
      </c>
      <c r="K242" s="1" t="str">
        <f t="shared" si="52"/>
        <v>46</v>
      </c>
      <c r="L242" s="1">
        <f t="shared" si="43"/>
        <v>48826</v>
      </c>
      <c r="M242" s="16">
        <f t="shared" si="53"/>
        <v>222.56511574074074</v>
      </c>
      <c r="N242">
        <v>49.215679000000002</v>
      </c>
      <c r="O242">
        <v>-124.22949199999999</v>
      </c>
      <c r="P242">
        <f>'geoid_height_2023-08-09'!E242/1000</f>
        <v>3.2322600000000001</v>
      </c>
      <c r="Q242">
        <v>3.2322600000000001</v>
      </c>
      <c r="R242">
        <f t="shared" si="54"/>
        <v>4.03226</v>
      </c>
      <c r="S242">
        <v>4.03226</v>
      </c>
      <c r="T242" s="3">
        <f t="shared" si="55"/>
        <v>19328</v>
      </c>
      <c r="U242" s="1">
        <v>19328</v>
      </c>
    </row>
    <row r="243" spans="1:21" x14ac:dyDescent="0.25">
      <c r="A243" t="s">
        <v>1146</v>
      </c>
      <c r="B243" s="22">
        <v>87</v>
      </c>
      <c r="C243">
        <f t="shared" si="44"/>
        <v>11</v>
      </c>
      <c r="D243" s="1" t="str">
        <f t="shared" si="45"/>
        <v>13:33:58</v>
      </c>
      <c r="E243" s="1" t="str">
        <f t="shared" si="46"/>
        <v>2022-08-10</v>
      </c>
      <c r="F243" s="1" t="str">
        <f t="shared" si="47"/>
        <v>2022</v>
      </c>
      <c r="G243" s="1" t="str">
        <f t="shared" si="48"/>
        <v>08</v>
      </c>
      <c r="H243" s="1" t="str">
        <f t="shared" si="49"/>
        <v>10</v>
      </c>
      <c r="I243" s="1" t="str">
        <f t="shared" si="50"/>
        <v>13</v>
      </c>
      <c r="J243" s="1" t="str">
        <f t="shared" si="51"/>
        <v>33</v>
      </c>
      <c r="K243" s="1" t="str">
        <f t="shared" si="52"/>
        <v>58</v>
      </c>
      <c r="L243" s="1">
        <f t="shared" si="43"/>
        <v>48838</v>
      </c>
      <c r="M243" s="16">
        <f t="shared" si="53"/>
        <v>222.56525462962964</v>
      </c>
      <c r="N243">
        <v>49.216189999999997</v>
      </c>
      <c r="O243">
        <v>-124.20586400000001</v>
      </c>
      <c r="P243">
        <f>'geoid_height_2023-08-09'!E243/1000</f>
        <v>3.1637499999999998</v>
      </c>
      <c r="Q243">
        <v>3.1637499999999998</v>
      </c>
      <c r="R243">
        <f t="shared" si="54"/>
        <v>3.9637500000000001</v>
      </c>
      <c r="S243">
        <v>3.9637500000000001</v>
      </c>
      <c r="T243" s="3">
        <f t="shared" si="55"/>
        <v>19340</v>
      </c>
      <c r="U243" s="1">
        <v>19340</v>
      </c>
    </row>
    <row r="244" spans="1:21" x14ac:dyDescent="0.25">
      <c r="A244" t="s">
        <v>1147</v>
      </c>
      <c r="B244" s="22">
        <v>88</v>
      </c>
      <c r="C244">
        <f t="shared" si="44"/>
        <v>11</v>
      </c>
      <c r="D244" s="1" t="str">
        <f t="shared" si="45"/>
        <v>13:34:10</v>
      </c>
      <c r="E244" s="1" t="str">
        <f t="shared" si="46"/>
        <v>2022-08-10</v>
      </c>
      <c r="F244" s="1" t="str">
        <f t="shared" si="47"/>
        <v>2022</v>
      </c>
      <c r="G244" s="1" t="str">
        <f t="shared" si="48"/>
        <v>08</v>
      </c>
      <c r="H244" s="1" t="str">
        <f t="shared" si="49"/>
        <v>10</v>
      </c>
      <c r="I244" s="1" t="str">
        <f t="shared" si="50"/>
        <v>13</v>
      </c>
      <c r="J244" s="1" t="str">
        <f t="shared" si="51"/>
        <v>34</v>
      </c>
      <c r="K244" s="1" t="str">
        <f t="shared" si="52"/>
        <v>10</v>
      </c>
      <c r="L244" s="1">
        <f t="shared" si="43"/>
        <v>48850</v>
      </c>
      <c r="M244" s="16">
        <f t="shared" si="53"/>
        <v>222.5653935185185</v>
      </c>
      <c r="N244">
        <v>49.216746999999998</v>
      </c>
      <c r="O244">
        <v>-124.182655</v>
      </c>
      <c r="P244">
        <f>'geoid_height_2023-08-09'!E244/1000</f>
        <v>3.1028600000000002</v>
      </c>
      <c r="Q244">
        <v>3.1028600000000002</v>
      </c>
      <c r="R244">
        <f t="shared" si="54"/>
        <v>3.9028600000000004</v>
      </c>
      <c r="S244">
        <v>3.9028600000000004</v>
      </c>
      <c r="T244" s="3">
        <f t="shared" si="55"/>
        <v>19352</v>
      </c>
      <c r="U244" s="1">
        <v>19352</v>
      </c>
    </row>
    <row r="245" spans="1:21" x14ac:dyDescent="0.25">
      <c r="A245" t="s">
        <v>1148</v>
      </c>
      <c r="B245" s="22">
        <v>88</v>
      </c>
      <c r="C245">
        <f t="shared" si="44"/>
        <v>11</v>
      </c>
      <c r="D245" s="1" t="str">
        <f t="shared" si="45"/>
        <v>13:34:22</v>
      </c>
      <c r="E245" s="1" t="str">
        <f t="shared" si="46"/>
        <v>2022-08-10</v>
      </c>
      <c r="F245" s="1" t="str">
        <f t="shared" si="47"/>
        <v>2022</v>
      </c>
      <c r="G245" s="1" t="str">
        <f t="shared" si="48"/>
        <v>08</v>
      </c>
      <c r="H245" s="1" t="str">
        <f t="shared" si="49"/>
        <v>10</v>
      </c>
      <c r="I245" s="1" t="str">
        <f t="shared" si="50"/>
        <v>13</v>
      </c>
      <c r="J245" s="1" t="str">
        <f t="shared" si="51"/>
        <v>34</v>
      </c>
      <c r="K245" s="1" t="str">
        <f t="shared" si="52"/>
        <v>22</v>
      </c>
      <c r="L245" s="1">
        <f t="shared" si="43"/>
        <v>48862</v>
      </c>
      <c r="M245" s="16">
        <f t="shared" si="53"/>
        <v>222.5655324074074</v>
      </c>
      <c r="N245">
        <v>49.217284999999997</v>
      </c>
      <c r="O245">
        <v>-124.159378</v>
      </c>
      <c r="P245">
        <f>'geoid_height_2023-08-09'!E245/1000</f>
        <v>3.0343499999999999</v>
      </c>
      <c r="Q245">
        <v>3.0343499999999999</v>
      </c>
      <c r="R245">
        <f t="shared" si="54"/>
        <v>3.8343499999999997</v>
      </c>
      <c r="S245">
        <v>3.8343499999999997</v>
      </c>
      <c r="T245" s="3">
        <f t="shared" si="55"/>
        <v>19364</v>
      </c>
      <c r="U245" s="1">
        <v>19364</v>
      </c>
    </row>
    <row r="246" spans="1:21" x14ac:dyDescent="0.25">
      <c r="A246" t="s">
        <v>1149</v>
      </c>
      <c r="B246" s="22">
        <v>88</v>
      </c>
      <c r="C246">
        <f t="shared" si="44"/>
        <v>11</v>
      </c>
      <c r="D246" s="1" t="str">
        <f t="shared" si="45"/>
        <v>13:34:35</v>
      </c>
      <c r="E246" s="1" t="str">
        <f t="shared" si="46"/>
        <v>2022-08-10</v>
      </c>
      <c r="F246" s="1" t="str">
        <f t="shared" si="47"/>
        <v>2022</v>
      </c>
      <c r="G246" s="1" t="str">
        <f t="shared" si="48"/>
        <v>08</v>
      </c>
      <c r="H246" s="1" t="str">
        <f t="shared" si="49"/>
        <v>10</v>
      </c>
      <c r="I246" s="1" t="str">
        <f t="shared" si="50"/>
        <v>13</v>
      </c>
      <c r="J246" s="1" t="str">
        <f t="shared" si="51"/>
        <v>34</v>
      </c>
      <c r="K246" s="1" t="str">
        <f t="shared" si="52"/>
        <v>35</v>
      </c>
      <c r="L246" s="1">
        <f t="shared" si="43"/>
        <v>48875</v>
      </c>
      <c r="M246" s="16">
        <f t="shared" si="53"/>
        <v>222.56568287037038</v>
      </c>
      <c r="N246">
        <v>49.217773000000001</v>
      </c>
      <c r="O246">
        <v>-124.13545999999999</v>
      </c>
      <c r="P246">
        <f>'geoid_height_2023-08-09'!E246/1000</f>
        <v>2.9734600000000002</v>
      </c>
      <c r="Q246">
        <v>2.9734600000000002</v>
      </c>
      <c r="R246">
        <f t="shared" si="54"/>
        <v>3.77346</v>
      </c>
      <c r="S246">
        <v>3.77346</v>
      </c>
      <c r="T246" s="3">
        <f t="shared" si="55"/>
        <v>19377</v>
      </c>
      <c r="U246" s="1">
        <v>19377</v>
      </c>
    </row>
    <row r="247" spans="1:21" x14ac:dyDescent="0.25">
      <c r="A247" t="s">
        <v>1150</v>
      </c>
      <c r="B247" s="22">
        <v>88</v>
      </c>
      <c r="C247">
        <f t="shared" si="44"/>
        <v>11</v>
      </c>
      <c r="D247" s="1" t="str">
        <f t="shared" si="45"/>
        <v>13:34:47</v>
      </c>
      <c r="E247" s="1" t="str">
        <f t="shared" si="46"/>
        <v>2022-08-10</v>
      </c>
      <c r="F247" s="1" t="str">
        <f t="shared" si="47"/>
        <v>2022</v>
      </c>
      <c r="G247" s="1" t="str">
        <f t="shared" si="48"/>
        <v>08</v>
      </c>
      <c r="H247" s="1" t="str">
        <f t="shared" si="49"/>
        <v>10</v>
      </c>
      <c r="I247" s="1" t="str">
        <f t="shared" si="50"/>
        <v>13</v>
      </c>
      <c r="J247" s="1" t="str">
        <f t="shared" si="51"/>
        <v>34</v>
      </c>
      <c r="K247" s="1" t="str">
        <f t="shared" si="52"/>
        <v>47</v>
      </c>
      <c r="L247" s="1">
        <f t="shared" si="43"/>
        <v>48887</v>
      </c>
      <c r="M247" s="16">
        <f t="shared" si="53"/>
        <v>222.56582175925925</v>
      </c>
      <c r="N247">
        <v>49.218246000000001</v>
      </c>
      <c r="O247">
        <v>-124.111214</v>
      </c>
      <c r="P247">
        <f>'geoid_height_2023-08-09'!E247/1000</f>
        <v>2.90496</v>
      </c>
      <c r="Q247">
        <v>2.90496</v>
      </c>
      <c r="R247">
        <f t="shared" si="54"/>
        <v>3.7049599999999998</v>
      </c>
      <c r="S247">
        <v>3.7049599999999998</v>
      </c>
      <c r="T247" s="3">
        <f t="shared" si="55"/>
        <v>19389</v>
      </c>
      <c r="U247" s="1">
        <v>19389</v>
      </c>
    </row>
    <row r="248" spans="1:21" x14ac:dyDescent="0.25">
      <c r="A248" t="s">
        <v>1151</v>
      </c>
      <c r="B248" s="22">
        <v>88</v>
      </c>
      <c r="C248">
        <f t="shared" si="44"/>
        <v>11</v>
      </c>
      <c r="D248" s="1" t="str">
        <f t="shared" si="45"/>
        <v>13:35:00</v>
      </c>
      <c r="E248" s="1" t="str">
        <f t="shared" si="46"/>
        <v>2022-08-10</v>
      </c>
      <c r="F248" s="1" t="str">
        <f t="shared" si="47"/>
        <v>2022</v>
      </c>
      <c r="G248" s="1" t="str">
        <f t="shared" si="48"/>
        <v>08</v>
      </c>
      <c r="H248" s="1" t="str">
        <f t="shared" si="49"/>
        <v>10</v>
      </c>
      <c r="I248" s="1" t="str">
        <f t="shared" si="50"/>
        <v>13</v>
      </c>
      <c r="J248" s="1" t="str">
        <f t="shared" si="51"/>
        <v>35</v>
      </c>
      <c r="K248" s="1" t="str">
        <f t="shared" si="52"/>
        <v>00</v>
      </c>
      <c r="L248" s="1">
        <f t="shared" si="43"/>
        <v>48900</v>
      </c>
      <c r="M248" s="16">
        <f t="shared" si="53"/>
        <v>222.56597222222223</v>
      </c>
      <c r="N248">
        <v>49.218657999999998</v>
      </c>
      <c r="O248">
        <v>-124.088264</v>
      </c>
      <c r="P248">
        <f>'geoid_height_2023-08-09'!E248/1000</f>
        <v>2.8440799999999999</v>
      </c>
      <c r="Q248">
        <v>2.8440799999999999</v>
      </c>
      <c r="R248">
        <f t="shared" si="54"/>
        <v>3.6440799999999998</v>
      </c>
      <c r="S248">
        <v>3.6440799999999998</v>
      </c>
      <c r="T248" s="3">
        <f t="shared" si="55"/>
        <v>19402</v>
      </c>
      <c r="U248" s="1">
        <v>19402</v>
      </c>
    </row>
    <row r="249" spans="1:21" x14ac:dyDescent="0.25">
      <c r="A249" t="s">
        <v>1152</v>
      </c>
      <c r="B249" s="22">
        <v>88</v>
      </c>
      <c r="C249">
        <f t="shared" si="44"/>
        <v>11</v>
      </c>
      <c r="D249" s="1" t="str">
        <f t="shared" si="45"/>
        <v>13:35:13</v>
      </c>
      <c r="E249" s="1" t="str">
        <f t="shared" si="46"/>
        <v>2022-08-10</v>
      </c>
      <c r="F249" s="1" t="str">
        <f t="shared" si="47"/>
        <v>2022</v>
      </c>
      <c r="G249" s="1" t="str">
        <f t="shared" si="48"/>
        <v>08</v>
      </c>
      <c r="H249" s="1" t="str">
        <f t="shared" si="49"/>
        <v>10</v>
      </c>
      <c r="I249" s="1" t="str">
        <f t="shared" si="50"/>
        <v>13</v>
      </c>
      <c r="J249" s="1" t="str">
        <f t="shared" si="51"/>
        <v>35</v>
      </c>
      <c r="K249" s="1" t="str">
        <f t="shared" si="52"/>
        <v>13</v>
      </c>
      <c r="L249" s="1">
        <f t="shared" si="43"/>
        <v>48913</v>
      </c>
      <c r="M249" s="16">
        <f t="shared" si="53"/>
        <v>222.56612268518518</v>
      </c>
      <c r="N249">
        <v>49.219124000000001</v>
      </c>
      <c r="O249">
        <v>-124.064125</v>
      </c>
      <c r="P249">
        <f>'geoid_height_2023-08-09'!E249/1000</f>
        <v>2.7755900000000002</v>
      </c>
      <c r="Q249">
        <v>2.7755900000000002</v>
      </c>
      <c r="R249">
        <f t="shared" si="54"/>
        <v>3.57559</v>
      </c>
      <c r="S249">
        <v>3.57559</v>
      </c>
      <c r="T249" s="3">
        <f t="shared" si="55"/>
        <v>19415</v>
      </c>
      <c r="U249" s="1">
        <v>19415</v>
      </c>
    </row>
    <row r="250" spans="1:21" x14ac:dyDescent="0.25">
      <c r="A250" t="s">
        <v>1153</v>
      </c>
      <c r="B250" s="22">
        <v>88</v>
      </c>
      <c r="C250">
        <f t="shared" si="44"/>
        <v>11</v>
      </c>
      <c r="D250" s="1" t="str">
        <f t="shared" si="45"/>
        <v>13:35:25</v>
      </c>
      <c r="E250" s="1" t="str">
        <f t="shared" si="46"/>
        <v>2022-08-10</v>
      </c>
      <c r="F250" s="1" t="str">
        <f t="shared" si="47"/>
        <v>2022</v>
      </c>
      <c r="G250" s="1" t="str">
        <f t="shared" si="48"/>
        <v>08</v>
      </c>
      <c r="H250" s="1" t="str">
        <f t="shared" si="49"/>
        <v>10</v>
      </c>
      <c r="I250" s="1" t="str">
        <f t="shared" si="50"/>
        <v>13</v>
      </c>
      <c r="J250" s="1" t="str">
        <f t="shared" si="51"/>
        <v>35</v>
      </c>
      <c r="K250" s="1" t="str">
        <f t="shared" si="52"/>
        <v>25</v>
      </c>
      <c r="L250" s="1">
        <f t="shared" si="43"/>
        <v>48925</v>
      </c>
      <c r="M250" s="16">
        <f t="shared" si="53"/>
        <v>222.56626157407408</v>
      </c>
      <c r="N250">
        <v>49.219588999999999</v>
      </c>
      <c r="O250">
        <v>-124.040779</v>
      </c>
      <c r="P250">
        <f>'geoid_height_2023-08-09'!E250/1000</f>
        <v>2.7147399999999999</v>
      </c>
      <c r="Q250">
        <v>2.7147399999999999</v>
      </c>
      <c r="R250">
        <f t="shared" si="54"/>
        <v>3.5147399999999998</v>
      </c>
      <c r="S250">
        <v>3.5147399999999998</v>
      </c>
      <c r="T250" s="3">
        <f t="shared" si="55"/>
        <v>19427</v>
      </c>
      <c r="U250" s="1">
        <v>19427</v>
      </c>
    </row>
    <row r="251" spans="1:21" x14ac:dyDescent="0.25">
      <c r="A251" t="s">
        <v>1154</v>
      </c>
      <c r="B251" s="22">
        <v>88</v>
      </c>
      <c r="C251">
        <f t="shared" si="44"/>
        <v>11</v>
      </c>
      <c r="D251" s="1" t="str">
        <f t="shared" si="45"/>
        <v>13:35:37</v>
      </c>
      <c r="E251" s="1" t="str">
        <f t="shared" si="46"/>
        <v>2022-08-10</v>
      </c>
      <c r="F251" s="1" t="str">
        <f t="shared" si="47"/>
        <v>2022</v>
      </c>
      <c r="G251" s="1" t="str">
        <f t="shared" si="48"/>
        <v>08</v>
      </c>
      <c r="H251" s="1" t="str">
        <f t="shared" si="49"/>
        <v>10</v>
      </c>
      <c r="I251" s="1" t="str">
        <f t="shared" si="50"/>
        <v>13</v>
      </c>
      <c r="J251" s="1" t="str">
        <f t="shared" si="51"/>
        <v>35</v>
      </c>
      <c r="K251" s="1" t="str">
        <f t="shared" si="52"/>
        <v>37</v>
      </c>
      <c r="L251" s="1">
        <f t="shared" si="43"/>
        <v>48937</v>
      </c>
      <c r="M251" s="16">
        <f t="shared" si="53"/>
        <v>222.56640046296297</v>
      </c>
      <c r="N251">
        <v>49.220100000000002</v>
      </c>
      <c r="O251">
        <v>-124.016777</v>
      </c>
      <c r="P251">
        <f>'geoid_height_2023-08-09'!E251/1000</f>
        <v>2.6462699999999999</v>
      </c>
      <c r="Q251">
        <v>2.6462699999999999</v>
      </c>
      <c r="R251">
        <f t="shared" si="54"/>
        <v>3.4462700000000002</v>
      </c>
      <c r="S251">
        <v>3.4462700000000002</v>
      </c>
      <c r="T251" s="3">
        <f t="shared" si="55"/>
        <v>19439</v>
      </c>
      <c r="U251" s="1">
        <v>19439</v>
      </c>
    </row>
    <row r="252" spans="1:21" x14ac:dyDescent="0.25">
      <c r="A252" t="s">
        <v>1155</v>
      </c>
      <c r="B252" s="22">
        <v>87</v>
      </c>
      <c r="C252">
        <f t="shared" si="44"/>
        <v>11</v>
      </c>
      <c r="D252" s="1" t="str">
        <f t="shared" si="45"/>
        <v>13:35:50</v>
      </c>
      <c r="E252" s="1" t="str">
        <f t="shared" si="46"/>
        <v>2022-08-10</v>
      </c>
      <c r="F252" s="1" t="str">
        <f t="shared" si="47"/>
        <v>2022</v>
      </c>
      <c r="G252" s="1" t="str">
        <f t="shared" si="48"/>
        <v>08</v>
      </c>
      <c r="H252" s="1" t="str">
        <f t="shared" si="49"/>
        <v>10</v>
      </c>
      <c r="I252" s="1" t="str">
        <f t="shared" si="50"/>
        <v>13</v>
      </c>
      <c r="J252" s="1" t="str">
        <f t="shared" si="51"/>
        <v>35</v>
      </c>
      <c r="K252" s="1" t="str">
        <f t="shared" si="52"/>
        <v>50</v>
      </c>
      <c r="L252" s="1">
        <f t="shared" si="43"/>
        <v>48950</v>
      </c>
      <c r="M252" s="16">
        <f t="shared" si="53"/>
        <v>222.56655092592592</v>
      </c>
      <c r="N252">
        <v>49.220657000000003</v>
      </c>
      <c r="O252">
        <v>-123.994011</v>
      </c>
      <c r="P252">
        <f>'geoid_height_2023-08-09'!E252/1000</f>
        <v>2.5854200000000001</v>
      </c>
      <c r="Q252">
        <v>2.5854200000000001</v>
      </c>
      <c r="R252">
        <f t="shared" si="54"/>
        <v>3.3854199999999999</v>
      </c>
      <c r="S252">
        <v>3.3854199999999999</v>
      </c>
      <c r="T252" s="3">
        <f t="shared" si="55"/>
        <v>19452</v>
      </c>
      <c r="U252" s="1">
        <v>19452</v>
      </c>
    </row>
    <row r="253" spans="1:21" x14ac:dyDescent="0.25">
      <c r="A253" t="s">
        <v>1156</v>
      </c>
      <c r="B253" s="22">
        <v>87</v>
      </c>
      <c r="C253">
        <f t="shared" si="44"/>
        <v>11</v>
      </c>
      <c r="D253" s="1" t="str">
        <f t="shared" si="45"/>
        <v>13:36:02</v>
      </c>
      <c r="E253" s="1" t="str">
        <f t="shared" si="46"/>
        <v>2022-08-10</v>
      </c>
      <c r="F253" s="1" t="str">
        <f t="shared" si="47"/>
        <v>2022</v>
      </c>
      <c r="G253" s="1" t="str">
        <f t="shared" si="48"/>
        <v>08</v>
      </c>
      <c r="H253" s="1" t="str">
        <f t="shared" si="49"/>
        <v>10</v>
      </c>
      <c r="I253" s="1" t="str">
        <f t="shared" si="50"/>
        <v>13</v>
      </c>
      <c r="J253" s="1" t="str">
        <f t="shared" si="51"/>
        <v>36</v>
      </c>
      <c r="K253" s="1" t="str">
        <f t="shared" si="52"/>
        <v>02</v>
      </c>
      <c r="L253" s="1">
        <f t="shared" si="43"/>
        <v>48962</v>
      </c>
      <c r="M253" s="16">
        <f t="shared" si="53"/>
        <v>222.56668981481482</v>
      </c>
      <c r="N253">
        <v>49.221218</v>
      </c>
      <c r="O253">
        <v>-123.97081</v>
      </c>
      <c r="P253">
        <f>'geoid_height_2023-08-09'!E253/1000</f>
        <v>2.5245799999999998</v>
      </c>
      <c r="Q253">
        <v>2.5245799999999998</v>
      </c>
      <c r="R253">
        <f t="shared" si="54"/>
        <v>3.3245800000000001</v>
      </c>
      <c r="S253">
        <v>3.3245800000000001</v>
      </c>
      <c r="T253" s="3">
        <f t="shared" si="55"/>
        <v>19464</v>
      </c>
      <c r="U253" s="1">
        <v>19464</v>
      </c>
    </row>
    <row r="254" spans="1:21" x14ac:dyDescent="0.25">
      <c r="A254" t="s">
        <v>1157</v>
      </c>
      <c r="B254" s="22">
        <v>87</v>
      </c>
      <c r="C254">
        <f t="shared" si="44"/>
        <v>11</v>
      </c>
      <c r="D254" s="1" t="str">
        <f t="shared" si="45"/>
        <v>13:36:14</v>
      </c>
      <c r="E254" s="1" t="str">
        <f t="shared" si="46"/>
        <v>2022-08-10</v>
      </c>
      <c r="F254" s="1" t="str">
        <f t="shared" si="47"/>
        <v>2022</v>
      </c>
      <c r="G254" s="1" t="str">
        <f t="shared" si="48"/>
        <v>08</v>
      </c>
      <c r="H254" s="1" t="str">
        <f t="shared" si="49"/>
        <v>10</v>
      </c>
      <c r="I254" s="1" t="str">
        <f t="shared" si="50"/>
        <v>13</v>
      </c>
      <c r="J254" s="1" t="str">
        <f t="shared" si="51"/>
        <v>36</v>
      </c>
      <c r="K254" s="1" t="str">
        <f t="shared" si="52"/>
        <v>14</v>
      </c>
      <c r="L254" s="1">
        <f t="shared" si="43"/>
        <v>48974</v>
      </c>
      <c r="M254" s="16">
        <f t="shared" si="53"/>
        <v>222.56682870370369</v>
      </c>
      <c r="N254">
        <v>49.221775000000001</v>
      </c>
      <c r="O254">
        <v>-123.948402</v>
      </c>
      <c r="P254">
        <f>'geoid_height_2023-08-09'!E254/1000</f>
        <v>2.4637399999999996</v>
      </c>
      <c r="Q254">
        <v>2.4637399999999996</v>
      </c>
      <c r="R254">
        <f t="shared" si="54"/>
        <v>3.2637399999999994</v>
      </c>
      <c r="S254">
        <v>3.2637399999999994</v>
      </c>
      <c r="T254" s="3">
        <f t="shared" si="55"/>
        <v>19476</v>
      </c>
      <c r="U254" s="1">
        <v>19476</v>
      </c>
    </row>
    <row r="255" spans="1:21" x14ac:dyDescent="0.25">
      <c r="A255" t="s">
        <v>1158</v>
      </c>
      <c r="B255" s="22">
        <v>87</v>
      </c>
      <c r="C255">
        <f t="shared" si="44"/>
        <v>11</v>
      </c>
      <c r="D255" s="1" t="str">
        <f t="shared" si="45"/>
        <v>13:36:26</v>
      </c>
      <c r="E255" s="1" t="str">
        <f t="shared" si="46"/>
        <v>2022-08-10</v>
      </c>
      <c r="F255" s="1" t="str">
        <f t="shared" si="47"/>
        <v>2022</v>
      </c>
      <c r="G255" s="1" t="str">
        <f t="shared" si="48"/>
        <v>08</v>
      </c>
      <c r="H255" s="1" t="str">
        <f t="shared" si="49"/>
        <v>10</v>
      </c>
      <c r="I255" s="1" t="str">
        <f t="shared" si="50"/>
        <v>13</v>
      </c>
      <c r="J255" s="1" t="str">
        <f t="shared" si="51"/>
        <v>36</v>
      </c>
      <c r="K255" s="1" t="str">
        <f t="shared" si="52"/>
        <v>26</v>
      </c>
      <c r="L255" s="1">
        <f t="shared" si="43"/>
        <v>48986</v>
      </c>
      <c r="M255" s="16">
        <f t="shared" si="53"/>
        <v>222.56696759259259</v>
      </c>
      <c r="N255">
        <v>49.222285999999997</v>
      </c>
      <c r="O255">
        <v>-123.92628499999999</v>
      </c>
      <c r="P255">
        <f>'geoid_height_2023-08-09'!E255/1000</f>
        <v>2.4028899999999997</v>
      </c>
      <c r="Q255">
        <v>2.4028899999999997</v>
      </c>
      <c r="R255">
        <f t="shared" si="54"/>
        <v>3.20289</v>
      </c>
      <c r="S255">
        <v>3.20289</v>
      </c>
      <c r="T255" s="3">
        <f t="shared" si="55"/>
        <v>19488</v>
      </c>
      <c r="U255" s="1">
        <v>19488</v>
      </c>
    </row>
    <row r="256" spans="1:21" x14ac:dyDescent="0.25">
      <c r="A256" t="s">
        <v>1159</v>
      </c>
      <c r="B256" s="22">
        <v>88</v>
      </c>
      <c r="C256">
        <f t="shared" si="44"/>
        <v>11</v>
      </c>
      <c r="D256" s="1" t="str">
        <f t="shared" si="45"/>
        <v>13:36:38</v>
      </c>
      <c r="E256" s="1" t="str">
        <f t="shared" si="46"/>
        <v>2022-08-10</v>
      </c>
      <c r="F256" s="1" t="str">
        <f t="shared" si="47"/>
        <v>2022</v>
      </c>
      <c r="G256" s="1" t="str">
        <f t="shared" si="48"/>
        <v>08</v>
      </c>
      <c r="H256" s="1" t="str">
        <f t="shared" si="49"/>
        <v>10</v>
      </c>
      <c r="I256" s="1" t="str">
        <f t="shared" si="50"/>
        <v>13</v>
      </c>
      <c r="J256" s="1" t="str">
        <f t="shared" si="51"/>
        <v>36</v>
      </c>
      <c r="K256" s="1" t="str">
        <f t="shared" si="52"/>
        <v>38</v>
      </c>
      <c r="L256" s="1">
        <f t="shared" si="43"/>
        <v>48998</v>
      </c>
      <c r="M256" s="16">
        <f t="shared" si="53"/>
        <v>222.56710648148149</v>
      </c>
      <c r="N256">
        <v>49.222800999999997</v>
      </c>
      <c r="O256">
        <v>-123.90228999999999</v>
      </c>
      <c r="P256">
        <f>'geoid_height_2023-08-09'!E256/1000</f>
        <v>2.3420300000000003</v>
      </c>
      <c r="Q256">
        <v>2.3420300000000003</v>
      </c>
      <c r="R256">
        <f t="shared" si="54"/>
        <v>3.1420300000000001</v>
      </c>
      <c r="S256">
        <v>3.1420300000000001</v>
      </c>
      <c r="T256" s="3">
        <f t="shared" si="55"/>
        <v>19500</v>
      </c>
      <c r="U256" s="1">
        <v>19500</v>
      </c>
    </row>
    <row r="257" spans="1:21" x14ac:dyDescent="0.25">
      <c r="A257" t="s">
        <v>1160</v>
      </c>
      <c r="B257" s="22">
        <v>88</v>
      </c>
      <c r="C257">
        <f t="shared" si="44"/>
        <v>11</v>
      </c>
      <c r="D257" s="1" t="str">
        <f t="shared" si="45"/>
        <v>13:36:50</v>
      </c>
      <c r="E257" s="1" t="str">
        <f t="shared" si="46"/>
        <v>2022-08-10</v>
      </c>
      <c r="F257" s="1" t="str">
        <f t="shared" si="47"/>
        <v>2022</v>
      </c>
      <c r="G257" s="1" t="str">
        <f t="shared" si="48"/>
        <v>08</v>
      </c>
      <c r="H257" s="1" t="str">
        <f t="shared" si="49"/>
        <v>10</v>
      </c>
      <c r="I257" s="1" t="str">
        <f t="shared" si="50"/>
        <v>13</v>
      </c>
      <c r="J257" s="1" t="str">
        <f t="shared" si="51"/>
        <v>36</v>
      </c>
      <c r="K257" s="1" t="str">
        <f t="shared" si="52"/>
        <v>50</v>
      </c>
      <c r="L257" s="1">
        <f t="shared" si="43"/>
        <v>49010</v>
      </c>
      <c r="M257" s="16">
        <f t="shared" si="53"/>
        <v>222.56724537037036</v>
      </c>
      <c r="N257">
        <v>49.223236</v>
      </c>
      <c r="O257">
        <v>-123.879791</v>
      </c>
      <c r="P257">
        <f>'geoid_height_2023-08-09'!E257/1000</f>
        <v>2.2735400000000001</v>
      </c>
      <c r="Q257">
        <v>2.2735400000000001</v>
      </c>
      <c r="R257">
        <f t="shared" si="54"/>
        <v>3.0735400000000004</v>
      </c>
      <c r="S257">
        <v>3.0735400000000004</v>
      </c>
      <c r="T257" s="3">
        <f t="shared" si="55"/>
        <v>19512</v>
      </c>
      <c r="U257" s="1">
        <v>19512</v>
      </c>
    </row>
    <row r="258" spans="1:21" x14ac:dyDescent="0.25">
      <c r="A258" t="s">
        <v>1161</v>
      </c>
      <c r="B258" s="22">
        <v>88</v>
      </c>
      <c r="C258">
        <f t="shared" si="44"/>
        <v>11</v>
      </c>
      <c r="D258" s="1" t="str">
        <f t="shared" si="45"/>
        <v>13:37:02</v>
      </c>
      <c r="E258" s="1" t="str">
        <f t="shared" si="46"/>
        <v>2022-08-10</v>
      </c>
      <c r="F258" s="1" t="str">
        <f t="shared" si="47"/>
        <v>2022</v>
      </c>
      <c r="G258" s="1" t="str">
        <f t="shared" si="48"/>
        <v>08</v>
      </c>
      <c r="H258" s="1" t="str">
        <f t="shared" si="49"/>
        <v>10</v>
      </c>
      <c r="I258" s="1" t="str">
        <f t="shared" si="50"/>
        <v>13</v>
      </c>
      <c r="J258" s="1" t="str">
        <f t="shared" si="51"/>
        <v>37</v>
      </c>
      <c r="K258" s="1" t="str">
        <f t="shared" si="52"/>
        <v>02</v>
      </c>
      <c r="L258" s="1">
        <f t="shared" ref="L258:L321" si="56">I258*3600+J258*60+K258</f>
        <v>49022</v>
      </c>
      <c r="M258" s="16">
        <f t="shared" si="53"/>
        <v>222.56738425925926</v>
      </c>
      <c r="N258">
        <v>49.223647999999997</v>
      </c>
      <c r="O258">
        <v>-123.856979</v>
      </c>
      <c r="P258">
        <f>'geoid_height_2023-08-09'!E258/1000</f>
        <v>2.2126700000000001</v>
      </c>
      <c r="Q258">
        <v>2.2126700000000001</v>
      </c>
      <c r="R258">
        <f t="shared" si="54"/>
        <v>3.01267</v>
      </c>
      <c r="S258">
        <v>3.01267</v>
      </c>
      <c r="T258" s="3">
        <f t="shared" si="55"/>
        <v>19524</v>
      </c>
      <c r="U258" s="1">
        <v>19524</v>
      </c>
    </row>
    <row r="259" spans="1:21" x14ac:dyDescent="0.25">
      <c r="A259" t="s">
        <v>1162</v>
      </c>
      <c r="B259" s="22">
        <v>88</v>
      </c>
      <c r="C259">
        <f t="shared" ref="C259:C322" si="57">MIN(SEARCH("T",A259&amp;"T"))</f>
        <v>11</v>
      </c>
      <c r="D259" s="1" t="str">
        <f t="shared" ref="D259:D322" si="58">RIGHT(A259,C259-3)</f>
        <v>13:37:14</v>
      </c>
      <c r="E259" s="1" t="str">
        <f t="shared" ref="E259:E322" si="59">LEFT(A259,C259-1)</f>
        <v>2022-08-10</v>
      </c>
      <c r="F259" s="1" t="str">
        <f t="shared" ref="F259:F322" si="60">LEFT(E259,4)</f>
        <v>2022</v>
      </c>
      <c r="G259" s="1" t="str">
        <f t="shared" ref="G259:G322" si="61">RIGHT(LEFT(E259,7),2)</f>
        <v>08</v>
      </c>
      <c r="H259" s="1" t="str">
        <f t="shared" ref="H259:H322" si="62">RIGHT(E259,2)</f>
        <v>10</v>
      </c>
      <c r="I259" s="1" t="str">
        <f t="shared" ref="I259:I322" si="63">LEFT(D259,2)</f>
        <v>13</v>
      </c>
      <c r="J259" s="1" t="str">
        <f t="shared" ref="J259:J322" si="64">MID(D259,4,2)</f>
        <v>37</v>
      </c>
      <c r="K259" s="1" t="str">
        <f t="shared" ref="K259:K322" si="65">RIGHT(D259,2)</f>
        <v>14</v>
      </c>
      <c r="L259" s="1">
        <f t="shared" si="56"/>
        <v>49034</v>
      </c>
      <c r="M259" s="16">
        <f t="shared" ref="M259:M322" si="66">(DATE(F259,G259,H259)-DATE(F259,1,1)+1)+(I259+((J259+(K259/60))/60))/24</f>
        <v>222.56752314814815</v>
      </c>
      <c r="N259">
        <v>49.224013999999997</v>
      </c>
      <c r="O259">
        <v>-123.83493</v>
      </c>
      <c r="P259">
        <f>'geoid_height_2023-08-09'!E259/1000</f>
        <v>2.1517900000000001</v>
      </c>
      <c r="Q259">
        <v>2.1517900000000001</v>
      </c>
      <c r="R259">
        <f t="shared" ref="R259:R322" si="67">Q259+0.8</f>
        <v>2.9517899999999999</v>
      </c>
      <c r="S259">
        <v>2.9517899999999999</v>
      </c>
      <c r="T259" s="3">
        <f t="shared" si="55"/>
        <v>19536</v>
      </c>
      <c r="U259" s="1">
        <v>19536</v>
      </c>
    </row>
    <row r="260" spans="1:21" x14ac:dyDescent="0.25">
      <c r="A260" t="s">
        <v>1163</v>
      </c>
      <c r="B260" s="22">
        <v>88</v>
      </c>
      <c r="C260">
        <f t="shared" si="57"/>
        <v>11</v>
      </c>
      <c r="D260" s="1" t="str">
        <f t="shared" si="58"/>
        <v>13:37:26</v>
      </c>
      <c r="E260" s="1" t="str">
        <f t="shared" si="59"/>
        <v>2022-08-10</v>
      </c>
      <c r="F260" s="1" t="str">
        <f t="shared" si="60"/>
        <v>2022</v>
      </c>
      <c r="G260" s="1" t="str">
        <f t="shared" si="61"/>
        <v>08</v>
      </c>
      <c r="H260" s="1" t="str">
        <f t="shared" si="62"/>
        <v>10</v>
      </c>
      <c r="I260" s="1" t="str">
        <f t="shared" si="63"/>
        <v>13</v>
      </c>
      <c r="J260" s="1" t="str">
        <f t="shared" si="64"/>
        <v>37</v>
      </c>
      <c r="K260" s="1" t="str">
        <f t="shared" si="65"/>
        <v>26</v>
      </c>
      <c r="L260" s="1">
        <f t="shared" si="56"/>
        <v>49046</v>
      </c>
      <c r="M260" s="16">
        <f t="shared" si="66"/>
        <v>222.56766203703702</v>
      </c>
      <c r="N260">
        <v>49.224379999999996</v>
      </c>
      <c r="O260">
        <v>-123.81282</v>
      </c>
      <c r="P260">
        <f>'geoid_height_2023-08-09'!E260/1000</f>
        <v>2.0985300000000002</v>
      </c>
      <c r="Q260">
        <v>2.0985300000000002</v>
      </c>
      <c r="R260">
        <f t="shared" si="67"/>
        <v>2.8985300000000001</v>
      </c>
      <c r="S260">
        <v>2.8985300000000001</v>
      </c>
      <c r="T260" s="3">
        <f t="shared" ref="T260:T323" si="68">L260-$L$2</f>
        <v>19548</v>
      </c>
      <c r="U260" s="1">
        <v>19548</v>
      </c>
    </row>
    <row r="261" spans="1:21" x14ac:dyDescent="0.25">
      <c r="A261" t="s">
        <v>1164</v>
      </c>
      <c r="B261" s="22">
        <v>88</v>
      </c>
      <c r="C261">
        <f t="shared" si="57"/>
        <v>11</v>
      </c>
      <c r="D261" s="1" t="str">
        <f t="shared" si="58"/>
        <v>13:37:37</v>
      </c>
      <c r="E261" s="1" t="str">
        <f t="shared" si="59"/>
        <v>2022-08-10</v>
      </c>
      <c r="F261" s="1" t="str">
        <f t="shared" si="60"/>
        <v>2022</v>
      </c>
      <c r="G261" s="1" t="str">
        <f t="shared" si="61"/>
        <v>08</v>
      </c>
      <c r="H261" s="1" t="str">
        <f t="shared" si="62"/>
        <v>10</v>
      </c>
      <c r="I261" s="1" t="str">
        <f t="shared" si="63"/>
        <v>13</v>
      </c>
      <c r="J261" s="1" t="str">
        <f t="shared" si="64"/>
        <v>37</v>
      </c>
      <c r="K261" s="1" t="str">
        <f t="shared" si="65"/>
        <v>37</v>
      </c>
      <c r="L261" s="1">
        <f t="shared" si="56"/>
        <v>49057</v>
      </c>
      <c r="M261" s="16">
        <f t="shared" si="66"/>
        <v>222.56778935185184</v>
      </c>
      <c r="N261">
        <v>49.224747000000001</v>
      </c>
      <c r="O261">
        <v>-123.791061</v>
      </c>
      <c r="P261">
        <f>'geoid_height_2023-08-09'!E261/1000</f>
        <v>2.0376400000000001</v>
      </c>
      <c r="Q261">
        <v>2.0376400000000001</v>
      </c>
      <c r="R261">
        <f t="shared" si="67"/>
        <v>2.8376400000000004</v>
      </c>
      <c r="S261">
        <v>2.8376400000000004</v>
      </c>
      <c r="T261" s="3">
        <f t="shared" si="68"/>
        <v>19559</v>
      </c>
      <c r="U261" s="1">
        <v>19559</v>
      </c>
    </row>
    <row r="262" spans="1:21" x14ac:dyDescent="0.25">
      <c r="A262" t="s">
        <v>1165</v>
      </c>
      <c r="B262" s="22">
        <v>88</v>
      </c>
      <c r="C262">
        <f t="shared" si="57"/>
        <v>11</v>
      </c>
      <c r="D262" s="1" t="str">
        <f t="shared" si="58"/>
        <v>13:37:50</v>
      </c>
      <c r="E262" s="1" t="str">
        <f t="shared" si="59"/>
        <v>2022-08-10</v>
      </c>
      <c r="F262" s="1" t="str">
        <f t="shared" si="60"/>
        <v>2022</v>
      </c>
      <c r="G262" s="1" t="str">
        <f t="shared" si="61"/>
        <v>08</v>
      </c>
      <c r="H262" s="1" t="str">
        <f t="shared" si="62"/>
        <v>10</v>
      </c>
      <c r="I262" s="1" t="str">
        <f t="shared" si="63"/>
        <v>13</v>
      </c>
      <c r="J262" s="1" t="str">
        <f t="shared" si="64"/>
        <v>37</v>
      </c>
      <c r="K262" s="1" t="str">
        <f t="shared" si="65"/>
        <v>50</v>
      </c>
      <c r="L262" s="1">
        <f t="shared" si="56"/>
        <v>49070</v>
      </c>
      <c r="M262" s="16">
        <f t="shared" si="66"/>
        <v>222.56793981481482</v>
      </c>
      <c r="N262">
        <v>49.225174000000003</v>
      </c>
      <c r="O262">
        <v>-123.76814299999999</v>
      </c>
      <c r="P262">
        <f>'geoid_height_2023-08-09'!E262/1000</f>
        <v>1.97675</v>
      </c>
      <c r="Q262">
        <v>1.97675</v>
      </c>
      <c r="R262">
        <f t="shared" si="67"/>
        <v>2.7767499999999998</v>
      </c>
      <c r="S262">
        <v>2.7767499999999998</v>
      </c>
      <c r="T262" s="3">
        <f t="shared" si="68"/>
        <v>19572</v>
      </c>
      <c r="U262" s="1">
        <v>19572</v>
      </c>
    </row>
    <row r="263" spans="1:21" x14ac:dyDescent="0.25">
      <c r="A263" t="s">
        <v>1166</v>
      </c>
      <c r="B263" s="22">
        <v>88</v>
      </c>
      <c r="C263">
        <f t="shared" si="57"/>
        <v>11</v>
      </c>
      <c r="D263" s="1" t="str">
        <f t="shared" si="58"/>
        <v>13:38:02</v>
      </c>
      <c r="E263" s="1" t="str">
        <f t="shared" si="59"/>
        <v>2022-08-10</v>
      </c>
      <c r="F263" s="1" t="str">
        <f t="shared" si="60"/>
        <v>2022</v>
      </c>
      <c r="G263" s="1" t="str">
        <f t="shared" si="61"/>
        <v>08</v>
      </c>
      <c r="H263" s="1" t="str">
        <f t="shared" si="62"/>
        <v>10</v>
      </c>
      <c r="I263" s="1" t="str">
        <f t="shared" si="63"/>
        <v>13</v>
      </c>
      <c r="J263" s="1" t="str">
        <f t="shared" si="64"/>
        <v>38</v>
      </c>
      <c r="K263" s="1" t="str">
        <f t="shared" si="65"/>
        <v>02</v>
      </c>
      <c r="L263" s="1">
        <f t="shared" si="56"/>
        <v>49082</v>
      </c>
      <c r="M263" s="16">
        <f t="shared" si="66"/>
        <v>222.56807870370369</v>
      </c>
      <c r="N263">
        <v>49.225594000000001</v>
      </c>
      <c r="O263">
        <v>-123.746605</v>
      </c>
      <c r="P263">
        <f>'geoid_height_2023-08-09'!E263/1000</f>
        <v>1.91587</v>
      </c>
      <c r="Q263">
        <v>1.91587</v>
      </c>
      <c r="R263">
        <f t="shared" si="67"/>
        <v>2.7158699999999998</v>
      </c>
      <c r="S263">
        <v>2.7158699999999998</v>
      </c>
      <c r="T263" s="3">
        <f t="shared" si="68"/>
        <v>19584</v>
      </c>
      <c r="U263" s="1">
        <v>19584</v>
      </c>
    </row>
    <row r="264" spans="1:21" x14ac:dyDescent="0.25">
      <c r="A264" t="s">
        <v>1167</v>
      </c>
      <c r="B264" s="22">
        <v>88</v>
      </c>
      <c r="C264">
        <f t="shared" si="57"/>
        <v>11</v>
      </c>
      <c r="D264" s="1" t="str">
        <f t="shared" si="58"/>
        <v>13:38:14</v>
      </c>
      <c r="E264" s="1" t="str">
        <f t="shared" si="59"/>
        <v>2022-08-10</v>
      </c>
      <c r="F264" s="1" t="str">
        <f t="shared" si="60"/>
        <v>2022</v>
      </c>
      <c r="G264" s="1" t="str">
        <f t="shared" si="61"/>
        <v>08</v>
      </c>
      <c r="H264" s="1" t="str">
        <f t="shared" si="62"/>
        <v>10</v>
      </c>
      <c r="I264" s="1" t="str">
        <f t="shared" si="63"/>
        <v>13</v>
      </c>
      <c r="J264" s="1" t="str">
        <f t="shared" si="64"/>
        <v>38</v>
      </c>
      <c r="K264" s="1" t="str">
        <f t="shared" si="65"/>
        <v>14</v>
      </c>
      <c r="L264" s="1">
        <f t="shared" si="56"/>
        <v>49094</v>
      </c>
      <c r="M264" s="16">
        <f t="shared" si="66"/>
        <v>222.56821759259259</v>
      </c>
      <c r="N264">
        <v>49.226058999999999</v>
      </c>
      <c r="O264">
        <v>-123.723618</v>
      </c>
      <c r="P264">
        <f>'geoid_height_2023-08-09'!E264/1000</f>
        <v>1.855</v>
      </c>
      <c r="Q264">
        <v>1.855</v>
      </c>
      <c r="R264">
        <f t="shared" si="67"/>
        <v>2.6550000000000002</v>
      </c>
      <c r="S264">
        <v>2.6550000000000002</v>
      </c>
      <c r="T264" s="3">
        <f t="shared" si="68"/>
        <v>19596</v>
      </c>
      <c r="U264" s="1">
        <v>19596</v>
      </c>
    </row>
    <row r="265" spans="1:21" x14ac:dyDescent="0.25">
      <c r="A265" t="s">
        <v>1168</v>
      </c>
      <c r="B265" s="22">
        <v>88</v>
      </c>
      <c r="C265">
        <f t="shared" si="57"/>
        <v>11</v>
      </c>
      <c r="D265" s="1" t="str">
        <f t="shared" si="58"/>
        <v>13:38:26</v>
      </c>
      <c r="E265" s="1" t="str">
        <f t="shared" si="59"/>
        <v>2022-08-10</v>
      </c>
      <c r="F265" s="1" t="str">
        <f t="shared" si="60"/>
        <v>2022</v>
      </c>
      <c r="G265" s="1" t="str">
        <f t="shared" si="61"/>
        <v>08</v>
      </c>
      <c r="H265" s="1" t="str">
        <f t="shared" si="62"/>
        <v>10</v>
      </c>
      <c r="I265" s="1" t="str">
        <f t="shared" si="63"/>
        <v>13</v>
      </c>
      <c r="J265" s="1" t="str">
        <f t="shared" si="64"/>
        <v>38</v>
      </c>
      <c r="K265" s="1" t="str">
        <f t="shared" si="65"/>
        <v>26</v>
      </c>
      <c r="L265" s="1">
        <f t="shared" si="56"/>
        <v>49106</v>
      </c>
      <c r="M265" s="16">
        <f t="shared" si="66"/>
        <v>222.56835648148149</v>
      </c>
      <c r="N265">
        <v>49.226531999999999</v>
      </c>
      <c r="O265">
        <v>-123.702179</v>
      </c>
      <c r="P265">
        <f>'geoid_height_2023-08-09'!E265/1000</f>
        <v>1.7941199999999999</v>
      </c>
      <c r="Q265">
        <v>1.7941199999999999</v>
      </c>
      <c r="R265">
        <f t="shared" si="67"/>
        <v>2.5941200000000002</v>
      </c>
      <c r="S265">
        <v>2.5941200000000002</v>
      </c>
      <c r="T265" s="3">
        <f t="shared" si="68"/>
        <v>19608</v>
      </c>
      <c r="U265" s="1">
        <v>19608</v>
      </c>
    </row>
    <row r="266" spans="1:21" x14ac:dyDescent="0.25">
      <c r="A266" t="s">
        <v>1169</v>
      </c>
      <c r="B266" s="22">
        <v>88</v>
      </c>
      <c r="C266">
        <f t="shared" si="57"/>
        <v>11</v>
      </c>
      <c r="D266" s="1" t="str">
        <f t="shared" si="58"/>
        <v>13:38:37</v>
      </c>
      <c r="E266" s="1" t="str">
        <f t="shared" si="59"/>
        <v>2022-08-10</v>
      </c>
      <c r="F266" s="1" t="str">
        <f t="shared" si="60"/>
        <v>2022</v>
      </c>
      <c r="G266" s="1" t="str">
        <f t="shared" si="61"/>
        <v>08</v>
      </c>
      <c r="H266" s="1" t="str">
        <f t="shared" si="62"/>
        <v>10</v>
      </c>
      <c r="I266" s="1" t="str">
        <f t="shared" si="63"/>
        <v>13</v>
      </c>
      <c r="J266" s="1" t="str">
        <f t="shared" si="64"/>
        <v>38</v>
      </c>
      <c r="K266" s="1" t="str">
        <f t="shared" si="65"/>
        <v>37</v>
      </c>
      <c r="L266" s="1">
        <f t="shared" si="56"/>
        <v>49117</v>
      </c>
      <c r="M266" s="16">
        <f t="shared" si="66"/>
        <v>222.56848379629631</v>
      </c>
      <c r="N266">
        <v>49.226897999999998</v>
      </c>
      <c r="O266">
        <v>-123.683098</v>
      </c>
      <c r="P266">
        <f>'geoid_height_2023-08-09'!E266/1000</f>
        <v>1.74848</v>
      </c>
      <c r="Q266">
        <v>1.74848</v>
      </c>
      <c r="R266">
        <f t="shared" si="67"/>
        <v>2.5484800000000001</v>
      </c>
      <c r="S266">
        <v>2.5484800000000001</v>
      </c>
      <c r="T266" s="3">
        <f t="shared" si="68"/>
        <v>19619</v>
      </c>
      <c r="U266" s="1">
        <v>19619</v>
      </c>
    </row>
    <row r="267" spans="1:21" x14ac:dyDescent="0.25">
      <c r="A267" t="s">
        <v>1170</v>
      </c>
      <c r="B267" s="22">
        <v>88</v>
      </c>
      <c r="C267">
        <f t="shared" si="57"/>
        <v>11</v>
      </c>
      <c r="D267" s="1" t="str">
        <f t="shared" si="58"/>
        <v>13:38:50</v>
      </c>
      <c r="E267" s="1" t="str">
        <f t="shared" si="59"/>
        <v>2022-08-10</v>
      </c>
      <c r="F267" s="1" t="str">
        <f t="shared" si="60"/>
        <v>2022</v>
      </c>
      <c r="G267" s="1" t="str">
        <f t="shared" si="61"/>
        <v>08</v>
      </c>
      <c r="H267" s="1" t="str">
        <f t="shared" si="62"/>
        <v>10</v>
      </c>
      <c r="I267" s="1" t="str">
        <f t="shared" si="63"/>
        <v>13</v>
      </c>
      <c r="J267" s="1" t="str">
        <f t="shared" si="64"/>
        <v>38</v>
      </c>
      <c r="K267" s="1" t="str">
        <f t="shared" si="65"/>
        <v>50</v>
      </c>
      <c r="L267" s="1">
        <f t="shared" si="56"/>
        <v>49130</v>
      </c>
      <c r="M267" s="16">
        <f t="shared" si="66"/>
        <v>222.56863425925926</v>
      </c>
      <c r="N267">
        <v>49.227401999999998</v>
      </c>
      <c r="O267">
        <v>-123.658028</v>
      </c>
      <c r="P267">
        <f>'geoid_height_2023-08-09'!E267/1000</f>
        <v>1.6799900000000001</v>
      </c>
      <c r="Q267">
        <v>1.6799900000000001</v>
      </c>
      <c r="R267">
        <f t="shared" si="67"/>
        <v>2.4799899999999999</v>
      </c>
      <c r="S267">
        <v>2.4799899999999999</v>
      </c>
      <c r="T267" s="3">
        <f t="shared" si="68"/>
        <v>19632</v>
      </c>
      <c r="U267" s="1">
        <v>19632</v>
      </c>
    </row>
    <row r="268" spans="1:21" x14ac:dyDescent="0.25">
      <c r="A268" t="s">
        <v>1171</v>
      </c>
      <c r="B268" s="22">
        <v>88</v>
      </c>
      <c r="C268">
        <f t="shared" si="57"/>
        <v>11</v>
      </c>
      <c r="D268" s="1" t="str">
        <f t="shared" si="58"/>
        <v>13:39:01</v>
      </c>
      <c r="E268" s="1" t="str">
        <f t="shared" si="59"/>
        <v>2022-08-10</v>
      </c>
      <c r="F268" s="1" t="str">
        <f t="shared" si="60"/>
        <v>2022</v>
      </c>
      <c r="G268" s="1" t="str">
        <f t="shared" si="61"/>
        <v>08</v>
      </c>
      <c r="H268" s="1" t="str">
        <f t="shared" si="62"/>
        <v>10</v>
      </c>
      <c r="I268" s="1" t="str">
        <f t="shared" si="63"/>
        <v>13</v>
      </c>
      <c r="J268" s="1" t="str">
        <f t="shared" si="64"/>
        <v>39</v>
      </c>
      <c r="K268" s="1" t="str">
        <f t="shared" si="65"/>
        <v>01</v>
      </c>
      <c r="L268" s="1">
        <f t="shared" si="56"/>
        <v>49141</v>
      </c>
      <c r="M268" s="16">
        <f t="shared" si="66"/>
        <v>222.56876157407407</v>
      </c>
      <c r="N268">
        <v>49.227778999999998</v>
      </c>
      <c r="O268">
        <v>-123.63977800000001</v>
      </c>
      <c r="P268">
        <f>'geoid_height_2023-08-09'!E268/1000</f>
        <v>1.6267100000000001</v>
      </c>
      <c r="Q268">
        <v>1.6267100000000001</v>
      </c>
      <c r="R268">
        <f t="shared" si="67"/>
        <v>2.4267099999999999</v>
      </c>
      <c r="S268">
        <v>2.4267099999999999</v>
      </c>
      <c r="T268" s="3">
        <f t="shared" si="68"/>
        <v>19643</v>
      </c>
      <c r="U268" s="1">
        <v>19643</v>
      </c>
    </row>
    <row r="269" spans="1:21" x14ac:dyDescent="0.25">
      <c r="A269" t="s">
        <v>1172</v>
      </c>
      <c r="B269" s="22">
        <v>88</v>
      </c>
      <c r="C269">
        <f t="shared" si="57"/>
        <v>11</v>
      </c>
      <c r="D269" s="1" t="str">
        <f t="shared" si="58"/>
        <v>13:39:13</v>
      </c>
      <c r="E269" s="1" t="str">
        <f t="shared" si="59"/>
        <v>2022-08-10</v>
      </c>
      <c r="F269" s="1" t="str">
        <f t="shared" si="60"/>
        <v>2022</v>
      </c>
      <c r="G269" s="1" t="str">
        <f t="shared" si="61"/>
        <v>08</v>
      </c>
      <c r="H269" s="1" t="str">
        <f t="shared" si="62"/>
        <v>10</v>
      </c>
      <c r="I269" s="1" t="str">
        <f t="shared" si="63"/>
        <v>13</v>
      </c>
      <c r="J269" s="1" t="str">
        <f t="shared" si="64"/>
        <v>39</v>
      </c>
      <c r="K269" s="1" t="str">
        <f t="shared" si="65"/>
        <v>13</v>
      </c>
      <c r="L269" s="1">
        <f t="shared" si="56"/>
        <v>49153</v>
      </c>
      <c r="M269" s="16">
        <f t="shared" si="66"/>
        <v>222.56890046296297</v>
      </c>
      <c r="N269">
        <v>49.228133999999997</v>
      </c>
      <c r="O269">
        <v>-123.618515</v>
      </c>
      <c r="P269">
        <f>'geoid_height_2023-08-09'!E269/1000</f>
        <v>1.56582</v>
      </c>
      <c r="Q269">
        <v>1.56582</v>
      </c>
      <c r="R269">
        <f t="shared" si="67"/>
        <v>2.3658200000000003</v>
      </c>
      <c r="S269">
        <v>2.3658200000000003</v>
      </c>
      <c r="T269" s="3">
        <f t="shared" si="68"/>
        <v>19655</v>
      </c>
      <c r="U269" s="1">
        <v>19655</v>
      </c>
    </row>
    <row r="270" spans="1:21" x14ac:dyDescent="0.25">
      <c r="A270" t="s">
        <v>1173</v>
      </c>
      <c r="B270" s="22">
        <v>88</v>
      </c>
      <c r="C270">
        <f t="shared" si="57"/>
        <v>11</v>
      </c>
      <c r="D270" s="1" t="str">
        <f t="shared" si="58"/>
        <v>13:39:26</v>
      </c>
      <c r="E270" s="1" t="str">
        <f t="shared" si="59"/>
        <v>2022-08-10</v>
      </c>
      <c r="F270" s="1" t="str">
        <f t="shared" si="60"/>
        <v>2022</v>
      </c>
      <c r="G270" s="1" t="str">
        <f t="shared" si="61"/>
        <v>08</v>
      </c>
      <c r="H270" s="1" t="str">
        <f t="shared" si="62"/>
        <v>10</v>
      </c>
      <c r="I270" s="1" t="str">
        <f t="shared" si="63"/>
        <v>13</v>
      </c>
      <c r="J270" s="1" t="str">
        <f t="shared" si="64"/>
        <v>39</v>
      </c>
      <c r="K270" s="1" t="str">
        <f t="shared" si="65"/>
        <v>26</v>
      </c>
      <c r="L270" s="1">
        <f t="shared" si="56"/>
        <v>49166</v>
      </c>
      <c r="M270" s="16">
        <f t="shared" si="66"/>
        <v>222.56905092592592</v>
      </c>
      <c r="N270">
        <v>49.228499999999997</v>
      </c>
      <c r="O270">
        <v>-123.59562699999999</v>
      </c>
      <c r="P270">
        <f>'geoid_height_2023-08-09'!E270/1000</f>
        <v>1.5049300000000001</v>
      </c>
      <c r="Q270">
        <v>1.5049300000000001</v>
      </c>
      <c r="R270">
        <f t="shared" si="67"/>
        <v>2.3049300000000001</v>
      </c>
      <c r="S270">
        <v>2.3049300000000001</v>
      </c>
      <c r="T270" s="3">
        <f t="shared" si="68"/>
        <v>19668</v>
      </c>
      <c r="U270" s="1">
        <v>19668</v>
      </c>
    </row>
    <row r="271" spans="1:21" x14ac:dyDescent="0.25">
      <c r="A271" t="s">
        <v>1174</v>
      </c>
      <c r="B271" s="22">
        <v>88</v>
      </c>
      <c r="C271">
        <f t="shared" si="57"/>
        <v>11</v>
      </c>
      <c r="D271" s="1" t="str">
        <f t="shared" si="58"/>
        <v>13:39:34</v>
      </c>
      <c r="E271" s="1" t="str">
        <f t="shared" si="59"/>
        <v>2022-08-10</v>
      </c>
      <c r="F271" s="1" t="str">
        <f t="shared" si="60"/>
        <v>2022</v>
      </c>
      <c r="G271" s="1" t="str">
        <f t="shared" si="61"/>
        <v>08</v>
      </c>
      <c r="H271" s="1" t="str">
        <f t="shared" si="62"/>
        <v>10</v>
      </c>
      <c r="I271" s="1" t="str">
        <f t="shared" si="63"/>
        <v>13</v>
      </c>
      <c r="J271" s="1" t="str">
        <f t="shared" si="64"/>
        <v>39</v>
      </c>
      <c r="K271" s="1" t="str">
        <f t="shared" si="65"/>
        <v>34</v>
      </c>
      <c r="L271" s="1">
        <f t="shared" si="56"/>
        <v>49174</v>
      </c>
      <c r="M271" s="16">
        <f t="shared" si="66"/>
        <v>222.56914351851853</v>
      </c>
      <c r="N271">
        <v>49.228713999999997</v>
      </c>
      <c r="O271">
        <v>-123.58158899999999</v>
      </c>
      <c r="P271">
        <f>'geoid_height_2023-08-09'!E271/1000</f>
        <v>1.46685</v>
      </c>
      <c r="Q271">
        <v>1.46685</v>
      </c>
      <c r="R271">
        <f t="shared" si="67"/>
        <v>2.2668499999999998</v>
      </c>
      <c r="S271">
        <v>2.2668499999999998</v>
      </c>
      <c r="T271" s="3">
        <f t="shared" si="68"/>
        <v>19676</v>
      </c>
      <c r="U271" s="1">
        <v>19676</v>
      </c>
    </row>
    <row r="272" spans="1:21" x14ac:dyDescent="0.25">
      <c r="A272" t="s">
        <v>1175</v>
      </c>
      <c r="B272" s="22">
        <v>88</v>
      </c>
      <c r="C272">
        <f t="shared" si="57"/>
        <v>11</v>
      </c>
      <c r="D272" s="1" t="str">
        <f t="shared" si="58"/>
        <v>13:39:39</v>
      </c>
      <c r="E272" s="1" t="str">
        <f t="shared" si="59"/>
        <v>2022-08-10</v>
      </c>
      <c r="F272" s="1" t="str">
        <f t="shared" si="60"/>
        <v>2022</v>
      </c>
      <c r="G272" s="1" t="str">
        <f t="shared" si="61"/>
        <v>08</v>
      </c>
      <c r="H272" s="1" t="str">
        <f t="shared" si="62"/>
        <v>10</v>
      </c>
      <c r="I272" s="1" t="str">
        <f t="shared" si="63"/>
        <v>13</v>
      </c>
      <c r="J272" s="1" t="str">
        <f t="shared" si="64"/>
        <v>39</v>
      </c>
      <c r="K272" s="1" t="str">
        <f t="shared" si="65"/>
        <v>39</v>
      </c>
      <c r="L272" s="1">
        <f t="shared" si="56"/>
        <v>49179</v>
      </c>
      <c r="M272" s="16">
        <f t="shared" si="66"/>
        <v>222.5692013888889</v>
      </c>
      <c r="N272">
        <v>49.228867000000001</v>
      </c>
      <c r="O272">
        <v>-123.573235</v>
      </c>
      <c r="P272">
        <f>'geoid_height_2023-08-09'!E272/1000</f>
        <v>1.44401</v>
      </c>
      <c r="Q272">
        <v>1.44401</v>
      </c>
      <c r="R272">
        <f t="shared" si="67"/>
        <v>2.2440100000000003</v>
      </c>
      <c r="S272">
        <v>2.2440100000000003</v>
      </c>
      <c r="T272" s="3">
        <f t="shared" si="68"/>
        <v>19681</v>
      </c>
      <c r="U272" s="1">
        <v>19681</v>
      </c>
    </row>
    <row r="273" spans="1:21" x14ac:dyDescent="0.25">
      <c r="A273" t="s">
        <v>1176</v>
      </c>
      <c r="B273" s="22">
        <v>90</v>
      </c>
      <c r="C273">
        <f t="shared" si="57"/>
        <v>11</v>
      </c>
      <c r="D273" s="1" t="str">
        <f t="shared" si="58"/>
        <v>13:39:46</v>
      </c>
      <c r="E273" s="1" t="str">
        <f t="shared" si="59"/>
        <v>2022-08-10</v>
      </c>
      <c r="F273" s="1" t="str">
        <f t="shared" si="60"/>
        <v>2022</v>
      </c>
      <c r="G273" s="1" t="str">
        <f t="shared" si="61"/>
        <v>08</v>
      </c>
      <c r="H273" s="1" t="str">
        <f t="shared" si="62"/>
        <v>10</v>
      </c>
      <c r="I273" s="1" t="str">
        <f t="shared" si="63"/>
        <v>13</v>
      </c>
      <c r="J273" s="1" t="str">
        <f t="shared" si="64"/>
        <v>39</v>
      </c>
      <c r="K273" s="1" t="str">
        <f t="shared" si="65"/>
        <v>46</v>
      </c>
      <c r="L273" s="1">
        <f t="shared" si="56"/>
        <v>49186</v>
      </c>
      <c r="M273" s="16">
        <f t="shared" si="66"/>
        <v>222.5692824074074</v>
      </c>
      <c r="N273">
        <v>49.228957999999999</v>
      </c>
      <c r="O273">
        <v>-123.56147</v>
      </c>
      <c r="P273">
        <f>'geoid_height_2023-08-09'!E273/1000</f>
        <v>1.4135499999999999</v>
      </c>
      <c r="Q273">
        <v>1.4135499999999999</v>
      </c>
      <c r="R273">
        <f t="shared" si="67"/>
        <v>2.2135499999999997</v>
      </c>
      <c r="S273">
        <v>2.2135499999999997</v>
      </c>
      <c r="T273" s="3">
        <f t="shared" si="68"/>
        <v>19688</v>
      </c>
      <c r="U273" s="1">
        <v>19688</v>
      </c>
    </row>
    <row r="274" spans="1:21" x14ac:dyDescent="0.25">
      <c r="A274" t="s">
        <v>1177</v>
      </c>
      <c r="B274" s="22">
        <v>94</v>
      </c>
      <c r="C274">
        <f t="shared" si="57"/>
        <v>11</v>
      </c>
      <c r="D274" s="1" t="str">
        <f t="shared" si="58"/>
        <v>13:39:52</v>
      </c>
      <c r="E274" s="1" t="str">
        <f t="shared" si="59"/>
        <v>2022-08-10</v>
      </c>
      <c r="F274" s="1" t="str">
        <f t="shared" si="60"/>
        <v>2022</v>
      </c>
      <c r="G274" s="1" t="str">
        <f t="shared" si="61"/>
        <v>08</v>
      </c>
      <c r="H274" s="1" t="str">
        <f t="shared" si="62"/>
        <v>10</v>
      </c>
      <c r="I274" s="1" t="str">
        <f t="shared" si="63"/>
        <v>13</v>
      </c>
      <c r="J274" s="1" t="str">
        <f t="shared" si="64"/>
        <v>39</v>
      </c>
      <c r="K274" s="1" t="str">
        <f t="shared" si="65"/>
        <v>52</v>
      </c>
      <c r="L274" s="1">
        <f t="shared" si="56"/>
        <v>49192</v>
      </c>
      <c r="M274" s="16">
        <f t="shared" si="66"/>
        <v>222.56935185185185</v>
      </c>
      <c r="N274">
        <v>49.228619000000002</v>
      </c>
      <c r="O274">
        <v>-123.551666</v>
      </c>
      <c r="P274">
        <f>'geoid_height_2023-08-09'!E274/1000</f>
        <v>1.37547</v>
      </c>
      <c r="Q274">
        <v>1.37547</v>
      </c>
      <c r="R274">
        <f t="shared" si="67"/>
        <v>2.1754699999999998</v>
      </c>
      <c r="S274">
        <v>2.1754699999999998</v>
      </c>
      <c r="T274" s="3">
        <f t="shared" si="68"/>
        <v>19694</v>
      </c>
      <c r="U274" s="1">
        <v>19694</v>
      </c>
    </row>
    <row r="275" spans="1:21" x14ac:dyDescent="0.25">
      <c r="A275" t="s">
        <v>1178</v>
      </c>
      <c r="B275" s="22">
        <v>96</v>
      </c>
      <c r="C275">
        <f t="shared" si="57"/>
        <v>11</v>
      </c>
      <c r="D275" s="1" t="str">
        <f t="shared" si="58"/>
        <v>13:39:55</v>
      </c>
      <c r="E275" s="1" t="str">
        <f t="shared" si="59"/>
        <v>2022-08-10</v>
      </c>
      <c r="F275" s="1" t="str">
        <f t="shared" si="60"/>
        <v>2022</v>
      </c>
      <c r="G275" s="1" t="str">
        <f t="shared" si="61"/>
        <v>08</v>
      </c>
      <c r="H275" s="1" t="str">
        <f t="shared" si="62"/>
        <v>10</v>
      </c>
      <c r="I275" s="1" t="str">
        <f t="shared" si="63"/>
        <v>13</v>
      </c>
      <c r="J275" s="1" t="str">
        <f t="shared" si="64"/>
        <v>39</v>
      </c>
      <c r="K275" s="1" t="str">
        <f t="shared" si="65"/>
        <v>55</v>
      </c>
      <c r="L275" s="1">
        <f t="shared" si="56"/>
        <v>49195</v>
      </c>
      <c r="M275" s="16">
        <f t="shared" si="66"/>
        <v>222.56938657407409</v>
      </c>
      <c r="N275">
        <v>49.228245000000001</v>
      </c>
      <c r="O275">
        <v>-123.546249</v>
      </c>
      <c r="P275">
        <f>'geoid_height_2023-08-09'!E275/1000</f>
        <v>1.3602300000000001</v>
      </c>
      <c r="Q275">
        <v>1.3602300000000001</v>
      </c>
      <c r="R275">
        <f t="shared" si="67"/>
        <v>2.1602300000000003</v>
      </c>
      <c r="S275">
        <v>2.1602300000000003</v>
      </c>
      <c r="T275" s="3">
        <f t="shared" si="68"/>
        <v>19697</v>
      </c>
      <c r="U275" s="1">
        <v>19697</v>
      </c>
    </row>
    <row r="276" spans="1:21" x14ac:dyDescent="0.25">
      <c r="A276" t="s">
        <v>1179</v>
      </c>
      <c r="B276" s="22">
        <v>98</v>
      </c>
      <c r="C276">
        <f t="shared" si="57"/>
        <v>11</v>
      </c>
      <c r="D276" s="1" t="str">
        <f t="shared" si="58"/>
        <v>13:39:58</v>
      </c>
      <c r="E276" s="1" t="str">
        <f t="shared" si="59"/>
        <v>2022-08-10</v>
      </c>
      <c r="F276" s="1" t="str">
        <f t="shared" si="60"/>
        <v>2022</v>
      </c>
      <c r="G276" s="1" t="str">
        <f t="shared" si="61"/>
        <v>08</v>
      </c>
      <c r="H276" s="1" t="str">
        <f t="shared" si="62"/>
        <v>10</v>
      </c>
      <c r="I276" s="1" t="str">
        <f t="shared" si="63"/>
        <v>13</v>
      </c>
      <c r="J276" s="1" t="str">
        <f t="shared" si="64"/>
        <v>39</v>
      </c>
      <c r="K276" s="1" t="str">
        <f t="shared" si="65"/>
        <v>58</v>
      </c>
      <c r="L276" s="1">
        <f t="shared" si="56"/>
        <v>49198</v>
      </c>
      <c r="M276" s="16">
        <f t="shared" si="66"/>
        <v>222.5694212962963</v>
      </c>
      <c r="N276">
        <v>49.227767999999998</v>
      </c>
      <c r="O276">
        <v>-123.541473</v>
      </c>
      <c r="P276">
        <f>'geoid_height_2023-08-09'!E276/1000</f>
        <v>1.33738</v>
      </c>
      <c r="Q276">
        <v>1.33738</v>
      </c>
      <c r="R276">
        <f t="shared" si="67"/>
        <v>2.1373800000000003</v>
      </c>
      <c r="S276">
        <v>2.1373800000000003</v>
      </c>
      <c r="T276" s="3">
        <f t="shared" si="68"/>
        <v>19700</v>
      </c>
      <c r="U276" s="1">
        <v>19700</v>
      </c>
    </row>
    <row r="277" spans="1:21" x14ac:dyDescent="0.25">
      <c r="A277" t="s">
        <v>1180</v>
      </c>
      <c r="B277" s="22">
        <v>99</v>
      </c>
      <c r="C277">
        <f t="shared" si="57"/>
        <v>11</v>
      </c>
      <c r="D277" s="1" t="str">
        <f t="shared" si="58"/>
        <v>13:40:01</v>
      </c>
      <c r="E277" s="1" t="str">
        <f t="shared" si="59"/>
        <v>2022-08-10</v>
      </c>
      <c r="F277" s="1" t="str">
        <f t="shared" si="60"/>
        <v>2022</v>
      </c>
      <c r="G277" s="1" t="str">
        <f t="shared" si="61"/>
        <v>08</v>
      </c>
      <c r="H277" s="1" t="str">
        <f t="shared" si="62"/>
        <v>10</v>
      </c>
      <c r="I277" s="1" t="str">
        <f t="shared" si="63"/>
        <v>13</v>
      </c>
      <c r="J277" s="1" t="str">
        <f t="shared" si="64"/>
        <v>40</v>
      </c>
      <c r="K277" s="1" t="str">
        <f t="shared" si="65"/>
        <v>01</v>
      </c>
      <c r="L277" s="1">
        <f t="shared" si="56"/>
        <v>49201</v>
      </c>
      <c r="M277" s="16">
        <f t="shared" si="66"/>
        <v>222.56945601851851</v>
      </c>
      <c r="N277">
        <v>49.227263999999998</v>
      </c>
      <c r="O277">
        <v>-123.5364</v>
      </c>
      <c r="P277">
        <f>'geoid_height_2023-08-09'!E277/1000</f>
        <v>1.31453</v>
      </c>
      <c r="Q277">
        <v>1.31453</v>
      </c>
      <c r="R277">
        <f t="shared" si="67"/>
        <v>2.1145300000000002</v>
      </c>
      <c r="S277">
        <v>2.1145300000000002</v>
      </c>
      <c r="T277" s="3">
        <f t="shared" si="68"/>
        <v>19703</v>
      </c>
      <c r="U277" s="1">
        <v>19703</v>
      </c>
    </row>
    <row r="278" spans="1:21" x14ac:dyDescent="0.25">
      <c r="A278" t="s">
        <v>1181</v>
      </c>
      <c r="B278" s="22">
        <v>99</v>
      </c>
      <c r="C278">
        <f t="shared" si="57"/>
        <v>11</v>
      </c>
      <c r="D278" s="1" t="str">
        <f t="shared" si="58"/>
        <v>13:40:04</v>
      </c>
      <c r="E278" s="1" t="str">
        <f t="shared" si="59"/>
        <v>2022-08-10</v>
      </c>
      <c r="F278" s="1" t="str">
        <f t="shared" si="60"/>
        <v>2022</v>
      </c>
      <c r="G278" s="1" t="str">
        <f t="shared" si="61"/>
        <v>08</v>
      </c>
      <c r="H278" s="1" t="str">
        <f t="shared" si="62"/>
        <v>10</v>
      </c>
      <c r="I278" s="1" t="str">
        <f t="shared" si="63"/>
        <v>13</v>
      </c>
      <c r="J278" s="1" t="str">
        <f t="shared" si="64"/>
        <v>40</v>
      </c>
      <c r="K278" s="1" t="str">
        <f t="shared" si="65"/>
        <v>04</v>
      </c>
      <c r="L278" s="1">
        <f t="shared" si="56"/>
        <v>49204</v>
      </c>
      <c r="M278" s="16">
        <f t="shared" si="66"/>
        <v>222.56949074074075</v>
      </c>
      <c r="N278">
        <v>49.226664999999997</v>
      </c>
      <c r="O278">
        <v>-123.531212</v>
      </c>
      <c r="P278">
        <f>'geoid_height_2023-08-09'!E278/1000</f>
        <v>1.2992999999999999</v>
      </c>
      <c r="Q278">
        <v>1.2992999999999999</v>
      </c>
      <c r="R278">
        <f t="shared" si="67"/>
        <v>2.0992999999999999</v>
      </c>
      <c r="S278">
        <v>2.0992999999999999</v>
      </c>
      <c r="T278" s="3">
        <f t="shared" si="68"/>
        <v>19706</v>
      </c>
      <c r="U278" s="1">
        <v>19706</v>
      </c>
    </row>
    <row r="279" spans="1:21" x14ac:dyDescent="0.25">
      <c r="A279" t="s">
        <v>1182</v>
      </c>
      <c r="B279" s="22">
        <v>100</v>
      </c>
      <c r="C279">
        <f t="shared" si="57"/>
        <v>11</v>
      </c>
      <c r="D279" s="1" t="str">
        <f t="shared" si="58"/>
        <v>13:40:07</v>
      </c>
      <c r="E279" s="1" t="str">
        <f t="shared" si="59"/>
        <v>2022-08-10</v>
      </c>
      <c r="F279" s="1" t="str">
        <f t="shared" si="60"/>
        <v>2022</v>
      </c>
      <c r="G279" s="1" t="str">
        <f t="shared" si="61"/>
        <v>08</v>
      </c>
      <c r="H279" s="1" t="str">
        <f t="shared" si="62"/>
        <v>10</v>
      </c>
      <c r="I279" s="1" t="str">
        <f t="shared" si="63"/>
        <v>13</v>
      </c>
      <c r="J279" s="1" t="str">
        <f t="shared" si="64"/>
        <v>40</v>
      </c>
      <c r="K279" s="1" t="str">
        <f t="shared" si="65"/>
        <v>07</v>
      </c>
      <c r="L279" s="1">
        <f t="shared" si="56"/>
        <v>49207</v>
      </c>
      <c r="M279" s="16">
        <f t="shared" si="66"/>
        <v>222.56952546296296</v>
      </c>
      <c r="N279">
        <v>49.226104999999997</v>
      </c>
      <c r="O279">
        <v>-123.52636699999999</v>
      </c>
      <c r="P279">
        <f>'geoid_height_2023-08-09'!E279/1000</f>
        <v>1.2764500000000001</v>
      </c>
      <c r="Q279">
        <v>1.2764500000000001</v>
      </c>
      <c r="R279">
        <f t="shared" si="67"/>
        <v>2.0764500000000004</v>
      </c>
      <c r="S279">
        <v>2.0764500000000004</v>
      </c>
      <c r="T279" s="3">
        <f t="shared" si="68"/>
        <v>19709</v>
      </c>
      <c r="U279" s="1">
        <v>19709</v>
      </c>
    </row>
    <row r="280" spans="1:21" x14ac:dyDescent="0.25">
      <c r="A280" t="s">
        <v>1183</v>
      </c>
      <c r="B280" s="22">
        <v>100</v>
      </c>
      <c r="C280">
        <f t="shared" si="57"/>
        <v>11</v>
      </c>
      <c r="D280" s="1" t="str">
        <f t="shared" si="58"/>
        <v>13:40:10</v>
      </c>
      <c r="E280" s="1" t="str">
        <f t="shared" si="59"/>
        <v>2022-08-10</v>
      </c>
      <c r="F280" s="1" t="str">
        <f t="shared" si="60"/>
        <v>2022</v>
      </c>
      <c r="G280" s="1" t="str">
        <f t="shared" si="61"/>
        <v>08</v>
      </c>
      <c r="H280" s="1" t="str">
        <f t="shared" si="62"/>
        <v>10</v>
      </c>
      <c r="I280" s="1" t="str">
        <f t="shared" si="63"/>
        <v>13</v>
      </c>
      <c r="J280" s="1" t="str">
        <f t="shared" si="64"/>
        <v>40</v>
      </c>
      <c r="K280" s="1" t="str">
        <f t="shared" si="65"/>
        <v>10</v>
      </c>
      <c r="L280" s="1">
        <f t="shared" si="56"/>
        <v>49210</v>
      </c>
      <c r="M280" s="16">
        <f t="shared" si="66"/>
        <v>222.5695601851852</v>
      </c>
      <c r="N280">
        <v>49.225406999999997</v>
      </c>
      <c r="O280">
        <v>-123.52059199999999</v>
      </c>
      <c r="P280">
        <f>'geoid_height_2023-08-09'!E280/1000</f>
        <v>1.25359</v>
      </c>
      <c r="Q280">
        <v>1.25359</v>
      </c>
      <c r="R280">
        <f t="shared" si="67"/>
        <v>2.0535899999999998</v>
      </c>
      <c r="S280">
        <v>2.0535899999999998</v>
      </c>
      <c r="T280" s="3">
        <f t="shared" si="68"/>
        <v>19712</v>
      </c>
      <c r="U280" s="1">
        <v>19712</v>
      </c>
    </row>
    <row r="281" spans="1:21" x14ac:dyDescent="0.25">
      <c r="A281" t="s">
        <v>1184</v>
      </c>
      <c r="B281" s="22">
        <v>100</v>
      </c>
      <c r="C281">
        <f t="shared" si="57"/>
        <v>11</v>
      </c>
      <c r="D281" s="1" t="str">
        <f t="shared" si="58"/>
        <v>13:40:13</v>
      </c>
      <c r="E281" s="1" t="str">
        <f t="shared" si="59"/>
        <v>2022-08-10</v>
      </c>
      <c r="F281" s="1" t="str">
        <f t="shared" si="60"/>
        <v>2022</v>
      </c>
      <c r="G281" s="1" t="str">
        <f t="shared" si="61"/>
        <v>08</v>
      </c>
      <c r="H281" s="1" t="str">
        <f t="shared" si="62"/>
        <v>10</v>
      </c>
      <c r="I281" s="1" t="str">
        <f t="shared" si="63"/>
        <v>13</v>
      </c>
      <c r="J281" s="1" t="str">
        <f t="shared" si="64"/>
        <v>40</v>
      </c>
      <c r="K281" s="1" t="str">
        <f t="shared" si="65"/>
        <v>13</v>
      </c>
      <c r="L281" s="1">
        <f t="shared" si="56"/>
        <v>49213</v>
      </c>
      <c r="M281" s="16">
        <f t="shared" si="66"/>
        <v>222.56959490740741</v>
      </c>
      <c r="N281">
        <v>49.224894999999997</v>
      </c>
      <c r="O281">
        <v>-123.516396</v>
      </c>
      <c r="P281">
        <f>'geoid_height_2023-08-09'!E281/1000</f>
        <v>1.2307399999999999</v>
      </c>
      <c r="Q281">
        <v>1.2307399999999999</v>
      </c>
      <c r="R281">
        <f t="shared" si="67"/>
        <v>2.0307399999999998</v>
      </c>
      <c r="S281">
        <v>2.0307399999999998</v>
      </c>
      <c r="T281" s="3">
        <f t="shared" si="68"/>
        <v>19715</v>
      </c>
      <c r="U281" s="1">
        <v>19715</v>
      </c>
    </row>
    <row r="282" spans="1:21" x14ac:dyDescent="0.25">
      <c r="A282" t="s">
        <v>1185</v>
      </c>
      <c r="B282" s="22">
        <v>100</v>
      </c>
      <c r="C282">
        <f t="shared" si="57"/>
        <v>11</v>
      </c>
      <c r="D282" s="1" t="str">
        <f t="shared" si="58"/>
        <v>13:40:16</v>
      </c>
      <c r="E282" s="1" t="str">
        <f t="shared" si="59"/>
        <v>2022-08-10</v>
      </c>
      <c r="F282" s="1" t="str">
        <f t="shared" si="60"/>
        <v>2022</v>
      </c>
      <c r="G282" s="1" t="str">
        <f t="shared" si="61"/>
        <v>08</v>
      </c>
      <c r="H282" s="1" t="str">
        <f t="shared" si="62"/>
        <v>10</v>
      </c>
      <c r="I282" s="1" t="str">
        <f t="shared" si="63"/>
        <v>13</v>
      </c>
      <c r="J282" s="1" t="str">
        <f t="shared" si="64"/>
        <v>40</v>
      </c>
      <c r="K282" s="1" t="str">
        <f t="shared" si="65"/>
        <v>16</v>
      </c>
      <c r="L282" s="1">
        <f t="shared" si="56"/>
        <v>49216</v>
      </c>
      <c r="M282" s="16">
        <f t="shared" si="66"/>
        <v>222.56962962962962</v>
      </c>
      <c r="N282">
        <v>49.224243000000001</v>
      </c>
      <c r="O282">
        <v>-123.511116</v>
      </c>
      <c r="P282">
        <f>'geoid_height_2023-08-09'!E282/1000</f>
        <v>1.2078900000000001</v>
      </c>
      <c r="Q282">
        <v>1.2078900000000001</v>
      </c>
      <c r="R282">
        <f t="shared" si="67"/>
        <v>2.0078900000000002</v>
      </c>
      <c r="S282">
        <v>2.0078900000000002</v>
      </c>
      <c r="T282" s="3">
        <f t="shared" si="68"/>
        <v>19718</v>
      </c>
      <c r="U282" s="1">
        <v>19718</v>
      </c>
    </row>
    <row r="283" spans="1:21" x14ac:dyDescent="0.25">
      <c r="A283" t="s">
        <v>1186</v>
      </c>
      <c r="B283" s="22">
        <v>100</v>
      </c>
      <c r="C283">
        <f t="shared" si="57"/>
        <v>11</v>
      </c>
      <c r="D283" s="1" t="str">
        <f t="shared" si="58"/>
        <v>13:40:19</v>
      </c>
      <c r="E283" s="1" t="str">
        <f t="shared" si="59"/>
        <v>2022-08-10</v>
      </c>
      <c r="F283" s="1" t="str">
        <f t="shared" si="60"/>
        <v>2022</v>
      </c>
      <c r="G283" s="1" t="str">
        <f t="shared" si="61"/>
        <v>08</v>
      </c>
      <c r="H283" s="1" t="str">
        <f t="shared" si="62"/>
        <v>10</v>
      </c>
      <c r="I283" s="1" t="str">
        <f t="shared" si="63"/>
        <v>13</v>
      </c>
      <c r="J283" s="1" t="str">
        <f t="shared" si="64"/>
        <v>40</v>
      </c>
      <c r="K283" s="1" t="str">
        <f t="shared" si="65"/>
        <v>19</v>
      </c>
      <c r="L283" s="1">
        <f t="shared" si="56"/>
        <v>49219</v>
      </c>
      <c r="M283" s="16">
        <f t="shared" si="66"/>
        <v>222.56966435185186</v>
      </c>
      <c r="N283">
        <v>49.223602</v>
      </c>
      <c r="O283">
        <v>-123.50605</v>
      </c>
      <c r="P283">
        <f>'geoid_height_2023-08-09'!E283/1000</f>
        <v>1.1926600000000001</v>
      </c>
      <c r="Q283">
        <v>1.1926600000000001</v>
      </c>
      <c r="R283">
        <f t="shared" si="67"/>
        <v>1.9926600000000001</v>
      </c>
      <c r="S283">
        <v>1.9926600000000001</v>
      </c>
      <c r="T283" s="3">
        <f t="shared" si="68"/>
        <v>19721</v>
      </c>
      <c r="U283" s="1">
        <v>19721</v>
      </c>
    </row>
    <row r="284" spans="1:21" x14ac:dyDescent="0.25">
      <c r="A284" t="s">
        <v>1187</v>
      </c>
      <c r="B284" s="22">
        <v>100</v>
      </c>
      <c r="C284">
        <f t="shared" si="57"/>
        <v>11</v>
      </c>
      <c r="D284" s="1" t="str">
        <f t="shared" si="58"/>
        <v>13:40:25</v>
      </c>
      <c r="E284" s="1" t="str">
        <f t="shared" si="59"/>
        <v>2022-08-10</v>
      </c>
      <c r="F284" s="1" t="str">
        <f t="shared" si="60"/>
        <v>2022</v>
      </c>
      <c r="G284" s="1" t="str">
        <f t="shared" si="61"/>
        <v>08</v>
      </c>
      <c r="H284" s="1" t="str">
        <f t="shared" si="62"/>
        <v>10</v>
      </c>
      <c r="I284" s="1" t="str">
        <f t="shared" si="63"/>
        <v>13</v>
      </c>
      <c r="J284" s="1" t="str">
        <f t="shared" si="64"/>
        <v>40</v>
      </c>
      <c r="K284" s="1" t="str">
        <f t="shared" si="65"/>
        <v>25</v>
      </c>
      <c r="L284" s="1">
        <f t="shared" si="56"/>
        <v>49225</v>
      </c>
      <c r="M284" s="16">
        <f t="shared" si="66"/>
        <v>222.5697337962963</v>
      </c>
      <c r="N284">
        <v>49.222382000000003</v>
      </c>
      <c r="O284">
        <v>-123.495728</v>
      </c>
      <c r="P284">
        <f>'geoid_height_2023-08-09'!E284/1000</f>
        <v>1.1469500000000001</v>
      </c>
      <c r="Q284">
        <v>1.1469500000000001</v>
      </c>
      <c r="R284">
        <f t="shared" si="67"/>
        <v>1.9469500000000002</v>
      </c>
      <c r="S284">
        <v>1.9469500000000002</v>
      </c>
      <c r="T284" s="3">
        <f t="shared" si="68"/>
        <v>19727</v>
      </c>
      <c r="U284" s="1">
        <v>19727</v>
      </c>
    </row>
    <row r="285" spans="1:21" x14ac:dyDescent="0.25">
      <c r="A285" t="s">
        <v>1188</v>
      </c>
      <c r="B285" s="22">
        <v>99</v>
      </c>
      <c r="C285">
        <f t="shared" si="57"/>
        <v>11</v>
      </c>
      <c r="D285" s="1" t="str">
        <f t="shared" si="58"/>
        <v>13:40:31</v>
      </c>
      <c r="E285" s="1" t="str">
        <f t="shared" si="59"/>
        <v>2022-08-10</v>
      </c>
      <c r="F285" s="1" t="str">
        <f t="shared" si="60"/>
        <v>2022</v>
      </c>
      <c r="G285" s="1" t="str">
        <f t="shared" si="61"/>
        <v>08</v>
      </c>
      <c r="H285" s="1" t="str">
        <f t="shared" si="62"/>
        <v>10</v>
      </c>
      <c r="I285" s="1" t="str">
        <f t="shared" si="63"/>
        <v>13</v>
      </c>
      <c r="J285" s="1" t="str">
        <f t="shared" si="64"/>
        <v>40</v>
      </c>
      <c r="K285" s="1" t="str">
        <f t="shared" si="65"/>
        <v>31</v>
      </c>
      <c r="L285" s="1">
        <f t="shared" si="56"/>
        <v>49231</v>
      </c>
      <c r="M285" s="16">
        <f t="shared" si="66"/>
        <v>222.56980324074075</v>
      </c>
      <c r="N285">
        <v>49.221313000000002</v>
      </c>
      <c r="O285">
        <v>-123.486328</v>
      </c>
      <c r="P285">
        <f>'geoid_height_2023-08-09'!E285/1000</f>
        <v>1.1164799999999999</v>
      </c>
      <c r="Q285">
        <v>1.1164799999999999</v>
      </c>
      <c r="R285">
        <f t="shared" si="67"/>
        <v>1.91648</v>
      </c>
      <c r="S285">
        <v>1.91648</v>
      </c>
      <c r="T285" s="3">
        <f t="shared" si="68"/>
        <v>19733</v>
      </c>
      <c r="U285" s="1">
        <v>19733</v>
      </c>
    </row>
    <row r="286" spans="1:21" x14ac:dyDescent="0.25">
      <c r="A286" t="s">
        <v>1189</v>
      </c>
      <c r="B286" s="22">
        <v>99</v>
      </c>
      <c r="C286">
        <f t="shared" si="57"/>
        <v>11</v>
      </c>
      <c r="D286" s="1" t="str">
        <f t="shared" si="58"/>
        <v>13:40:37</v>
      </c>
      <c r="E286" s="1" t="str">
        <f t="shared" si="59"/>
        <v>2022-08-10</v>
      </c>
      <c r="F286" s="1" t="str">
        <f t="shared" si="60"/>
        <v>2022</v>
      </c>
      <c r="G286" s="1" t="str">
        <f t="shared" si="61"/>
        <v>08</v>
      </c>
      <c r="H286" s="1" t="str">
        <f t="shared" si="62"/>
        <v>10</v>
      </c>
      <c r="I286" s="1" t="str">
        <f t="shared" si="63"/>
        <v>13</v>
      </c>
      <c r="J286" s="1" t="str">
        <f t="shared" si="64"/>
        <v>40</v>
      </c>
      <c r="K286" s="1" t="str">
        <f t="shared" si="65"/>
        <v>37</v>
      </c>
      <c r="L286" s="1">
        <f t="shared" si="56"/>
        <v>49237</v>
      </c>
      <c r="M286" s="16">
        <f t="shared" si="66"/>
        <v>222.56987268518517</v>
      </c>
      <c r="N286">
        <v>49.220351999999998</v>
      </c>
      <c r="O286">
        <v>-123.47745500000001</v>
      </c>
      <c r="P286">
        <f>'geoid_height_2023-08-09'!E286/1000</f>
        <v>1.0783900000000002</v>
      </c>
      <c r="Q286">
        <v>1.0783900000000002</v>
      </c>
      <c r="R286">
        <f t="shared" si="67"/>
        <v>1.8783900000000002</v>
      </c>
      <c r="S286">
        <v>1.8783900000000002</v>
      </c>
      <c r="T286" s="3">
        <f t="shared" si="68"/>
        <v>19739</v>
      </c>
      <c r="U286" s="1">
        <v>19739</v>
      </c>
    </row>
    <row r="287" spans="1:21" x14ac:dyDescent="0.25">
      <c r="A287" t="s">
        <v>1190</v>
      </c>
      <c r="B287" s="22">
        <v>99</v>
      </c>
      <c r="C287">
        <f t="shared" si="57"/>
        <v>11</v>
      </c>
      <c r="D287" s="1" t="str">
        <f t="shared" si="58"/>
        <v>13:40:43</v>
      </c>
      <c r="E287" s="1" t="str">
        <f t="shared" si="59"/>
        <v>2022-08-10</v>
      </c>
      <c r="F287" s="1" t="str">
        <f t="shared" si="60"/>
        <v>2022</v>
      </c>
      <c r="G287" s="1" t="str">
        <f t="shared" si="61"/>
        <v>08</v>
      </c>
      <c r="H287" s="1" t="str">
        <f t="shared" si="62"/>
        <v>10</v>
      </c>
      <c r="I287" s="1" t="str">
        <f t="shared" si="63"/>
        <v>13</v>
      </c>
      <c r="J287" s="1" t="str">
        <f t="shared" si="64"/>
        <v>40</v>
      </c>
      <c r="K287" s="1" t="str">
        <f t="shared" si="65"/>
        <v>43</v>
      </c>
      <c r="L287" s="1">
        <f t="shared" si="56"/>
        <v>49243</v>
      </c>
      <c r="M287" s="16">
        <f t="shared" si="66"/>
        <v>222.56994212962962</v>
      </c>
      <c r="N287">
        <v>49.219298999999999</v>
      </c>
      <c r="O287">
        <v>-123.468018</v>
      </c>
      <c r="P287">
        <f>'geoid_height_2023-08-09'!E287/1000</f>
        <v>1.04792</v>
      </c>
      <c r="Q287">
        <v>1.04792</v>
      </c>
      <c r="R287">
        <f t="shared" si="67"/>
        <v>1.84792</v>
      </c>
      <c r="S287">
        <v>1.84792</v>
      </c>
      <c r="T287" s="3">
        <f t="shared" si="68"/>
        <v>19745</v>
      </c>
      <c r="U287" s="1">
        <v>19745</v>
      </c>
    </row>
    <row r="288" spans="1:21" x14ac:dyDescent="0.25">
      <c r="A288" t="s">
        <v>1191</v>
      </c>
      <c r="B288" s="22">
        <v>99</v>
      </c>
      <c r="C288">
        <f t="shared" si="57"/>
        <v>11</v>
      </c>
      <c r="D288" s="1" t="str">
        <f t="shared" si="58"/>
        <v>13:40:49</v>
      </c>
      <c r="E288" s="1" t="str">
        <f t="shared" si="59"/>
        <v>2022-08-10</v>
      </c>
      <c r="F288" s="1" t="str">
        <f t="shared" si="60"/>
        <v>2022</v>
      </c>
      <c r="G288" s="1" t="str">
        <f t="shared" si="61"/>
        <v>08</v>
      </c>
      <c r="H288" s="1" t="str">
        <f t="shared" si="62"/>
        <v>10</v>
      </c>
      <c r="I288" s="1" t="str">
        <f t="shared" si="63"/>
        <v>13</v>
      </c>
      <c r="J288" s="1" t="str">
        <f t="shared" si="64"/>
        <v>40</v>
      </c>
      <c r="K288" s="1" t="str">
        <f t="shared" si="65"/>
        <v>49</v>
      </c>
      <c r="L288" s="1">
        <f t="shared" si="56"/>
        <v>49249</v>
      </c>
      <c r="M288" s="16">
        <f t="shared" si="66"/>
        <v>222.57001157407407</v>
      </c>
      <c r="N288">
        <v>49.218384</v>
      </c>
      <c r="O288">
        <v>-123.459709</v>
      </c>
      <c r="P288">
        <f>'geoid_height_2023-08-09'!E288/1000</f>
        <v>1.01745</v>
      </c>
      <c r="Q288">
        <v>1.01745</v>
      </c>
      <c r="R288">
        <f t="shared" si="67"/>
        <v>1.81745</v>
      </c>
      <c r="S288">
        <v>1.81745</v>
      </c>
      <c r="T288" s="3">
        <f t="shared" si="68"/>
        <v>19751</v>
      </c>
      <c r="U288" s="1">
        <v>19751</v>
      </c>
    </row>
    <row r="289" spans="1:21" x14ac:dyDescent="0.25">
      <c r="A289" t="s">
        <v>1192</v>
      </c>
      <c r="B289" s="22">
        <v>99</v>
      </c>
      <c r="C289">
        <f t="shared" si="57"/>
        <v>11</v>
      </c>
      <c r="D289" s="1" t="str">
        <f t="shared" si="58"/>
        <v>13:40:55</v>
      </c>
      <c r="E289" s="1" t="str">
        <f t="shared" si="59"/>
        <v>2022-08-10</v>
      </c>
      <c r="F289" s="1" t="str">
        <f t="shared" si="60"/>
        <v>2022</v>
      </c>
      <c r="G289" s="1" t="str">
        <f t="shared" si="61"/>
        <v>08</v>
      </c>
      <c r="H289" s="1" t="str">
        <f t="shared" si="62"/>
        <v>10</v>
      </c>
      <c r="I289" s="1" t="str">
        <f t="shared" si="63"/>
        <v>13</v>
      </c>
      <c r="J289" s="1" t="str">
        <f t="shared" si="64"/>
        <v>40</v>
      </c>
      <c r="K289" s="1" t="str">
        <f t="shared" si="65"/>
        <v>55</v>
      </c>
      <c r="L289" s="1">
        <f t="shared" si="56"/>
        <v>49255</v>
      </c>
      <c r="M289" s="16">
        <f t="shared" si="66"/>
        <v>222.57008101851852</v>
      </c>
      <c r="N289">
        <v>49.217467999999997</v>
      </c>
      <c r="O289">
        <v>-123.451256</v>
      </c>
      <c r="P289">
        <f>'geoid_height_2023-08-09'!E289/1000</f>
        <v>0.98697999999999997</v>
      </c>
      <c r="Q289">
        <v>0.98697999999999997</v>
      </c>
      <c r="R289">
        <f t="shared" si="67"/>
        <v>1.78698</v>
      </c>
      <c r="S289">
        <v>1.78698</v>
      </c>
      <c r="T289" s="3">
        <f t="shared" si="68"/>
        <v>19757</v>
      </c>
      <c r="U289" s="1">
        <v>19757</v>
      </c>
    </row>
    <row r="290" spans="1:21" x14ac:dyDescent="0.25">
      <c r="A290" t="s">
        <v>1193</v>
      </c>
      <c r="B290" s="22">
        <v>99</v>
      </c>
      <c r="C290">
        <f t="shared" si="57"/>
        <v>11</v>
      </c>
      <c r="D290" s="1" t="str">
        <f t="shared" si="58"/>
        <v>13:41:01</v>
      </c>
      <c r="E290" s="1" t="str">
        <f t="shared" si="59"/>
        <v>2022-08-10</v>
      </c>
      <c r="F290" s="1" t="str">
        <f t="shared" si="60"/>
        <v>2022</v>
      </c>
      <c r="G290" s="1" t="str">
        <f t="shared" si="61"/>
        <v>08</v>
      </c>
      <c r="H290" s="1" t="str">
        <f t="shared" si="62"/>
        <v>10</v>
      </c>
      <c r="I290" s="1" t="str">
        <f t="shared" si="63"/>
        <v>13</v>
      </c>
      <c r="J290" s="1" t="str">
        <f t="shared" si="64"/>
        <v>41</v>
      </c>
      <c r="K290" s="1" t="str">
        <f t="shared" si="65"/>
        <v>01</v>
      </c>
      <c r="L290" s="1">
        <f t="shared" si="56"/>
        <v>49261</v>
      </c>
      <c r="M290" s="16">
        <f t="shared" si="66"/>
        <v>222.57015046296297</v>
      </c>
      <c r="N290">
        <v>49.216377000000001</v>
      </c>
      <c r="O290">
        <v>-123.441658</v>
      </c>
      <c r="P290">
        <f>'geoid_height_2023-08-09'!E290/1000</f>
        <v>0.94889999999999997</v>
      </c>
      <c r="Q290">
        <v>0.94889999999999997</v>
      </c>
      <c r="R290">
        <f t="shared" si="67"/>
        <v>1.7488999999999999</v>
      </c>
      <c r="S290">
        <v>1.7488999999999999</v>
      </c>
      <c r="T290" s="3">
        <f t="shared" si="68"/>
        <v>19763</v>
      </c>
      <c r="U290" s="1">
        <v>19763</v>
      </c>
    </row>
    <row r="291" spans="1:21" x14ac:dyDescent="0.25">
      <c r="A291" t="s">
        <v>1194</v>
      </c>
      <c r="B291" s="22">
        <v>99</v>
      </c>
      <c r="C291">
        <f t="shared" si="57"/>
        <v>11</v>
      </c>
      <c r="D291" s="1" t="str">
        <f t="shared" si="58"/>
        <v>13:41:07</v>
      </c>
      <c r="E291" s="1" t="str">
        <f t="shared" si="59"/>
        <v>2022-08-10</v>
      </c>
      <c r="F291" s="1" t="str">
        <f t="shared" si="60"/>
        <v>2022</v>
      </c>
      <c r="G291" s="1" t="str">
        <f t="shared" si="61"/>
        <v>08</v>
      </c>
      <c r="H291" s="1" t="str">
        <f t="shared" si="62"/>
        <v>10</v>
      </c>
      <c r="I291" s="1" t="str">
        <f t="shared" si="63"/>
        <v>13</v>
      </c>
      <c r="J291" s="1" t="str">
        <f t="shared" si="64"/>
        <v>41</v>
      </c>
      <c r="K291" s="1" t="str">
        <f t="shared" si="65"/>
        <v>07</v>
      </c>
      <c r="L291" s="1">
        <f t="shared" si="56"/>
        <v>49267</v>
      </c>
      <c r="M291" s="16">
        <f t="shared" si="66"/>
        <v>222.57021990740742</v>
      </c>
      <c r="N291">
        <v>49.215499999999999</v>
      </c>
      <c r="O291">
        <v>-123.433296</v>
      </c>
      <c r="P291">
        <f>'geoid_height_2023-08-09'!E291/1000</f>
        <v>0.91842999999999997</v>
      </c>
      <c r="Q291">
        <v>0.91842999999999997</v>
      </c>
      <c r="R291">
        <f t="shared" si="67"/>
        <v>1.7184300000000001</v>
      </c>
      <c r="S291">
        <v>1.7184300000000001</v>
      </c>
      <c r="T291" s="3">
        <f t="shared" si="68"/>
        <v>19769</v>
      </c>
      <c r="U291" s="1">
        <v>19769</v>
      </c>
    </row>
    <row r="292" spans="1:21" x14ac:dyDescent="0.25">
      <c r="A292" t="s">
        <v>1195</v>
      </c>
      <c r="B292" s="22">
        <v>99</v>
      </c>
      <c r="C292">
        <f t="shared" si="57"/>
        <v>11</v>
      </c>
      <c r="D292" s="1" t="str">
        <f t="shared" si="58"/>
        <v>13:41:13</v>
      </c>
      <c r="E292" s="1" t="str">
        <f t="shared" si="59"/>
        <v>2022-08-10</v>
      </c>
      <c r="F292" s="1" t="str">
        <f t="shared" si="60"/>
        <v>2022</v>
      </c>
      <c r="G292" s="1" t="str">
        <f t="shared" si="61"/>
        <v>08</v>
      </c>
      <c r="H292" s="1" t="str">
        <f t="shared" si="62"/>
        <v>10</v>
      </c>
      <c r="I292" s="1" t="str">
        <f t="shared" si="63"/>
        <v>13</v>
      </c>
      <c r="J292" s="1" t="str">
        <f t="shared" si="64"/>
        <v>41</v>
      </c>
      <c r="K292" s="1" t="str">
        <f t="shared" si="65"/>
        <v>13</v>
      </c>
      <c r="L292" s="1">
        <f t="shared" si="56"/>
        <v>49273</v>
      </c>
      <c r="M292" s="16">
        <f t="shared" si="66"/>
        <v>222.57028935185184</v>
      </c>
      <c r="N292">
        <v>49.214652999999998</v>
      </c>
      <c r="O292">
        <v>-123.425179</v>
      </c>
      <c r="P292">
        <f>'geoid_height_2023-08-09'!E292/1000</f>
        <v>0.88034000000000001</v>
      </c>
      <c r="Q292">
        <v>0.88034000000000001</v>
      </c>
      <c r="R292">
        <f t="shared" si="67"/>
        <v>1.6803400000000002</v>
      </c>
      <c r="S292">
        <v>1.6803400000000002</v>
      </c>
      <c r="T292" s="3">
        <f t="shared" si="68"/>
        <v>19775</v>
      </c>
      <c r="U292" s="1">
        <v>19775</v>
      </c>
    </row>
    <row r="293" spans="1:21" x14ac:dyDescent="0.25">
      <c r="A293" t="s">
        <v>1196</v>
      </c>
      <c r="B293" s="22">
        <v>99</v>
      </c>
      <c r="C293">
        <f t="shared" si="57"/>
        <v>11</v>
      </c>
      <c r="D293" s="1" t="str">
        <f t="shared" si="58"/>
        <v>13:41:20</v>
      </c>
      <c r="E293" s="1" t="str">
        <f t="shared" si="59"/>
        <v>2022-08-10</v>
      </c>
      <c r="F293" s="1" t="str">
        <f t="shared" si="60"/>
        <v>2022</v>
      </c>
      <c r="G293" s="1" t="str">
        <f t="shared" si="61"/>
        <v>08</v>
      </c>
      <c r="H293" s="1" t="str">
        <f t="shared" si="62"/>
        <v>10</v>
      </c>
      <c r="I293" s="1" t="str">
        <f t="shared" si="63"/>
        <v>13</v>
      </c>
      <c r="J293" s="1" t="str">
        <f t="shared" si="64"/>
        <v>41</v>
      </c>
      <c r="K293" s="1" t="str">
        <f t="shared" si="65"/>
        <v>20</v>
      </c>
      <c r="L293" s="1">
        <f t="shared" si="56"/>
        <v>49280</v>
      </c>
      <c r="M293" s="16">
        <f t="shared" si="66"/>
        <v>222.57037037037037</v>
      </c>
      <c r="N293">
        <v>49.213676</v>
      </c>
      <c r="O293">
        <v>-123.41643500000001</v>
      </c>
      <c r="P293">
        <f>'geoid_height_2023-08-09'!E293/1000</f>
        <v>0.84987000000000001</v>
      </c>
      <c r="Q293">
        <v>0.84987000000000001</v>
      </c>
      <c r="R293">
        <f t="shared" si="67"/>
        <v>1.6498699999999999</v>
      </c>
      <c r="S293">
        <v>1.6498699999999999</v>
      </c>
      <c r="T293" s="3">
        <f t="shared" si="68"/>
        <v>19782</v>
      </c>
      <c r="U293" s="1">
        <v>19782</v>
      </c>
    </row>
    <row r="294" spans="1:21" x14ac:dyDescent="0.25">
      <c r="A294" t="s">
        <v>1197</v>
      </c>
      <c r="B294" s="22">
        <v>99</v>
      </c>
      <c r="C294">
        <f t="shared" si="57"/>
        <v>11</v>
      </c>
      <c r="D294" s="1" t="str">
        <f t="shared" si="58"/>
        <v>13:41:26</v>
      </c>
      <c r="E294" s="1" t="str">
        <f t="shared" si="59"/>
        <v>2022-08-10</v>
      </c>
      <c r="F294" s="1" t="str">
        <f t="shared" si="60"/>
        <v>2022</v>
      </c>
      <c r="G294" s="1" t="str">
        <f t="shared" si="61"/>
        <v>08</v>
      </c>
      <c r="H294" s="1" t="str">
        <f t="shared" si="62"/>
        <v>10</v>
      </c>
      <c r="I294" s="1" t="str">
        <f t="shared" si="63"/>
        <v>13</v>
      </c>
      <c r="J294" s="1" t="str">
        <f t="shared" si="64"/>
        <v>41</v>
      </c>
      <c r="K294" s="1" t="str">
        <f t="shared" si="65"/>
        <v>26</v>
      </c>
      <c r="L294" s="1">
        <f t="shared" si="56"/>
        <v>49286</v>
      </c>
      <c r="M294" s="16">
        <f t="shared" si="66"/>
        <v>222.57043981481482</v>
      </c>
      <c r="N294">
        <v>49.212798999999997</v>
      </c>
      <c r="O294">
        <v>-123.408508</v>
      </c>
      <c r="P294">
        <f>'geoid_height_2023-08-09'!E294/1000</f>
        <v>0.81940999999999997</v>
      </c>
      <c r="Q294">
        <v>0.81940999999999997</v>
      </c>
      <c r="R294">
        <f t="shared" si="67"/>
        <v>1.61941</v>
      </c>
      <c r="S294">
        <v>1.61941</v>
      </c>
      <c r="T294" s="3">
        <f t="shared" si="68"/>
        <v>19788</v>
      </c>
      <c r="U294" s="1">
        <v>19788</v>
      </c>
    </row>
    <row r="295" spans="1:21" x14ac:dyDescent="0.25">
      <c r="A295" t="s">
        <v>1198</v>
      </c>
      <c r="B295" s="22">
        <v>100</v>
      </c>
      <c r="C295">
        <f t="shared" si="57"/>
        <v>11</v>
      </c>
      <c r="D295" s="1" t="str">
        <f t="shared" si="58"/>
        <v>13:41:32</v>
      </c>
      <c r="E295" s="1" t="str">
        <f t="shared" si="59"/>
        <v>2022-08-10</v>
      </c>
      <c r="F295" s="1" t="str">
        <f t="shared" si="60"/>
        <v>2022</v>
      </c>
      <c r="G295" s="1" t="str">
        <f t="shared" si="61"/>
        <v>08</v>
      </c>
      <c r="H295" s="1" t="str">
        <f t="shared" si="62"/>
        <v>10</v>
      </c>
      <c r="I295" s="1" t="str">
        <f t="shared" si="63"/>
        <v>13</v>
      </c>
      <c r="J295" s="1" t="str">
        <f t="shared" si="64"/>
        <v>41</v>
      </c>
      <c r="K295" s="1" t="str">
        <f t="shared" si="65"/>
        <v>32</v>
      </c>
      <c r="L295" s="1">
        <f t="shared" si="56"/>
        <v>49292</v>
      </c>
      <c r="M295" s="16">
        <f t="shared" si="66"/>
        <v>222.57050925925927</v>
      </c>
      <c r="N295">
        <v>49.211905999999999</v>
      </c>
      <c r="O295">
        <v>-123.400826</v>
      </c>
      <c r="P295">
        <f>'geoid_height_2023-08-09'!E295/1000</f>
        <v>0.78894000000000009</v>
      </c>
      <c r="Q295">
        <v>0.78894000000000009</v>
      </c>
      <c r="R295">
        <f t="shared" si="67"/>
        <v>1.58894</v>
      </c>
      <c r="S295">
        <v>1.58894</v>
      </c>
      <c r="T295" s="3">
        <f t="shared" si="68"/>
        <v>19794</v>
      </c>
      <c r="U295" s="1">
        <v>19794</v>
      </c>
    </row>
    <row r="296" spans="1:21" x14ac:dyDescent="0.25">
      <c r="A296" t="s">
        <v>1199</v>
      </c>
      <c r="B296" s="22">
        <v>99</v>
      </c>
      <c r="C296">
        <f t="shared" si="57"/>
        <v>11</v>
      </c>
      <c r="D296" s="1" t="str">
        <f t="shared" si="58"/>
        <v>13:41:38</v>
      </c>
      <c r="E296" s="1" t="str">
        <f t="shared" si="59"/>
        <v>2022-08-10</v>
      </c>
      <c r="F296" s="1" t="str">
        <f t="shared" si="60"/>
        <v>2022</v>
      </c>
      <c r="G296" s="1" t="str">
        <f t="shared" si="61"/>
        <v>08</v>
      </c>
      <c r="H296" s="1" t="str">
        <f t="shared" si="62"/>
        <v>10</v>
      </c>
      <c r="I296" s="1" t="str">
        <f t="shared" si="63"/>
        <v>13</v>
      </c>
      <c r="J296" s="1" t="str">
        <f t="shared" si="64"/>
        <v>41</v>
      </c>
      <c r="K296" s="1" t="str">
        <f t="shared" si="65"/>
        <v>38</v>
      </c>
      <c r="L296" s="1">
        <f t="shared" si="56"/>
        <v>49298</v>
      </c>
      <c r="M296" s="16">
        <f t="shared" si="66"/>
        <v>222.57057870370372</v>
      </c>
      <c r="N296">
        <v>49.210976000000002</v>
      </c>
      <c r="O296">
        <v>-123.392799</v>
      </c>
      <c r="P296">
        <f>'geoid_height_2023-08-09'!E296/1000</f>
        <v>0.75846999999999998</v>
      </c>
      <c r="Q296">
        <v>0.75846999999999998</v>
      </c>
      <c r="R296">
        <f t="shared" si="67"/>
        <v>1.55847</v>
      </c>
      <c r="S296">
        <v>1.55847</v>
      </c>
      <c r="T296" s="3">
        <f t="shared" si="68"/>
        <v>19800</v>
      </c>
      <c r="U296" s="1">
        <v>19800</v>
      </c>
    </row>
    <row r="297" spans="1:21" x14ac:dyDescent="0.25">
      <c r="A297" t="s">
        <v>1200</v>
      </c>
      <c r="B297" s="22">
        <v>99</v>
      </c>
      <c r="C297">
        <f t="shared" si="57"/>
        <v>11</v>
      </c>
      <c r="D297" s="1" t="str">
        <f t="shared" si="58"/>
        <v>13:41:44</v>
      </c>
      <c r="E297" s="1" t="str">
        <f t="shared" si="59"/>
        <v>2022-08-10</v>
      </c>
      <c r="F297" s="1" t="str">
        <f t="shared" si="60"/>
        <v>2022</v>
      </c>
      <c r="G297" s="1" t="str">
        <f t="shared" si="61"/>
        <v>08</v>
      </c>
      <c r="H297" s="1" t="str">
        <f t="shared" si="62"/>
        <v>10</v>
      </c>
      <c r="I297" s="1" t="str">
        <f t="shared" si="63"/>
        <v>13</v>
      </c>
      <c r="J297" s="1" t="str">
        <f t="shared" si="64"/>
        <v>41</v>
      </c>
      <c r="K297" s="1" t="str">
        <f t="shared" si="65"/>
        <v>44</v>
      </c>
      <c r="L297" s="1">
        <f t="shared" si="56"/>
        <v>49304</v>
      </c>
      <c r="M297" s="16">
        <f t="shared" si="66"/>
        <v>222.57064814814814</v>
      </c>
      <c r="N297">
        <v>49.210135999999999</v>
      </c>
      <c r="O297">
        <v>-123.385139</v>
      </c>
      <c r="P297">
        <f>'geoid_height_2023-08-09'!E297/1000</f>
        <v>0.72801000000000005</v>
      </c>
      <c r="Q297">
        <v>0.72801000000000005</v>
      </c>
      <c r="R297">
        <f t="shared" si="67"/>
        <v>1.5280100000000001</v>
      </c>
      <c r="S297">
        <v>1.5280100000000001</v>
      </c>
      <c r="T297" s="3">
        <f t="shared" si="68"/>
        <v>19806</v>
      </c>
      <c r="U297" s="1">
        <v>19806</v>
      </c>
    </row>
    <row r="298" spans="1:21" x14ac:dyDescent="0.25">
      <c r="A298" t="s">
        <v>1201</v>
      </c>
      <c r="B298" s="22">
        <v>99</v>
      </c>
      <c r="C298">
        <f t="shared" si="57"/>
        <v>11</v>
      </c>
      <c r="D298" s="1" t="str">
        <f t="shared" si="58"/>
        <v>13:41:50</v>
      </c>
      <c r="E298" s="1" t="str">
        <f t="shared" si="59"/>
        <v>2022-08-10</v>
      </c>
      <c r="F298" s="1" t="str">
        <f t="shared" si="60"/>
        <v>2022</v>
      </c>
      <c r="G298" s="1" t="str">
        <f t="shared" si="61"/>
        <v>08</v>
      </c>
      <c r="H298" s="1" t="str">
        <f t="shared" si="62"/>
        <v>10</v>
      </c>
      <c r="I298" s="1" t="str">
        <f t="shared" si="63"/>
        <v>13</v>
      </c>
      <c r="J298" s="1" t="str">
        <f t="shared" si="64"/>
        <v>41</v>
      </c>
      <c r="K298" s="1" t="str">
        <f t="shared" si="65"/>
        <v>50</v>
      </c>
      <c r="L298" s="1">
        <f t="shared" si="56"/>
        <v>49310</v>
      </c>
      <c r="M298" s="16">
        <f t="shared" si="66"/>
        <v>222.57071759259259</v>
      </c>
      <c r="N298">
        <v>49.209301000000004</v>
      </c>
      <c r="O298">
        <v>-123.37762499999999</v>
      </c>
      <c r="P298">
        <f>'geoid_height_2023-08-09'!E298/1000</f>
        <v>0.70516000000000001</v>
      </c>
      <c r="Q298">
        <v>0.70516000000000001</v>
      </c>
      <c r="R298">
        <f t="shared" si="67"/>
        <v>1.5051600000000001</v>
      </c>
      <c r="S298">
        <v>1.5051600000000001</v>
      </c>
      <c r="T298" s="3">
        <f t="shared" si="68"/>
        <v>19812</v>
      </c>
      <c r="U298" s="1">
        <v>19812</v>
      </c>
    </row>
    <row r="299" spans="1:21" x14ac:dyDescent="0.25">
      <c r="A299" t="s">
        <v>1202</v>
      </c>
      <c r="B299" s="22">
        <v>99</v>
      </c>
      <c r="C299">
        <f t="shared" si="57"/>
        <v>11</v>
      </c>
      <c r="D299" s="1" t="str">
        <f t="shared" si="58"/>
        <v>13:41:56</v>
      </c>
      <c r="E299" s="1" t="str">
        <f t="shared" si="59"/>
        <v>2022-08-10</v>
      </c>
      <c r="F299" s="1" t="str">
        <f t="shared" si="60"/>
        <v>2022</v>
      </c>
      <c r="G299" s="1" t="str">
        <f t="shared" si="61"/>
        <v>08</v>
      </c>
      <c r="H299" s="1" t="str">
        <f t="shared" si="62"/>
        <v>10</v>
      </c>
      <c r="I299" s="1" t="str">
        <f t="shared" si="63"/>
        <v>13</v>
      </c>
      <c r="J299" s="1" t="str">
        <f t="shared" si="64"/>
        <v>41</v>
      </c>
      <c r="K299" s="1" t="str">
        <f t="shared" si="65"/>
        <v>56</v>
      </c>
      <c r="L299" s="1">
        <f t="shared" si="56"/>
        <v>49316</v>
      </c>
      <c r="M299" s="16">
        <f t="shared" si="66"/>
        <v>222.57078703703704</v>
      </c>
      <c r="N299">
        <v>49.208416</v>
      </c>
      <c r="O299">
        <v>-123.369888</v>
      </c>
      <c r="P299">
        <f>'geoid_height_2023-08-09'!E299/1000</f>
        <v>0.67470000000000008</v>
      </c>
      <c r="Q299">
        <v>0.67470000000000008</v>
      </c>
      <c r="R299">
        <f t="shared" si="67"/>
        <v>1.4747000000000001</v>
      </c>
      <c r="S299">
        <v>1.4747000000000001</v>
      </c>
      <c r="T299" s="3">
        <f t="shared" si="68"/>
        <v>19818</v>
      </c>
      <c r="U299" s="1">
        <v>19818</v>
      </c>
    </row>
    <row r="300" spans="1:21" x14ac:dyDescent="0.25">
      <c r="A300" t="s">
        <v>1203</v>
      </c>
      <c r="B300" s="22">
        <v>99</v>
      </c>
      <c r="C300">
        <f t="shared" si="57"/>
        <v>11</v>
      </c>
      <c r="D300" s="1" t="str">
        <f t="shared" si="58"/>
        <v>13:42:02</v>
      </c>
      <c r="E300" s="1" t="str">
        <f t="shared" si="59"/>
        <v>2022-08-10</v>
      </c>
      <c r="F300" s="1" t="str">
        <f t="shared" si="60"/>
        <v>2022</v>
      </c>
      <c r="G300" s="1" t="str">
        <f t="shared" si="61"/>
        <v>08</v>
      </c>
      <c r="H300" s="1" t="str">
        <f t="shared" si="62"/>
        <v>10</v>
      </c>
      <c r="I300" s="1" t="str">
        <f t="shared" si="63"/>
        <v>13</v>
      </c>
      <c r="J300" s="1" t="str">
        <f t="shared" si="64"/>
        <v>42</v>
      </c>
      <c r="K300" s="1" t="str">
        <f t="shared" si="65"/>
        <v>02</v>
      </c>
      <c r="L300" s="1">
        <f t="shared" si="56"/>
        <v>49322</v>
      </c>
      <c r="M300" s="16">
        <f t="shared" si="66"/>
        <v>222.57085648148148</v>
      </c>
      <c r="N300">
        <v>49.207625999999998</v>
      </c>
      <c r="O300">
        <v>-123.36273199999999</v>
      </c>
      <c r="P300">
        <f>'geoid_height_2023-08-09'!E300/1000</f>
        <v>0.64422999999999997</v>
      </c>
      <c r="Q300">
        <v>0.64422999999999997</v>
      </c>
      <c r="R300">
        <f t="shared" si="67"/>
        <v>1.4442300000000001</v>
      </c>
      <c r="S300">
        <v>1.4442300000000001</v>
      </c>
      <c r="T300" s="3">
        <f t="shared" si="68"/>
        <v>19824</v>
      </c>
      <c r="U300" s="1">
        <v>19824</v>
      </c>
    </row>
    <row r="301" spans="1:21" x14ac:dyDescent="0.25">
      <c r="A301" t="s">
        <v>1204</v>
      </c>
      <c r="B301" s="22">
        <v>99</v>
      </c>
      <c r="C301">
        <f t="shared" si="57"/>
        <v>11</v>
      </c>
      <c r="D301" s="1" t="str">
        <f t="shared" si="58"/>
        <v>13:42:08</v>
      </c>
      <c r="E301" s="1" t="str">
        <f t="shared" si="59"/>
        <v>2022-08-10</v>
      </c>
      <c r="F301" s="1" t="str">
        <f t="shared" si="60"/>
        <v>2022</v>
      </c>
      <c r="G301" s="1" t="str">
        <f t="shared" si="61"/>
        <v>08</v>
      </c>
      <c r="H301" s="1" t="str">
        <f t="shared" si="62"/>
        <v>10</v>
      </c>
      <c r="I301" s="1" t="str">
        <f t="shared" si="63"/>
        <v>13</v>
      </c>
      <c r="J301" s="1" t="str">
        <f t="shared" si="64"/>
        <v>42</v>
      </c>
      <c r="K301" s="1" t="str">
        <f t="shared" si="65"/>
        <v>08</v>
      </c>
      <c r="L301" s="1">
        <f t="shared" si="56"/>
        <v>49328</v>
      </c>
      <c r="M301" s="16">
        <f t="shared" si="66"/>
        <v>222.57092592592593</v>
      </c>
      <c r="N301">
        <v>49.206802000000003</v>
      </c>
      <c r="O301">
        <v>-123.355476</v>
      </c>
      <c r="P301">
        <f>'geoid_height_2023-08-09'!E301/1000</f>
        <v>0.61375999999999997</v>
      </c>
      <c r="Q301">
        <v>0.61375999999999997</v>
      </c>
      <c r="R301">
        <f t="shared" si="67"/>
        <v>1.4137599999999999</v>
      </c>
      <c r="S301">
        <v>1.4137599999999999</v>
      </c>
      <c r="T301" s="3">
        <f t="shared" si="68"/>
        <v>19830</v>
      </c>
      <c r="U301" s="1">
        <v>19830</v>
      </c>
    </row>
    <row r="302" spans="1:21" x14ac:dyDescent="0.25">
      <c r="A302" t="s">
        <v>1205</v>
      </c>
      <c r="B302" s="22">
        <v>99</v>
      </c>
      <c r="C302">
        <f t="shared" si="57"/>
        <v>11</v>
      </c>
      <c r="D302" s="1" t="str">
        <f t="shared" si="58"/>
        <v>13:42:17</v>
      </c>
      <c r="E302" s="1" t="str">
        <f t="shared" si="59"/>
        <v>2022-08-10</v>
      </c>
      <c r="F302" s="1" t="str">
        <f t="shared" si="60"/>
        <v>2022</v>
      </c>
      <c r="G302" s="1" t="str">
        <f t="shared" si="61"/>
        <v>08</v>
      </c>
      <c r="H302" s="1" t="str">
        <f t="shared" si="62"/>
        <v>10</v>
      </c>
      <c r="I302" s="1" t="str">
        <f t="shared" si="63"/>
        <v>13</v>
      </c>
      <c r="J302" s="1" t="str">
        <f t="shared" si="64"/>
        <v>42</v>
      </c>
      <c r="K302" s="1" t="str">
        <f t="shared" si="65"/>
        <v>17</v>
      </c>
      <c r="L302" s="1">
        <f t="shared" si="56"/>
        <v>49337</v>
      </c>
      <c r="M302" s="16">
        <f t="shared" si="66"/>
        <v>222.57103009259259</v>
      </c>
      <c r="N302">
        <v>49.205612000000002</v>
      </c>
      <c r="O302">
        <v>-123.344917</v>
      </c>
      <c r="P302">
        <f>'geoid_height_2023-08-09'!E302/1000</f>
        <v>0.57567999999999997</v>
      </c>
      <c r="Q302">
        <v>0.57567999999999997</v>
      </c>
      <c r="R302">
        <f t="shared" si="67"/>
        <v>1.37568</v>
      </c>
      <c r="S302">
        <v>1.37568</v>
      </c>
      <c r="T302" s="3">
        <f t="shared" si="68"/>
        <v>19839</v>
      </c>
      <c r="U302" s="1">
        <v>19839</v>
      </c>
    </row>
    <row r="303" spans="1:21" x14ac:dyDescent="0.25">
      <c r="A303" t="s">
        <v>1206</v>
      </c>
      <c r="B303" s="22">
        <v>99</v>
      </c>
      <c r="C303">
        <f t="shared" si="57"/>
        <v>11</v>
      </c>
      <c r="D303" s="1" t="str">
        <f t="shared" si="58"/>
        <v>13:42:23</v>
      </c>
      <c r="E303" s="1" t="str">
        <f t="shared" si="59"/>
        <v>2022-08-10</v>
      </c>
      <c r="F303" s="1" t="str">
        <f t="shared" si="60"/>
        <v>2022</v>
      </c>
      <c r="G303" s="1" t="str">
        <f t="shared" si="61"/>
        <v>08</v>
      </c>
      <c r="H303" s="1" t="str">
        <f t="shared" si="62"/>
        <v>10</v>
      </c>
      <c r="I303" s="1" t="str">
        <f t="shared" si="63"/>
        <v>13</v>
      </c>
      <c r="J303" s="1" t="str">
        <f t="shared" si="64"/>
        <v>42</v>
      </c>
      <c r="K303" s="1" t="str">
        <f t="shared" si="65"/>
        <v>23</v>
      </c>
      <c r="L303" s="1">
        <f t="shared" si="56"/>
        <v>49343</v>
      </c>
      <c r="M303" s="16">
        <f t="shared" si="66"/>
        <v>222.57109953703704</v>
      </c>
      <c r="N303">
        <v>49.204833999999998</v>
      </c>
      <c r="O303">
        <v>-123.337875</v>
      </c>
      <c r="P303">
        <f>'geoid_height_2023-08-09'!E303/1000</f>
        <v>0.54522000000000004</v>
      </c>
      <c r="Q303">
        <v>0.54522000000000004</v>
      </c>
      <c r="R303">
        <f t="shared" si="67"/>
        <v>1.3452200000000001</v>
      </c>
      <c r="S303">
        <v>1.3452200000000001</v>
      </c>
      <c r="T303" s="3">
        <f t="shared" si="68"/>
        <v>19845</v>
      </c>
      <c r="U303" s="1">
        <v>19845</v>
      </c>
    </row>
    <row r="304" spans="1:21" x14ac:dyDescent="0.25">
      <c r="A304" t="s">
        <v>1207</v>
      </c>
      <c r="B304" s="22">
        <v>99</v>
      </c>
      <c r="C304">
        <f t="shared" si="57"/>
        <v>11</v>
      </c>
      <c r="D304" s="1" t="str">
        <f t="shared" si="58"/>
        <v>13:42:30</v>
      </c>
      <c r="E304" s="1" t="str">
        <f t="shared" si="59"/>
        <v>2022-08-10</v>
      </c>
      <c r="F304" s="1" t="str">
        <f t="shared" si="60"/>
        <v>2022</v>
      </c>
      <c r="G304" s="1" t="str">
        <f t="shared" si="61"/>
        <v>08</v>
      </c>
      <c r="H304" s="1" t="str">
        <f t="shared" si="62"/>
        <v>10</v>
      </c>
      <c r="I304" s="1" t="str">
        <f t="shared" si="63"/>
        <v>13</v>
      </c>
      <c r="J304" s="1" t="str">
        <f t="shared" si="64"/>
        <v>42</v>
      </c>
      <c r="K304" s="1" t="str">
        <f t="shared" si="65"/>
        <v>30</v>
      </c>
      <c r="L304" s="1">
        <f t="shared" si="56"/>
        <v>49350</v>
      </c>
      <c r="M304" s="16">
        <f t="shared" si="66"/>
        <v>222.57118055555554</v>
      </c>
      <c r="N304">
        <v>49.203963999999999</v>
      </c>
      <c r="O304">
        <v>-123.330338</v>
      </c>
      <c r="P304">
        <f>'geoid_height_2023-08-09'!E304/1000</f>
        <v>0.51475000000000004</v>
      </c>
      <c r="Q304">
        <v>0.51475000000000004</v>
      </c>
      <c r="R304">
        <f t="shared" si="67"/>
        <v>1.3147500000000001</v>
      </c>
      <c r="S304">
        <v>1.3147500000000001</v>
      </c>
      <c r="T304" s="3">
        <f t="shared" si="68"/>
        <v>19852</v>
      </c>
      <c r="U304" s="1">
        <v>19852</v>
      </c>
    </row>
    <row r="305" spans="1:21" x14ac:dyDescent="0.25">
      <c r="A305" t="s">
        <v>1208</v>
      </c>
      <c r="B305" s="22">
        <v>99</v>
      </c>
      <c r="C305">
        <f t="shared" si="57"/>
        <v>11</v>
      </c>
      <c r="D305" s="1" t="str">
        <f t="shared" si="58"/>
        <v>13:42:36</v>
      </c>
      <c r="E305" s="1" t="str">
        <f t="shared" si="59"/>
        <v>2022-08-10</v>
      </c>
      <c r="F305" s="1" t="str">
        <f t="shared" si="60"/>
        <v>2022</v>
      </c>
      <c r="G305" s="1" t="str">
        <f t="shared" si="61"/>
        <v>08</v>
      </c>
      <c r="H305" s="1" t="str">
        <f t="shared" si="62"/>
        <v>10</v>
      </c>
      <c r="I305" s="1" t="str">
        <f t="shared" si="63"/>
        <v>13</v>
      </c>
      <c r="J305" s="1" t="str">
        <f t="shared" si="64"/>
        <v>42</v>
      </c>
      <c r="K305" s="1" t="str">
        <f t="shared" si="65"/>
        <v>36</v>
      </c>
      <c r="L305" s="1">
        <f t="shared" si="56"/>
        <v>49356</v>
      </c>
      <c r="M305" s="16">
        <f t="shared" si="66"/>
        <v>222.57124999999999</v>
      </c>
      <c r="N305">
        <v>49.203186000000002</v>
      </c>
      <c r="O305">
        <v>-123.323296</v>
      </c>
      <c r="P305">
        <f>'geoid_height_2023-08-09'!E305/1000</f>
        <v>0.4919</v>
      </c>
      <c r="Q305">
        <v>0.4919</v>
      </c>
      <c r="R305">
        <f t="shared" si="67"/>
        <v>1.2919</v>
      </c>
      <c r="S305">
        <v>1.2919</v>
      </c>
      <c r="T305" s="3">
        <f t="shared" si="68"/>
        <v>19858</v>
      </c>
      <c r="U305" s="1">
        <v>19858</v>
      </c>
    </row>
    <row r="306" spans="1:21" x14ac:dyDescent="0.25">
      <c r="A306" t="s">
        <v>1209</v>
      </c>
      <c r="B306" s="22">
        <v>99</v>
      </c>
      <c r="C306">
        <f t="shared" si="57"/>
        <v>11</v>
      </c>
      <c r="D306" s="1" t="str">
        <f t="shared" si="58"/>
        <v>13:42:42</v>
      </c>
      <c r="E306" s="1" t="str">
        <f t="shared" si="59"/>
        <v>2022-08-10</v>
      </c>
      <c r="F306" s="1" t="str">
        <f t="shared" si="60"/>
        <v>2022</v>
      </c>
      <c r="G306" s="1" t="str">
        <f t="shared" si="61"/>
        <v>08</v>
      </c>
      <c r="H306" s="1" t="str">
        <f t="shared" si="62"/>
        <v>10</v>
      </c>
      <c r="I306" s="1" t="str">
        <f t="shared" si="63"/>
        <v>13</v>
      </c>
      <c r="J306" s="1" t="str">
        <f t="shared" si="64"/>
        <v>42</v>
      </c>
      <c r="K306" s="1" t="str">
        <f t="shared" si="65"/>
        <v>42</v>
      </c>
      <c r="L306" s="1">
        <f t="shared" si="56"/>
        <v>49362</v>
      </c>
      <c r="M306" s="16">
        <f t="shared" si="66"/>
        <v>222.57131944444444</v>
      </c>
      <c r="N306">
        <v>49.202457000000003</v>
      </c>
      <c r="O306">
        <v>-123.31662</v>
      </c>
      <c r="P306">
        <f>'geoid_height_2023-08-09'!E306/1000</f>
        <v>0.46905999999999998</v>
      </c>
      <c r="Q306">
        <v>0.46905999999999998</v>
      </c>
      <c r="R306">
        <f t="shared" si="67"/>
        <v>1.2690600000000001</v>
      </c>
      <c r="S306">
        <v>1.2690600000000001</v>
      </c>
      <c r="T306" s="3">
        <f t="shared" si="68"/>
        <v>19864</v>
      </c>
      <c r="U306" s="1">
        <v>19864</v>
      </c>
    </row>
    <row r="307" spans="1:21" x14ac:dyDescent="0.25">
      <c r="A307" t="s">
        <v>1210</v>
      </c>
      <c r="B307" s="22">
        <v>100</v>
      </c>
      <c r="C307">
        <f t="shared" si="57"/>
        <v>11</v>
      </c>
      <c r="D307" s="1" t="str">
        <f t="shared" si="58"/>
        <v>13:42:48</v>
      </c>
      <c r="E307" s="1" t="str">
        <f t="shared" si="59"/>
        <v>2022-08-10</v>
      </c>
      <c r="F307" s="1" t="str">
        <f t="shared" si="60"/>
        <v>2022</v>
      </c>
      <c r="G307" s="1" t="str">
        <f t="shared" si="61"/>
        <v>08</v>
      </c>
      <c r="H307" s="1" t="str">
        <f t="shared" si="62"/>
        <v>10</v>
      </c>
      <c r="I307" s="1" t="str">
        <f t="shared" si="63"/>
        <v>13</v>
      </c>
      <c r="J307" s="1" t="str">
        <f t="shared" si="64"/>
        <v>42</v>
      </c>
      <c r="K307" s="1" t="str">
        <f t="shared" si="65"/>
        <v>48</v>
      </c>
      <c r="L307" s="1">
        <f t="shared" si="56"/>
        <v>49368</v>
      </c>
      <c r="M307" s="16">
        <f t="shared" si="66"/>
        <v>222.57138888888889</v>
      </c>
      <c r="N307">
        <v>49.201526999999999</v>
      </c>
      <c r="O307">
        <v>-123.309105</v>
      </c>
      <c r="P307">
        <f>'geoid_height_2023-08-09'!E307/1000</f>
        <v>0.43858999999999998</v>
      </c>
      <c r="Q307">
        <v>0.43858999999999998</v>
      </c>
      <c r="R307">
        <f t="shared" si="67"/>
        <v>1.2385900000000001</v>
      </c>
      <c r="S307">
        <v>1.2385900000000001</v>
      </c>
      <c r="T307" s="3">
        <f t="shared" si="68"/>
        <v>19870</v>
      </c>
      <c r="U307" s="1">
        <v>19870</v>
      </c>
    </row>
    <row r="308" spans="1:21" x14ac:dyDescent="0.25">
      <c r="A308" t="s">
        <v>1211</v>
      </c>
      <c r="B308" s="22">
        <v>99</v>
      </c>
      <c r="C308">
        <f t="shared" si="57"/>
        <v>11</v>
      </c>
      <c r="D308" s="1" t="str">
        <f t="shared" si="58"/>
        <v>13:42:54</v>
      </c>
      <c r="E308" s="1" t="str">
        <f t="shared" si="59"/>
        <v>2022-08-10</v>
      </c>
      <c r="F308" s="1" t="str">
        <f t="shared" si="60"/>
        <v>2022</v>
      </c>
      <c r="G308" s="1" t="str">
        <f t="shared" si="61"/>
        <v>08</v>
      </c>
      <c r="H308" s="1" t="str">
        <f t="shared" si="62"/>
        <v>10</v>
      </c>
      <c r="I308" s="1" t="str">
        <f t="shared" si="63"/>
        <v>13</v>
      </c>
      <c r="J308" s="1" t="str">
        <f t="shared" si="64"/>
        <v>42</v>
      </c>
      <c r="K308" s="1" t="str">
        <f t="shared" si="65"/>
        <v>54</v>
      </c>
      <c r="L308" s="1">
        <f t="shared" si="56"/>
        <v>49374</v>
      </c>
      <c r="M308" s="16">
        <f t="shared" si="66"/>
        <v>222.57145833333334</v>
      </c>
      <c r="N308">
        <v>49.200760000000002</v>
      </c>
      <c r="O308">
        <v>-123.30244399999999</v>
      </c>
      <c r="P308">
        <f>'geoid_height_2023-08-09'!E308/1000</f>
        <v>0.40811999999999998</v>
      </c>
      <c r="Q308">
        <v>0.40811999999999998</v>
      </c>
      <c r="R308">
        <f t="shared" si="67"/>
        <v>1.2081200000000001</v>
      </c>
      <c r="S308">
        <v>1.2081200000000001</v>
      </c>
      <c r="T308" s="3">
        <f t="shared" si="68"/>
        <v>19876</v>
      </c>
      <c r="U308" s="1">
        <v>19876</v>
      </c>
    </row>
    <row r="309" spans="1:21" x14ac:dyDescent="0.25">
      <c r="A309" t="s">
        <v>1212</v>
      </c>
      <c r="B309" s="22">
        <v>99</v>
      </c>
      <c r="C309">
        <f t="shared" si="57"/>
        <v>11</v>
      </c>
      <c r="D309" s="1" t="str">
        <f t="shared" si="58"/>
        <v>13:43:03</v>
      </c>
      <c r="E309" s="1" t="str">
        <f t="shared" si="59"/>
        <v>2022-08-10</v>
      </c>
      <c r="F309" s="1" t="str">
        <f t="shared" si="60"/>
        <v>2022</v>
      </c>
      <c r="G309" s="1" t="str">
        <f t="shared" si="61"/>
        <v>08</v>
      </c>
      <c r="H309" s="1" t="str">
        <f t="shared" si="62"/>
        <v>10</v>
      </c>
      <c r="I309" s="1" t="str">
        <f t="shared" si="63"/>
        <v>13</v>
      </c>
      <c r="J309" s="1" t="str">
        <f t="shared" si="64"/>
        <v>43</v>
      </c>
      <c r="K309" s="1" t="str">
        <f t="shared" si="65"/>
        <v>03</v>
      </c>
      <c r="L309" s="1">
        <f t="shared" si="56"/>
        <v>49383</v>
      </c>
      <c r="M309" s="16">
        <f t="shared" si="66"/>
        <v>222.5715625</v>
      </c>
      <c r="N309">
        <v>49.199753000000001</v>
      </c>
      <c r="O309">
        <v>-123.293434</v>
      </c>
      <c r="P309">
        <f>'geoid_height_2023-08-09'!E309/1000</f>
        <v>0.37766000000000005</v>
      </c>
      <c r="Q309">
        <v>0.37766000000000005</v>
      </c>
      <c r="R309">
        <f t="shared" si="67"/>
        <v>1.1776600000000002</v>
      </c>
      <c r="S309">
        <v>1.1776600000000002</v>
      </c>
      <c r="T309" s="3">
        <f t="shared" si="68"/>
        <v>19885</v>
      </c>
      <c r="U309" s="1">
        <v>19885</v>
      </c>
    </row>
    <row r="310" spans="1:21" x14ac:dyDescent="0.25">
      <c r="A310" t="s">
        <v>1213</v>
      </c>
      <c r="B310" s="22">
        <v>98</v>
      </c>
      <c r="C310">
        <f t="shared" si="57"/>
        <v>11</v>
      </c>
      <c r="D310" s="1" t="str">
        <f t="shared" si="58"/>
        <v>13:43:09</v>
      </c>
      <c r="E310" s="1" t="str">
        <f t="shared" si="59"/>
        <v>2022-08-10</v>
      </c>
      <c r="F310" s="1" t="str">
        <f t="shared" si="60"/>
        <v>2022</v>
      </c>
      <c r="G310" s="1" t="str">
        <f t="shared" si="61"/>
        <v>08</v>
      </c>
      <c r="H310" s="1" t="str">
        <f t="shared" si="62"/>
        <v>10</v>
      </c>
      <c r="I310" s="1" t="str">
        <f t="shared" si="63"/>
        <v>13</v>
      </c>
      <c r="J310" s="1" t="str">
        <f t="shared" si="64"/>
        <v>43</v>
      </c>
      <c r="K310" s="1" t="str">
        <f t="shared" si="65"/>
        <v>09</v>
      </c>
      <c r="L310" s="1">
        <f t="shared" si="56"/>
        <v>49389</v>
      </c>
      <c r="M310" s="16">
        <f t="shared" si="66"/>
        <v>222.57163194444445</v>
      </c>
      <c r="N310">
        <v>49.198974999999997</v>
      </c>
      <c r="O310">
        <v>-123.28639200000001</v>
      </c>
      <c r="P310">
        <f>'geoid_height_2023-08-09'!E310/1000</f>
        <v>0.35481000000000001</v>
      </c>
      <c r="Q310">
        <v>0.35481000000000001</v>
      </c>
      <c r="R310">
        <f t="shared" si="67"/>
        <v>1.1548100000000001</v>
      </c>
      <c r="S310">
        <v>1.1548100000000001</v>
      </c>
      <c r="T310" s="3">
        <f t="shared" si="68"/>
        <v>19891</v>
      </c>
      <c r="U310" s="1">
        <v>19891</v>
      </c>
    </row>
    <row r="311" spans="1:21" x14ac:dyDescent="0.25">
      <c r="A311" t="s">
        <v>1214</v>
      </c>
      <c r="B311" s="22">
        <v>99</v>
      </c>
      <c r="C311">
        <f t="shared" si="57"/>
        <v>11</v>
      </c>
      <c r="D311" s="1" t="str">
        <f t="shared" si="58"/>
        <v>13:43:15</v>
      </c>
      <c r="E311" s="1" t="str">
        <f t="shared" si="59"/>
        <v>2022-08-10</v>
      </c>
      <c r="F311" s="1" t="str">
        <f t="shared" si="60"/>
        <v>2022</v>
      </c>
      <c r="G311" s="1" t="str">
        <f t="shared" si="61"/>
        <v>08</v>
      </c>
      <c r="H311" s="1" t="str">
        <f t="shared" si="62"/>
        <v>10</v>
      </c>
      <c r="I311" s="1" t="str">
        <f t="shared" si="63"/>
        <v>13</v>
      </c>
      <c r="J311" s="1" t="str">
        <f t="shared" si="64"/>
        <v>43</v>
      </c>
      <c r="K311" s="1" t="str">
        <f t="shared" si="65"/>
        <v>15</v>
      </c>
      <c r="L311" s="1">
        <f t="shared" si="56"/>
        <v>49395</v>
      </c>
      <c r="M311" s="16">
        <f t="shared" si="66"/>
        <v>222.5717013888889</v>
      </c>
      <c r="N311">
        <v>49.198334000000003</v>
      </c>
      <c r="O311">
        <v>-123.280266</v>
      </c>
      <c r="P311">
        <f>'geoid_height_2023-08-09'!E311/1000</f>
        <v>0.32433999999999996</v>
      </c>
      <c r="Q311">
        <v>0.32433999999999996</v>
      </c>
      <c r="R311">
        <f t="shared" si="67"/>
        <v>1.1243400000000001</v>
      </c>
      <c r="S311">
        <v>1.1243400000000001</v>
      </c>
      <c r="T311" s="3">
        <f t="shared" si="68"/>
        <v>19897</v>
      </c>
      <c r="U311" s="1">
        <v>19897</v>
      </c>
    </row>
    <row r="312" spans="1:21" x14ac:dyDescent="0.25">
      <c r="A312" t="s">
        <v>1215</v>
      </c>
      <c r="B312" s="22">
        <v>99</v>
      </c>
      <c r="C312">
        <f t="shared" si="57"/>
        <v>11</v>
      </c>
      <c r="D312" s="1" t="str">
        <f t="shared" si="58"/>
        <v>13:43:21</v>
      </c>
      <c r="E312" s="1" t="str">
        <f t="shared" si="59"/>
        <v>2022-08-10</v>
      </c>
      <c r="F312" s="1" t="str">
        <f t="shared" si="60"/>
        <v>2022</v>
      </c>
      <c r="G312" s="1" t="str">
        <f t="shared" si="61"/>
        <v>08</v>
      </c>
      <c r="H312" s="1" t="str">
        <f t="shared" si="62"/>
        <v>10</v>
      </c>
      <c r="I312" s="1" t="str">
        <f t="shared" si="63"/>
        <v>13</v>
      </c>
      <c r="J312" s="1" t="str">
        <f t="shared" si="64"/>
        <v>43</v>
      </c>
      <c r="K312" s="1" t="str">
        <f t="shared" si="65"/>
        <v>21</v>
      </c>
      <c r="L312" s="1">
        <f t="shared" si="56"/>
        <v>49401</v>
      </c>
      <c r="M312" s="16">
        <f t="shared" si="66"/>
        <v>222.57177083333335</v>
      </c>
      <c r="N312">
        <v>49.197617000000001</v>
      </c>
      <c r="O312">
        <v>-123.273758</v>
      </c>
      <c r="P312">
        <f>'geoid_height_2023-08-09'!E312/1000</f>
        <v>0.29387000000000002</v>
      </c>
      <c r="Q312">
        <v>0.29387000000000002</v>
      </c>
      <c r="R312">
        <f t="shared" si="67"/>
        <v>1.0938700000000001</v>
      </c>
      <c r="S312">
        <v>1.0938700000000001</v>
      </c>
      <c r="T312" s="3">
        <f t="shared" si="68"/>
        <v>19903</v>
      </c>
      <c r="U312" s="1">
        <v>19903</v>
      </c>
    </row>
    <row r="313" spans="1:21" x14ac:dyDescent="0.25">
      <c r="A313" t="s">
        <v>1216</v>
      </c>
      <c r="B313" s="22">
        <v>100</v>
      </c>
      <c r="C313">
        <f t="shared" si="57"/>
        <v>11</v>
      </c>
      <c r="D313" s="1" t="str">
        <f t="shared" si="58"/>
        <v>13:43:27</v>
      </c>
      <c r="E313" s="1" t="str">
        <f t="shared" si="59"/>
        <v>2022-08-10</v>
      </c>
      <c r="F313" s="1" t="str">
        <f t="shared" si="60"/>
        <v>2022</v>
      </c>
      <c r="G313" s="1" t="str">
        <f t="shared" si="61"/>
        <v>08</v>
      </c>
      <c r="H313" s="1" t="str">
        <f t="shared" si="62"/>
        <v>10</v>
      </c>
      <c r="I313" s="1" t="str">
        <f t="shared" si="63"/>
        <v>13</v>
      </c>
      <c r="J313" s="1" t="str">
        <f t="shared" si="64"/>
        <v>43</v>
      </c>
      <c r="K313" s="1" t="str">
        <f t="shared" si="65"/>
        <v>27</v>
      </c>
      <c r="L313" s="1">
        <f t="shared" si="56"/>
        <v>49407</v>
      </c>
      <c r="M313" s="16">
        <f t="shared" si="66"/>
        <v>222.57184027777777</v>
      </c>
      <c r="N313">
        <v>49.196869</v>
      </c>
      <c r="O313">
        <v>-123.267448</v>
      </c>
      <c r="P313">
        <f>'geoid_height_2023-08-09'!E313/1000</f>
        <v>0.27101999999999998</v>
      </c>
      <c r="Q313">
        <v>0.27101999999999998</v>
      </c>
      <c r="R313">
        <f t="shared" si="67"/>
        <v>1.0710200000000001</v>
      </c>
      <c r="S313">
        <v>1.0710200000000001</v>
      </c>
      <c r="T313" s="3">
        <f t="shared" si="68"/>
        <v>19909</v>
      </c>
      <c r="U313" s="1">
        <v>19909</v>
      </c>
    </row>
    <row r="314" spans="1:21" x14ac:dyDescent="0.25">
      <c r="A314" t="s">
        <v>1217</v>
      </c>
      <c r="B314" s="22">
        <v>100</v>
      </c>
      <c r="C314">
        <f t="shared" si="57"/>
        <v>11</v>
      </c>
      <c r="D314" s="1" t="str">
        <f t="shared" si="58"/>
        <v>13:43:33</v>
      </c>
      <c r="E314" s="1" t="str">
        <f t="shared" si="59"/>
        <v>2022-08-10</v>
      </c>
      <c r="F314" s="1" t="str">
        <f t="shared" si="60"/>
        <v>2022</v>
      </c>
      <c r="G314" s="1" t="str">
        <f t="shared" si="61"/>
        <v>08</v>
      </c>
      <c r="H314" s="1" t="str">
        <f t="shared" si="62"/>
        <v>10</v>
      </c>
      <c r="I314" s="1" t="str">
        <f t="shared" si="63"/>
        <v>13</v>
      </c>
      <c r="J314" s="1" t="str">
        <f t="shared" si="64"/>
        <v>43</v>
      </c>
      <c r="K314" s="1" t="str">
        <f t="shared" si="65"/>
        <v>33</v>
      </c>
      <c r="L314" s="1">
        <f t="shared" si="56"/>
        <v>49413</v>
      </c>
      <c r="M314" s="16">
        <f t="shared" si="66"/>
        <v>222.57190972222222</v>
      </c>
      <c r="N314">
        <v>49.196182</v>
      </c>
      <c r="O314">
        <v>-123.261528</v>
      </c>
      <c r="P314">
        <f>'geoid_height_2023-08-09'!E314/1000</f>
        <v>0.25579000000000002</v>
      </c>
      <c r="Q314">
        <v>0.25579000000000002</v>
      </c>
      <c r="R314">
        <f t="shared" si="67"/>
        <v>1.05579</v>
      </c>
      <c r="S314">
        <v>1.05579</v>
      </c>
      <c r="T314" s="3">
        <f t="shared" si="68"/>
        <v>19915</v>
      </c>
      <c r="U314" s="1">
        <v>19915</v>
      </c>
    </row>
    <row r="315" spans="1:21" x14ac:dyDescent="0.25">
      <c r="A315" t="s">
        <v>1218</v>
      </c>
      <c r="B315" s="22">
        <v>100</v>
      </c>
      <c r="C315">
        <f t="shared" si="57"/>
        <v>11</v>
      </c>
      <c r="D315" s="1" t="str">
        <f t="shared" si="58"/>
        <v>13:43:39</v>
      </c>
      <c r="E315" s="1" t="str">
        <f t="shared" si="59"/>
        <v>2022-08-10</v>
      </c>
      <c r="F315" s="1" t="str">
        <f t="shared" si="60"/>
        <v>2022</v>
      </c>
      <c r="G315" s="1" t="str">
        <f t="shared" si="61"/>
        <v>08</v>
      </c>
      <c r="H315" s="1" t="str">
        <f t="shared" si="62"/>
        <v>10</v>
      </c>
      <c r="I315" s="1" t="str">
        <f t="shared" si="63"/>
        <v>13</v>
      </c>
      <c r="J315" s="1" t="str">
        <f t="shared" si="64"/>
        <v>43</v>
      </c>
      <c r="K315" s="1" t="str">
        <f t="shared" si="65"/>
        <v>39</v>
      </c>
      <c r="L315" s="1">
        <f t="shared" si="56"/>
        <v>49419</v>
      </c>
      <c r="M315" s="16">
        <f t="shared" si="66"/>
        <v>222.57197916666667</v>
      </c>
      <c r="N315">
        <v>49.195521999999997</v>
      </c>
      <c r="O315">
        <v>-123.25582900000001</v>
      </c>
      <c r="P315">
        <f>'geoid_height_2023-08-09'!E315/1000</f>
        <v>0.23294000000000001</v>
      </c>
      <c r="Q315">
        <v>0.23294000000000001</v>
      </c>
      <c r="R315">
        <f t="shared" si="67"/>
        <v>1.03294</v>
      </c>
      <c r="S315">
        <v>1.03294</v>
      </c>
      <c r="T315" s="3">
        <f t="shared" si="68"/>
        <v>19921</v>
      </c>
      <c r="U315" s="1">
        <v>19921</v>
      </c>
    </row>
    <row r="316" spans="1:21" x14ac:dyDescent="0.25">
      <c r="A316" t="s">
        <v>1219</v>
      </c>
      <c r="B316" s="22">
        <v>100</v>
      </c>
      <c r="C316">
        <f t="shared" si="57"/>
        <v>11</v>
      </c>
      <c r="D316" s="1" t="str">
        <f t="shared" si="58"/>
        <v>13:43:45</v>
      </c>
      <c r="E316" s="1" t="str">
        <f t="shared" si="59"/>
        <v>2022-08-10</v>
      </c>
      <c r="F316" s="1" t="str">
        <f t="shared" si="60"/>
        <v>2022</v>
      </c>
      <c r="G316" s="1" t="str">
        <f t="shared" si="61"/>
        <v>08</v>
      </c>
      <c r="H316" s="1" t="str">
        <f t="shared" si="62"/>
        <v>10</v>
      </c>
      <c r="I316" s="1" t="str">
        <f t="shared" si="63"/>
        <v>13</v>
      </c>
      <c r="J316" s="1" t="str">
        <f t="shared" si="64"/>
        <v>43</v>
      </c>
      <c r="K316" s="1" t="str">
        <f t="shared" si="65"/>
        <v>45</v>
      </c>
      <c r="L316" s="1">
        <f t="shared" si="56"/>
        <v>49425</v>
      </c>
      <c r="M316" s="16">
        <f t="shared" si="66"/>
        <v>222.57204861111111</v>
      </c>
      <c r="N316">
        <v>49.194808999999999</v>
      </c>
      <c r="O316">
        <v>-123.249557</v>
      </c>
      <c r="P316">
        <f>'geoid_height_2023-08-09'!E316/1000</f>
        <v>0.21009</v>
      </c>
      <c r="Q316">
        <v>0.21009</v>
      </c>
      <c r="R316">
        <f t="shared" si="67"/>
        <v>1.0100899999999999</v>
      </c>
      <c r="S316">
        <v>1.0100899999999999</v>
      </c>
      <c r="T316" s="3">
        <f t="shared" si="68"/>
        <v>19927</v>
      </c>
      <c r="U316" s="1">
        <v>19927</v>
      </c>
    </row>
    <row r="317" spans="1:21" x14ac:dyDescent="0.25">
      <c r="A317" t="s">
        <v>1220</v>
      </c>
      <c r="B317" s="22">
        <v>99</v>
      </c>
      <c r="C317">
        <f t="shared" si="57"/>
        <v>11</v>
      </c>
      <c r="D317" s="1" t="str">
        <f t="shared" si="58"/>
        <v>13:43:51</v>
      </c>
      <c r="E317" s="1" t="str">
        <f t="shared" si="59"/>
        <v>2022-08-10</v>
      </c>
      <c r="F317" s="1" t="str">
        <f t="shared" si="60"/>
        <v>2022</v>
      </c>
      <c r="G317" s="1" t="str">
        <f t="shared" si="61"/>
        <v>08</v>
      </c>
      <c r="H317" s="1" t="str">
        <f t="shared" si="62"/>
        <v>10</v>
      </c>
      <c r="I317" s="1" t="str">
        <f t="shared" si="63"/>
        <v>13</v>
      </c>
      <c r="J317" s="1" t="str">
        <f t="shared" si="64"/>
        <v>43</v>
      </c>
      <c r="K317" s="1" t="str">
        <f t="shared" si="65"/>
        <v>51</v>
      </c>
      <c r="L317" s="1">
        <f t="shared" si="56"/>
        <v>49431</v>
      </c>
      <c r="M317" s="16">
        <f t="shared" si="66"/>
        <v>222.57211805555556</v>
      </c>
      <c r="N317">
        <v>49.194122</v>
      </c>
      <c r="O317">
        <v>-123.24385100000001</v>
      </c>
      <c r="P317">
        <f>'geoid_height_2023-08-09'!E317/1000</f>
        <v>0.17962</v>
      </c>
      <c r="Q317">
        <v>0.17962</v>
      </c>
      <c r="R317">
        <f t="shared" si="67"/>
        <v>0.97962000000000005</v>
      </c>
      <c r="S317">
        <v>0.97962000000000005</v>
      </c>
      <c r="T317" s="3">
        <f t="shared" si="68"/>
        <v>19933</v>
      </c>
      <c r="U317" s="1">
        <v>19933</v>
      </c>
    </row>
    <row r="318" spans="1:21" x14ac:dyDescent="0.25">
      <c r="A318" t="s">
        <v>1221</v>
      </c>
      <c r="B318" s="22">
        <v>99</v>
      </c>
      <c r="C318">
        <f t="shared" si="57"/>
        <v>11</v>
      </c>
      <c r="D318" s="1" t="str">
        <f t="shared" si="58"/>
        <v>13:43:57</v>
      </c>
      <c r="E318" s="1" t="str">
        <f t="shared" si="59"/>
        <v>2022-08-10</v>
      </c>
      <c r="F318" s="1" t="str">
        <f t="shared" si="60"/>
        <v>2022</v>
      </c>
      <c r="G318" s="1" t="str">
        <f t="shared" si="61"/>
        <v>08</v>
      </c>
      <c r="H318" s="1" t="str">
        <f t="shared" si="62"/>
        <v>10</v>
      </c>
      <c r="I318" s="1" t="str">
        <f t="shared" si="63"/>
        <v>13</v>
      </c>
      <c r="J318" s="1" t="str">
        <f t="shared" si="64"/>
        <v>43</v>
      </c>
      <c r="K318" s="1" t="str">
        <f t="shared" si="65"/>
        <v>57</v>
      </c>
      <c r="L318" s="1">
        <f t="shared" si="56"/>
        <v>49437</v>
      </c>
      <c r="M318" s="16">
        <f t="shared" si="66"/>
        <v>222.57218750000001</v>
      </c>
      <c r="N318">
        <v>49.193435999999998</v>
      </c>
      <c r="O318">
        <v>-123.237724</v>
      </c>
      <c r="P318">
        <f>'geoid_height_2023-08-09'!E318/1000</f>
        <v>0.15677000000000002</v>
      </c>
      <c r="Q318">
        <v>0.15677000000000002</v>
      </c>
      <c r="R318">
        <f t="shared" si="67"/>
        <v>0.95677000000000012</v>
      </c>
      <c r="S318">
        <v>0.95677000000000012</v>
      </c>
      <c r="T318" s="3">
        <f t="shared" si="68"/>
        <v>19939</v>
      </c>
      <c r="U318" s="1">
        <v>19939</v>
      </c>
    </row>
    <row r="319" spans="1:21" x14ac:dyDescent="0.25">
      <c r="A319" t="s">
        <v>1222</v>
      </c>
      <c r="B319" s="22">
        <v>99</v>
      </c>
      <c r="C319">
        <f t="shared" si="57"/>
        <v>11</v>
      </c>
      <c r="D319" s="1" t="str">
        <f t="shared" si="58"/>
        <v>13:44:03</v>
      </c>
      <c r="E319" s="1" t="str">
        <f t="shared" si="59"/>
        <v>2022-08-10</v>
      </c>
      <c r="F319" s="1" t="str">
        <f t="shared" si="60"/>
        <v>2022</v>
      </c>
      <c r="G319" s="1" t="str">
        <f t="shared" si="61"/>
        <v>08</v>
      </c>
      <c r="H319" s="1" t="str">
        <f t="shared" si="62"/>
        <v>10</v>
      </c>
      <c r="I319" s="1" t="str">
        <f t="shared" si="63"/>
        <v>13</v>
      </c>
      <c r="J319" s="1" t="str">
        <f t="shared" si="64"/>
        <v>44</v>
      </c>
      <c r="K319" s="1" t="str">
        <f t="shared" si="65"/>
        <v>03</v>
      </c>
      <c r="L319" s="1">
        <f t="shared" si="56"/>
        <v>49443</v>
      </c>
      <c r="M319" s="16">
        <f t="shared" si="66"/>
        <v>222.57225694444443</v>
      </c>
      <c r="N319">
        <v>49.192822</v>
      </c>
      <c r="O319">
        <v>-123.231911</v>
      </c>
      <c r="P319">
        <f>'geoid_height_2023-08-09'!E319/1000</f>
        <v>0.14154</v>
      </c>
      <c r="Q319">
        <v>0.14154</v>
      </c>
      <c r="R319">
        <f t="shared" si="67"/>
        <v>0.94154000000000004</v>
      </c>
      <c r="S319">
        <v>0.94154000000000004</v>
      </c>
      <c r="T319" s="3">
        <f t="shared" si="68"/>
        <v>19945</v>
      </c>
      <c r="U319" s="1">
        <v>19945</v>
      </c>
    </row>
    <row r="320" spans="1:21" x14ac:dyDescent="0.25">
      <c r="A320" t="s">
        <v>1223</v>
      </c>
      <c r="B320" s="22">
        <v>99</v>
      </c>
      <c r="C320">
        <f t="shared" si="57"/>
        <v>11</v>
      </c>
      <c r="D320" s="1" t="str">
        <f t="shared" si="58"/>
        <v>13:44:09</v>
      </c>
      <c r="E320" s="1" t="str">
        <f t="shared" si="59"/>
        <v>2022-08-10</v>
      </c>
      <c r="F320" s="1" t="str">
        <f t="shared" si="60"/>
        <v>2022</v>
      </c>
      <c r="G320" s="1" t="str">
        <f t="shared" si="61"/>
        <v>08</v>
      </c>
      <c r="H320" s="1" t="str">
        <f t="shared" si="62"/>
        <v>10</v>
      </c>
      <c r="I320" s="1" t="str">
        <f t="shared" si="63"/>
        <v>13</v>
      </c>
      <c r="J320" s="1" t="str">
        <f t="shared" si="64"/>
        <v>44</v>
      </c>
      <c r="K320" s="1" t="str">
        <f t="shared" si="65"/>
        <v>09</v>
      </c>
      <c r="L320" s="1">
        <f t="shared" si="56"/>
        <v>49449</v>
      </c>
      <c r="M320" s="16">
        <f t="shared" si="66"/>
        <v>222.57232638888888</v>
      </c>
      <c r="N320">
        <v>49.192123000000002</v>
      </c>
      <c r="O320">
        <v>-123.22590599999999</v>
      </c>
      <c r="P320">
        <f>'geoid_height_2023-08-09'!E320/1000</f>
        <v>0.11869</v>
      </c>
      <c r="Q320">
        <v>0.11869</v>
      </c>
      <c r="R320">
        <f t="shared" si="67"/>
        <v>0.91869000000000001</v>
      </c>
      <c r="S320">
        <v>0.91869000000000001</v>
      </c>
      <c r="T320" s="3">
        <f t="shared" si="68"/>
        <v>19951</v>
      </c>
      <c r="U320" s="1">
        <v>19951</v>
      </c>
    </row>
    <row r="321" spans="1:21" x14ac:dyDescent="0.25">
      <c r="A321" t="s">
        <v>1224</v>
      </c>
      <c r="B321" s="22">
        <v>99</v>
      </c>
      <c r="C321">
        <f t="shared" si="57"/>
        <v>11</v>
      </c>
      <c r="D321" s="1" t="str">
        <f t="shared" si="58"/>
        <v>13:44:15</v>
      </c>
      <c r="E321" s="1" t="str">
        <f t="shared" si="59"/>
        <v>2022-08-10</v>
      </c>
      <c r="F321" s="1" t="str">
        <f t="shared" si="60"/>
        <v>2022</v>
      </c>
      <c r="G321" s="1" t="str">
        <f t="shared" si="61"/>
        <v>08</v>
      </c>
      <c r="H321" s="1" t="str">
        <f t="shared" si="62"/>
        <v>10</v>
      </c>
      <c r="I321" s="1" t="str">
        <f t="shared" si="63"/>
        <v>13</v>
      </c>
      <c r="J321" s="1" t="str">
        <f t="shared" si="64"/>
        <v>44</v>
      </c>
      <c r="K321" s="1" t="str">
        <f t="shared" si="65"/>
        <v>15</v>
      </c>
      <c r="L321" s="1">
        <f t="shared" si="56"/>
        <v>49455</v>
      </c>
      <c r="M321" s="16">
        <f t="shared" si="66"/>
        <v>222.57239583333333</v>
      </c>
      <c r="N321">
        <v>49.191467000000003</v>
      </c>
      <c r="O321">
        <v>-123.22004699999999</v>
      </c>
      <c r="P321">
        <f>'geoid_height_2023-08-09'!E321/1000</f>
        <v>9.5829999999999999E-2</v>
      </c>
      <c r="Q321">
        <v>9.5829999999999999E-2</v>
      </c>
      <c r="R321">
        <f t="shared" si="67"/>
        <v>0.89583000000000002</v>
      </c>
      <c r="S321">
        <v>0.89583000000000002</v>
      </c>
      <c r="T321" s="3">
        <f t="shared" si="68"/>
        <v>19957</v>
      </c>
      <c r="U321" s="1">
        <v>19957</v>
      </c>
    </row>
    <row r="322" spans="1:21" x14ac:dyDescent="0.25">
      <c r="A322" t="s">
        <v>1225</v>
      </c>
      <c r="B322" s="22">
        <v>100</v>
      </c>
      <c r="C322">
        <f t="shared" si="57"/>
        <v>11</v>
      </c>
      <c r="D322" s="1" t="str">
        <f t="shared" si="58"/>
        <v>13:44:21</v>
      </c>
      <c r="E322" s="1" t="str">
        <f t="shared" si="59"/>
        <v>2022-08-10</v>
      </c>
      <c r="F322" s="1" t="str">
        <f t="shared" si="60"/>
        <v>2022</v>
      </c>
      <c r="G322" s="1" t="str">
        <f t="shared" si="61"/>
        <v>08</v>
      </c>
      <c r="H322" s="1" t="str">
        <f t="shared" si="62"/>
        <v>10</v>
      </c>
      <c r="I322" s="1" t="str">
        <f t="shared" si="63"/>
        <v>13</v>
      </c>
      <c r="J322" s="1" t="str">
        <f t="shared" si="64"/>
        <v>44</v>
      </c>
      <c r="K322" s="1" t="str">
        <f t="shared" si="65"/>
        <v>21</v>
      </c>
      <c r="L322" s="1">
        <f t="shared" ref="L322:L385" si="69">I322*3600+J322*60+K322</f>
        <v>49461</v>
      </c>
      <c r="M322" s="16">
        <f t="shared" si="66"/>
        <v>222.57246527777778</v>
      </c>
      <c r="N322">
        <v>49.190781000000001</v>
      </c>
      <c r="O322">
        <v>-123.214279</v>
      </c>
      <c r="P322">
        <f>'geoid_height_2023-08-09'!E322/1000</f>
        <v>7.2980000000000003E-2</v>
      </c>
      <c r="Q322">
        <v>7.2980000000000003E-2</v>
      </c>
      <c r="R322">
        <f t="shared" si="67"/>
        <v>0.87298000000000009</v>
      </c>
      <c r="S322">
        <v>0.87298000000000009</v>
      </c>
      <c r="T322" s="3">
        <f t="shared" si="68"/>
        <v>19963</v>
      </c>
      <c r="U322" s="1">
        <v>19963</v>
      </c>
    </row>
    <row r="323" spans="1:21" x14ac:dyDescent="0.25">
      <c r="A323" t="s">
        <v>1226</v>
      </c>
      <c r="B323" s="22">
        <v>99</v>
      </c>
      <c r="C323">
        <f t="shared" ref="C323:C386" si="70">MIN(SEARCH("T",A323&amp;"T"))</f>
        <v>11</v>
      </c>
      <c r="D323" s="1" t="str">
        <f t="shared" ref="D323:D386" si="71">RIGHT(A323,C323-3)</f>
        <v>13:44:27</v>
      </c>
      <c r="E323" s="1" t="str">
        <f t="shared" ref="E323:E386" si="72">LEFT(A323,C323-1)</f>
        <v>2022-08-10</v>
      </c>
      <c r="F323" s="1" t="str">
        <f t="shared" ref="F323:F386" si="73">LEFT(E323,4)</f>
        <v>2022</v>
      </c>
      <c r="G323" s="1" t="str">
        <f t="shared" ref="G323:G386" si="74">RIGHT(LEFT(E323,7),2)</f>
        <v>08</v>
      </c>
      <c r="H323" s="1" t="str">
        <f t="shared" ref="H323:H386" si="75">RIGHT(E323,2)</f>
        <v>10</v>
      </c>
      <c r="I323" s="1" t="str">
        <f t="shared" ref="I323:I386" si="76">LEFT(D323,2)</f>
        <v>13</v>
      </c>
      <c r="J323" s="1" t="str">
        <f t="shared" ref="J323:J386" si="77">MID(D323,4,2)</f>
        <v>44</v>
      </c>
      <c r="K323" s="1" t="str">
        <f t="shared" ref="K323:K386" si="78">RIGHT(D323,2)</f>
        <v>27</v>
      </c>
      <c r="L323" s="1">
        <f t="shared" si="69"/>
        <v>49467</v>
      </c>
      <c r="M323" s="16">
        <f t="shared" ref="M323:M386" si="79">(DATE(F323,G323,H323)-DATE(F323,1,1)+1)+(I323+((J323+(K323/60))/60))/24</f>
        <v>222.57253472222223</v>
      </c>
      <c r="N323">
        <v>49.190094000000002</v>
      </c>
      <c r="O323">
        <v>-123.208359</v>
      </c>
      <c r="P323">
        <f>'geoid_height_2023-08-09'!E323/1000</f>
        <v>5.0130000000000001E-2</v>
      </c>
      <c r="Q323">
        <v>5.0130000000000001E-2</v>
      </c>
      <c r="R323">
        <f t="shared" ref="R323:R386" si="80">Q323+0.8</f>
        <v>0.85013000000000005</v>
      </c>
      <c r="S323">
        <v>0.85013000000000005</v>
      </c>
      <c r="T323" s="3">
        <f t="shared" si="68"/>
        <v>19969</v>
      </c>
      <c r="U323" s="1">
        <v>19969</v>
      </c>
    </row>
    <row r="324" spans="1:21" x14ac:dyDescent="0.25">
      <c r="A324" t="s">
        <v>1227</v>
      </c>
      <c r="B324" s="22">
        <v>99</v>
      </c>
      <c r="C324">
        <f t="shared" si="70"/>
        <v>11</v>
      </c>
      <c r="D324" s="1" t="str">
        <f t="shared" si="71"/>
        <v>13:44:34</v>
      </c>
      <c r="E324" s="1" t="str">
        <f t="shared" si="72"/>
        <v>2022-08-10</v>
      </c>
      <c r="F324" s="1" t="str">
        <f t="shared" si="73"/>
        <v>2022</v>
      </c>
      <c r="G324" s="1" t="str">
        <f t="shared" si="74"/>
        <v>08</v>
      </c>
      <c r="H324" s="1" t="str">
        <f t="shared" si="75"/>
        <v>10</v>
      </c>
      <c r="I324" s="1" t="str">
        <f t="shared" si="76"/>
        <v>13</v>
      </c>
      <c r="J324" s="1" t="str">
        <f t="shared" si="77"/>
        <v>44</v>
      </c>
      <c r="K324" s="1" t="str">
        <f t="shared" si="78"/>
        <v>34</v>
      </c>
      <c r="L324" s="1">
        <f t="shared" si="69"/>
        <v>49474</v>
      </c>
      <c r="M324" s="16">
        <f t="shared" si="79"/>
        <v>222.57261574074073</v>
      </c>
      <c r="N324">
        <v>49.189422999999998</v>
      </c>
      <c r="O324">
        <v>-123.202057</v>
      </c>
      <c r="P324">
        <f>'geoid_height_2023-08-09'!E324/1000</f>
        <v>2.7269999999999999E-2</v>
      </c>
      <c r="Q324">
        <v>2.7269999999999999E-2</v>
      </c>
      <c r="R324">
        <f t="shared" si="80"/>
        <v>0.82727000000000006</v>
      </c>
      <c r="S324">
        <v>0.82727000000000006</v>
      </c>
      <c r="T324" s="3">
        <f t="shared" ref="T324:T387" si="81">L324-$L$2</f>
        <v>19976</v>
      </c>
      <c r="U324" s="1">
        <v>19976</v>
      </c>
    </row>
    <row r="325" spans="1:21" x14ac:dyDescent="0.25">
      <c r="A325" t="s">
        <v>1228</v>
      </c>
      <c r="B325" s="22">
        <v>99</v>
      </c>
      <c r="C325">
        <f t="shared" si="70"/>
        <v>11</v>
      </c>
      <c r="D325" s="1" t="str">
        <f t="shared" si="71"/>
        <v>13:44:40</v>
      </c>
      <c r="E325" s="1" t="str">
        <f t="shared" si="72"/>
        <v>2022-08-10</v>
      </c>
      <c r="F325" s="1" t="str">
        <f t="shared" si="73"/>
        <v>2022</v>
      </c>
      <c r="G325" s="1" t="str">
        <f t="shared" si="74"/>
        <v>08</v>
      </c>
      <c r="H325" s="1" t="str">
        <f t="shared" si="75"/>
        <v>10</v>
      </c>
      <c r="I325" s="1" t="str">
        <f t="shared" si="76"/>
        <v>13</v>
      </c>
      <c r="J325" s="1" t="str">
        <f t="shared" si="77"/>
        <v>44</v>
      </c>
      <c r="K325" s="1" t="str">
        <f t="shared" si="78"/>
        <v>40</v>
      </c>
      <c r="L325" s="1">
        <f t="shared" si="69"/>
        <v>49480</v>
      </c>
      <c r="M325" s="16">
        <f t="shared" si="79"/>
        <v>222.57268518518518</v>
      </c>
      <c r="N325">
        <v>49.188766000000001</v>
      </c>
      <c r="O325">
        <v>-123.196175</v>
      </c>
      <c r="P325">
        <f>'geoid_height_2023-08-09'!E325/1000</f>
        <v>1.966E-2</v>
      </c>
      <c r="Q325">
        <v>1.966E-2</v>
      </c>
      <c r="R325">
        <f t="shared" si="80"/>
        <v>0.81966000000000006</v>
      </c>
      <c r="S325">
        <v>0.81966000000000006</v>
      </c>
      <c r="T325" s="3">
        <f t="shared" si="81"/>
        <v>19982</v>
      </c>
      <c r="U325" s="1">
        <v>19982</v>
      </c>
    </row>
    <row r="326" spans="1:21" x14ac:dyDescent="0.25">
      <c r="A326" t="s">
        <v>1229</v>
      </c>
      <c r="B326" s="22">
        <v>100</v>
      </c>
      <c r="C326">
        <f t="shared" si="70"/>
        <v>11</v>
      </c>
      <c r="D326" s="1" t="str">
        <f t="shared" si="71"/>
        <v>13:44:46</v>
      </c>
      <c r="E326" s="1" t="str">
        <f t="shared" si="72"/>
        <v>2022-08-10</v>
      </c>
      <c r="F326" s="1" t="str">
        <f t="shared" si="73"/>
        <v>2022</v>
      </c>
      <c r="G326" s="1" t="str">
        <f t="shared" si="74"/>
        <v>08</v>
      </c>
      <c r="H326" s="1" t="str">
        <f t="shared" si="75"/>
        <v>10</v>
      </c>
      <c r="I326" s="1" t="str">
        <f t="shared" si="76"/>
        <v>13</v>
      </c>
      <c r="J326" s="1" t="str">
        <f t="shared" si="77"/>
        <v>44</v>
      </c>
      <c r="K326" s="1" t="str">
        <f t="shared" si="78"/>
        <v>46</v>
      </c>
      <c r="L326" s="1">
        <f t="shared" si="69"/>
        <v>49486</v>
      </c>
      <c r="M326" s="16">
        <f t="shared" si="79"/>
        <v>222.57275462962963</v>
      </c>
      <c r="N326">
        <v>49.188125999999997</v>
      </c>
      <c r="O326">
        <v>-123.19074999999999</v>
      </c>
      <c r="P326">
        <f>'geoid_height_2023-08-09'!E326/1000</f>
        <v>1.967E-2</v>
      </c>
      <c r="Q326">
        <v>1.967E-2</v>
      </c>
      <c r="R326">
        <f t="shared" si="80"/>
        <v>0.81967000000000001</v>
      </c>
      <c r="S326">
        <v>0.81967000000000001</v>
      </c>
      <c r="T326" s="3">
        <f t="shared" si="81"/>
        <v>19988</v>
      </c>
      <c r="U326" s="1">
        <v>19988</v>
      </c>
    </row>
    <row r="327" spans="1:21" x14ac:dyDescent="0.25">
      <c r="A327" t="s">
        <v>1230</v>
      </c>
      <c r="B327" s="22">
        <v>101</v>
      </c>
      <c r="C327">
        <f t="shared" si="70"/>
        <v>11</v>
      </c>
      <c r="D327" s="1" t="str">
        <f t="shared" si="71"/>
        <v>13:44:52</v>
      </c>
      <c r="E327" s="1" t="str">
        <f t="shared" si="72"/>
        <v>2022-08-10</v>
      </c>
      <c r="F327" s="1" t="str">
        <f t="shared" si="73"/>
        <v>2022</v>
      </c>
      <c r="G327" s="1" t="str">
        <f t="shared" si="74"/>
        <v>08</v>
      </c>
      <c r="H327" s="1" t="str">
        <f t="shared" si="75"/>
        <v>10</v>
      </c>
      <c r="I327" s="1" t="str">
        <f t="shared" si="76"/>
        <v>13</v>
      </c>
      <c r="J327" s="1" t="str">
        <f t="shared" si="77"/>
        <v>44</v>
      </c>
      <c r="K327" s="1" t="str">
        <f t="shared" si="78"/>
        <v>52</v>
      </c>
      <c r="L327" s="1">
        <f t="shared" si="69"/>
        <v>49492</v>
      </c>
      <c r="M327" s="16">
        <f t="shared" si="79"/>
        <v>222.57282407407408</v>
      </c>
      <c r="N327">
        <v>49.187652999999997</v>
      </c>
      <c r="O327">
        <v>-123.186409</v>
      </c>
      <c r="P327">
        <f>'geoid_height_2023-08-09'!E327/1000</f>
        <v>1.967E-2</v>
      </c>
      <c r="Q327">
        <v>1.967E-2</v>
      </c>
      <c r="R327">
        <f t="shared" si="80"/>
        <v>0.81967000000000001</v>
      </c>
      <c r="S327">
        <v>0.81967000000000001</v>
      </c>
      <c r="T327" s="3">
        <f t="shared" si="81"/>
        <v>19994</v>
      </c>
      <c r="U327" s="1">
        <v>19994</v>
      </c>
    </row>
    <row r="328" spans="1:21" x14ac:dyDescent="0.25">
      <c r="A328" t="s">
        <v>1231</v>
      </c>
      <c r="B328" s="22">
        <v>101</v>
      </c>
      <c r="C328">
        <f t="shared" si="70"/>
        <v>11</v>
      </c>
      <c r="D328" s="1" t="str">
        <f t="shared" si="71"/>
        <v>13:44:58</v>
      </c>
      <c r="E328" s="1" t="str">
        <f t="shared" si="72"/>
        <v>2022-08-10</v>
      </c>
      <c r="F328" s="1" t="str">
        <f t="shared" si="73"/>
        <v>2022</v>
      </c>
      <c r="G328" s="1" t="str">
        <f t="shared" si="74"/>
        <v>08</v>
      </c>
      <c r="H328" s="1" t="str">
        <f t="shared" si="75"/>
        <v>10</v>
      </c>
      <c r="I328" s="1" t="str">
        <f t="shared" si="76"/>
        <v>13</v>
      </c>
      <c r="J328" s="1" t="str">
        <f t="shared" si="77"/>
        <v>44</v>
      </c>
      <c r="K328" s="1" t="str">
        <f t="shared" si="78"/>
        <v>58</v>
      </c>
      <c r="L328" s="1">
        <f t="shared" si="69"/>
        <v>49498</v>
      </c>
      <c r="M328" s="16">
        <f t="shared" si="79"/>
        <v>222.57289351851853</v>
      </c>
      <c r="N328">
        <v>49.187328000000001</v>
      </c>
      <c r="O328">
        <v>-123.183426</v>
      </c>
      <c r="P328">
        <f>'geoid_height_2023-08-09'!E328/1000</f>
        <v>1.967E-2</v>
      </c>
      <c r="Q328">
        <v>1.967E-2</v>
      </c>
      <c r="R328">
        <f t="shared" si="80"/>
        <v>0.81967000000000001</v>
      </c>
      <c r="S328">
        <v>0.81967000000000001</v>
      </c>
      <c r="T328" s="3">
        <f t="shared" si="81"/>
        <v>20000</v>
      </c>
      <c r="U328" s="1">
        <v>20000</v>
      </c>
    </row>
    <row r="329" spans="1:21" x14ac:dyDescent="0.25">
      <c r="A329" t="s">
        <v>1232</v>
      </c>
      <c r="B329" s="22">
        <v>98</v>
      </c>
      <c r="C329">
        <f t="shared" si="70"/>
        <v>11</v>
      </c>
      <c r="D329" s="1" t="str">
        <f t="shared" si="71"/>
        <v>13:45:04</v>
      </c>
      <c r="E329" s="1" t="str">
        <f t="shared" si="72"/>
        <v>2022-08-10</v>
      </c>
      <c r="F329" s="1" t="str">
        <f t="shared" si="73"/>
        <v>2022</v>
      </c>
      <c r="G329" s="1" t="str">
        <f t="shared" si="74"/>
        <v>08</v>
      </c>
      <c r="H329" s="1" t="str">
        <f t="shared" si="75"/>
        <v>10</v>
      </c>
      <c r="I329" s="1" t="str">
        <f t="shared" si="76"/>
        <v>13</v>
      </c>
      <c r="J329" s="1" t="str">
        <f t="shared" si="77"/>
        <v>45</v>
      </c>
      <c r="K329" s="1" t="str">
        <f t="shared" si="78"/>
        <v>04</v>
      </c>
      <c r="L329" s="1">
        <f t="shared" si="69"/>
        <v>49504</v>
      </c>
      <c r="M329" s="16">
        <f t="shared" si="79"/>
        <v>222.57296296296298</v>
      </c>
      <c r="N329">
        <v>49.187095999999997</v>
      </c>
      <c r="O329">
        <v>-123.18132</v>
      </c>
      <c r="P329">
        <f>'geoid_height_2023-08-09'!E329/1000</f>
        <v>1.968E-2</v>
      </c>
      <c r="Q329">
        <v>1.968E-2</v>
      </c>
      <c r="R329">
        <f t="shared" si="80"/>
        <v>0.81968000000000008</v>
      </c>
      <c r="S329">
        <v>0.81968000000000008</v>
      </c>
      <c r="T329" s="3">
        <f t="shared" si="81"/>
        <v>20006</v>
      </c>
      <c r="U329" s="1">
        <v>20006</v>
      </c>
    </row>
    <row r="330" spans="1:21" x14ac:dyDescent="0.25">
      <c r="A330" t="s">
        <v>1233</v>
      </c>
      <c r="B330" s="22">
        <v>101</v>
      </c>
      <c r="C330">
        <f t="shared" si="70"/>
        <v>11</v>
      </c>
      <c r="D330" s="1" t="str">
        <f t="shared" si="71"/>
        <v>13:45:10</v>
      </c>
      <c r="E330" s="1" t="str">
        <f t="shared" si="72"/>
        <v>2022-08-10</v>
      </c>
      <c r="F330" s="1" t="str">
        <f t="shared" si="73"/>
        <v>2022</v>
      </c>
      <c r="G330" s="1" t="str">
        <f t="shared" si="74"/>
        <v>08</v>
      </c>
      <c r="H330" s="1" t="str">
        <f t="shared" si="75"/>
        <v>10</v>
      </c>
      <c r="I330" s="1" t="str">
        <f t="shared" si="76"/>
        <v>13</v>
      </c>
      <c r="J330" s="1" t="str">
        <f t="shared" si="77"/>
        <v>45</v>
      </c>
      <c r="K330" s="1" t="str">
        <f t="shared" si="78"/>
        <v>10</v>
      </c>
      <c r="L330" s="1">
        <f t="shared" si="69"/>
        <v>49510</v>
      </c>
      <c r="M330" s="16">
        <f t="shared" si="79"/>
        <v>222.5730324074074</v>
      </c>
      <c r="N330">
        <v>49.186900999999999</v>
      </c>
      <c r="O330">
        <v>-123.179626</v>
      </c>
      <c r="P330">
        <f>'geoid_height_2023-08-09'!E330/1000</f>
        <v>1.968E-2</v>
      </c>
      <c r="Q330">
        <v>1.968E-2</v>
      </c>
      <c r="R330">
        <f t="shared" si="80"/>
        <v>0.81968000000000008</v>
      </c>
      <c r="S330">
        <v>0.81968000000000008</v>
      </c>
      <c r="T330" s="3">
        <f t="shared" si="81"/>
        <v>20012</v>
      </c>
      <c r="U330" s="1">
        <v>20012</v>
      </c>
    </row>
    <row r="331" spans="1:21" x14ac:dyDescent="0.25">
      <c r="A331" t="s">
        <v>1234</v>
      </c>
      <c r="B331" s="22">
        <v>95</v>
      </c>
      <c r="C331">
        <f t="shared" si="70"/>
        <v>11</v>
      </c>
      <c r="D331" s="1" t="str">
        <f t="shared" si="71"/>
        <v>13:45:15</v>
      </c>
      <c r="E331" s="1" t="str">
        <f t="shared" si="72"/>
        <v>2022-08-10</v>
      </c>
      <c r="F331" s="1" t="str">
        <f t="shared" si="73"/>
        <v>2022</v>
      </c>
      <c r="G331" s="1" t="str">
        <f t="shared" si="74"/>
        <v>08</v>
      </c>
      <c r="H331" s="1" t="str">
        <f t="shared" si="75"/>
        <v>10</v>
      </c>
      <c r="I331" s="1" t="str">
        <f t="shared" si="76"/>
        <v>13</v>
      </c>
      <c r="J331" s="1" t="str">
        <f t="shared" si="77"/>
        <v>45</v>
      </c>
      <c r="K331" s="1" t="str">
        <f t="shared" si="78"/>
        <v>15</v>
      </c>
      <c r="L331" s="1">
        <f t="shared" si="69"/>
        <v>49515</v>
      </c>
      <c r="M331" s="16">
        <f t="shared" si="79"/>
        <v>222.57309027777777</v>
      </c>
      <c r="N331">
        <v>49.186768000000001</v>
      </c>
      <c r="O331">
        <v>-123.178169</v>
      </c>
      <c r="P331">
        <f>'geoid_height_2023-08-09'!E331/1000</f>
        <v>1.968E-2</v>
      </c>
      <c r="Q331">
        <v>1.968E-2</v>
      </c>
      <c r="R331">
        <f t="shared" si="80"/>
        <v>0.81968000000000008</v>
      </c>
      <c r="S331">
        <v>0.81968000000000008</v>
      </c>
      <c r="T331" s="3">
        <f t="shared" si="81"/>
        <v>20017</v>
      </c>
      <c r="U331" s="1">
        <v>20017</v>
      </c>
    </row>
    <row r="332" spans="1:21" x14ac:dyDescent="0.25">
      <c r="A332" t="s">
        <v>1235</v>
      </c>
      <c r="B332" s="22">
        <v>92</v>
      </c>
      <c r="C332">
        <f t="shared" si="70"/>
        <v>11</v>
      </c>
      <c r="D332" s="1" t="str">
        <f t="shared" si="71"/>
        <v>13:45:17</v>
      </c>
      <c r="E332" s="1" t="str">
        <f t="shared" si="72"/>
        <v>2022-08-10</v>
      </c>
      <c r="F332" s="1" t="str">
        <f t="shared" si="73"/>
        <v>2022</v>
      </c>
      <c r="G332" s="1" t="str">
        <f t="shared" si="74"/>
        <v>08</v>
      </c>
      <c r="H332" s="1" t="str">
        <f t="shared" si="75"/>
        <v>10</v>
      </c>
      <c r="I332" s="1" t="str">
        <f t="shared" si="76"/>
        <v>13</v>
      </c>
      <c r="J332" s="1" t="str">
        <f t="shared" si="77"/>
        <v>45</v>
      </c>
      <c r="K332" s="1" t="str">
        <f t="shared" si="78"/>
        <v>17</v>
      </c>
      <c r="L332" s="1">
        <f t="shared" si="69"/>
        <v>49517</v>
      </c>
      <c r="M332" s="16">
        <f t="shared" si="79"/>
        <v>222.57311342592592</v>
      </c>
      <c r="N332">
        <v>49.186740999999998</v>
      </c>
      <c r="O332">
        <v>-123.177673</v>
      </c>
      <c r="P332">
        <f>'geoid_height_2023-08-09'!E332/1000</f>
        <v>1.968E-2</v>
      </c>
      <c r="Q332">
        <v>1.968E-2</v>
      </c>
      <c r="R332">
        <f t="shared" si="80"/>
        <v>0.81968000000000008</v>
      </c>
      <c r="S332">
        <v>0.81968000000000008</v>
      </c>
      <c r="T332" s="3">
        <f t="shared" si="81"/>
        <v>20019</v>
      </c>
      <c r="U332" s="1">
        <v>20019</v>
      </c>
    </row>
    <row r="333" spans="1:21" x14ac:dyDescent="0.25">
      <c r="A333" t="s">
        <v>1236</v>
      </c>
      <c r="B333" s="22">
        <v>90</v>
      </c>
      <c r="C333">
        <f t="shared" si="70"/>
        <v>11</v>
      </c>
      <c r="D333" s="1" t="str">
        <f t="shared" si="71"/>
        <v>13:45:18</v>
      </c>
      <c r="E333" s="1" t="str">
        <f t="shared" si="72"/>
        <v>2022-08-10</v>
      </c>
      <c r="F333" s="1" t="str">
        <f t="shared" si="73"/>
        <v>2022</v>
      </c>
      <c r="G333" s="1" t="str">
        <f t="shared" si="74"/>
        <v>08</v>
      </c>
      <c r="H333" s="1" t="str">
        <f t="shared" si="75"/>
        <v>10</v>
      </c>
      <c r="I333" s="1" t="str">
        <f t="shared" si="76"/>
        <v>13</v>
      </c>
      <c r="J333" s="1" t="str">
        <f t="shared" si="77"/>
        <v>45</v>
      </c>
      <c r="K333" s="1" t="str">
        <f t="shared" si="78"/>
        <v>18</v>
      </c>
      <c r="L333" s="1">
        <f t="shared" si="69"/>
        <v>49518</v>
      </c>
      <c r="M333" s="16">
        <f t="shared" si="79"/>
        <v>222.573125</v>
      </c>
      <c r="N333">
        <v>49.186740999999998</v>
      </c>
      <c r="O333">
        <v>-123.177429</v>
      </c>
      <c r="P333">
        <f>'geoid_height_2023-08-09'!E333/1000</f>
        <v>1.968E-2</v>
      </c>
      <c r="Q333">
        <v>1.968E-2</v>
      </c>
      <c r="R333">
        <f t="shared" si="80"/>
        <v>0.81968000000000008</v>
      </c>
      <c r="S333">
        <v>0.81968000000000008</v>
      </c>
      <c r="T333" s="3">
        <f t="shared" si="81"/>
        <v>20020</v>
      </c>
      <c r="U333" s="1">
        <v>20020</v>
      </c>
    </row>
    <row r="334" spans="1:21" x14ac:dyDescent="0.25">
      <c r="A334" t="s">
        <v>1237</v>
      </c>
      <c r="B334" s="22">
        <v>87</v>
      </c>
      <c r="C334">
        <f t="shared" si="70"/>
        <v>11</v>
      </c>
      <c r="D334" s="1" t="str">
        <f t="shared" si="71"/>
        <v>13:45:19</v>
      </c>
      <c r="E334" s="1" t="str">
        <f t="shared" si="72"/>
        <v>2022-08-10</v>
      </c>
      <c r="F334" s="1" t="str">
        <f t="shared" si="73"/>
        <v>2022</v>
      </c>
      <c r="G334" s="1" t="str">
        <f t="shared" si="74"/>
        <v>08</v>
      </c>
      <c r="H334" s="1" t="str">
        <f t="shared" si="75"/>
        <v>10</v>
      </c>
      <c r="I334" s="1" t="str">
        <f t="shared" si="76"/>
        <v>13</v>
      </c>
      <c r="J334" s="1" t="str">
        <f t="shared" si="77"/>
        <v>45</v>
      </c>
      <c r="K334" s="1" t="str">
        <f t="shared" si="78"/>
        <v>19</v>
      </c>
      <c r="L334" s="1">
        <f t="shared" si="69"/>
        <v>49519</v>
      </c>
      <c r="M334" s="16">
        <f t="shared" si="79"/>
        <v>222.57313657407408</v>
      </c>
      <c r="N334">
        <v>49.186745000000002</v>
      </c>
      <c r="O334">
        <v>-123.177193</v>
      </c>
      <c r="P334">
        <f>'geoid_height_2023-08-09'!E334/1000</f>
        <v>1.968E-2</v>
      </c>
      <c r="Q334">
        <v>1.968E-2</v>
      </c>
      <c r="R334">
        <f t="shared" si="80"/>
        <v>0.81968000000000008</v>
      </c>
      <c r="S334">
        <v>0.81968000000000008</v>
      </c>
      <c r="T334" s="3">
        <f t="shared" si="81"/>
        <v>20021</v>
      </c>
      <c r="U334" s="1">
        <v>20021</v>
      </c>
    </row>
    <row r="335" spans="1:21" x14ac:dyDescent="0.25">
      <c r="A335" t="s">
        <v>1238</v>
      </c>
      <c r="B335" s="22">
        <v>84</v>
      </c>
      <c r="C335">
        <f t="shared" si="70"/>
        <v>11</v>
      </c>
      <c r="D335" s="1" t="str">
        <f t="shared" si="71"/>
        <v>13:45:20</v>
      </c>
      <c r="E335" s="1" t="str">
        <f t="shared" si="72"/>
        <v>2022-08-10</v>
      </c>
      <c r="F335" s="1" t="str">
        <f t="shared" si="73"/>
        <v>2022</v>
      </c>
      <c r="G335" s="1" t="str">
        <f t="shared" si="74"/>
        <v>08</v>
      </c>
      <c r="H335" s="1" t="str">
        <f t="shared" si="75"/>
        <v>10</v>
      </c>
      <c r="I335" s="1" t="str">
        <f t="shared" si="76"/>
        <v>13</v>
      </c>
      <c r="J335" s="1" t="str">
        <f t="shared" si="77"/>
        <v>45</v>
      </c>
      <c r="K335" s="1" t="str">
        <f t="shared" si="78"/>
        <v>20</v>
      </c>
      <c r="L335" s="1">
        <f t="shared" si="69"/>
        <v>49520</v>
      </c>
      <c r="M335" s="16">
        <f t="shared" si="79"/>
        <v>222.57314814814814</v>
      </c>
      <c r="N335">
        <v>49.186751999999998</v>
      </c>
      <c r="O335">
        <v>-123.176918</v>
      </c>
      <c r="P335">
        <f>'geoid_height_2023-08-09'!E335/1000</f>
        <v>1.968E-2</v>
      </c>
      <c r="Q335">
        <v>1.968E-2</v>
      </c>
      <c r="R335">
        <f t="shared" si="80"/>
        <v>0.81968000000000008</v>
      </c>
      <c r="S335">
        <v>0.81968000000000008</v>
      </c>
      <c r="T335" s="3">
        <f t="shared" si="81"/>
        <v>20022</v>
      </c>
      <c r="U335" s="1">
        <v>20022</v>
      </c>
    </row>
    <row r="336" spans="1:21" x14ac:dyDescent="0.25">
      <c r="A336" t="s">
        <v>1239</v>
      </c>
      <c r="B336" s="22">
        <v>81</v>
      </c>
      <c r="C336">
        <f t="shared" si="70"/>
        <v>11</v>
      </c>
      <c r="D336" s="1" t="str">
        <f t="shared" si="71"/>
        <v>13:45:21</v>
      </c>
      <c r="E336" s="1" t="str">
        <f t="shared" si="72"/>
        <v>2022-08-10</v>
      </c>
      <c r="F336" s="1" t="str">
        <f t="shared" si="73"/>
        <v>2022</v>
      </c>
      <c r="G336" s="1" t="str">
        <f t="shared" si="74"/>
        <v>08</v>
      </c>
      <c r="H336" s="1" t="str">
        <f t="shared" si="75"/>
        <v>10</v>
      </c>
      <c r="I336" s="1" t="str">
        <f t="shared" si="76"/>
        <v>13</v>
      </c>
      <c r="J336" s="1" t="str">
        <f t="shared" si="77"/>
        <v>45</v>
      </c>
      <c r="K336" s="1" t="str">
        <f t="shared" si="78"/>
        <v>21</v>
      </c>
      <c r="L336" s="1">
        <f t="shared" si="69"/>
        <v>49521</v>
      </c>
      <c r="M336" s="16">
        <f t="shared" si="79"/>
        <v>222.57315972222221</v>
      </c>
      <c r="N336">
        <v>49.186774999999997</v>
      </c>
      <c r="O336">
        <v>-123.176666</v>
      </c>
      <c r="P336">
        <f>'geoid_height_2023-08-09'!E336/1000</f>
        <v>1.968E-2</v>
      </c>
      <c r="Q336">
        <v>1.968E-2</v>
      </c>
      <c r="R336">
        <f t="shared" si="80"/>
        <v>0.81968000000000008</v>
      </c>
      <c r="S336">
        <v>0.81968000000000008</v>
      </c>
      <c r="T336" s="3">
        <f t="shared" si="81"/>
        <v>20023</v>
      </c>
      <c r="U336" s="1">
        <v>20023</v>
      </c>
    </row>
    <row r="337" spans="1:21" x14ac:dyDescent="0.25">
      <c r="A337" t="s">
        <v>1240</v>
      </c>
      <c r="B337" s="22">
        <v>78</v>
      </c>
      <c r="C337">
        <f t="shared" si="70"/>
        <v>11</v>
      </c>
      <c r="D337" s="1" t="str">
        <f t="shared" si="71"/>
        <v>13:45:23</v>
      </c>
      <c r="E337" s="1" t="str">
        <f t="shared" si="72"/>
        <v>2022-08-10</v>
      </c>
      <c r="F337" s="1" t="str">
        <f t="shared" si="73"/>
        <v>2022</v>
      </c>
      <c r="G337" s="1" t="str">
        <f t="shared" si="74"/>
        <v>08</v>
      </c>
      <c r="H337" s="1" t="str">
        <f t="shared" si="75"/>
        <v>10</v>
      </c>
      <c r="I337" s="1" t="str">
        <f t="shared" si="76"/>
        <v>13</v>
      </c>
      <c r="J337" s="1" t="str">
        <f t="shared" si="77"/>
        <v>45</v>
      </c>
      <c r="K337" s="1" t="str">
        <f t="shared" si="78"/>
        <v>23</v>
      </c>
      <c r="L337" s="1">
        <f t="shared" si="69"/>
        <v>49523</v>
      </c>
      <c r="M337" s="16">
        <f t="shared" si="79"/>
        <v>222.57318287037037</v>
      </c>
      <c r="N337">
        <v>49.186802</v>
      </c>
      <c r="O337">
        <v>-123.176323</v>
      </c>
      <c r="P337">
        <f>'geoid_height_2023-08-09'!E337/1000</f>
        <v>1.968E-2</v>
      </c>
      <c r="Q337">
        <v>1.968E-2</v>
      </c>
      <c r="R337">
        <f t="shared" si="80"/>
        <v>0.81968000000000008</v>
      </c>
      <c r="S337">
        <v>0.81968000000000008</v>
      </c>
      <c r="T337" s="3">
        <f t="shared" si="81"/>
        <v>20025</v>
      </c>
      <c r="U337" s="1">
        <v>20025</v>
      </c>
    </row>
    <row r="338" spans="1:21" x14ac:dyDescent="0.25">
      <c r="A338" t="s">
        <v>1241</v>
      </c>
      <c r="B338" s="22">
        <v>75</v>
      </c>
      <c r="C338">
        <f t="shared" si="70"/>
        <v>11</v>
      </c>
      <c r="D338" s="1" t="str">
        <f t="shared" si="71"/>
        <v>13:45:25</v>
      </c>
      <c r="E338" s="1" t="str">
        <f t="shared" si="72"/>
        <v>2022-08-10</v>
      </c>
      <c r="F338" s="1" t="str">
        <f t="shared" si="73"/>
        <v>2022</v>
      </c>
      <c r="G338" s="1" t="str">
        <f t="shared" si="74"/>
        <v>08</v>
      </c>
      <c r="H338" s="1" t="str">
        <f t="shared" si="75"/>
        <v>10</v>
      </c>
      <c r="I338" s="1" t="str">
        <f t="shared" si="76"/>
        <v>13</v>
      </c>
      <c r="J338" s="1" t="str">
        <f t="shared" si="77"/>
        <v>45</v>
      </c>
      <c r="K338" s="1" t="str">
        <f t="shared" si="78"/>
        <v>25</v>
      </c>
      <c r="L338" s="1">
        <f t="shared" si="69"/>
        <v>49525</v>
      </c>
      <c r="M338" s="16">
        <f t="shared" si="79"/>
        <v>222.5732060185185</v>
      </c>
      <c r="N338">
        <v>49.186889999999998</v>
      </c>
      <c r="O338">
        <v>-123.175804</v>
      </c>
      <c r="P338">
        <f>'geoid_height_2023-08-09'!E338/1000</f>
        <v>1.968E-2</v>
      </c>
      <c r="Q338">
        <v>1.968E-2</v>
      </c>
      <c r="R338">
        <f t="shared" si="80"/>
        <v>0.81968000000000008</v>
      </c>
      <c r="S338">
        <v>0.81968000000000008</v>
      </c>
      <c r="T338" s="3">
        <f t="shared" si="81"/>
        <v>20027</v>
      </c>
      <c r="U338" s="1">
        <v>20027</v>
      </c>
    </row>
    <row r="339" spans="1:21" x14ac:dyDescent="0.25">
      <c r="A339" t="s">
        <v>1242</v>
      </c>
      <c r="B339" s="22">
        <v>73</v>
      </c>
      <c r="C339">
        <f t="shared" si="70"/>
        <v>11</v>
      </c>
      <c r="D339" s="1" t="str">
        <f t="shared" si="71"/>
        <v>13:45:26</v>
      </c>
      <c r="E339" s="1" t="str">
        <f t="shared" si="72"/>
        <v>2022-08-10</v>
      </c>
      <c r="F339" s="1" t="str">
        <f t="shared" si="73"/>
        <v>2022</v>
      </c>
      <c r="G339" s="1" t="str">
        <f t="shared" si="74"/>
        <v>08</v>
      </c>
      <c r="H339" s="1" t="str">
        <f t="shared" si="75"/>
        <v>10</v>
      </c>
      <c r="I339" s="1" t="str">
        <f t="shared" si="76"/>
        <v>13</v>
      </c>
      <c r="J339" s="1" t="str">
        <f t="shared" si="77"/>
        <v>45</v>
      </c>
      <c r="K339" s="1" t="str">
        <f t="shared" si="78"/>
        <v>26</v>
      </c>
      <c r="L339" s="1">
        <f t="shared" si="69"/>
        <v>49526</v>
      </c>
      <c r="M339" s="16">
        <f t="shared" si="79"/>
        <v>222.57321759259258</v>
      </c>
      <c r="N339">
        <v>49.186931999999999</v>
      </c>
      <c r="O339">
        <v>-123.175568</v>
      </c>
      <c r="P339">
        <f>'geoid_height_2023-08-09'!E339/1000</f>
        <v>1.968E-2</v>
      </c>
      <c r="Q339">
        <v>1.968E-2</v>
      </c>
      <c r="R339">
        <f t="shared" si="80"/>
        <v>0.81968000000000008</v>
      </c>
      <c r="S339">
        <v>0.81968000000000008</v>
      </c>
      <c r="T339" s="3">
        <f t="shared" si="81"/>
        <v>20028</v>
      </c>
      <c r="U339" s="1">
        <v>20028</v>
      </c>
    </row>
    <row r="340" spans="1:21" x14ac:dyDescent="0.25">
      <c r="A340" t="s">
        <v>1243</v>
      </c>
      <c r="B340" s="22">
        <v>70</v>
      </c>
      <c r="C340">
        <f t="shared" si="70"/>
        <v>11</v>
      </c>
      <c r="D340" s="1" t="str">
        <f t="shared" si="71"/>
        <v>13:45:27</v>
      </c>
      <c r="E340" s="1" t="str">
        <f t="shared" si="72"/>
        <v>2022-08-10</v>
      </c>
      <c r="F340" s="1" t="str">
        <f t="shared" si="73"/>
        <v>2022</v>
      </c>
      <c r="G340" s="1" t="str">
        <f t="shared" si="74"/>
        <v>08</v>
      </c>
      <c r="H340" s="1" t="str">
        <f t="shared" si="75"/>
        <v>10</v>
      </c>
      <c r="I340" s="1" t="str">
        <f t="shared" si="76"/>
        <v>13</v>
      </c>
      <c r="J340" s="1" t="str">
        <f t="shared" si="77"/>
        <v>45</v>
      </c>
      <c r="K340" s="1" t="str">
        <f t="shared" si="78"/>
        <v>27</v>
      </c>
      <c r="L340" s="1">
        <f t="shared" si="69"/>
        <v>49527</v>
      </c>
      <c r="M340" s="16">
        <f t="shared" si="79"/>
        <v>222.57322916666666</v>
      </c>
      <c r="N340">
        <v>49.186976999999999</v>
      </c>
      <c r="O340">
        <v>-123.175331</v>
      </c>
      <c r="P340">
        <f>'geoid_height_2023-08-09'!E340/1000</f>
        <v>1.968E-2</v>
      </c>
      <c r="Q340">
        <v>1.968E-2</v>
      </c>
      <c r="R340">
        <f t="shared" si="80"/>
        <v>0.81968000000000008</v>
      </c>
      <c r="S340">
        <v>0.81968000000000008</v>
      </c>
      <c r="T340" s="3">
        <f t="shared" si="81"/>
        <v>20029</v>
      </c>
      <c r="U340" s="1">
        <v>20029</v>
      </c>
    </row>
    <row r="341" spans="1:21" x14ac:dyDescent="0.25">
      <c r="A341" t="s">
        <v>1244</v>
      </c>
      <c r="B341" s="22">
        <v>70</v>
      </c>
      <c r="C341">
        <f t="shared" si="70"/>
        <v>11</v>
      </c>
      <c r="D341" s="1" t="str">
        <f t="shared" si="71"/>
        <v>13:45:28</v>
      </c>
      <c r="E341" s="1" t="str">
        <f t="shared" si="72"/>
        <v>2022-08-10</v>
      </c>
      <c r="F341" s="1" t="str">
        <f t="shared" si="73"/>
        <v>2022</v>
      </c>
      <c r="G341" s="1" t="str">
        <f t="shared" si="74"/>
        <v>08</v>
      </c>
      <c r="H341" s="1" t="str">
        <f t="shared" si="75"/>
        <v>10</v>
      </c>
      <c r="I341" s="1" t="str">
        <f t="shared" si="76"/>
        <v>13</v>
      </c>
      <c r="J341" s="1" t="str">
        <f t="shared" si="77"/>
        <v>45</v>
      </c>
      <c r="K341" s="1" t="str">
        <f t="shared" si="78"/>
        <v>28</v>
      </c>
      <c r="L341" s="1">
        <f t="shared" si="69"/>
        <v>49528</v>
      </c>
      <c r="M341" s="16">
        <f t="shared" si="79"/>
        <v>222.57324074074074</v>
      </c>
      <c r="N341">
        <v>49.187027</v>
      </c>
      <c r="O341">
        <v>-123.175087</v>
      </c>
      <c r="P341">
        <f>'geoid_height_2023-08-09'!E341/1000</f>
        <v>1.968E-2</v>
      </c>
      <c r="Q341">
        <v>1.968E-2</v>
      </c>
      <c r="R341">
        <f t="shared" si="80"/>
        <v>0.81968000000000008</v>
      </c>
      <c r="S341">
        <v>0.81968000000000008</v>
      </c>
      <c r="T341" s="3">
        <f t="shared" si="81"/>
        <v>20030</v>
      </c>
      <c r="U341" s="1">
        <v>20030</v>
      </c>
    </row>
    <row r="342" spans="1:21" x14ac:dyDescent="0.25">
      <c r="A342" t="s">
        <v>1245</v>
      </c>
      <c r="B342" s="22">
        <v>70</v>
      </c>
      <c r="C342">
        <f t="shared" si="70"/>
        <v>11</v>
      </c>
      <c r="D342" s="1" t="str">
        <f t="shared" si="71"/>
        <v>13:45:32</v>
      </c>
      <c r="E342" s="1" t="str">
        <f t="shared" si="72"/>
        <v>2022-08-10</v>
      </c>
      <c r="F342" s="1" t="str">
        <f t="shared" si="73"/>
        <v>2022</v>
      </c>
      <c r="G342" s="1" t="str">
        <f t="shared" si="74"/>
        <v>08</v>
      </c>
      <c r="H342" s="1" t="str">
        <f t="shared" si="75"/>
        <v>10</v>
      </c>
      <c r="I342" s="1" t="str">
        <f t="shared" si="76"/>
        <v>13</v>
      </c>
      <c r="J342" s="1" t="str">
        <f t="shared" si="77"/>
        <v>45</v>
      </c>
      <c r="K342" s="1" t="str">
        <f t="shared" si="78"/>
        <v>32</v>
      </c>
      <c r="L342" s="1">
        <f t="shared" si="69"/>
        <v>49532</v>
      </c>
      <c r="M342" s="16">
        <f t="shared" si="79"/>
        <v>222.57328703703703</v>
      </c>
      <c r="N342">
        <v>49.187199</v>
      </c>
      <c r="O342">
        <v>-123.17435500000001</v>
      </c>
      <c r="P342">
        <f>'geoid_height_2023-08-09'!E342/1000</f>
        <v>1.968E-2</v>
      </c>
      <c r="Q342">
        <v>1.968E-2</v>
      </c>
      <c r="R342">
        <f t="shared" si="80"/>
        <v>0.81968000000000008</v>
      </c>
      <c r="S342">
        <v>0.81968000000000008</v>
      </c>
      <c r="T342" s="3">
        <f t="shared" si="81"/>
        <v>20034</v>
      </c>
      <c r="U342" s="1">
        <v>20034</v>
      </c>
    </row>
    <row r="343" spans="1:21" x14ac:dyDescent="0.25">
      <c r="A343" t="s">
        <v>1246</v>
      </c>
      <c r="B343" s="22">
        <v>70</v>
      </c>
      <c r="C343">
        <f t="shared" si="70"/>
        <v>11</v>
      </c>
      <c r="D343" s="1" t="str">
        <f t="shared" si="71"/>
        <v>13:45:34</v>
      </c>
      <c r="E343" s="1" t="str">
        <f t="shared" si="72"/>
        <v>2022-08-10</v>
      </c>
      <c r="F343" s="1" t="str">
        <f t="shared" si="73"/>
        <v>2022</v>
      </c>
      <c r="G343" s="1" t="str">
        <f t="shared" si="74"/>
        <v>08</v>
      </c>
      <c r="H343" s="1" t="str">
        <f t="shared" si="75"/>
        <v>10</v>
      </c>
      <c r="I343" s="1" t="str">
        <f t="shared" si="76"/>
        <v>13</v>
      </c>
      <c r="J343" s="1" t="str">
        <f t="shared" si="77"/>
        <v>45</v>
      </c>
      <c r="K343" s="1" t="str">
        <f t="shared" si="78"/>
        <v>34</v>
      </c>
      <c r="L343" s="1">
        <f t="shared" si="69"/>
        <v>49534</v>
      </c>
      <c r="M343" s="16">
        <f t="shared" si="79"/>
        <v>222.57331018518519</v>
      </c>
      <c r="N343">
        <v>49.187294000000001</v>
      </c>
      <c r="O343">
        <v>-123.173973</v>
      </c>
      <c r="P343">
        <f>'geoid_height_2023-08-09'!E343/1000</f>
        <v>1.968E-2</v>
      </c>
      <c r="Q343">
        <v>1.968E-2</v>
      </c>
      <c r="R343">
        <f t="shared" si="80"/>
        <v>0.81968000000000008</v>
      </c>
      <c r="S343">
        <v>0.81968000000000008</v>
      </c>
      <c r="T343" s="3">
        <f t="shared" si="81"/>
        <v>20036</v>
      </c>
      <c r="U343" s="1">
        <v>20036</v>
      </c>
    </row>
    <row r="344" spans="1:21" x14ac:dyDescent="0.25">
      <c r="A344" t="s">
        <v>1247</v>
      </c>
      <c r="B344" s="22">
        <v>70</v>
      </c>
      <c r="C344">
        <f t="shared" si="70"/>
        <v>11</v>
      </c>
      <c r="D344" s="1" t="str">
        <f t="shared" si="71"/>
        <v>13:45:36</v>
      </c>
      <c r="E344" s="1" t="str">
        <f t="shared" si="72"/>
        <v>2022-08-10</v>
      </c>
      <c r="F344" s="1" t="str">
        <f t="shared" si="73"/>
        <v>2022</v>
      </c>
      <c r="G344" s="1" t="str">
        <f t="shared" si="74"/>
        <v>08</v>
      </c>
      <c r="H344" s="1" t="str">
        <f t="shared" si="75"/>
        <v>10</v>
      </c>
      <c r="I344" s="1" t="str">
        <f t="shared" si="76"/>
        <v>13</v>
      </c>
      <c r="J344" s="1" t="str">
        <f t="shared" si="77"/>
        <v>45</v>
      </c>
      <c r="K344" s="1" t="str">
        <f t="shared" si="78"/>
        <v>36</v>
      </c>
      <c r="L344" s="1">
        <f t="shared" si="69"/>
        <v>49536</v>
      </c>
      <c r="M344" s="16">
        <f t="shared" si="79"/>
        <v>222.57333333333332</v>
      </c>
      <c r="N344">
        <v>49.187359000000001</v>
      </c>
      <c r="O344">
        <v>-123.173714</v>
      </c>
      <c r="P344">
        <f>'geoid_height_2023-08-09'!E344/1000</f>
        <v>1.968E-2</v>
      </c>
      <c r="Q344">
        <v>1.968E-2</v>
      </c>
      <c r="R344">
        <f t="shared" si="80"/>
        <v>0.81968000000000008</v>
      </c>
      <c r="S344">
        <v>0.81968000000000008</v>
      </c>
      <c r="T344" s="3">
        <f t="shared" si="81"/>
        <v>20038</v>
      </c>
      <c r="U344" s="1">
        <v>20038</v>
      </c>
    </row>
    <row r="345" spans="1:21" x14ac:dyDescent="0.25">
      <c r="A345" t="s">
        <v>1248</v>
      </c>
      <c r="B345" s="22">
        <v>70</v>
      </c>
      <c r="C345">
        <f t="shared" si="70"/>
        <v>11</v>
      </c>
      <c r="D345" s="1" t="str">
        <f t="shared" si="71"/>
        <v>13:45:39</v>
      </c>
      <c r="E345" s="1" t="str">
        <f t="shared" si="72"/>
        <v>2022-08-10</v>
      </c>
      <c r="F345" s="1" t="str">
        <f t="shared" si="73"/>
        <v>2022</v>
      </c>
      <c r="G345" s="1" t="str">
        <f t="shared" si="74"/>
        <v>08</v>
      </c>
      <c r="H345" s="1" t="str">
        <f t="shared" si="75"/>
        <v>10</v>
      </c>
      <c r="I345" s="1" t="str">
        <f t="shared" si="76"/>
        <v>13</v>
      </c>
      <c r="J345" s="1" t="str">
        <f t="shared" si="77"/>
        <v>45</v>
      </c>
      <c r="K345" s="1" t="str">
        <f t="shared" si="78"/>
        <v>39</v>
      </c>
      <c r="L345" s="1">
        <f t="shared" si="69"/>
        <v>49539</v>
      </c>
      <c r="M345" s="16">
        <f t="shared" si="79"/>
        <v>222.57336805555556</v>
      </c>
      <c r="N345">
        <v>49.187438999999998</v>
      </c>
      <c r="O345">
        <v>-123.173355</v>
      </c>
      <c r="P345">
        <f>'geoid_height_2023-08-09'!E345/1000</f>
        <v>1.968E-2</v>
      </c>
      <c r="Q345">
        <v>1.968E-2</v>
      </c>
      <c r="R345">
        <f t="shared" si="80"/>
        <v>0.81968000000000008</v>
      </c>
      <c r="S345">
        <v>0.81968000000000008</v>
      </c>
      <c r="T345" s="3">
        <f t="shared" si="81"/>
        <v>20041</v>
      </c>
      <c r="U345" s="1">
        <v>20041</v>
      </c>
    </row>
    <row r="346" spans="1:21" x14ac:dyDescent="0.25">
      <c r="A346" t="s">
        <v>1249</v>
      </c>
      <c r="B346" s="22">
        <v>64</v>
      </c>
      <c r="C346">
        <f t="shared" si="70"/>
        <v>11</v>
      </c>
      <c r="D346" s="1" t="str">
        <f t="shared" si="71"/>
        <v>13:45:42</v>
      </c>
      <c r="E346" s="1" t="str">
        <f t="shared" si="72"/>
        <v>2022-08-10</v>
      </c>
      <c r="F346" s="1" t="str">
        <f t="shared" si="73"/>
        <v>2022</v>
      </c>
      <c r="G346" s="1" t="str">
        <f t="shared" si="74"/>
        <v>08</v>
      </c>
      <c r="H346" s="1" t="str">
        <f t="shared" si="75"/>
        <v>10</v>
      </c>
      <c r="I346" s="1" t="str">
        <f t="shared" si="76"/>
        <v>13</v>
      </c>
      <c r="J346" s="1" t="str">
        <f t="shared" si="77"/>
        <v>45</v>
      </c>
      <c r="K346" s="1" t="str">
        <f t="shared" si="78"/>
        <v>42</v>
      </c>
      <c r="L346" s="1">
        <f t="shared" si="69"/>
        <v>49542</v>
      </c>
      <c r="M346" s="16">
        <f t="shared" si="79"/>
        <v>222.57340277777777</v>
      </c>
      <c r="N346">
        <v>49.1875</v>
      </c>
      <c r="O346">
        <v>-123.173126</v>
      </c>
      <c r="P346">
        <f>'geoid_height_2023-08-09'!E346/1000</f>
        <v>1.968E-2</v>
      </c>
      <c r="Q346">
        <v>1.968E-2</v>
      </c>
      <c r="R346">
        <f t="shared" si="80"/>
        <v>0.81968000000000008</v>
      </c>
      <c r="S346">
        <v>0.81968000000000008</v>
      </c>
      <c r="T346" s="3">
        <f t="shared" si="81"/>
        <v>20044</v>
      </c>
      <c r="U346" s="1">
        <v>20044</v>
      </c>
    </row>
    <row r="347" spans="1:21" x14ac:dyDescent="0.25">
      <c r="A347" t="s">
        <v>1250</v>
      </c>
      <c r="B347" s="22">
        <v>47</v>
      </c>
      <c r="C347">
        <f t="shared" si="70"/>
        <v>11</v>
      </c>
      <c r="D347" s="1" t="str">
        <f t="shared" si="71"/>
        <v>13:45:45</v>
      </c>
      <c r="E347" s="1" t="str">
        <f t="shared" si="72"/>
        <v>2022-08-10</v>
      </c>
      <c r="F347" s="1" t="str">
        <f t="shared" si="73"/>
        <v>2022</v>
      </c>
      <c r="G347" s="1" t="str">
        <f t="shared" si="74"/>
        <v>08</v>
      </c>
      <c r="H347" s="1" t="str">
        <f t="shared" si="75"/>
        <v>10</v>
      </c>
      <c r="I347" s="1" t="str">
        <f t="shared" si="76"/>
        <v>13</v>
      </c>
      <c r="J347" s="1" t="str">
        <f t="shared" si="77"/>
        <v>45</v>
      </c>
      <c r="K347" s="1" t="str">
        <f t="shared" si="78"/>
        <v>45</v>
      </c>
      <c r="L347" s="1">
        <f t="shared" si="69"/>
        <v>49545</v>
      </c>
      <c r="M347" s="16">
        <f t="shared" si="79"/>
        <v>222.57343750000001</v>
      </c>
      <c r="N347">
        <v>49.187621999999998</v>
      </c>
      <c r="O347">
        <v>-123.17292</v>
      </c>
      <c r="P347">
        <f>'geoid_height_2023-08-09'!E347/1000</f>
        <v>1.968E-2</v>
      </c>
      <c r="Q347">
        <v>1.968E-2</v>
      </c>
      <c r="R347">
        <f t="shared" si="80"/>
        <v>0.81968000000000008</v>
      </c>
      <c r="S347">
        <v>0.81968000000000008</v>
      </c>
      <c r="T347" s="3">
        <f t="shared" si="81"/>
        <v>20047</v>
      </c>
      <c r="U347" s="1">
        <v>20047</v>
      </c>
    </row>
    <row r="348" spans="1:21" x14ac:dyDescent="0.25">
      <c r="A348" t="s">
        <v>1251</v>
      </c>
      <c r="B348" s="22">
        <v>16</v>
      </c>
      <c r="C348">
        <f t="shared" si="70"/>
        <v>11</v>
      </c>
      <c r="D348" s="1" t="str">
        <f t="shared" si="71"/>
        <v>13:45:49</v>
      </c>
      <c r="E348" s="1" t="str">
        <f t="shared" si="72"/>
        <v>2022-08-10</v>
      </c>
      <c r="F348" s="1" t="str">
        <f t="shared" si="73"/>
        <v>2022</v>
      </c>
      <c r="G348" s="1" t="str">
        <f t="shared" si="74"/>
        <v>08</v>
      </c>
      <c r="H348" s="1" t="str">
        <f t="shared" si="75"/>
        <v>10</v>
      </c>
      <c r="I348" s="1" t="str">
        <f t="shared" si="76"/>
        <v>13</v>
      </c>
      <c r="J348" s="1" t="str">
        <f t="shared" si="77"/>
        <v>45</v>
      </c>
      <c r="K348" s="1" t="str">
        <f t="shared" si="78"/>
        <v>49</v>
      </c>
      <c r="L348" s="1">
        <f t="shared" si="69"/>
        <v>49549</v>
      </c>
      <c r="M348" s="16">
        <f t="shared" si="79"/>
        <v>222.5734837962963</v>
      </c>
      <c r="N348">
        <v>49.187828000000003</v>
      </c>
      <c r="O348">
        <v>-123.172775</v>
      </c>
      <c r="P348">
        <f>'geoid_height_2023-08-09'!E348/1000</f>
        <v>1.968E-2</v>
      </c>
      <c r="Q348">
        <v>1.968E-2</v>
      </c>
      <c r="R348">
        <f t="shared" si="80"/>
        <v>0.81968000000000008</v>
      </c>
      <c r="S348">
        <v>0.81968000000000008</v>
      </c>
      <c r="T348" s="3">
        <f t="shared" si="81"/>
        <v>20051</v>
      </c>
      <c r="U348" s="1">
        <v>20051</v>
      </c>
    </row>
    <row r="349" spans="1:21" x14ac:dyDescent="0.25">
      <c r="A349" t="s">
        <v>1252</v>
      </c>
      <c r="B349" s="22">
        <v>337</v>
      </c>
      <c r="C349">
        <f t="shared" si="70"/>
        <v>11</v>
      </c>
      <c r="D349" s="1" t="str">
        <f t="shared" si="71"/>
        <v>13:45:54</v>
      </c>
      <c r="E349" s="1" t="str">
        <f t="shared" si="72"/>
        <v>2022-08-10</v>
      </c>
      <c r="F349" s="1" t="str">
        <f t="shared" si="73"/>
        <v>2022</v>
      </c>
      <c r="G349" s="1" t="str">
        <f t="shared" si="74"/>
        <v>08</v>
      </c>
      <c r="H349" s="1" t="str">
        <f t="shared" si="75"/>
        <v>10</v>
      </c>
      <c r="I349" s="1" t="str">
        <f t="shared" si="76"/>
        <v>13</v>
      </c>
      <c r="J349" s="1" t="str">
        <f t="shared" si="77"/>
        <v>45</v>
      </c>
      <c r="K349" s="1" t="str">
        <f t="shared" si="78"/>
        <v>54</v>
      </c>
      <c r="L349" s="1">
        <f t="shared" si="69"/>
        <v>49554</v>
      </c>
      <c r="M349" s="16">
        <f t="shared" si="79"/>
        <v>222.57354166666667</v>
      </c>
      <c r="N349">
        <v>49.188091</v>
      </c>
      <c r="O349">
        <v>-123.17285200000001</v>
      </c>
      <c r="P349">
        <f>'geoid_height_2023-08-09'!E349/1000</f>
        <v>1.967E-2</v>
      </c>
      <c r="Q349">
        <v>1.967E-2</v>
      </c>
      <c r="R349">
        <f t="shared" si="80"/>
        <v>0.81967000000000001</v>
      </c>
      <c r="S349">
        <v>0.81967000000000001</v>
      </c>
      <c r="T349" s="3">
        <f t="shared" si="81"/>
        <v>20056</v>
      </c>
      <c r="U349" s="1">
        <v>20056</v>
      </c>
    </row>
    <row r="350" spans="1:21" x14ac:dyDescent="0.25">
      <c r="A350" t="s">
        <v>1253</v>
      </c>
      <c r="B350" s="22">
        <v>303</v>
      </c>
      <c r="C350">
        <f t="shared" si="70"/>
        <v>11</v>
      </c>
      <c r="D350" s="1" t="str">
        <f t="shared" si="71"/>
        <v>13:45:58</v>
      </c>
      <c r="E350" s="1" t="str">
        <f t="shared" si="72"/>
        <v>2022-08-10</v>
      </c>
      <c r="F350" s="1" t="str">
        <f t="shared" si="73"/>
        <v>2022</v>
      </c>
      <c r="G350" s="1" t="str">
        <f t="shared" si="74"/>
        <v>08</v>
      </c>
      <c r="H350" s="1" t="str">
        <f t="shared" si="75"/>
        <v>10</v>
      </c>
      <c r="I350" s="1" t="str">
        <f t="shared" si="76"/>
        <v>13</v>
      </c>
      <c r="J350" s="1" t="str">
        <f t="shared" si="77"/>
        <v>45</v>
      </c>
      <c r="K350" s="1" t="str">
        <f t="shared" si="78"/>
        <v>58</v>
      </c>
      <c r="L350" s="1">
        <f t="shared" si="69"/>
        <v>49558</v>
      </c>
      <c r="M350" s="16">
        <f t="shared" si="79"/>
        <v>222.57358796296296</v>
      </c>
      <c r="N350">
        <v>49.188225000000003</v>
      </c>
      <c r="O350">
        <v>-123.17311100000001</v>
      </c>
      <c r="P350">
        <f>'geoid_height_2023-08-09'!E350/1000</f>
        <v>1.967E-2</v>
      </c>
      <c r="Q350">
        <v>1.967E-2</v>
      </c>
      <c r="R350">
        <f t="shared" si="80"/>
        <v>0.81967000000000001</v>
      </c>
      <c r="S350">
        <v>0.81967000000000001</v>
      </c>
      <c r="T350" s="3">
        <f t="shared" si="81"/>
        <v>20060</v>
      </c>
      <c r="U350" s="1">
        <v>20060</v>
      </c>
    </row>
    <row r="351" spans="1:21" x14ac:dyDescent="0.25">
      <c r="A351" t="s">
        <v>1254</v>
      </c>
      <c r="B351" s="22">
        <v>286</v>
      </c>
      <c r="C351">
        <f t="shared" si="70"/>
        <v>11</v>
      </c>
      <c r="D351" s="1" t="str">
        <f t="shared" si="71"/>
        <v>13:46:01</v>
      </c>
      <c r="E351" s="1" t="str">
        <f t="shared" si="72"/>
        <v>2022-08-10</v>
      </c>
      <c r="F351" s="1" t="str">
        <f t="shared" si="73"/>
        <v>2022</v>
      </c>
      <c r="G351" s="1" t="str">
        <f t="shared" si="74"/>
        <v>08</v>
      </c>
      <c r="H351" s="1" t="str">
        <f t="shared" si="75"/>
        <v>10</v>
      </c>
      <c r="I351" s="1" t="str">
        <f t="shared" si="76"/>
        <v>13</v>
      </c>
      <c r="J351" s="1" t="str">
        <f t="shared" si="77"/>
        <v>46</v>
      </c>
      <c r="K351" s="1" t="str">
        <f t="shared" si="78"/>
        <v>01</v>
      </c>
      <c r="L351" s="1">
        <f t="shared" si="69"/>
        <v>49561</v>
      </c>
      <c r="M351" s="16">
        <f t="shared" si="79"/>
        <v>222.57362268518517</v>
      </c>
      <c r="N351">
        <v>49.188282000000001</v>
      </c>
      <c r="O351">
        <v>-123.17334700000001</v>
      </c>
      <c r="P351">
        <f>'geoid_height_2023-08-09'!E351/1000</f>
        <v>1.967E-2</v>
      </c>
      <c r="Q351">
        <v>1.967E-2</v>
      </c>
      <c r="R351">
        <f t="shared" si="80"/>
        <v>0.81967000000000001</v>
      </c>
      <c r="S351">
        <v>0.81967000000000001</v>
      </c>
      <c r="T351" s="3">
        <f t="shared" si="81"/>
        <v>20063</v>
      </c>
      <c r="U351" s="1">
        <v>20063</v>
      </c>
    </row>
    <row r="352" spans="1:21" x14ac:dyDescent="0.25">
      <c r="A352" t="s">
        <v>1255</v>
      </c>
      <c r="B352" s="22">
        <v>281</v>
      </c>
      <c r="C352">
        <f t="shared" si="70"/>
        <v>11</v>
      </c>
      <c r="D352" s="1" t="str">
        <f t="shared" si="71"/>
        <v>13:46:04</v>
      </c>
      <c r="E352" s="1" t="str">
        <f t="shared" si="72"/>
        <v>2022-08-10</v>
      </c>
      <c r="F352" s="1" t="str">
        <f t="shared" si="73"/>
        <v>2022</v>
      </c>
      <c r="G352" s="1" t="str">
        <f t="shared" si="74"/>
        <v>08</v>
      </c>
      <c r="H352" s="1" t="str">
        <f t="shared" si="75"/>
        <v>10</v>
      </c>
      <c r="I352" s="1" t="str">
        <f t="shared" si="76"/>
        <v>13</v>
      </c>
      <c r="J352" s="1" t="str">
        <f t="shared" si="77"/>
        <v>46</v>
      </c>
      <c r="K352" s="1" t="str">
        <f t="shared" si="78"/>
        <v>04</v>
      </c>
      <c r="L352" s="1">
        <f t="shared" si="69"/>
        <v>49564</v>
      </c>
      <c r="M352" s="16">
        <f t="shared" si="79"/>
        <v>222.57365740740741</v>
      </c>
      <c r="N352">
        <v>49.188308999999997</v>
      </c>
      <c r="O352">
        <v>-123.17358400000001</v>
      </c>
      <c r="P352">
        <f>'geoid_height_2023-08-09'!E352/1000</f>
        <v>1.967E-2</v>
      </c>
      <c r="Q352">
        <v>1.967E-2</v>
      </c>
      <c r="R352">
        <f t="shared" si="80"/>
        <v>0.81967000000000001</v>
      </c>
      <c r="S352">
        <v>0.81967000000000001</v>
      </c>
      <c r="T352" s="3">
        <f t="shared" si="81"/>
        <v>20066</v>
      </c>
      <c r="U352" s="1">
        <v>20066</v>
      </c>
    </row>
    <row r="353" spans="1:21" x14ac:dyDescent="0.25">
      <c r="A353" t="s">
        <v>1256</v>
      </c>
      <c r="B353" s="22">
        <v>278</v>
      </c>
      <c r="C353">
        <f t="shared" si="70"/>
        <v>11</v>
      </c>
      <c r="D353" s="1" t="str">
        <f t="shared" si="71"/>
        <v>13:46:07</v>
      </c>
      <c r="E353" s="1" t="str">
        <f t="shared" si="72"/>
        <v>2022-08-10</v>
      </c>
      <c r="F353" s="1" t="str">
        <f t="shared" si="73"/>
        <v>2022</v>
      </c>
      <c r="G353" s="1" t="str">
        <f t="shared" si="74"/>
        <v>08</v>
      </c>
      <c r="H353" s="1" t="str">
        <f t="shared" si="75"/>
        <v>10</v>
      </c>
      <c r="I353" s="1" t="str">
        <f t="shared" si="76"/>
        <v>13</v>
      </c>
      <c r="J353" s="1" t="str">
        <f t="shared" si="77"/>
        <v>46</v>
      </c>
      <c r="K353" s="1" t="str">
        <f t="shared" si="78"/>
        <v>07</v>
      </c>
      <c r="L353" s="1">
        <f t="shared" si="69"/>
        <v>49567</v>
      </c>
      <c r="M353" s="16">
        <f t="shared" si="79"/>
        <v>222.57369212962962</v>
      </c>
      <c r="N353">
        <v>49.188343000000003</v>
      </c>
      <c r="O353">
        <v>-123.17383599999999</v>
      </c>
      <c r="P353">
        <f>'geoid_height_2023-08-09'!E353/1000</f>
        <v>1.967E-2</v>
      </c>
      <c r="Q353">
        <v>1.967E-2</v>
      </c>
      <c r="R353">
        <f t="shared" si="80"/>
        <v>0.81967000000000001</v>
      </c>
      <c r="S353">
        <v>0.81967000000000001</v>
      </c>
      <c r="T353" s="3">
        <f t="shared" si="81"/>
        <v>20069</v>
      </c>
      <c r="U353" s="1">
        <v>20069</v>
      </c>
    </row>
    <row r="354" spans="1:21" x14ac:dyDescent="0.25">
      <c r="A354" t="s">
        <v>1257</v>
      </c>
      <c r="B354" s="22">
        <v>278</v>
      </c>
      <c r="C354">
        <f t="shared" si="70"/>
        <v>11</v>
      </c>
      <c r="D354" s="1" t="str">
        <f t="shared" si="71"/>
        <v>13:46:10</v>
      </c>
      <c r="E354" s="1" t="str">
        <f t="shared" si="72"/>
        <v>2022-08-10</v>
      </c>
      <c r="F354" s="1" t="str">
        <f t="shared" si="73"/>
        <v>2022</v>
      </c>
      <c r="G354" s="1" t="str">
        <f t="shared" si="74"/>
        <v>08</v>
      </c>
      <c r="H354" s="1" t="str">
        <f t="shared" si="75"/>
        <v>10</v>
      </c>
      <c r="I354" s="1" t="str">
        <f t="shared" si="76"/>
        <v>13</v>
      </c>
      <c r="J354" s="1" t="str">
        <f t="shared" si="77"/>
        <v>46</v>
      </c>
      <c r="K354" s="1" t="str">
        <f t="shared" si="78"/>
        <v>10</v>
      </c>
      <c r="L354" s="1">
        <f t="shared" si="69"/>
        <v>49570</v>
      </c>
      <c r="M354" s="16">
        <f t="shared" si="79"/>
        <v>222.57372685185186</v>
      </c>
      <c r="N354">
        <v>49.188377000000003</v>
      </c>
      <c r="O354">
        <v>-123.174133</v>
      </c>
      <c r="P354">
        <f>'geoid_height_2023-08-09'!E354/1000</f>
        <v>1.967E-2</v>
      </c>
      <c r="Q354">
        <v>1.967E-2</v>
      </c>
      <c r="R354">
        <f t="shared" si="80"/>
        <v>0.81967000000000001</v>
      </c>
      <c r="S354">
        <v>0.81967000000000001</v>
      </c>
      <c r="T354" s="3">
        <f t="shared" si="81"/>
        <v>20072</v>
      </c>
      <c r="U354" s="1">
        <v>20072</v>
      </c>
    </row>
    <row r="355" spans="1:21" x14ac:dyDescent="0.25">
      <c r="A355" t="s">
        <v>1258</v>
      </c>
      <c r="B355" s="22">
        <v>278</v>
      </c>
      <c r="C355">
        <f t="shared" si="70"/>
        <v>11</v>
      </c>
      <c r="D355" s="1" t="str">
        <f t="shared" si="71"/>
        <v>13:46:13</v>
      </c>
      <c r="E355" s="1" t="str">
        <f t="shared" si="72"/>
        <v>2022-08-10</v>
      </c>
      <c r="F355" s="1" t="str">
        <f t="shared" si="73"/>
        <v>2022</v>
      </c>
      <c r="G355" s="1" t="str">
        <f t="shared" si="74"/>
        <v>08</v>
      </c>
      <c r="H355" s="1" t="str">
        <f t="shared" si="75"/>
        <v>10</v>
      </c>
      <c r="I355" s="1" t="str">
        <f t="shared" si="76"/>
        <v>13</v>
      </c>
      <c r="J355" s="1" t="str">
        <f t="shared" si="77"/>
        <v>46</v>
      </c>
      <c r="K355" s="1" t="str">
        <f t="shared" si="78"/>
        <v>13</v>
      </c>
      <c r="L355" s="1">
        <f t="shared" si="69"/>
        <v>49573</v>
      </c>
      <c r="M355" s="16">
        <f t="shared" si="79"/>
        <v>222.57376157407407</v>
      </c>
      <c r="N355">
        <v>49.188408000000003</v>
      </c>
      <c r="O355">
        <v>-123.174431</v>
      </c>
      <c r="P355">
        <f>'geoid_height_2023-08-09'!E355/1000</f>
        <v>1.967E-2</v>
      </c>
      <c r="Q355">
        <v>1.967E-2</v>
      </c>
      <c r="R355">
        <f t="shared" si="80"/>
        <v>0.81967000000000001</v>
      </c>
      <c r="S355">
        <v>0.81967000000000001</v>
      </c>
      <c r="T355" s="3">
        <f t="shared" si="81"/>
        <v>20075</v>
      </c>
      <c r="U355" s="1">
        <v>20075</v>
      </c>
    </row>
    <row r="356" spans="1:21" x14ac:dyDescent="0.25">
      <c r="A356" t="s">
        <v>1259</v>
      </c>
      <c r="B356" s="22">
        <v>278</v>
      </c>
      <c r="C356">
        <f t="shared" si="70"/>
        <v>11</v>
      </c>
      <c r="D356" s="1" t="str">
        <f t="shared" si="71"/>
        <v>13:46:16</v>
      </c>
      <c r="E356" s="1" t="str">
        <f t="shared" si="72"/>
        <v>2022-08-10</v>
      </c>
      <c r="F356" s="1" t="str">
        <f t="shared" si="73"/>
        <v>2022</v>
      </c>
      <c r="G356" s="1" t="str">
        <f t="shared" si="74"/>
        <v>08</v>
      </c>
      <c r="H356" s="1" t="str">
        <f t="shared" si="75"/>
        <v>10</v>
      </c>
      <c r="I356" s="1" t="str">
        <f t="shared" si="76"/>
        <v>13</v>
      </c>
      <c r="J356" s="1" t="str">
        <f t="shared" si="77"/>
        <v>46</v>
      </c>
      <c r="K356" s="1" t="str">
        <f t="shared" si="78"/>
        <v>16</v>
      </c>
      <c r="L356" s="1">
        <f t="shared" si="69"/>
        <v>49576</v>
      </c>
      <c r="M356" s="16">
        <f t="shared" si="79"/>
        <v>222.57379629629631</v>
      </c>
      <c r="N356">
        <v>49.188445999999999</v>
      </c>
      <c r="O356">
        <v>-123.17469800000001</v>
      </c>
      <c r="P356">
        <f>'geoid_height_2023-08-09'!E356/1000</f>
        <v>1.967E-2</v>
      </c>
      <c r="Q356">
        <v>1.967E-2</v>
      </c>
      <c r="R356">
        <f t="shared" si="80"/>
        <v>0.81967000000000001</v>
      </c>
      <c r="S356">
        <v>0.81967000000000001</v>
      </c>
      <c r="T356" s="3">
        <f t="shared" si="81"/>
        <v>20078</v>
      </c>
      <c r="U356" s="1">
        <v>20078</v>
      </c>
    </row>
    <row r="357" spans="1:21" x14ac:dyDescent="0.25">
      <c r="A357" t="s">
        <v>1260</v>
      </c>
      <c r="B357" s="22">
        <v>278</v>
      </c>
      <c r="C357">
        <f t="shared" si="70"/>
        <v>11</v>
      </c>
      <c r="D357" s="1" t="str">
        <f t="shared" si="71"/>
        <v>13:46:22</v>
      </c>
      <c r="E357" s="1" t="str">
        <f t="shared" si="72"/>
        <v>2022-08-10</v>
      </c>
      <c r="F357" s="1" t="str">
        <f t="shared" si="73"/>
        <v>2022</v>
      </c>
      <c r="G357" s="1" t="str">
        <f t="shared" si="74"/>
        <v>08</v>
      </c>
      <c r="H357" s="1" t="str">
        <f t="shared" si="75"/>
        <v>10</v>
      </c>
      <c r="I357" s="1" t="str">
        <f t="shared" si="76"/>
        <v>13</v>
      </c>
      <c r="J357" s="1" t="str">
        <f t="shared" si="77"/>
        <v>46</v>
      </c>
      <c r="K357" s="1" t="str">
        <f t="shared" si="78"/>
        <v>22</v>
      </c>
      <c r="L357" s="1">
        <f t="shared" si="69"/>
        <v>49582</v>
      </c>
      <c r="M357" s="16">
        <f t="shared" si="79"/>
        <v>222.57386574074073</v>
      </c>
      <c r="N357">
        <v>49.188515000000002</v>
      </c>
      <c r="O357">
        <v>-123.175346</v>
      </c>
      <c r="P357">
        <f>'geoid_height_2023-08-09'!E357/1000</f>
        <v>1.967E-2</v>
      </c>
      <c r="Q357">
        <v>1.967E-2</v>
      </c>
      <c r="R357">
        <f t="shared" si="80"/>
        <v>0.81967000000000001</v>
      </c>
      <c r="S357">
        <v>0.81967000000000001</v>
      </c>
      <c r="T357" s="3">
        <f t="shared" si="81"/>
        <v>20084</v>
      </c>
      <c r="U357" s="1">
        <v>20084</v>
      </c>
    </row>
    <row r="358" spans="1:21" x14ac:dyDescent="0.25">
      <c r="A358" t="s">
        <v>1261</v>
      </c>
      <c r="B358" s="22">
        <v>278</v>
      </c>
      <c r="C358">
        <f t="shared" si="70"/>
        <v>11</v>
      </c>
      <c r="D358" s="1" t="str">
        <f t="shared" si="71"/>
        <v>13:46:29</v>
      </c>
      <c r="E358" s="1" t="str">
        <f t="shared" si="72"/>
        <v>2022-08-10</v>
      </c>
      <c r="F358" s="1" t="str">
        <f t="shared" si="73"/>
        <v>2022</v>
      </c>
      <c r="G358" s="1" t="str">
        <f t="shared" si="74"/>
        <v>08</v>
      </c>
      <c r="H358" s="1" t="str">
        <f t="shared" si="75"/>
        <v>10</v>
      </c>
      <c r="I358" s="1" t="str">
        <f t="shared" si="76"/>
        <v>13</v>
      </c>
      <c r="J358" s="1" t="str">
        <f t="shared" si="77"/>
        <v>46</v>
      </c>
      <c r="K358" s="1" t="str">
        <f t="shared" si="78"/>
        <v>29</v>
      </c>
      <c r="L358" s="1">
        <f t="shared" si="69"/>
        <v>49589</v>
      </c>
      <c r="M358" s="16">
        <f t="shared" si="79"/>
        <v>222.57394675925926</v>
      </c>
      <c r="N358">
        <v>49.188606</v>
      </c>
      <c r="O358">
        <v>-123.176102</v>
      </c>
      <c r="P358">
        <f>'geoid_height_2023-08-09'!E358/1000</f>
        <v>1.967E-2</v>
      </c>
      <c r="Q358">
        <v>1.967E-2</v>
      </c>
      <c r="R358">
        <f t="shared" si="80"/>
        <v>0.81967000000000001</v>
      </c>
      <c r="S358">
        <v>0.81967000000000001</v>
      </c>
      <c r="T358" s="3">
        <f t="shared" si="81"/>
        <v>20091</v>
      </c>
      <c r="U358" s="1">
        <v>20091</v>
      </c>
    </row>
    <row r="359" spans="1:21" x14ac:dyDescent="0.25">
      <c r="A359" t="s">
        <v>1262</v>
      </c>
      <c r="B359" s="22">
        <v>278</v>
      </c>
      <c r="C359">
        <f t="shared" si="70"/>
        <v>11</v>
      </c>
      <c r="D359" s="1" t="str">
        <f t="shared" si="71"/>
        <v>13:46:35</v>
      </c>
      <c r="E359" s="1" t="str">
        <f t="shared" si="72"/>
        <v>2022-08-10</v>
      </c>
      <c r="F359" s="1" t="str">
        <f t="shared" si="73"/>
        <v>2022</v>
      </c>
      <c r="G359" s="1" t="str">
        <f t="shared" si="74"/>
        <v>08</v>
      </c>
      <c r="H359" s="1" t="str">
        <f t="shared" si="75"/>
        <v>10</v>
      </c>
      <c r="I359" s="1" t="str">
        <f t="shared" si="76"/>
        <v>13</v>
      </c>
      <c r="J359" s="1" t="str">
        <f t="shared" si="77"/>
        <v>46</v>
      </c>
      <c r="K359" s="1" t="str">
        <f t="shared" si="78"/>
        <v>35</v>
      </c>
      <c r="L359" s="1">
        <f t="shared" si="69"/>
        <v>49595</v>
      </c>
      <c r="M359" s="16">
        <f t="shared" si="79"/>
        <v>222.57401620370371</v>
      </c>
      <c r="N359">
        <v>49.188690000000001</v>
      </c>
      <c r="O359">
        <v>-123.176811</v>
      </c>
      <c r="P359">
        <f>'geoid_height_2023-08-09'!E359/1000</f>
        <v>1.967E-2</v>
      </c>
      <c r="Q359">
        <v>1.967E-2</v>
      </c>
      <c r="R359">
        <f t="shared" si="80"/>
        <v>0.81967000000000001</v>
      </c>
      <c r="S359">
        <v>0.81967000000000001</v>
      </c>
      <c r="T359" s="3">
        <f t="shared" si="81"/>
        <v>20097</v>
      </c>
      <c r="U359" s="1">
        <v>20097</v>
      </c>
    </row>
    <row r="360" spans="1:21" x14ac:dyDescent="0.25">
      <c r="A360" t="s">
        <v>1263</v>
      </c>
      <c r="B360" s="22">
        <v>278</v>
      </c>
      <c r="C360">
        <f t="shared" si="70"/>
        <v>11</v>
      </c>
      <c r="D360" s="1" t="str">
        <f t="shared" si="71"/>
        <v>13:46:42</v>
      </c>
      <c r="E360" s="1" t="str">
        <f t="shared" si="72"/>
        <v>2022-08-10</v>
      </c>
      <c r="F360" s="1" t="str">
        <f t="shared" si="73"/>
        <v>2022</v>
      </c>
      <c r="G360" s="1" t="str">
        <f t="shared" si="74"/>
        <v>08</v>
      </c>
      <c r="H360" s="1" t="str">
        <f t="shared" si="75"/>
        <v>10</v>
      </c>
      <c r="I360" s="1" t="str">
        <f t="shared" si="76"/>
        <v>13</v>
      </c>
      <c r="J360" s="1" t="str">
        <f t="shared" si="77"/>
        <v>46</v>
      </c>
      <c r="K360" s="1" t="str">
        <f t="shared" si="78"/>
        <v>42</v>
      </c>
      <c r="L360" s="1">
        <f t="shared" si="69"/>
        <v>49602</v>
      </c>
      <c r="M360" s="16">
        <f t="shared" si="79"/>
        <v>222.57409722222224</v>
      </c>
      <c r="N360">
        <v>49.188777999999999</v>
      </c>
      <c r="O360">
        <v>-123.17762</v>
      </c>
      <c r="P360">
        <f>'geoid_height_2023-08-09'!E360/1000</f>
        <v>1.967E-2</v>
      </c>
      <c r="Q360">
        <v>1.967E-2</v>
      </c>
      <c r="R360">
        <f t="shared" si="80"/>
        <v>0.81967000000000001</v>
      </c>
      <c r="S360">
        <v>0.81967000000000001</v>
      </c>
      <c r="T360" s="3">
        <f t="shared" si="81"/>
        <v>20104</v>
      </c>
      <c r="U360" s="1">
        <v>20104</v>
      </c>
    </row>
    <row r="361" spans="1:21" x14ac:dyDescent="0.25">
      <c r="A361" t="s">
        <v>1264</v>
      </c>
      <c r="B361" s="22">
        <v>278</v>
      </c>
      <c r="C361">
        <f t="shared" si="70"/>
        <v>11</v>
      </c>
      <c r="D361" s="1" t="str">
        <f t="shared" si="71"/>
        <v>13:46:47</v>
      </c>
      <c r="E361" s="1" t="str">
        <f t="shared" si="72"/>
        <v>2022-08-10</v>
      </c>
      <c r="F361" s="1" t="str">
        <f t="shared" si="73"/>
        <v>2022</v>
      </c>
      <c r="G361" s="1" t="str">
        <f t="shared" si="74"/>
        <v>08</v>
      </c>
      <c r="H361" s="1" t="str">
        <f t="shared" si="75"/>
        <v>10</v>
      </c>
      <c r="I361" s="1" t="str">
        <f t="shared" si="76"/>
        <v>13</v>
      </c>
      <c r="J361" s="1" t="str">
        <f t="shared" si="77"/>
        <v>46</v>
      </c>
      <c r="K361" s="1" t="str">
        <f t="shared" si="78"/>
        <v>47</v>
      </c>
      <c r="L361" s="1">
        <f t="shared" si="69"/>
        <v>49607</v>
      </c>
      <c r="M361" s="16">
        <f t="shared" si="79"/>
        <v>222.5741550925926</v>
      </c>
      <c r="N361">
        <v>49.188862</v>
      </c>
      <c r="O361">
        <v>-123.178383</v>
      </c>
      <c r="P361">
        <f>'geoid_height_2023-08-09'!E361/1000</f>
        <v>1.967E-2</v>
      </c>
      <c r="Q361">
        <v>1.967E-2</v>
      </c>
      <c r="R361">
        <f t="shared" si="80"/>
        <v>0.81967000000000001</v>
      </c>
      <c r="S361">
        <v>0.81967000000000001</v>
      </c>
      <c r="T361" s="3">
        <f t="shared" si="81"/>
        <v>20109</v>
      </c>
      <c r="U361" s="1">
        <v>20109</v>
      </c>
    </row>
    <row r="362" spans="1:21" x14ac:dyDescent="0.25">
      <c r="A362" t="s">
        <v>1265</v>
      </c>
      <c r="B362" s="22">
        <v>278</v>
      </c>
      <c r="C362">
        <f t="shared" si="70"/>
        <v>11</v>
      </c>
      <c r="D362" s="1" t="str">
        <f t="shared" si="71"/>
        <v>13:46:54</v>
      </c>
      <c r="E362" s="1" t="str">
        <f t="shared" si="72"/>
        <v>2022-08-10</v>
      </c>
      <c r="F362" s="1" t="str">
        <f t="shared" si="73"/>
        <v>2022</v>
      </c>
      <c r="G362" s="1" t="str">
        <f t="shared" si="74"/>
        <v>08</v>
      </c>
      <c r="H362" s="1" t="str">
        <f t="shared" si="75"/>
        <v>10</v>
      </c>
      <c r="I362" s="1" t="str">
        <f t="shared" si="76"/>
        <v>13</v>
      </c>
      <c r="J362" s="1" t="str">
        <f t="shared" si="77"/>
        <v>46</v>
      </c>
      <c r="K362" s="1" t="str">
        <f t="shared" si="78"/>
        <v>54</v>
      </c>
      <c r="L362" s="1">
        <f t="shared" si="69"/>
        <v>49614</v>
      </c>
      <c r="M362" s="16">
        <f t="shared" si="79"/>
        <v>222.57423611111111</v>
      </c>
      <c r="N362">
        <v>49.188960999999999</v>
      </c>
      <c r="O362">
        <v>-123.17929100000001</v>
      </c>
      <c r="P362">
        <f>'geoid_height_2023-08-09'!E362/1000</f>
        <v>1.967E-2</v>
      </c>
      <c r="Q362">
        <v>1.967E-2</v>
      </c>
      <c r="R362">
        <f t="shared" si="80"/>
        <v>0.81967000000000001</v>
      </c>
      <c r="S362">
        <v>0.81967000000000001</v>
      </c>
      <c r="T362" s="3">
        <f t="shared" si="81"/>
        <v>20116</v>
      </c>
      <c r="U362" s="1">
        <v>20116</v>
      </c>
    </row>
    <row r="363" spans="1:21" x14ac:dyDescent="0.25">
      <c r="A363" t="s">
        <v>1266</v>
      </c>
      <c r="B363" s="22">
        <v>278</v>
      </c>
      <c r="C363">
        <f t="shared" si="70"/>
        <v>11</v>
      </c>
      <c r="D363" s="1" t="str">
        <f t="shared" si="71"/>
        <v>13:47:00</v>
      </c>
      <c r="E363" s="1" t="str">
        <f t="shared" si="72"/>
        <v>2022-08-10</v>
      </c>
      <c r="F363" s="1" t="str">
        <f t="shared" si="73"/>
        <v>2022</v>
      </c>
      <c r="G363" s="1" t="str">
        <f t="shared" si="74"/>
        <v>08</v>
      </c>
      <c r="H363" s="1" t="str">
        <f t="shared" si="75"/>
        <v>10</v>
      </c>
      <c r="I363" s="1" t="str">
        <f t="shared" si="76"/>
        <v>13</v>
      </c>
      <c r="J363" s="1" t="str">
        <f t="shared" si="77"/>
        <v>47</v>
      </c>
      <c r="K363" s="1" t="str">
        <f t="shared" si="78"/>
        <v>00</v>
      </c>
      <c r="L363" s="1">
        <f t="shared" si="69"/>
        <v>49620</v>
      </c>
      <c r="M363" s="16">
        <f t="shared" si="79"/>
        <v>222.57430555555555</v>
      </c>
      <c r="N363">
        <v>49.189059999999998</v>
      </c>
      <c r="O363">
        <v>-123.180138</v>
      </c>
      <c r="P363">
        <f>'geoid_height_2023-08-09'!E363/1000</f>
        <v>1.967E-2</v>
      </c>
      <c r="Q363">
        <v>1.967E-2</v>
      </c>
      <c r="R363">
        <f t="shared" si="80"/>
        <v>0.81967000000000001</v>
      </c>
      <c r="S363">
        <v>0.81967000000000001</v>
      </c>
      <c r="T363" s="3">
        <f t="shared" si="81"/>
        <v>20122</v>
      </c>
      <c r="U363" s="1">
        <v>20122</v>
      </c>
    </row>
    <row r="364" spans="1:21" x14ac:dyDescent="0.25">
      <c r="A364" t="s">
        <v>1267</v>
      </c>
      <c r="B364" s="22">
        <v>278</v>
      </c>
      <c r="C364">
        <f t="shared" si="70"/>
        <v>11</v>
      </c>
      <c r="D364" s="1" t="str">
        <f t="shared" si="71"/>
        <v>13:47:06</v>
      </c>
      <c r="E364" s="1" t="str">
        <f t="shared" si="72"/>
        <v>2022-08-10</v>
      </c>
      <c r="F364" s="1" t="str">
        <f t="shared" si="73"/>
        <v>2022</v>
      </c>
      <c r="G364" s="1" t="str">
        <f t="shared" si="74"/>
        <v>08</v>
      </c>
      <c r="H364" s="1" t="str">
        <f t="shared" si="75"/>
        <v>10</v>
      </c>
      <c r="I364" s="1" t="str">
        <f t="shared" si="76"/>
        <v>13</v>
      </c>
      <c r="J364" s="1" t="str">
        <f t="shared" si="77"/>
        <v>47</v>
      </c>
      <c r="K364" s="1" t="str">
        <f t="shared" si="78"/>
        <v>06</v>
      </c>
      <c r="L364" s="1">
        <f t="shared" si="69"/>
        <v>49626</v>
      </c>
      <c r="M364" s="16">
        <f t="shared" si="79"/>
        <v>222.574375</v>
      </c>
      <c r="N364">
        <v>49.189166999999998</v>
      </c>
      <c r="O364">
        <v>-123.181061</v>
      </c>
      <c r="P364">
        <f>'geoid_height_2023-08-09'!E364/1000</f>
        <v>1.967E-2</v>
      </c>
      <c r="Q364">
        <v>1.967E-2</v>
      </c>
      <c r="R364">
        <f t="shared" si="80"/>
        <v>0.81967000000000001</v>
      </c>
      <c r="S364">
        <v>0.81967000000000001</v>
      </c>
      <c r="T364" s="3">
        <f t="shared" si="81"/>
        <v>20128</v>
      </c>
      <c r="U364" s="1">
        <v>20128</v>
      </c>
    </row>
    <row r="365" spans="1:21" x14ac:dyDescent="0.25">
      <c r="A365" t="s">
        <v>1268</v>
      </c>
      <c r="B365" s="22">
        <v>278</v>
      </c>
      <c r="C365">
        <f t="shared" si="70"/>
        <v>11</v>
      </c>
      <c r="D365" s="1" t="str">
        <f t="shared" si="71"/>
        <v>13:47:12</v>
      </c>
      <c r="E365" s="1" t="str">
        <f t="shared" si="72"/>
        <v>2022-08-10</v>
      </c>
      <c r="F365" s="1" t="str">
        <f t="shared" si="73"/>
        <v>2022</v>
      </c>
      <c r="G365" s="1" t="str">
        <f t="shared" si="74"/>
        <v>08</v>
      </c>
      <c r="H365" s="1" t="str">
        <f t="shared" si="75"/>
        <v>10</v>
      </c>
      <c r="I365" s="1" t="str">
        <f t="shared" si="76"/>
        <v>13</v>
      </c>
      <c r="J365" s="1" t="str">
        <f t="shared" si="77"/>
        <v>47</v>
      </c>
      <c r="K365" s="1" t="str">
        <f t="shared" si="78"/>
        <v>12</v>
      </c>
      <c r="L365" s="1">
        <f t="shared" si="69"/>
        <v>49632</v>
      </c>
      <c r="M365" s="16">
        <f t="shared" si="79"/>
        <v>222.57444444444445</v>
      </c>
      <c r="N365">
        <v>49.189281000000001</v>
      </c>
      <c r="O365">
        <v>-123.182076</v>
      </c>
      <c r="P365">
        <f>'geoid_height_2023-08-09'!E365/1000</f>
        <v>1.967E-2</v>
      </c>
      <c r="Q365">
        <v>1.967E-2</v>
      </c>
      <c r="R365">
        <f t="shared" si="80"/>
        <v>0.81967000000000001</v>
      </c>
      <c r="S365">
        <v>0.81967000000000001</v>
      </c>
      <c r="T365" s="3">
        <f t="shared" si="81"/>
        <v>20134</v>
      </c>
      <c r="U365" s="1">
        <v>20134</v>
      </c>
    </row>
    <row r="366" spans="1:21" x14ac:dyDescent="0.25">
      <c r="A366" t="s">
        <v>1269</v>
      </c>
      <c r="B366" s="22">
        <v>278</v>
      </c>
      <c r="C366">
        <f t="shared" si="70"/>
        <v>11</v>
      </c>
      <c r="D366" s="1" t="str">
        <f t="shared" si="71"/>
        <v>13:47:18</v>
      </c>
      <c r="E366" s="1" t="str">
        <f t="shared" si="72"/>
        <v>2022-08-10</v>
      </c>
      <c r="F366" s="1" t="str">
        <f t="shared" si="73"/>
        <v>2022</v>
      </c>
      <c r="G366" s="1" t="str">
        <f t="shared" si="74"/>
        <v>08</v>
      </c>
      <c r="H366" s="1" t="str">
        <f t="shared" si="75"/>
        <v>10</v>
      </c>
      <c r="I366" s="1" t="str">
        <f t="shared" si="76"/>
        <v>13</v>
      </c>
      <c r="J366" s="1" t="str">
        <f t="shared" si="77"/>
        <v>47</v>
      </c>
      <c r="K366" s="1" t="str">
        <f t="shared" si="78"/>
        <v>18</v>
      </c>
      <c r="L366" s="1">
        <f t="shared" si="69"/>
        <v>49638</v>
      </c>
      <c r="M366" s="16">
        <f t="shared" si="79"/>
        <v>222.5745138888889</v>
      </c>
      <c r="N366">
        <v>49.189388000000001</v>
      </c>
      <c r="O366">
        <v>-123.183014</v>
      </c>
      <c r="P366">
        <f>'geoid_height_2023-08-09'!E366/1000</f>
        <v>1.966E-2</v>
      </c>
      <c r="Q366">
        <v>1.966E-2</v>
      </c>
      <c r="R366">
        <f t="shared" si="80"/>
        <v>0.81966000000000006</v>
      </c>
      <c r="S366">
        <v>0.81966000000000006</v>
      </c>
      <c r="T366" s="3">
        <f t="shared" si="81"/>
        <v>20140</v>
      </c>
      <c r="U366" s="1">
        <v>20140</v>
      </c>
    </row>
    <row r="367" spans="1:21" x14ac:dyDescent="0.25">
      <c r="A367" t="s">
        <v>1270</v>
      </c>
      <c r="B367" s="22">
        <v>278</v>
      </c>
      <c r="C367">
        <f t="shared" si="70"/>
        <v>11</v>
      </c>
      <c r="D367" s="1" t="str">
        <f t="shared" si="71"/>
        <v>13:47:24</v>
      </c>
      <c r="E367" s="1" t="str">
        <f t="shared" si="72"/>
        <v>2022-08-10</v>
      </c>
      <c r="F367" s="1" t="str">
        <f t="shared" si="73"/>
        <v>2022</v>
      </c>
      <c r="G367" s="1" t="str">
        <f t="shared" si="74"/>
        <v>08</v>
      </c>
      <c r="H367" s="1" t="str">
        <f t="shared" si="75"/>
        <v>10</v>
      </c>
      <c r="I367" s="1" t="str">
        <f t="shared" si="76"/>
        <v>13</v>
      </c>
      <c r="J367" s="1" t="str">
        <f t="shared" si="77"/>
        <v>47</v>
      </c>
      <c r="K367" s="1" t="str">
        <f t="shared" si="78"/>
        <v>24</v>
      </c>
      <c r="L367" s="1">
        <f t="shared" si="69"/>
        <v>49644</v>
      </c>
      <c r="M367" s="16">
        <f t="shared" si="79"/>
        <v>222.57458333333332</v>
      </c>
      <c r="N367">
        <v>49.189475999999999</v>
      </c>
      <c r="O367">
        <v>-123.18380000000001</v>
      </c>
      <c r="P367">
        <f>'geoid_height_2023-08-09'!E367/1000</f>
        <v>1.966E-2</v>
      </c>
      <c r="Q367">
        <v>1.966E-2</v>
      </c>
      <c r="R367">
        <f t="shared" si="80"/>
        <v>0.81966000000000006</v>
      </c>
      <c r="S367">
        <v>0.81966000000000006</v>
      </c>
      <c r="T367" s="3">
        <f t="shared" si="81"/>
        <v>20146</v>
      </c>
      <c r="U367" s="1">
        <v>20146</v>
      </c>
    </row>
    <row r="368" spans="1:21" x14ac:dyDescent="0.25">
      <c r="A368" t="s">
        <v>1271</v>
      </c>
      <c r="B368" s="22">
        <v>284</v>
      </c>
      <c r="C368">
        <f t="shared" si="70"/>
        <v>11</v>
      </c>
      <c r="D368" s="1" t="str">
        <f t="shared" si="71"/>
        <v>13:47:26</v>
      </c>
      <c r="E368" s="1" t="str">
        <f t="shared" si="72"/>
        <v>2022-08-10</v>
      </c>
      <c r="F368" s="1" t="str">
        <f t="shared" si="73"/>
        <v>2022</v>
      </c>
      <c r="G368" s="1" t="str">
        <f t="shared" si="74"/>
        <v>08</v>
      </c>
      <c r="H368" s="1" t="str">
        <f t="shared" si="75"/>
        <v>10</v>
      </c>
      <c r="I368" s="1" t="str">
        <f t="shared" si="76"/>
        <v>13</v>
      </c>
      <c r="J368" s="1" t="str">
        <f t="shared" si="77"/>
        <v>47</v>
      </c>
      <c r="K368" s="1" t="str">
        <f t="shared" si="78"/>
        <v>26</v>
      </c>
      <c r="L368" s="1">
        <f t="shared" si="69"/>
        <v>49646</v>
      </c>
      <c r="M368" s="16">
        <f t="shared" si="79"/>
        <v>222.57460648148148</v>
      </c>
      <c r="N368">
        <v>49.189521999999997</v>
      </c>
      <c r="O368">
        <v>-123.184067</v>
      </c>
      <c r="P368">
        <f>'geoid_height_2023-08-09'!E368/1000</f>
        <v>1.966E-2</v>
      </c>
      <c r="Q368">
        <v>1.966E-2</v>
      </c>
      <c r="R368">
        <f t="shared" si="80"/>
        <v>0.81966000000000006</v>
      </c>
      <c r="S368">
        <v>0.81966000000000006</v>
      </c>
      <c r="T368" s="3">
        <f t="shared" si="81"/>
        <v>20148</v>
      </c>
      <c r="U368" s="1">
        <v>20148</v>
      </c>
    </row>
    <row r="369" spans="1:21" x14ac:dyDescent="0.25">
      <c r="A369" t="s">
        <v>1272</v>
      </c>
      <c r="B369" s="22">
        <v>292</v>
      </c>
      <c r="C369">
        <f t="shared" si="70"/>
        <v>11</v>
      </c>
      <c r="D369" s="1" t="str">
        <f t="shared" si="71"/>
        <v>13:47:28</v>
      </c>
      <c r="E369" s="1" t="str">
        <f t="shared" si="72"/>
        <v>2022-08-10</v>
      </c>
      <c r="F369" s="1" t="str">
        <f t="shared" si="73"/>
        <v>2022</v>
      </c>
      <c r="G369" s="1" t="str">
        <f t="shared" si="74"/>
        <v>08</v>
      </c>
      <c r="H369" s="1" t="str">
        <f t="shared" si="75"/>
        <v>10</v>
      </c>
      <c r="I369" s="1" t="str">
        <f t="shared" si="76"/>
        <v>13</v>
      </c>
      <c r="J369" s="1" t="str">
        <f t="shared" si="77"/>
        <v>47</v>
      </c>
      <c r="K369" s="1" t="str">
        <f t="shared" si="78"/>
        <v>28</v>
      </c>
      <c r="L369" s="1">
        <f t="shared" si="69"/>
        <v>49648</v>
      </c>
      <c r="M369" s="16">
        <f t="shared" si="79"/>
        <v>222.57462962962964</v>
      </c>
      <c r="N369">
        <v>49.189587000000003</v>
      </c>
      <c r="O369">
        <v>-123.184296</v>
      </c>
      <c r="P369">
        <f>'geoid_height_2023-08-09'!E369/1000</f>
        <v>1.966E-2</v>
      </c>
      <c r="Q369">
        <v>1.966E-2</v>
      </c>
      <c r="R369">
        <f t="shared" si="80"/>
        <v>0.81966000000000006</v>
      </c>
      <c r="S369">
        <v>0.81966000000000006</v>
      </c>
      <c r="T369" s="3">
        <f t="shared" si="81"/>
        <v>20150</v>
      </c>
      <c r="U369" s="1">
        <v>20150</v>
      </c>
    </row>
    <row r="370" spans="1:21" x14ac:dyDescent="0.25">
      <c r="A370" t="s">
        <v>1273</v>
      </c>
      <c r="B370" s="22">
        <v>303</v>
      </c>
      <c r="C370">
        <f t="shared" si="70"/>
        <v>11</v>
      </c>
      <c r="D370" s="1" t="str">
        <f t="shared" si="71"/>
        <v>13:47:31</v>
      </c>
      <c r="E370" s="1" t="str">
        <f t="shared" si="72"/>
        <v>2022-08-10</v>
      </c>
      <c r="F370" s="1" t="str">
        <f t="shared" si="73"/>
        <v>2022</v>
      </c>
      <c r="G370" s="1" t="str">
        <f t="shared" si="74"/>
        <v>08</v>
      </c>
      <c r="H370" s="1" t="str">
        <f t="shared" si="75"/>
        <v>10</v>
      </c>
      <c r="I370" s="1" t="str">
        <f t="shared" si="76"/>
        <v>13</v>
      </c>
      <c r="J370" s="1" t="str">
        <f t="shared" si="77"/>
        <v>47</v>
      </c>
      <c r="K370" s="1" t="str">
        <f t="shared" si="78"/>
        <v>31</v>
      </c>
      <c r="L370" s="1">
        <f t="shared" si="69"/>
        <v>49651</v>
      </c>
      <c r="M370" s="16">
        <f t="shared" si="79"/>
        <v>222.57466435185185</v>
      </c>
      <c r="N370">
        <v>49.189678000000001</v>
      </c>
      <c r="O370">
        <v>-123.184532</v>
      </c>
      <c r="P370">
        <f>'geoid_height_2023-08-09'!E370/1000</f>
        <v>1.966E-2</v>
      </c>
      <c r="Q370">
        <v>1.966E-2</v>
      </c>
      <c r="R370">
        <f t="shared" si="80"/>
        <v>0.81966000000000006</v>
      </c>
      <c r="S370">
        <v>0.81966000000000006</v>
      </c>
      <c r="T370" s="3">
        <f t="shared" si="81"/>
        <v>20153</v>
      </c>
      <c r="U370" s="1">
        <v>20153</v>
      </c>
    </row>
    <row r="371" spans="1:21" x14ac:dyDescent="0.25">
      <c r="A371" t="s">
        <v>1274</v>
      </c>
      <c r="B371" s="22">
        <v>317</v>
      </c>
      <c r="C371">
        <f t="shared" si="70"/>
        <v>11</v>
      </c>
      <c r="D371" s="1" t="str">
        <f t="shared" si="71"/>
        <v>13:47:33</v>
      </c>
      <c r="E371" s="1" t="str">
        <f t="shared" si="72"/>
        <v>2022-08-10</v>
      </c>
      <c r="F371" s="1" t="str">
        <f t="shared" si="73"/>
        <v>2022</v>
      </c>
      <c r="G371" s="1" t="str">
        <f t="shared" si="74"/>
        <v>08</v>
      </c>
      <c r="H371" s="1" t="str">
        <f t="shared" si="75"/>
        <v>10</v>
      </c>
      <c r="I371" s="1" t="str">
        <f t="shared" si="76"/>
        <v>13</v>
      </c>
      <c r="J371" s="1" t="str">
        <f t="shared" si="77"/>
        <v>47</v>
      </c>
      <c r="K371" s="1" t="str">
        <f t="shared" si="78"/>
        <v>33</v>
      </c>
      <c r="L371" s="1">
        <f t="shared" si="69"/>
        <v>49653</v>
      </c>
      <c r="M371" s="16">
        <f t="shared" si="79"/>
        <v>222.57468750000001</v>
      </c>
      <c r="N371">
        <v>49.189853999999997</v>
      </c>
      <c r="O371">
        <v>-123.184799</v>
      </c>
      <c r="P371">
        <f>'geoid_height_2023-08-09'!E371/1000</f>
        <v>1.966E-2</v>
      </c>
      <c r="Q371">
        <v>1.966E-2</v>
      </c>
      <c r="R371">
        <f t="shared" si="80"/>
        <v>0.81966000000000006</v>
      </c>
      <c r="S371">
        <v>0.81966000000000006</v>
      </c>
      <c r="T371" s="3">
        <f t="shared" si="81"/>
        <v>20155</v>
      </c>
      <c r="U371" s="1">
        <v>20155</v>
      </c>
    </row>
    <row r="372" spans="1:21" x14ac:dyDescent="0.25">
      <c r="A372" t="s">
        <v>1275</v>
      </c>
      <c r="B372" s="22">
        <v>323</v>
      </c>
      <c r="C372">
        <f t="shared" si="70"/>
        <v>11</v>
      </c>
      <c r="D372" s="1" t="str">
        <f t="shared" si="71"/>
        <v>13:47:36</v>
      </c>
      <c r="E372" s="1" t="str">
        <f t="shared" si="72"/>
        <v>2022-08-10</v>
      </c>
      <c r="F372" s="1" t="str">
        <f t="shared" si="73"/>
        <v>2022</v>
      </c>
      <c r="G372" s="1" t="str">
        <f t="shared" si="74"/>
        <v>08</v>
      </c>
      <c r="H372" s="1" t="str">
        <f t="shared" si="75"/>
        <v>10</v>
      </c>
      <c r="I372" s="1" t="str">
        <f t="shared" si="76"/>
        <v>13</v>
      </c>
      <c r="J372" s="1" t="str">
        <f t="shared" si="77"/>
        <v>47</v>
      </c>
      <c r="K372" s="1" t="str">
        <f t="shared" si="78"/>
        <v>36</v>
      </c>
      <c r="L372" s="1">
        <f t="shared" si="69"/>
        <v>49656</v>
      </c>
      <c r="M372" s="16">
        <f t="shared" si="79"/>
        <v>222.57472222222222</v>
      </c>
      <c r="N372">
        <v>49.190047999999997</v>
      </c>
      <c r="O372">
        <v>-123.185028</v>
      </c>
      <c r="P372">
        <f>'geoid_height_2023-08-09'!E372/1000</f>
        <v>1.966E-2</v>
      </c>
      <c r="Q372">
        <v>1.966E-2</v>
      </c>
      <c r="R372">
        <f t="shared" si="80"/>
        <v>0.81966000000000006</v>
      </c>
      <c r="S372">
        <v>0.81966000000000006</v>
      </c>
      <c r="T372" s="3">
        <f t="shared" si="81"/>
        <v>20158</v>
      </c>
      <c r="U372" s="1">
        <v>20158</v>
      </c>
    </row>
    <row r="373" spans="1:21" x14ac:dyDescent="0.25">
      <c r="A373" t="s">
        <v>1276</v>
      </c>
      <c r="B373" s="22">
        <v>323</v>
      </c>
      <c r="C373">
        <f t="shared" si="70"/>
        <v>11</v>
      </c>
      <c r="D373" s="1" t="str">
        <f t="shared" si="71"/>
        <v>13:47:39</v>
      </c>
      <c r="E373" s="1" t="str">
        <f t="shared" si="72"/>
        <v>2022-08-10</v>
      </c>
      <c r="F373" s="1" t="str">
        <f t="shared" si="73"/>
        <v>2022</v>
      </c>
      <c r="G373" s="1" t="str">
        <f t="shared" si="74"/>
        <v>08</v>
      </c>
      <c r="H373" s="1" t="str">
        <f t="shared" si="75"/>
        <v>10</v>
      </c>
      <c r="I373" s="1" t="str">
        <f t="shared" si="76"/>
        <v>13</v>
      </c>
      <c r="J373" s="1" t="str">
        <f t="shared" si="77"/>
        <v>47</v>
      </c>
      <c r="K373" s="1" t="str">
        <f t="shared" si="78"/>
        <v>39</v>
      </c>
      <c r="L373" s="1">
        <f t="shared" si="69"/>
        <v>49659</v>
      </c>
      <c r="M373" s="16">
        <f t="shared" si="79"/>
        <v>222.57475694444443</v>
      </c>
      <c r="N373">
        <v>49.190272999999998</v>
      </c>
      <c r="O373">
        <v>-123.185287</v>
      </c>
      <c r="P373">
        <f>'geoid_height_2023-08-09'!E373/1000</f>
        <v>1.966E-2</v>
      </c>
      <c r="Q373">
        <v>1.966E-2</v>
      </c>
      <c r="R373">
        <f t="shared" si="80"/>
        <v>0.81966000000000006</v>
      </c>
      <c r="S373">
        <v>0.81966000000000006</v>
      </c>
      <c r="T373" s="3">
        <f t="shared" si="81"/>
        <v>20161</v>
      </c>
      <c r="U373" s="1">
        <v>20161</v>
      </c>
    </row>
    <row r="374" spans="1:21" x14ac:dyDescent="0.25">
      <c r="A374" t="s">
        <v>1277</v>
      </c>
      <c r="B374" s="22">
        <v>320</v>
      </c>
      <c r="C374">
        <f t="shared" si="70"/>
        <v>11</v>
      </c>
      <c r="D374" s="1" t="str">
        <f t="shared" si="71"/>
        <v>13:47:43</v>
      </c>
      <c r="E374" s="1" t="str">
        <f t="shared" si="72"/>
        <v>2022-08-10</v>
      </c>
      <c r="F374" s="1" t="str">
        <f t="shared" si="73"/>
        <v>2022</v>
      </c>
      <c r="G374" s="1" t="str">
        <f t="shared" si="74"/>
        <v>08</v>
      </c>
      <c r="H374" s="1" t="str">
        <f t="shared" si="75"/>
        <v>10</v>
      </c>
      <c r="I374" s="1" t="str">
        <f t="shared" si="76"/>
        <v>13</v>
      </c>
      <c r="J374" s="1" t="str">
        <f t="shared" si="77"/>
        <v>47</v>
      </c>
      <c r="K374" s="1" t="str">
        <f t="shared" si="78"/>
        <v>43</v>
      </c>
      <c r="L374" s="1">
        <f t="shared" si="69"/>
        <v>49663</v>
      </c>
      <c r="M374" s="16">
        <f t="shared" si="79"/>
        <v>222.57480324074075</v>
      </c>
      <c r="N374">
        <v>49.190479000000003</v>
      </c>
      <c r="O374">
        <v>-123.185562</v>
      </c>
      <c r="P374">
        <f>'geoid_height_2023-08-09'!E374/1000</f>
        <v>1.966E-2</v>
      </c>
      <c r="Q374">
        <v>1.966E-2</v>
      </c>
      <c r="R374">
        <f t="shared" si="80"/>
        <v>0.81966000000000006</v>
      </c>
      <c r="S374">
        <v>0.81966000000000006</v>
      </c>
      <c r="T374" s="3">
        <f t="shared" si="81"/>
        <v>20165</v>
      </c>
      <c r="U374" s="1">
        <v>20165</v>
      </c>
    </row>
    <row r="375" spans="1:21" x14ac:dyDescent="0.25">
      <c r="A375" t="s">
        <v>1278</v>
      </c>
      <c r="B375" s="22">
        <v>320</v>
      </c>
      <c r="C375">
        <f t="shared" si="70"/>
        <v>11</v>
      </c>
      <c r="D375" s="1" t="str">
        <f t="shared" si="71"/>
        <v>13:47:45</v>
      </c>
      <c r="E375" s="1" t="str">
        <f t="shared" si="72"/>
        <v>2022-08-10</v>
      </c>
      <c r="F375" s="1" t="str">
        <f t="shared" si="73"/>
        <v>2022</v>
      </c>
      <c r="G375" s="1" t="str">
        <f t="shared" si="74"/>
        <v>08</v>
      </c>
      <c r="H375" s="1" t="str">
        <f t="shared" si="75"/>
        <v>10</v>
      </c>
      <c r="I375" s="1" t="str">
        <f t="shared" si="76"/>
        <v>13</v>
      </c>
      <c r="J375" s="1" t="str">
        <f t="shared" si="77"/>
        <v>47</v>
      </c>
      <c r="K375" s="1" t="str">
        <f t="shared" si="78"/>
        <v>45</v>
      </c>
      <c r="L375" s="1">
        <f t="shared" si="69"/>
        <v>49665</v>
      </c>
      <c r="M375" s="16">
        <f t="shared" si="79"/>
        <v>222.57482638888888</v>
      </c>
      <c r="N375">
        <v>49.190700999999997</v>
      </c>
      <c r="O375">
        <v>-123.185822</v>
      </c>
      <c r="P375">
        <f>'geoid_height_2023-08-09'!E375/1000</f>
        <v>1.966E-2</v>
      </c>
      <c r="Q375">
        <v>1.966E-2</v>
      </c>
      <c r="R375">
        <f t="shared" si="80"/>
        <v>0.81966000000000006</v>
      </c>
      <c r="S375">
        <v>0.81966000000000006</v>
      </c>
      <c r="T375" s="3">
        <f t="shared" si="81"/>
        <v>20167</v>
      </c>
      <c r="U375" s="1">
        <v>20167</v>
      </c>
    </row>
    <row r="376" spans="1:21" x14ac:dyDescent="0.25">
      <c r="A376" t="s">
        <v>1279</v>
      </c>
      <c r="B376" s="22">
        <v>323</v>
      </c>
      <c r="C376">
        <f t="shared" si="70"/>
        <v>11</v>
      </c>
      <c r="D376" s="1" t="str">
        <f t="shared" si="71"/>
        <v>13:47:48</v>
      </c>
      <c r="E376" s="1" t="str">
        <f t="shared" si="72"/>
        <v>2022-08-10</v>
      </c>
      <c r="F376" s="1" t="str">
        <f t="shared" si="73"/>
        <v>2022</v>
      </c>
      <c r="G376" s="1" t="str">
        <f t="shared" si="74"/>
        <v>08</v>
      </c>
      <c r="H376" s="1" t="str">
        <f t="shared" si="75"/>
        <v>10</v>
      </c>
      <c r="I376" s="1" t="str">
        <f t="shared" si="76"/>
        <v>13</v>
      </c>
      <c r="J376" s="1" t="str">
        <f t="shared" si="77"/>
        <v>47</v>
      </c>
      <c r="K376" s="1" t="str">
        <f t="shared" si="78"/>
        <v>48</v>
      </c>
      <c r="L376" s="1">
        <f t="shared" si="69"/>
        <v>49668</v>
      </c>
      <c r="M376" s="16">
        <f t="shared" si="79"/>
        <v>222.57486111111112</v>
      </c>
      <c r="N376">
        <v>49.190933000000001</v>
      </c>
      <c r="O376">
        <v>-123.186104</v>
      </c>
      <c r="P376">
        <f>'geoid_height_2023-08-09'!E376/1000</f>
        <v>1.966E-2</v>
      </c>
      <c r="Q376">
        <v>1.966E-2</v>
      </c>
      <c r="R376">
        <f t="shared" si="80"/>
        <v>0.81966000000000006</v>
      </c>
      <c r="S376">
        <v>0.81966000000000006</v>
      </c>
      <c r="T376" s="3">
        <f t="shared" si="81"/>
        <v>20170</v>
      </c>
      <c r="U376" s="1">
        <v>20170</v>
      </c>
    </row>
    <row r="377" spans="1:21" x14ac:dyDescent="0.25">
      <c r="A377" t="s">
        <v>1280</v>
      </c>
      <c r="B377" s="22">
        <v>323</v>
      </c>
      <c r="C377">
        <f t="shared" si="70"/>
        <v>11</v>
      </c>
      <c r="D377" s="1" t="str">
        <f t="shared" si="71"/>
        <v>13:47:55</v>
      </c>
      <c r="E377" s="1" t="str">
        <f t="shared" si="72"/>
        <v>2022-08-10</v>
      </c>
      <c r="F377" s="1" t="str">
        <f t="shared" si="73"/>
        <v>2022</v>
      </c>
      <c r="G377" s="1" t="str">
        <f t="shared" si="74"/>
        <v>08</v>
      </c>
      <c r="H377" s="1" t="str">
        <f t="shared" si="75"/>
        <v>10</v>
      </c>
      <c r="I377" s="1" t="str">
        <f t="shared" si="76"/>
        <v>13</v>
      </c>
      <c r="J377" s="1" t="str">
        <f t="shared" si="77"/>
        <v>47</v>
      </c>
      <c r="K377" s="1" t="str">
        <f t="shared" si="78"/>
        <v>55</v>
      </c>
      <c r="L377" s="1">
        <f t="shared" si="69"/>
        <v>49675</v>
      </c>
      <c r="M377" s="16">
        <f t="shared" si="79"/>
        <v>222.57494212962962</v>
      </c>
      <c r="N377">
        <v>49.191386999999999</v>
      </c>
      <c r="O377">
        <v>-123.186646</v>
      </c>
      <c r="P377">
        <f>'geoid_height_2023-08-09'!E377/1000</f>
        <v>1.9649999999999997E-2</v>
      </c>
      <c r="Q377">
        <v>1.9649999999999997E-2</v>
      </c>
      <c r="R377">
        <f t="shared" si="80"/>
        <v>0.81964999999999999</v>
      </c>
      <c r="S377">
        <v>0.81964999999999999</v>
      </c>
      <c r="T377" s="3">
        <f t="shared" si="81"/>
        <v>20177</v>
      </c>
      <c r="U377" s="1">
        <v>20177</v>
      </c>
    </row>
    <row r="378" spans="1:21" x14ac:dyDescent="0.25">
      <c r="A378" t="s">
        <v>1281</v>
      </c>
      <c r="B378" s="22">
        <v>337</v>
      </c>
      <c r="C378">
        <f t="shared" si="70"/>
        <v>11</v>
      </c>
      <c r="D378" s="1" t="str">
        <f t="shared" si="71"/>
        <v>13:48:04</v>
      </c>
      <c r="E378" s="1" t="str">
        <f t="shared" si="72"/>
        <v>2022-08-10</v>
      </c>
      <c r="F378" s="1" t="str">
        <f t="shared" si="73"/>
        <v>2022</v>
      </c>
      <c r="G378" s="1" t="str">
        <f t="shared" si="74"/>
        <v>08</v>
      </c>
      <c r="H378" s="1" t="str">
        <f t="shared" si="75"/>
        <v>10</v>
      </c>
      <c r="I378" s="1" t="str">
        <f t="shared" si="76"/>
        <v>13</v>
      </c>
      <c r="J378" s="1" t="str">
        <f t="shared" si="77"/>
        <v>48</v>
      </c>
      <c r="K378" s="1" t="str">
        <f t="shared" si="78"/>
        <v>04</v>
      </c>
      <c r="L378" s="1">
        <f t="shared" si="69"/>
        <v>49684</v>
      </c>
      <c r="M378" s="16">
        <f t="shared" si="79"/>
        <v>222.57504629629631</v>
      </c>
      <c r="N378">
        <v>49.191935999999998</v>
      </c>
      <c r="O378">
        <v>-123.187202</v>
      </c>
      <c r="P378">
        <f>'geoid_height_2023-08-09'!E378/1000</f>
        <v>1.9649999999999997E-2</v>
      </c>
      <c r="Q378">
        <v>1.9649999999999997E-2</v>
      </c>
      <c r="R378">
        <f t="shared" si="80"/>
        <v>0.81964999999999999</v>
      </c>
      <c r="S378">
        <v>0.81964999999999999</v>
      </c>
      <c r="T378" s="3">
        <f t="shared" si="81"/>
        <v>20186</v>
      </c>
      <c r="U378" s="1">
        <v>20186</v>
      </c>
    </row>
    <row r="379" spans="1:21" x14ac:dyDescent="0.25">
      <c r="A379" t="s">
        <v>1282</v>
      </c>
      <c r="B379" s="22">
        <v>354</v>
      </c>
      <c r="C379">
        <f t="shared" si="70"/>
        <v>11</v>
      </c>
      <c r="D379" s="1" t="str">
        <f t="shared" si="71"/>
        <v>13:48:07</v>
      </c>
      <c r="E379" s="1" t="str">
        <f t="shared" si="72"/>
        <v>2022-08-10</v>
      </c>
      <c r="F379" s="1" t="str">
        <f t="shared" si="73"/>
        <v>2022</v>
      </c>
      <c r="G379" s="1" t="str">
        <f t="shared" si="74"/>
        <v>08</v>
      </c>
      <c r="H379" s="1" t="str">
        <f t="shared" si="75"/>
        <v>10</v>
      </c>
      <c r="I379" s="1" t="str">
        <f t="shared" si="76"/>
        <v>13</v>
      </c>
      <c r="J379" s="1" t="str">
        <f t="shared" si="77"/>
        <v>48</v>
      </c>
      <c r="K379" s="1" t="str">
        <f t="shared" si="78"/>
        <v>07</v>
      </c>
      <c r="L379" s="1">
        <f t="shared" si="69"/>
        <v>49687</v>
      </c>
      <c r="M379" s="16">
        <f t="shared" si="79"/>
        <v>222.57508101851852</v>
      </c>
      <c r="N379">
        <v>49.192154000000002</v>
      </c>
      <c r="O379">
        <v>-123.187271</v>
      </c>
      <c r="P379">
        <f>'geoid_height_2023-08-09'!E379/1000</f>
        <v>1.9649999999999997E-2</v>
      </c>
      <c r="Q379">
        <v>1.9649999999999997E-2</v>
      </c>
      <c r="R379">
        <f t="shared" si="80"/>
        <v>0.81964999999999999</v>
      </c>
      <c r="S379">
        <v>0.81964999999999999</v>
      </c>
      <c r="T379" s="3">
        <f t="shared" si="81"/>
        <v>20189</v>
      </c>
      <c r="U379" s="1">
        <v>20189</v>
      </c>
    </row>
    <row r="380" spans="1:21" x14ac:dyDescent="0.25">
      <c r="A380" t="s">
        <v>1283</v>
      </c>
      <c r="B380" s="22">
        <v>5</v>
      </c>
      <c r="C380">
        <f t="shared" si="70"/>
        <v>11</v>
      </c>
      <c r="D380" s="1" t="str">
        <f t="shared" si="71"/>
        <v>13:48:10</v>
      </c>
      <c r="E380" s="1" t="str">
        <f t="shared" si="72"/>
        <v>2022-08-10</v>
      </c>
      <c r="F380" s="1" t="str">
        <f t="shared" si="73"/>
        <v>2022</v>
      </c>
      <c r="G380" s="1" t="str">
        <f t="shared" si="74"/>
        <v>08</v>
      </c>
      <c r="H380" s="1" t="str">
        <f t="shared" si="75"/>
        <v>10</v>
      </c>
      <c r="I380" s="1" t="str">
        <f t="shared" si="76"/>
        <v>13</v>
      </c>
      <c r="J380" s="1" t="str">
        <f t="shared" si="77"/>
        <v>48</v>
      </c>
      <c r="K380" s="1" t="str">
        <f t="shared" si="78"/>
        <v>10</v>
      </c>
      <c r="L380" s="1">
        <f t="shared" si="69"/>
        <v>49690</v>
      </c>
      <c r="M380" s="16">
        <f t="shared" si="79"/>
        <v>222.57511574074073</v>
      </c>
      <c r="N380">
        <v>49.192390000000003</v>
      </c>
      <c r="O380">
        <v>-123.187241</v>
      </c>
      <c r="P380">
        <f>'geoid_height_2023-08-09'!E380/1000</f>
        <v>1.9649999999999997E-2</v>
      </c>
      <c r="Q380">
        <v>1.9649999999999997E-2</v>
      </c>
      <c r="R380">
        <f t="shared" si="80"/>
        <v>0.81964999999999999</v>
      </c>
      <c r="S380">
        <v>0.81964999999999999</v>
      </c>
      <c r="T380" s="3">
        <f t="shared" si="81"/>
        <v>20192</v>
      </c>
      <c r="U380" s="1">
        <v>20192</v>
      </c>
    </row>
    <row r="381" spans="1:21" x14ac:dyDescent="0.25">
      <c r="A381" t="s">
        <v>1284</v>
      </c>
      <c r="B381" s="22">
        <v>8</v>
      </c>
      <c r="C381">
        <f t="shared" si="70"/>
        <v>11</v>
      </c>
      <c r="D381" s="1" t="str">
        <f t="shared" si="71"/>
        <v>13:48:14</v>
      </c>
      <c r="E381" s="1" t="str">
        <f t="shared" si="72"/>
        <v>2022-08-10</v>
      </c>
      <c r="F381" s="1" t="str">
        <f t="shared" si="73"/>
        <v>2022</v>
      </c>
      <c r="G381" s="1" t="str">
        <f t="shared" si="74"/>
        <v>08</v>
      </c>
      <c r="H381" s="1" t="str">
        <f t="shared" si="75"/>
        <v>10</v>
      </c>
      <c r="I381" s="1" t="str">
        <f t="shared" si="76"/>
        <v>13</v>
      </c>
      <c r="J381" s="1" t="str">
        <f t="shared" si="77"/>
        <v>48</v>
      </c>
      <c r="K381" s="1" t="str">
        <f t="shared" si="78"/>
        <v>14</v>
      </c>
      <c r="L381" s="1">
        <f t="shared" si="69"/>
        <v>49694</v>
      </c>
      <c r="M381" s="16">
        <f t="shared" si="79"/>
        <v>222.57516203703705</v>
      </c>
      <c r="N381">
        <v>49.192656999999997</v>
      </c>
      <c r="O381">
        <v>-123.187164</v>
      </c>
      <c r="P381">
        <f>'geoid_height_2023-08-09'!E381/1000</f>
        <v>1.9649999999999997E-2</v>
      </c>
      <c r="Q381">
        <v>1.9649999999999997E-2</v>
      </c>
      <c r="R381">
        <f t="shared" si="80"/>
        <v>0.81964999999999999</v>
      </c>
      <c r="S381">
        <v>0.81964999999999999</v>
      </c>
      <c r="T381" s="3">
        <f t="shared" si="81"/>
        <v>20196</v>
      </c>
      <c r="U381" s="1">
        <v>20196</v>
      </c>
    </row>
    <row r="382" spans="1:21" x14ac:dyDescent="0.25">
      <c r="A382" t="s">
        <v>1285</v>
      </c>
      <c r="B382" s="22">
        <v>11</v>
      </c>
      <c r="C382">
        <f t="shared" si="70"/>
        <v>11</v>
      </c>
      <c r="D382" s="1" t="str">
        <f t="shared" si="71"/>
        <v>13:48:17</v>
      </c>
      <c r="E382" s="1" t="str">
        <f t="shared" si="72"/>
        <v>2022-08-10</v>
      </c>
      <c r="F382" s="1" t="str">
        <f t="shared" si="73"/>
        <v>2022</v>
      </c>
      <c r="G382" s="1" t="str">
        <f t="shared" si="74"/>
        <v>08</v>
      </c>
      <c r="H382" s="1" t="str">
        <f t="shared" si="75"/>
        <v>10</v>
      </c>
      <c r="I382" s="1" t="str">
        <f t="shared" si="76"/>
        <v>13</v>
      </c>
      <c r="J382" s="1" t="str">
        <f t="shared" si="77"/>
        <v>48</v>
      </c>
      <c r="K382" s="1" t="str">
        <f t="shared" si="78"/>
        <v>17</v>
      </c>
      <c r="L382" s="1">
        <f t="shared" si="69"/>
        <v>49697</v>
      </c>
      <c r="M382" s="16">
        <f t="shared" si="79"/>
        <v>222.57519675925926</v>
      </c>
      <c r="N382">
        <v>49.192898</v>
      </c>
      <c r="O382">
        <v>-123.187111</v>
      </c>
      <c r="P382">
        <f>'geoid_height_2023-08-09'!E382/1000</f>
        <v>1.9649999999999997E-2</v>
      </c>
      <c r="Q382">
        <v>1.9649999999999997E-2</v>
      </c>
      <c r="R382">
        <f t="shared" si="80"/>
        <v>0.81964999999999999</v>
      </c>
      <c r="S382">
        <v>0.81964999999999999</v>
      </c>
      <c r="T382" s="3">
        <f t="shared" si="81"/>
        <v>20199</v>
      </c>
      <c r="U382" s="1">
        <v>20199</v>
      </c>
    </row>
    <row r="383" spans="1:21" x14ac:dyDescent="0.25">
      <c r="A383" t="s">
        <v>1286</v>
      </c>
      <c r="B383" s="22">
        <v>11</v>
      </c>
      <c r="C383">
        <f t="shared" si="70"/>
        <v>11</v>
      </c>
      <c r="D383" s="1" t="str">
        <f t="shared" si="71"/>
        <v>13:48:20</v>
      </c>
      <c r="E383" s="1" t="str">
        <f t="shared" si="72"/>
        <v>2022-08-10</v>
      </c>
      <c r="F383" s="1" t="str">
        <f t="shared" si="73"/>
        <v>2022</v>
      </c>
      <c r="G383" s="1" t="str">
        <f t="shared" si="74"/>
        <v>08</v>
      </c>
      <c r="H383" s="1" t="str">
        <f t="shared" si="75"/>
        <v>10</v>
      </c>
      <c r="I383" s="1" t="str">
        <f t="shared" si="76"/>
        <v>13</v>
      </c>
      <c r="J383" s="1" t="str">
        <f t="shared" si="77"/>
        <v>48</v>
      </c>
      <c r="K383" s="1" t="str">
        <f t="shared" si="78"/>
        <v>20</v>
      </c>
      <c r="L383" s="1">
        <f t="shared" si="69"/>
        <v>49700</v>
      </c>
      <c r="M383" s="16">
        <f t="shared" si="79"/>
        <v>222.5752314814815</v>
      </c>
      <c r="N383">
        <v>49.193161000000003</v>
      </c>
      <c r="O383">
        <v>-123.18704200000001</v>
      </c>
      <c r="P383">
        <f>'geoid_height_2023-08-09'!E383/1000</f>
        <v>1.9649999999999997E-2</v>
      </c>
      <c r="Q383">
        <v>1.9649999999999997E-2</v>
      </c>
      <c r="R383">
        <f t="shared" si="80"/>
        <v>0.81964999999999999</v>
      </c>
      <c r="S383">
        <v>0.81964999999999999</v>
      </c>
      <c r="T383" s="3">
        <f t="shared" si="81"/>
        <v>20202</v>
      </c>
      <c r="U383" s="1">
        <v>20202</v>
      </c>
    </row>
    <row r="384" spans="1:21" x14ac:dyDescent="0.25">
      <c r="A384" t="s">
        <v>1287</v>
      </c>
      <c r="B384" s="22">
        <v>11</v>
      </c>
      <c r="C384">
        <f t="shared" si="70"/>
        <v>11</v>
      </c>
      <c r="D384" s="1" t="str">
        <f t="shared" si="71"/>
        <v>13:48:24</v>
      </c>
      <c r="E384" s="1" t="str">
        <f t="shared" si="72"/>
        <v>2022-08-10</v>
      </c>
      <c r="F384" s="1" t="str">
        <f t="shared" si="73"/>
        <v>2022</v>
      </c>
      <c r="G384" s="1" t="str">
        <f t="shared" si="74"/>
        <v>08</v>
      </c>
      <c r="H384" s="1" t="str">
        <f t="shared" si="75"/>
        <v>10</v>
      </c>
      <c r="I384" s="1" t="str">
        <f t="shared" si="76"/>
        <v>13</v>
      </c>
      <c r="J384" s="1" t="str">
        <f t="shared" si="77"/>
        <v>48</v>
      </c>
      <c r="K384" s="1" t="str">
        <f t="shared" si="78"/>
        <v>24</v>
      </c>
      <c r="L384" s="1">
        <f t="shared" si="69"/>
        <v>49704</v>
      </c>
      <c r="M384" s="16">
        <f t="shared" si="79"/>
        <v>222.57527777777779</v>
      </c>
      <c r="N384">
        <v>49.193461999999997</v>
      </c>
      <c r="O384">
        <v>-123.18695099999999</v>
      </c>
      <c r="P384">
        <f>'geoid_height_2023-08-09'!E384/1000</f>
        <v>1.9640000000000001E-2</v>
      </c>
      <c r="Q384">
        <v>1.9640000000000001E-2</v>
      </c>
      <c r="R384">
        <f t="shared" si="80"/>
        <v>0.81964000000000004</v>
      </c>
      <c r="S384">
        <v>0.81964000000000004</v>
      </c>
      <c r="T384" s="3">
        <f t="shared" si="81"/>
        <v>20206</v>
      </c>
      <c r="U384" s="1">
        <v>20206</v>
      </c>
    </row>
    <row r="385" spans="1:21" x14ac:dyDescent="0.25">
      <c r="A385" t="s">
        <v>1288</v>
      </c>
      <c r="B385" s="22">
        <v>2</v>
      </c>
      <c r="C385">
        <f t="shared" si="70"/>
        <v>11</v>
      </c>
      <c r="D385" s="1" t="str">
        <f t="shared" si="71"/>
        <v>13:48:27</v>
      </c>
      <c r="E385" s="1" t="str">
        <f t="shared" si="72"/>
        <v>2022-08-10</v>
      </c>
      <c r="F385" s="1" t="str">
        <f t="shared" si="73"/>
        <v>2022</v>
      </c>
      <c r="G385" s="1" t="str">
        <f t="shared" si="74"/>
        <v>08</v>
      </c>
      <c r="H385" s="1" t="str">
        <f t="shared" si="75"/>
        <v>10</v>
      </c>
      <c r="I385" s="1" t="str">
        <f t="shared" si="76"/>
        <v>13</v>
      </c>
      <c r="J385" s="1" t="str">
        <f t="shared" si="77"/>
        <v>48</v>
      </c>
      <c r="K385" s="1" t="str">
        <f t="shared" si="78"/>
        <v>27</v>
      </c>
      <c r="L385" s="1">
        <f t="shared" si="69"/>
        <v>49707</v>
      </c>
      <c r="M385" s="16">
        <f t="shared" si="79"/>
        <v>222.5753125</v>
      </c>
      <c r="N385">
        <v>49.193680000000001</v>
      </c>
      <c r="O385">
        <v>-123.186913</v>
      </c>
      <c r="P385">
        <f>'geoid_height_2023-08-09'!E385/1000</f>
        <v>1.9640000000000001E-2</v>
      </c>
      <c r="Q385">
        <v>1.9640000000000001E-2</v>
      </c>
      <c r="R385">
        <f t="shared" si="80"/>
        <v>0.81964000000000004</v>
      </c>
      <c r="S385">
        <v>0.81964000000000004</v>
      </c>
      <c r="T385" s="3">
        <f t="shared" si="81"/>
        <v>20209</v>
      </c>
      <c r="U385" s="1">
        <v>20209</v>
      </c>
    </row>
    <row r="386" spans="1:21" x14ac:dyDescent="0.25">
      <c r="A386" t="s">
        <v>1289</v>
      </c>
      <c r="B386" s="22">
        <v>340</v>
      </c>
      <c r="C386">
        <f t="shared" si="70"/>
        <v>11</v>
      </c>
      <c r="D386" s="1" t="str">
        <f t="shared" si="71"/>
        <v>13:48:31</v>
      </c>
      <c r="E386" s="1" t="str">
        <f t="shared" si="72"/>
        <v>2022-08-10</v>
      </c>
      <c r="F386" s="1" t="str">
        <f t="shared" si="73"/>
        <v>2022</v>
      </c>
      <c r="G386" s="1" t="str">
        <f t="shared" si="74"/>
        <v>08</v>
      </c>
      <c r="H386" s="1" t="str">
        <f t="shared" si="75"/>
        <v>10</v>
      </c>
      <c r="I386" s="1" t="str">
        <f t="shared" si="76"/>
        <v>13</v>
      </c>
      <c r="J386" s="1" t="str">
        <f t="shared" si="77"/>
        <v>48</v>
      </c>
      <c r="K386" s="1" t="str">
        <f t="shared" si="78"/>
        <v>31</v>
      </c>
      <c r="L386" s="1">
        <f t="shared" ref="L386:L445" si="82">I386*3600+J386*60+K386</f>
        <v>49711</v>
      </c>
      <c r="M386" s="16">
        <f t="shared" si="79"/>
        <v>222.57535879629629</v>
      </c>
      <c r="N386">
        <v>49.193973999999997</v>
      </c>
      <c r="O386">
        <v>-123.18701900000001</v>
      </c>
      <c r="P386">
        <f>'geoid_height_2023-08-09'!E386/1000</f>
        <v>1.9640000000000001E-2</v>
      </c>
      <c r="Q386">
        <v>1.9640000000000001E-2</v>
      </c>
      <c r="R386">
        <f t="shared" si="80"/>
        <v>0.81964000000000004</v>
      </c>
      <c r="S386">
        <v>0.81964000000000004</v>
      </c>
      <c r="T386" s="3">
        <f t="shared" si="81"/>
        <v>20213</v>
      </c>
      <c r="U386" s="1">
        <v>20213</v>
      </c>
    </row>
    <row r="387" spans="1:21" x14ac:dyDescent="0.25">
      <c r="A387" t="s">
        <v>1290</v>
      </c>
      <c r="B387" s="22">
        <v>337</v>
      </c>
      <c r="C387">
        <f t="shared" ref="C387:C445" si="83">MIN(SEARCH("T",A387&amp;"T"))</f>
        <v>11</v>
      </c>
      <c r="D387" s="1" t="str">
        <f t="shared" ref="D387:D445" si="84">RIGHT(A387,C387-3)</f>
        <v>13:48:35</v>
      </c>
      <c r="E387" s="1" t="str">
        <f t="shared" ref="E387:E445" si="85">LEFT(A387,C387-1)</f>
        <v>2022-08-10</v>
      </c>
      <c r="F387" s="1" t="str">
        <f t="shared" ref="F387:F445" si="86">LEFT(E387,4)</f>
        <v>2022</v>
      </c>
      <c r="G387" s="1" t="str">
        <f t="shared" ref="G387:G445" si="87">RIGHT(LEFT(E387,7),2)</f>
        <v>08</v>
      </c>
      <c r="H387" s="1" t="str">
        <f t="shared" ref="H387:H445" si="88">RIGHT(E387,2)</f>
        <v>10</v>
      </c>
      <c r="I387" s="1" t="str">
        <f t="shared" ref="I387:I445" si="89">LEFT(D387,2)</f>
        <v>13</v>
      </c>
      <c r="J387" s="1" t="str">
        <f t="shared" ref="J387:J445" si="90">MID(D387,4,2)</f>
        <v>48</v>
      </c>
      <c r="K387" s="1" t="str">
        <f t="shared" ref="K387:K445" si="91">RIGHT(D387,2)</f>
        <v>35</v>
      </c>
      <c r="L387" s="1">
        <f t="shared" si="82"/>
        <v>49715</v>
      </c>
      <c r="M387" s="16">
        <f t="shared" ref="M387:M445" si="92">(DATE(F387,G387,H387)-DATE(F387,1,1)+1)+(I387+((J387+(K387/60))/60))/24</f>
        <v>222.5754050925926</v>
      </c>
      <c r="N387">
        <v>49.194248000000002</v>
      </c>
      <c r="O387">
        <v>-123.187195</v>
      </c>
      <c r="P387">
        <f>'geoid_height_2023-08-09'!E387/1000</f>
        <v>1.9640000000000001E-2</v>
      </c>
      <c r="Q387">
        <v>1.9640000000000001E-2</v>
      </c>
      <c r="R387">
        <f t="shared" ref="R387:R445" si="93">Q387+0.8</f>
        <v>0.81964000000000004</v>
      </c>
      <c r="S387">
        <v>0.81964000000000004</v>
      </c>
      <c r="T387" s="3">
        <f t="shared" si="81"/>
        <v>20217</v>
      </c>
      <c r="U387" s="1">
        <v>20217</v>
      </c>
    </row>
    <row r="388" spans="1:21" x14ac:dyDescent="0.25">
      <c r="A388" t="s">
        <v>1291</v>
      </c>
      <c r="B388" s="22">
        <v>345</v>
      </c>
      <c r="C388">
        <f t="shared" si="83"/>
        <v>11</v>
      </c>
      <c r="D388" s="1" t="str">
        <f t="shared" si="84"/>
        <v>13:48:38</v>
      </c>
      <c r="E388" s="1" t="str">
        <f t="shared" si="85"/>
        <v>2022-08-10</v>
      </c>
      <c r="F388" s="1" t="str">
        <f t="shared" si="86"/>
        <v>2022</v>
      </c>
      <c r="G388" s="1" t="str">
        <f t="shared" si="87"/>
        <v>08</v>
      </c>
      <c r="H388" s="1" t="str">
        <f t="shared" si="88"/>
        <v>10</v>
      </c>
      <c r="I388" s="1" t="str">
        <f t="shared" si="89"/>
        <v>13</v>
      </c>
      <c r="J388" s="1" t="str">
        <f t="shared" si="90"/>
        <v>48</v>
      </c>
      <c r="K388" s="1" t="str">
        <f t="shared" si="91"/>
        <v>38</v>
      </c>
      <c r="L388" s="1">
        <f t="shared" si="82"/>
        <v>49718</v>
      </c>
      <c r="M388" s="16">
        <f t="shared" si="92"/>
        <v>222.57543981481481</v>
      </c>
      <c r="N388">
        <v>49.194476999999999</v>
      </c>
      <c r="O388">
        <v>-123.187286</v>
      </c>
      <c r="P388">
        <f>'geoid_height_2023-08-09'!E388/1000</f>
        <v>1.9640000000000001E-2</v>
      </c>
      <c r="Q388">
        <v>1.9640000000000001E-2</v>
      </c>
      <c r="R388">
        <f t="shared" si="93"/>
        <v>0.81964000000000004</v>
      </c>
      <c r="S388">
        <v>0.81964000000000004</v>
      </c>
      <c r="T388" s="3">
        <f t="shared" ref="T388:T445" si="94">L388-$L$2</f>
        <v>20220</v>
      </c>
      <c r="U388" s="1">
        <v>20220</v>
      </c>
    </row>
    <row r="389" spans="1:21" x14ac:dyDescent="0.25">
      <c r="A389" t="s">
        <v>1292</v>
      </c>
      <c r="B389" s="22">
        <v>8</v>
      </c>
      <c r="C389">
        <f t="shared" si="83"/>
        <v>11</v>
      </c>
      <c r="D389" s="1" t="str">
        <f t="shared" si="84"/>
        <v>13:48:43</v>
      </c>
      <c r="E389" s="1" t="str">
        <f t="shared" si="85"/>
        <v>2022-08-10</v>
      </c>
      <c r="F389" s="1" t="str">
        <f t="shared" si="86"/>
        <v>2022</v>
      </c>
      <c r="G389" s="1" t="str">
        <f t="shared" si="87"/>
        <v>08</v>
      </c>
      <c r="H389" s="1" t="str">
        <f t="shared" si="88"/>
        <v>10</v>
      </c>
      <c r="I389" s="1" t="str">
        <f t="shared" si="89"/>
        <v>13</v>
      </c>
      <c r="J389" s="1" t="str">
        <f t="shared" si="90"/>
        <v>48</v>
      </c>
      <c r="K389" s="1" t="str">
        <f t="shared" si="91"/>
        <v>43</v>
      </c>
      <c r="L389" s="1">
        <f t="shared" si="82"/>
        <v>49723</v>
      </c>
      <c r="M389" s="16">
        <f t="shared" si="92"/>
        <v>222.57549768518518</v>
      </c>
      <c r="N389">
        <v>49.194893</v>
      </c>
      <c r="O389">
        <v>-123.187279</v>
      </c>
      <c r="P389">
        <f>'geoid_height_2023-08-09'!E389/1000</f>
        <v>1.9640000000000001E-2</v>
      </c>
      <c r="Q389">
        <v>1.9640000000000001E-2</v>
      </c>
      <c r="R389">
        <f t="shared" si="93"/>
        <v>0.81964000000000004</v>
      </c>
      <c r="S389">
        <v>0.81964000000000004</v>
      </c>
      <c r="T389" s="3">
        <f t="shared" si="94"/>
        <v>20225</v>
      </c>
      <c r="U389" s="1">
        <v>20225</v>
      </c>
    </row>
    <row r="390" spans="1:21" x14ac:dyDescent="0.25">
      <c r="A390" t="s">
        <v>1293</v>
      </c>
      <c r="B390" s="22">
        <v>11</v>
      </c>
      <c r="C390">
        <f t="shared" si="83"/>
        <v>11</v>
      </c>
      <c r="D390" s="1" t="str">
        <f t="shared" si="84"/>
        <v>13:48:46</v>
      </c>
      <c r="E390" s="1" t="str">
        <f t="shared" si="85"/>
        <v>2022-08-10</v>
      </c>
      <c r="F390" s="1" t="str">
        <f t="shared" si="86"/>
        <v>2022</v>
      </c>
      <c r="G390" s="1" t="str">
        <f t="shared" si="87"/>
        <v>08</v>
      </c>
      <c r="H390" s="1" t="str">
        <f t="shared" si="88"/>
        <v>10</v>
      </c>
      <c r="I390" s="1" t="str">
        <f t="shared" si="89"/>
        <v>13</v>
      </c>
      <c r="J390" s="1" t="str">
        <f t="shared" si="90"/>
        <v>48</v>
      </c>
      <c r="K390" s="1" t="str">
        <f t="shared" si="91"/>
        <v>46</v>
      </c>
      <c r="L390" s="1">
        <f t="shared" si="82"/>
        <v>49726</v>
      </c>
      <c r="M390" s="16">
        <f t="shared" si="92"/>
        <v>222.57553240740739</v>
      </c>
      <c r="N390">
        <v>49.195141</v>
      </c>
      <c r="O390">
        <v>-123.187218</v>
      </c>
      <c r="P390">
        <f>'geoid_height_2023-08-09'!E390/1000</f>
        <v>1.9640000000000001E-2</v>
      </c>
      <c r="Q390">
        <v>1.9640000000000001E-2</v>
      </c>
      <c r="R390">
        <f t="shared" si="93"/>
        <v>0.81964000000000004</v>
      </c>
      <c r="S390">
        <v>0.81964000000000004</v>
      </c>
      <c r="T390" s="3">
        <f t="shared" si="94"/>
        <v>20228</v>
      </c>
      <c r="U390" s="1">
        <v>20228</v>
      </c>
    </row>
    <row r="391" spans="1:21" x14ac:dyDescent="0.25">
      <c r="A391" t="s">
        <v>1294</v>
      </c>
      <c r="B391" s="22">
        <v>11</v>
      </c>
      <c r="C391">
        <f t="shared" si="83"/>
        <v>11</v>
      </c>
      <c r="D391" s="1" t="str">
        <f t="shared" si="84"/>
        <v>13:48:49</v>
      </c>
      <c r="E391" s="1" t="str">
        <f t="shared" si="85"/>
        <v>2022-08-10</v>
      </c>
      <c r="F391" s="1" t="str">
        <f t="shared" si="86"/>
        <v>2022</v>
      </c>
      <c r="G391" s="1" t="str">
        <f t="shared" si="87"/>
        <v>08</v>
      </c>
      <c r="H391" s="1" t="str">
        <f t="shared" si="88"/>
        <v>10</v>
      </c>
      <c r="I391" s="1" t="str">
        <f t="shared" si="89"/>
        <v>13</v>
      </c>
      <c r="J391" s="1" t="str">
        <f t="shared" si="90"/>
        <v>48</v>
      </c>
      <c r="K391" s="1" t="str">
        <f t="shared" si="91"/>
        <v>49</v>
      </c>
      <c r="L391" s="1">
        <f t="shared" si="82"/>
        <v>49729</v>
      </c>
      <c r="M391" s="16">
        <f t="shared" si="92"/>
        <v>222.57556712962963</v>
      </c>
      <c r="N391">
        <v>49.195404000000003</v>
      </c>
      <c r="O391">
        <v>-123.187141</v>
      </c>
      <c r="P391">
        <f>'geoid_height_2023-08-09'!E391/1000</f>
        <v>1.9640000000000001E-2</v>
      </c>
      <c r="Q391">
        <v>1.9640000000000001E-2</v>
      </c>
      <c r="R391">
        <f t="shared" si="93"/>
        <v>0.81964000000000004</v>
      </c>
      <c r="S391">
        <v>0.81964000000000004</v>
      </c>
      <c r="T391" s="3">
        <f t="shared" si="94"/>
        <v>20231</v>
      </c>
      <c r="U391" s="1">
        <v>20231</v>
      </c>
    </row>
    <row r="392" spans="1:21" x14ac:dyDescent="0.25">
      <c r="A392" t="s">
        <v>1295</v>
      </c>
      <c r="B392" s="22">
        <v>11</v>
      </c>
      <c r="C392">
        <f t="shared" si="83"/>
        <v>11</v>
      </c>
      <c r="D392" s="1" t="str">
        <f t="shared" si="84"/>
        <v>13:48:52</v>
      </c>
      <c r="E392" s="1" t="str">
        <f t="shared" si="85"/>
        <v>2022-08-10</v>
      </c>
      <c r="F392" s="1" t="str">
        <f t="shared" si="86"/>
        <v>2022</v>
      </c>
      <c r="G392" s="1" t="str">
        <f t="shared" si="87"/>
        <v>08</v>
      </c>
      <c r="H392" s="1" t="str">
        <f t="shared" si="88"/>
        <v>10</v>
      </c>
      <c r="I392" s="1" t="str">
        <f t="shared" si="89"/>
        <v>13</v>
      </c>
      <c r="J392" s="1" t="str">
        <f t="shared" si="90"/>
        <v>48</v>
      </c>
      <c r="K392" s="1" t="str">
        <f t="shared" si="91"/>
        <v>52</v>
      </c>
      <c r="L392" s="1">
        <f t="shared" si="82"/>
        <v>49732</v>
      </c>
      <c r="M392" s="16">
        <f t="shared" si="92"/>
        <v>222.57560185185184</v>
      </c>
      <c r="N392">
        <v>49.195701999999997</v>
      </c>
      <c r="O392">
        <v>-123.187057</v>
      </c>
      <c r="P392">
        <f>'geoid_height_2023-08-09'!E392/1000</f>
        <v>1.9629999999999998E-2</v>
      </c>
      <c r="Q392">
        <v>1.9629999999999998E-2</v>
      </c>
      <c r="R392">
        <f t="shared" si="93"/>
        <v>0.81963000000000008</v>
      </c>
      <c r="S392">
        <v>0.81963000000000008</v>
      </c>
      <c r="T392" s="3">
        <f t="shared" si="94"/>
        <v>20234</v>
      </c>
      <c r="U392" s="1">
        <v>20234</v>
      </c>
    </row>
    <row r="393" spans="1:21" x14ac:dyDescent="0.25">
      <c r="A393" t="s">
        <v>1296</v>
      </c>
      <c r="B393" s="22">
        <v>11</v>
      </c>
      <c r="C393">
        <f t="shared" si="83"/>
        <v>11</v>
      </c>
      <c r="D393" s="1" t="str">
        <f t="shared" si="84"/>
        <v>13:48:55</v>
      </c>
      <c r="E393" s="1" t="str">
        <f t="shared" si="85"/>
        <v>2022-08-10</v>
      </c>
      <c r="F393" s="1" t="str">
        <f t="shared" si="86"/>
        <v>2022</v>
      </c>
      <c r="G393" s="1" t="str">
        <f t="shared" si="87"/>
        <v>08</v>
      </c>
      <c r="H393" s="1" t="str">
        <f t="shared" si="88"/>
        <v>10</v>
      </c>
      <c r="I393" s="1" t="str">
        <f t="shared" si="89"/>
        <v>13</v>
      </c>
      <c r="J393" s="1" t="str">
        <f t="shared" si="90"/>
        <v>48</v>
      </c>
      <c r="K393" s="1" t="str">
        <f t="shared" si="91"/>
        <v>55</v>
      </c>
      <c r="L393" s="1">
        <f t="shared" si="82"/>
        <v>49735</v>
      </c>
      <c r="M393" s="16">
        <f t="shared" si="92"/>
        <v>222.57563657407408</v>
      </c>
      <c r="N393">
        <v>49.195937999999998</v>
      </c>
      <c r="O393">
        <v>-123.187004</v>
      </c>
      <c r="P393">
        <f>'geoid_height_2023-08-09'!E393/1000</f>
        <v>1.9629999999999998E-2</v>
      </c>
      <c r="Q393">
        <v>1.9629999999999998E-2</v>
      </c>
      <c r="R393">
        <f t="shared" si="93"/>
        <v>0.81963000000000008</v>
      </c>
      <c r="S393">
        <v>0.81963000000000008</v>
      </c>
      <c r="T393" s="3">
        <f t="shared" si="94"/>
        <v>20237</v>
      </c>
      <c r="U393" s="1">
        <v>20237</v>
      </c>
    </row>
    <row r="394" spans="1:21" x14ac:dyDescent="0.25">
      <c r="A394" t="s">
        <v>1297</v>
      </c>
      <c r="B394" s="22">
        <v>14</v>
      </c>
      <c r="C394">
        <f t="shared" si="83"/>
        <v>11</v>
      </c>
      <c r="D394" s="1" t="str">
        <f t="shared" si="84"/>
        <v>13:49:00</v>
      </c>
      <c r="E394" s="1" t="str">
        <f t="shared" si="85"/>
        <v>2022-08-10</v>
      </c>
      <c r="F394" s="1" t="str">
        <f t="shared" si="86"/>
        <v>2022</v>
      </c>
      <c r="G394" s="1" t="str">
        <f t="shared" si="87"/>
        <v>08</v>
      </c>
      <c r="H394" s="1" t="str">
        <f t="shared" si="88"/>
        <v>10</v>
      </c>
      <c r="I394" s="1" t="str">
        <f t="shared" si="89"/>
        <v>13</v>
      </c>
      <c r="J394" s="1" t="str">
        <f t="shared" si="90"/>
        <v>49</v>
      </c>
      <c r="K394" s="1" t="str">
        <f t="shared" si="91"/>
        <v>00</v>
      </c>
      <c r="L394" s="1">
        <f t="shared" si="82"/>
        <v>49740</v>
      </c>
      <c r="M394" s="16">
        <f t="shared" si="92"/>
        <v>222.57569444444445</v>
      </c>
      <c r="N394">
        <v>49.196323</v>
      </c>
      <c r="O394">
        <v>-123.186882</v>
      </c>
      <c r="P394">
        <f>'geoid_height_2023-08-09'!E394/1000</f>
        <v>1.9629999999999998E-2</v>
      </c>
      <c r="Q394">
        <v>1.9629999999999998E-2</v>
      </c>
      <c r="R394">
        <f t="shared" si="93"/>
        <v>0.81963000000000008</v>
      </c>
      <c r="S394">
        <v>0.81963000000000008</v>
      </c>
      <c r="T394" s="3">
        <f t="shared" si="94"/>
        <v>20242</v>
      </c>
      <c r="U394" s="1">
        <v>20242</v>
      </c>
    </row>
    <row r="395" spans="1:21" x14ac:dyDescent="0.25">
      <c r="A395" t="s">
        <v>1298</v>
      </c>
      <c r="B395" s="22">
        <v>16</v>
      </c>
      <c r="C395">
        <f t="shared" si="83"/>
        <v>11</v>
      </c>
      <c r="D395" s="1" t="str">
        <f t="shared" si="84"/>
        <v>13:49:02</v>
      </c>
      <c r="E395" s="1" t="str">
        <f t="shared" si="85"/>
        <v>2022-08-10</v>
      </c>
      <c r="F395" s="1" t="str">
        <f t="shared" si="86"/>
        <v>2022</v>
      </c>
      <c r="G395" s="1" t="str">
        <f t="shared" si="87"/>
        <v>08</v>
      </c>
      <c r="H395" s="1" t="str">
        <f t="shared" si="88"/>
        <v>10</v>
      </c>
      <c r="I395" s="1" t="str">
        <f t="shared" si="89"/>
        <v>13</v>
      </c>
      <c r="J395" s="1" t="str">
        <f t="shared" si="90"/>
        <v>49</v>
      </c>
      <c r="K395" s="1" t="str">
        <f t="shared" si="91"/>
        <v>02</v>
      </c>
      <c r="L395" s="1">
        <f t="shared" si="82"/>
        <v>49742</v>
      </c>
      <c r="M395" s="16">
        <f t="shared" si="92"/>
        <v>222.57571759259258</v>
      </c>
      <c r="N395">
        <v>49.196559999999998</v>
      </c>
      <c r="O395">
        <v>-123.186775</v>
      </c>
      <c r="P395">
        <f>'geoid_height_2023-08-09'!E395/1000</f>
        <v>1.9629999999999998E-2</v>
      </c>
      <c r="Q395">
        <v>1.9629999999999998E-2</v>
      </c>
      <c r="R395">
        <f t="shared" si="93"/>
        <v>0.81963000000000008</v>
      </c>
      <c r="S395">
        <v>0.81963000000000008</v>
      </c>
      <c r="T395" s="3">
        <f t="shared" si="94"/>
        <v>20244</v>
      </c>
      <c r="U395" s="1">
        <v>20244</v>
      </c>
    </row>
    <row r="396" spans="1:21" x14ac:dyDescent="0.25">
      <c r="A396" t="s">
        <v>1299</v>
      </c>
      <c r="B396" s="22">
        <v>22</v>
      </c>
      <c r="C396">
        <f t="shared" si="83"/>
        <v>11</v>
      </c>
      <c r="D396" s="1" t="str">
        <f t="shared" si="84"/>
        <v>13:49:05</v>
      </c>
      <c r="E396" s="1" t="str">
        <f t="shared" si="85"/>
        <v>2022-08-10</v>
      </c>
      <c r="F396" s="1" t="str">
        <f t="shared" si="86"/>
        <v>2022</v>
      </c>
      <c r="G396" s="1" t="str">
        <f t="shared" si="87"/>
        <v>08</v>
      </c>
      <c r="H396" s="1" t="str">
        <f t="shared" si="88"/>
        <v>10</v>
      </c>
      <c r="I396" s="1" t="str">
        <f t="shared" si="89"/>
        <v>13</v>
      </c>
      <c r="J396" s="1" t="str">
        <f t="shared" si="90"/>
        <v>49</v>
      </c>
      <c r="K396" s="1" t="str">
        <f t="shared" si="91"/>
        <v>05</v>
      </c>
      <c r="L396" s="1">
        <f t="shared" si="82"/>
        <v>49745</v>
      </c>
      <c r="M396" s="16">
        <f t="shared" si="92"/>
        <v>222.57575231481482</v>
      </c>
      <c r="N396">
        <v>49.196800000000003</v>
      </c>
      <c r="O396">
        <v>-123.186623</v>
      </c>
      <c r="P396">
        <f>'geoid_height_2023-08-09'!E396/1000</f>
        <v>1.9629999999999998E-2</v>
      </c>
      <c r="Q396">
        <v>1.9629999999999998E-2</v>
      </c>
      <c r="R396">
        <f t="shared" si="93"/>
        <v>0.81963000000000008</v>
      </c>
      <c r="S396">
        <v>0.81963000000000008</v>
      </c>
      <c r="T396" s="3">
        <f t="shared" si="94"/>
        <v>20247</v>
      </c>
      <c r="U396" s="1">
        <v>20247</v>
      </c>
    </row>
    <row r="397" spans="1:21" x14ac:dyDescent="0.25">
      <c r="A397" t="s">
        <v>1300</v>
      </c>
      <c r="B397" s="22">
        <v>28</v>
      </c>
      <c r="C397">
        <f t="shared" si="83"/>
        <v>11</v>
      </c>
      <c r="D397" s="1" t="str">
        <f t="shared" si="84"/>
        <v>13:49:08</v>
      </c>
      <c r="E397" s="1" t="str">
        <f t="shared" si="85"/>
        <v>2022-08-10</v>
      </c>
      <c r="F397" s="1" t="str">
        <f t="shared" si="86"/>
        <v>2022</v>
      </c>
      <c r="G397" s="1" t="str">
        <f t="shared" si="87"/>
        <v>08</v>
      </c>
      <c r="H397" s="1" t="str">
        <f t="shared" si="88"/>
        <v>10</v>
      </c>
      <c r="I397" s="1" t="str">
        <f t="shared" si="89"/>
        <v>13</v>
      </c>
      <c r="J397" s="1" t="str">
        <f t="shared" si="90"/>
        <v>49</v>
      </c>
      <c r="K397" s="1" t="str">
        <f t="shared" si="91"/>
        <v>08</v>
      </c>
      <c r="L397" s="1">
        <f t="shared" si="82"/>
        <v>49748</v>
      </c>
      <c r="M397" s="16">
        <f t="shared" si="92"/>
        <v>222.57578703703703</v>
      </c>
      <c r="N397">
        <v>49.197074999999998</v>
      </c>
      <c r="O397">
        <v>-123.186424</v>
      </c>
      <c r="P397">
        <f>'geoid_height_2023-08-09'!E397/1000</f>
        <v>1.9629999999999998E-2</v>
      </c>
      <c r="Q397">
        <v>1.9629999999999998E-2</v>
      </c>
      <c r="R397">
        <f t="shared" si="93"/>
        <v>0.81963000000000008</v>
      </c>
      <c r="S397">
        <v>0.81963000000000008</v>
      </c>
      <c r="T397" s="3">
        <f t="shared" si="94"/>
        <v>20250</v>
      </c>
      <c r="U397" s="1">
        <v>20250</v>
      </c>
    </row>
    <row r="398" spans="1:21" x14ac:dyDescent="0.25">
      <c r="A398" t="s">
        <v>1301</v>
      </c>
      <c r="B398" s="22">
        <v>30</v>
      </c>
      <c r="C398">
        <f t="shared" si="83"/>
        <v>11</v>
      </c>
      <c r="D398" s="1" t="str">
        <f t="shared" si="84"/>
        <v>13:49:11</v>
      </c>
      <c r="E398" s="1" t="str">
        <f t="shared" si="85"/>
        <v>2022-08-10</v>
      </c>
      <c r="F398" s="1" t="str">
        <f t="shared" si="86"/>
        <v>2022</v>
      </c>
      <c r="G398" s="1" t="str">
        <f t="shared" si="87"/>
        <v>08</v>
      </c>
      <c r="H398" s="1" t="str">
        <f t="shared" si="88"/>
        <v>10</v>
      </c>
      <c r="I398" s="1" t="str">
        <f t="shared" si="89"/>
        <v>13</v>
      </c>
      <c r="J398" s="1" t="str">
        <f t="shared" si="90"/>
        <v>49</v>
      </c>
      <c r="K398" s="1" t="str">
        <f t="shared" si="91"/>
        <v>11</v>
      </c>
      <c r="L398" s="1">
        <f t="shared" si="82"/>
        <v>49751</v>
      </c>
      <c r="M398" s="16">
        <f t="shared" si="92"/>
        <v>222.57582175925927</v>
      </c>
      <c r="N398">
        <v>49.197322999999997</v>
      </c>
      <c r="O398">
        <v>-123.186211</v>
      </c>
      <c r="P398">
        <f>'geoid_height_2023-08-09'!E398/1000</f>
        <v>1.9629999999999998E-2</v>
      </c>
      <c r="Q398">
        <v>1.9629999999999998E-2</v>
      </c>
      <c r="R398">
        <f t="shared" si="93"/>
        <v>0.81963000000000008</v>
      </c>
      <c r="S398">
        <v>0.81963000000000008</v>
      </c>
      <c r="T398" s="3">
        <f t="shared" si="94"/>
        <v>20253</v>
      </c>
      <c r="U398" s="1">
        <v>20253</v>
      </c>
    </row>
    <row r="399" spans="1:21" x14ac:dyDescent="0.25">
      <c r="A399" t="s">
        <v>1302</v>
      </c>
      <c r="B399" s="22">
        <v>28</v>
      </c>
      <c r="C399">
        <f t="shared" si="83"/>
        <v>11</v>
      </c>
      <c r="D399" s="1" t="str">
        <f t="shared" si="84"/>
        <v>13:49:14</v>
      </c>
      <c r="E399" s="1" t="str">
        <f t="shared" si="85"/>
        <v>2022-08-10</v>
      </c>
      <c r="F399" s="1" t="str">
        <f t="shared" si="86"/>
        <v>2022</v>
      </c>
      <c r="G399" s="1" t="str">
        <f t="shared" si="87"/>
        <v>08</v>
      </c>
      <c r="H399" s="1" t="str">
        <f t="shared" si="88"/>
        <v>10</v>
      </c>
      <c r="I399" s="1" t="str">
        <f t="shared" si="89"/>
        <v>13</v>
      </c>
      <c r="J399" s="1" t="str">
        <f t="shared" si="90"/>
        <v>49</v>
      </c>
      <c r="K399" s="1" t="str">
        <f t="shared" si="91"/>
        <v>14</v>
      </c>
      <c r="L399" s="1">
        <f t="shared" si="82"/>
        <v>49754</v>
      </c>
      <c r="M399" s="16">
        <f t="shared" si="92"/>
        <v>222.57585648148148</v>
      </c>
      <c r="N399">
        <v>49.197581999999997</v>
      </c>
      <c r="O399">
        <v>-123.18598900000001</v>
      </c>
      <c r="P399">
        <f>'geoid_height_2023-08-09'!E399/1000</f>
        <v>1.9629999999999998E-2</v>
      </c>
      <c r="Q399">
        <v>1.9629999999999998E-2</v>
      </c>
      <c r="R399">
        <f t="shared" si="93"/>
        <v>0.81963000000000008</v>
      </c>
      <c r="S399">
        <v>0.81963000000000008</v>
      </c>
      <c r="T399" s="3">
        <f t="shared" si="94"/>
        <v>20256</v>
      </c>
      <c r="U399" s="1">
        <v>20256</v>
      </c>
    </row>
    <row r="400" spans="1:21" x14ac:dyDescent="0.25">
      <c r="A400" t="s">
        <v>1303</v>
      </c>
      <c r="B400" s="22">
        <v>11</v>
      </c>
      <c r="C400">
        <f t="shared" si="83"/>
        <v>11</v>
      </c>
      <c r="D400" s="1" t="str">
        <f t="shared" si="84"/>
        <v>13:49:20</v>
      </c>
      <c r="E400" s="1" t="str">
        <f t="shared" si="85"/>
        <v>2022-08-10</v>
      </c>
      <c r="F400" s="1" t="str">
        <f t="shared" si="86"/>
        <v>2022</v>
      </c>
      <c r="G400" s="1" t="str">
        <f t="shared" si="87"/>
        <v>08</v>
      </c>
      <c r="H400" s="1" t="str">
        <f t="shared" si="88"/>
        <v>10</v>
      </c>
      <c r="I400" s="1" t="str">
        <f t="shared" si="89"/>
        <v>13</v>
      </c>
      <c r="J400" s="1" t="str">
        <f t="shared" si="90"/>
        <v>49</v>
      </c>
      <c r="K400" s="1" t="str">
        <f t="shared" si="91"/>
        <v>20</v>
      </c>
      <c r="L400" s="1">
        <f t="shared" si="82"/>
        <v>49760</v>
      </c>
      <c r="M400" s="16">
        <f t="shared" si="92"/>
        <v>222.57592592592593</v>
      </c>
      <c r="N400">
        <v>49.198174000000002</v>
      </c>
      <c r="O400">
        <v>-123.185715</v>
      </c>
      <c r="P400">
        <f>'geoid_height_2023-08-09'!E400/1000</f>
        <v>1.9620000000000002E-2</v>
      </c>
      <c r="Q400">
        <v>1.9620000000000002E-2</v>
      </c>
      <c r="R400">
        <f t="shared" si="93"/>
        <v>0.81962000000000002</v>
      </c>
      <c r="S400">
        <v>0.81962000000000002</v>
      </c>
      <c r="T400" s="3">
        <f t="shared" si="94"/>
        <v>20262</v>
      </c>
      <c r="U400" s="1">
        <v>20262</v>
      </c>
    </row>
    <row r="401" spans="1:21" x14ac:dyDescent="0.25">
      <c r="A401" t="s">
        <v>1304</v>
      </c>
      <c r="B401" s="22">
        <v>8</v>
      </c>
      <c r="C401">
        <f t="shared" si="83"/>
        <v>11</v>
      </c>
      <c r="D401" s="1" t="str">
        <f t="shared" si="84"/>
        <v>13:49:26</v>
      </c>
      <c r="E401" s="1" t="str">
        <f t="shared" si="85"/>
        <v>2022-08-10</v>
      </c>
      <c r="F401" s="1" t="str">
        <f t="shared" si="86"/>
        <v>2022</v>
      </c>
      <c r="G401" s="1" t="str">
        <f t="shared" si="87"/>
        <v>08</v>
      </c>
      <c r="H401" s="1" t="str">
        <f t="shared" si="88"/>
        <v>10</v>
      </c>
      <c r="I401" s="1" t="str">
        <f t="shared" si="89"/>
        <v>13</v>
      </c>
      <c r="J401" s="1" t="str">
        <f t="shared" si="90"/>
        <v>49</v>
      </c>
      <c r="K401" s="1" t="str">
        <f t="shared" si="91"/>
        <v>26</v>
      </c>
      <c r="L401" s="1">
        <f t="shared" si="82"/>
        <v>49766</v>
      </c>
      <c r="M401" s="16">
        <f t="shared" si="92"/>
        <v>222.57599537037038</v>
      </c>
      <c r="N401">
        <v>49.198718999999997</v>
      </c>
      <c r="O401">
        <v>-123.185562</v>
      </c>
      <c r="P401">
        <f>'geoid_height_2023-08-09'!E401/1000</f>
        <v>1.9620000000000002E-2</v>
      </c>
      <c r="Q401">
        <v>1.9620000000000002E-2</v>
      </c>
      <c r="R401">
        <f t="shared" si="93"/>
        <v>0.81962000000000002</v>
      </c>
      <c r="S401">
        <v>0.81962000000000002</v>
      </c>
      <c r="T401" s="3">
        <f t="shared" si="94"/>
        <v>20268</v>
      </c>
      <c r="U401" s="1">
        <v>20268</v>
      </c>
    </row>
    <row r="402" spans="1:21" x14ac:dyDescent="0.25">
      <c r="A402" t="s">
        <v>1305</v>
      </c>
      <c r="B402" s="22">
        <v>11</v>
      </c>
      <c r="C402">
        <f t="shared" si="83"/>
        <v>11</v>
      </c>
      <c r="D402" s="1" t="str">
        <f t="shared" si="84"/>
        <v>13:49:28</v>
      </c>
      <c r="E402" s="1" t="str">
        <f t="shared" si="85"/>
        <v>2022-08-10</v>
      </c>
      <c r="F402" s="1" t="str">
        <f t="shared" si="86"/>
        <v>2022</v>
      </c>
      <c r="G402" s="1" t="str">
        <f t="shared" si="87"/>
        <v>08</v>
      </c>
      <c r="H402" s="1" t="str">
        <f t="shared" si="88"/>
        <v>10</v>
      </c>
      <c r="I402" s="1" t="str">
        <f t="shared" si="89"/>
        <v>13</v>
      </c>
      <c r="J402" s="1" t="str">
        <f t="shared" si="90"/>
        <v>49</v>
      </c>
      <c r="K402" s="1" t="str">
        <f t="shared" si="91"/>
        <v>28</v>
      </c>
      <c r="L402" s="1">
        <f t="shared" si="82"/>
        <v>49768</v>
      </c>
      <c r="M402" s="16">
        <f t="shared" si="92"/>
        <v>222.57601851851851</v>
      </c>
      <c r="N402">
        <v>49.19894</v>
      </c>
      <c r="O402">
        <v>-123.185509</v>
      </c>
      <c r="P402">
        <f>'geoid_height_2023-08-09'!E402/1000</f>
        <v>1.9620000000000002E-2</v>
      </c>
      <c r="Q402">
        <v>1.9620000000000002E-2</v>
      </c>
      <c r="R402">
        <f t="shared" si="93"/>
        <v>0.81962000000000002</v>
      </c>
      <c r="S402">
        <v>0.81962000000000002</v>
      </c>
      <c r="T402" s="3">
        <f t="shared" si="94"/>
        <v>20270</v>
      </c>
      <c r="U402" s="1">
        <v>20270</v>
      </c>
    </row>
    <row r="403" spans="1:21" x14ac:dyDescent="0.25">
      <c r="A403" t="s">
        <v>1306</v>
      </c>
      <c r="B403" s="22">
        <v>11</v>
      </c>
      <c r="C403">
        <f t="shared" si="83"/>
        <v>11</v>
      </c>
      <c r="D403" s="1" t="str">
        <f t="shared" si="84"/>
        <v>13:49:30</v>
      </c>
      <c r="E403" s="1" t="str">
        <f t="shared" si="85"/>
        <v>2022-08-10</v>
      </c>
      <c r="F403" s="1" t="str">
        <f t="shared" si="86"/>
        <v>2022</v>
      </c>
      <c r="G403" s="1" t="str">
        <f t="shared" si="87"/>
        <v>08</v>
      </c>
      <c r="H403" s="1" t="str">
        <f t="shared" si="88"/>
        <v>10</v>
      </c>
      <c r="I403" s="1" t="str">
        <f t="shared" si="89"/>
        <v>13</v>
      </c>
      <c r="J403" s="1" t="str">
        <f t="shared" si="90"/>
        <v>49</v>
      </c>
      <c r="K403" s="1" t="str">
        <f t="shared" si="91"/>
        <v>30</v>
      </c>
      <c r="L403" s="1">
        <f t="shared" si="82"/>
        <v>49770</v>
      </c>
      <c r="M403" s="16">
        <f t="shared" si="92"/>
        <v>222.57604166666667</v>
      </c>
      <c r="N403">
        <v>49.199173000000002</v>
      </c>
      <c r="O403">
        <v>-123.18543200000001</v>
      </c>
      <c r="P403">
        <f>'geoid_height_2023-08-09'!E403/1000</f>
        <v>1.9620000000000002E-2</v>
      </c>
      <c r="Q403">
        <v>1.9620000000000002E-2</v>
      </c>
      <c r="R403">
        <f t="shared" si="93"/>
        <v>0.81962000000000002</v>
      </c>
      <c r="S403">
        <v>0.81962000000000002</v>
      </c>
      <c r="T403" s="3">
        <f t="shared" si="94"/>
        <v>20272</v>
      </c>
      <c r="U403" s="1">
        <v>20272</v>
      </c>
    </row>
    <row r="404" spans="1:21" x14ac:dyDescent="0.25">
      <c r="A404" t="s">
        <v>1307</v>
      </c>
      <c r="B404" s="22">
        <v>8</v>
      </c>
      <c r="C404">
        <f t="shared" si="83"/>
        <v>11</v>
      </c>
      <c r="D404" s="1" t="str">
        <f t="shared" si="84"/>
        <v>13:49:33</v>
      </c>
      <c r="E404" s="1" t="str">
        <f t="shared" si="85"/>
        <v>2022-08-10</v>
      </c>
      <c r="F404" s="1" t="str">
        <f t="shared" si="86"/>
        <v>2022</v>
      </c>
      <c r="G404" s="1" t="str">
        <f t="shared" si="87"/>
        <v>08</v>
      </c>
      <c r="H404" s="1" t="str">
        <f t="shared" si="88"/>
        <v>10</v>
      </c>
      <c r="I404" s="1" t="str">
        <f t="shared" si="89"/>
        <v>13</v>
      </c>
      <c r="J404" s="1" t="str">
        <f t="shared" si="90"/>
        <v>49</v>
      </c>
      <c r="K404" s="1" t="str">
        <f t="shared" si="91"/>
        <v>33</v>
      </c>
      <c r="L404" s="1">
        <f t="shared" si="82"/>
        <v>49773</v>
      </c>
      <c r="M404" s="16">
        <f t="shared" si="92"/>
        <v>222.57607638888888</v>
      </c>
      <c r="N404">
        <v>49.199466999999999</v>
      </c>
      <c r="O404">
        <v>-123.18536400000001</v>
      </c>
      <c r="P404">
        <f>'geoid_height_2023-08-09'!E404/1000</f>
        <v>1.9620000000000002E-2</v>
      </c>
      <c r="Q404">
        <v>1.9620000000000002E-2</v>
      </c>
      <c r="R404">
        <f t="shared" si="93"/>
        <v>0.81962000000000002</v>
      </c>
      <c r="S404">
        <v>0.81962000000000002</v>
      </c>
      <c r="T404" s="3">
        <f t="shared" si="94"/>
        <v>20275</v>
      </c>
      <c r="U404" s="1">
        <v>20275</v>
      </c>
    </row>
    <row r="405" spans="1:21" x14ac:dyDescent="0.25">
      <c r="A405" t="s">
        <v>1308</v>
      </c>
      <c r="B405" s="22">
        <v>8</v>
      </c>
      <c r="C405">
        <f t="shared" si="83"/>
        <v>11</v>
      </c>
      <c r="D405" s="1" t="str">
        <f t="shared" si="84"/>
        <v>13:49:36</v>
      </c>
      <c r="E405" s="1" t="str">
        <f t="shared" si="85"/>
        <v>2022-08-10</v>
      </c>
      <c r="F405" s="1" t="str">
        <f t="shared" si="86"/>
        <v>2022</v>
      </c>
      <c r="G405" s="1" t="str">
        <f t="shared" si="87"/>
        <v>08</v>
      </c>
      <c r="H405" s="1" t="str">
        <f t="shared" si="88"/>
        <v>10</v>
      </c>
      <c r="I405" s="1" t="str">
        <f t="shared" si="89"/>
        <v>13</v>
      </c>
      <c r="J405" s="1" t="str">
        <f t="shared" si="90"/>
        <v>49</v>
      </c>
      <c r="K405" s="1" t="str">
        <f t="shared" si="91"/>
        <v>36</v>
      </c>
      <c r="L405" s="1">
        <f t="shared" si="82"/>
        <v>49776</v>
      </c>
      <c r="M405" s="16">
        <f t="shared" si="92"/>
        <v>222.57611111111112</v>
      </c>
      <c r="N405">
        <v>49.199809999999999</v>
      </c>
      <c r="O405">
        <v>-123.18528000000001</v>
      </c>
      <c r="P405">
        <f>'geoid_height_2023-08-09'!E405/1000</f>
        <v>1.9620000000000002E-2</v>
      </c>
      <c r="Q405">
        <v>1.9620000000000002E-2</v>
      </c>
      <c r="R405">
        <f t="shared" si="93"/>
        <v>0.81962000000000002</v>
      </c>
      <c r="S405">
        <v>0.81962000000000002</v>
      </c>
      <c r="T405" s="3">
        <f t="shared" si="94"/>
        <v>20278</v>
      </c>
      <c r="U405" s="1">
        <v>20278</v>
      </c>
    </row>
    <row r="406" spans="1:21" x14ac:dyDescent="0.25">
      <c r="A406" t="s">
        <v>1309</v>
      </c>
      <c r="B406" s="22">
        <v>11</v>
      </c>
      <c r="C406">
        <f t="shared" si="83"/>
        <v>11</v>
      </c>
      <c r="D406" s="1" t="str">
        <f t="shared" si="84"/>
        <v>13:49:40</v>
      </c>
      <c r="E406" s="1" t="str">
        <f t="shared" si="85"/>
        <v>2022-08-10</v>
      </c>
      <c r="F406" s="1" t="str">
        <f t="shared" si="86"/>
        <v>2022</v>
      </c>
      <c r="G406" s="1" t="str">
        <f t="shared" si="87"/>
        <v>08</v>
      </c>
      <c r="H406" s="1" t="str">
        <f t="shared" si="88"/>
        <v>10</v>
      </c>
      <c r="I406" s="1" t="str">
        <f t="shared" si="89"/>
        <v>13</v>
      </c>
      <c r="J406" s="1" t="str">
        <f t="shared" si="90"/>
        <v>49</v>
      </c>
      <c r="K406" s="1" t="str">
        <f t="shared" si="91"/>
        <v>40</v>
      </c>
      <c r="L406" s="1">
        <f t="shared" si="82"/>
        <v>49780</v>
      </c>
      <c r="M406" s="16">
        <f t="shared" si="92"/>
        <v>222.57615740740741</v>
      </c>
      <c r="N406">
        <v>49.200187999999997</v>
      </c>
      <c r="O406">
        <v>-123.185165</v>
      </c>
      <c r="P406">
        <f>'geoid_height_2023-08-09'!E406/1000</f>
        <v>1.9609999999999999E-2</v>
      </c>
      <c r="Q406">
        <v>1.9609999999999999E-2</v>
      </c>
      <c r="R406">
        <f t="shared" si="93"/>
        <v>0.81961000000000006</v>
      </c>
      <c r="S406">
        <v>0.81961000000000006</v>
      </c>
      <c r="T406" s="3">
        <f t="shared" si="94"/>
        <v>20282</v>
      </c>
      <c r="U406" s="1">
        <v>20282</v>
      </c>
    </row>
    <row r="407" spans="1:21" x14ac:dyDescent="0.25">
      <c r="A407" t="s">
        <v>1310</v>
      </c>
      <c r="B407" s="22">
        <v>8</v>
      </c>
      <c r="C407">
        <f t="shared" si="83"/>
        <v>11</v>
      </c>
      <c r="D407" s="1" t="str">
        <f t="shared" si="84"/>
        <v>13:49:45</v>
      </c>
      <c r="E407" s="1" t="str">
        <f t="shared" si="85"/>
        <v>2022-08-10</v>
      </c>
      <c r="F407" s="1" t="str">
        <f t="shared" si="86"/>
        <v>2022</v>
      </c>
      <c r="G407" s="1" t="str">
        <f t="shared" si="87"/>
        <v>08</v>
      </c>
      <c r="H407" s="1" t="str">
        <f t="shared" si="88"/>
        <v>10</v>
      </c>
      <c r="I407" s="1" t="str">
        <f t="shared" si="89"/>
        <v>13</v>
      </c>
      <c r="J407" s="1" t="str">
        <f t="shared" si="90"/>
        <v>49</v>
      </c>
      <c r="K407" s="1" t="str">
        <f t="shared" si="91"/>
        <v>45</v>
      </c>
      <c r="L407" s="1">
        <f t="shared" si="82"/>
        <v>49785</v>
      </c>
      <c r="M407" s="16">
        <f t="shared" si="92"/>
        <v>222.57621527777778</v>
      </c>
      <c r="N407">
        <v>49.200583999999999</v>
      </c>
      <c r="O407">
        <v>-123.185074</v>
      </c>
      <c r="P407">
        <f>'geoid_height_2023-08-09'!E407/1000</f>
        <v>1.9609999999999999E-2</v>
      </c>
      <c r="Q407">
        <v>1.9609999999999999E-2</v>
      </c>
      <c r="R407">
        <f t="shared" si="93"/>
        <v>0.81961000000000006</v>
      </c>
      <c r="S407">
        <v>0.81961000000000006</v>
      </c>
      <c r="T407" s="3">
        <f t="shared" si="94"/>
        <v>20287</v>
      </c>
      <c r="U407" s="1">
        <v>20287</v>
      </c>
    </row>
    <row r="408" spans="1:21" x14ac:dyDescent="0.25">
      <c r="A408" t="s">
        <v>1311</v>
      </c>
      <c r="B408" s="22">
        <v>28</v>
      </c>
      <c r="C408">
        <f t="shared" si="83"/>
        <v>11</v>
      </c>
      <c r="D408" s="1" t="str">
        <f t="shared" si="84"/>
        <v>13:49:53</v>
      </c>
      <c r="E408" s="1" t="str">
        <f t="shared" si="85"/>
        <v>2022-08-10</v>
      </c>
      <c r="F408" s="1" t="str">
        <f t="shared" si="86"/>
        <v>2022</v>
      </c>
      <c r="G408" s="1" t="str">
        <f t="shared" si="87"/>
        <v>08</v>
      </c>
      <c r="H408" s="1" t="str">
        <f t="shared" si="88"/>
        <v>10</v>
      </c>
      <c r="I408" s="1" t="str">
        <f t="shared" si="89"/>
        <v>13</v>
      </c>
      <c r="J408" s="1" t="str">
        <f t="shared" si="90"/>
        <v>49</v>
      </c>
      <c r="K408" s="1" t="str">
        <f t="shared" si="91"/>
        <v>53</v>
      </c>
      <c r="L408" s="1">
        <f t="shared" si="82"/>
        <v>49793</v>
      </c>
      <c r="M408" s="16">
        <f t="shared" si="92"/>
        <v>222.57630787037036</v>
      </c>
      <c r="N408">
        <v>49.200977000000002</v>
      </c>
      <c r="O408">
        <v>-123.18489099999999</v>
      </c>
      <c r="P408">
        <f>'geoid_height_2023-08-09'!E408/1000</f>
        <v>1.9609999999999999E-2</v>
      </c>
      <c r="Q408">
        <v>1.9609999999999999E-2</v>
      </c>
      <c r="R408">
        <f t="shared" si="93"/>
        <v>0.81961000000000006</v>
      </c>
      <c r="S408">
        <v>0.81961000000000006</v>
      </c>
      <c r="T408" s="3">
        <f t="shared" si="94"/>
        <v>20295</v>
      </c>
      <c r="U408" s="1">
        <v>20295</v>
      </c>
    </row>
    <row r="409" spans="1:21" x14ac:dyDescent="0.25">
      <c r="A409" t="s">
        <v>1312</v>
      </c>
      <c r="B409" s="22">
        <v>56</v>
      </c>
      <c r="C409">
        <f t="shared" si="83"/>
        <v>11</v>
      </c>
      <c r="D409" s="1" t="str">
        <f t="shared" si="84"/>
        <v>13:49:57</v>
      </c>
      <c r="E409" s="1" t="str">
        <f t="shared" si="85"/>
        <v>2022-08-10</v>
      </c>
      <c r="F409" s="1" t="str">
        <f t="shared" si="86"/>
        <v>2022</v>
      </c>
      <c r="G409" s="1" t="str">
        <f t="shared" si="87"/>
        <v>08</v>
      </c>
      <c r="H409" s="1" t="str">
        <f t="shared" si="88"/>
        <v>10</v>
      </c>
      <c r="I409" s="1" t="str">
        <f t="shared" si="89"/>
        <v>13</v>
      </c>
      <c r="J409" s="1" t="str">
        <f t="shared" si="90"/>
        <v>49</v>
      </c>
      <c r="K409" s="1" t="str">
        <f t="shared" si="91"/>
        <v>57</v>
      </c>
      <c r="L409" s="1">
        <f t="shared" si="82"/>
        <v>49797</v>
      </c>
      <c r="M409" s="16">
        <f t="shared" si="92"/>
        <v>222.57635416666668</v>
      </c>
      <c r="N409">
        <v>49.201115000000001</v>
      </c>
      <c r="O409">
        <v>-123.184647</v>
      </c>
      <c r="P409">
        <f>'geoid_height_2023-08-09'!E409/1000</f>
        <v>1.9609999999999999E-2</v>
      </c>
      <c r="Q409">
        <v>1.9609999999999999E-2</v>
      </c>
      <c r="R409">
        <f t="shared" si="93"/>
        <v>0.81961000000000006</v>
      </c>
      <c r="S409">
        <v>0.81961000000000006</v>
      </c>
      <c r="T409" s="3">
        <f t="shared" si="94"/>
        <v>20299</v>
      </c>
      <c r="U409" s="1">
        <v>20299</v>
      </c>
    </row>
    <row r="410" spans="1:21" x14ac:dyDescent="0.25">
      <c r="A410" t="s">
        <v>1313</v>
      </c>
      <c r="B410" s="22">
        <v>81</v>
      </c>
      <c r="C410">
        <f t="shared" si="83"/>
        <v>11</v>
      </c>
      <c r="D410" s="1" t="str">
        <f t="shared" si="84"/>
        <v>13:50:00</v>
      </c>
      <c r="E410" s="1" t="str">
        <f t="shared" si="85"/>
        <v>2022-08-10</v>
      </c>
      <c r="F410" s="1" t="str">
        <f t="shared" si="86"/>
        <v>2022</v>
      </c>
      <c r="G410" s="1" t="str">
        <f t="shared" si="87"/>
        <v>08</v>
      </c>
      <c r="H410" s="1" t="str">
        <f t="shared" si="88"/>
        <v>10</v>
      </c>
      <c r="I410" s="1" t="str">
        <f t="shared" si="89"/>
        <v>13</v>
      </c>
      <c r="J410" s="1" t="str">
        <f t="shared" si="90"/>
        <v>50</v>
      </c>
      <c r="K410" s="1" t="str">
        <f t="shared" si="91"/>
        <v>00</v>
      </c>
      <c r="L410" s="1">
        <f t="shared" si="82"/>
        <v>49800</v>
      </c>
      <c r="M410" s="16">
        <f t="shared" si="92"/>
        <v>222.57638888888889</v>
      </c>
      <c r="N410">
        <v>49.201141</v>
      </c>
      <c r="O410">
        <v>-123.184387</v>
      </c>
      <c r="P410">
        <f>'geoid_height_2023-08-09'!E410/1000</f>
        <v>1.9609999999999999E-2</v>
      </c>
      <c r="Q410">
        <v>1.9609999999999999E-2</v>
      </c>
      <c r="R410">
        <f t="shared" si="93"/>
        <v>0.81961000000000006</v>
      </c>
      <c r="S410">
        <v>0.81961000000000006</v>
      </c>
      <c r="T410" s="3">
        <f t="shared" si="94"/>
        <v>20302</v>
      </c>
      <c r="U410" s="1">
        <v>20302</v>
      </c>
    </row>
    <row r="411" spans="1:21" x14ac:dyDescent="0.25">
      <c r="A411" t="s">
        <v>1314</v>
      </c>
      <c r="B411" s="22">
        <v>95</v>
      </c>
      <c r="C411">
        <f t="shared" si="83"/>
        <v>11</v>
      </c>
      <c r="D411" s="1" t="str">
        <f t="shared" si="84"/>
        <v>13:50:04</v>
      </c>
      <c r="E411" s="1" t="str">
        <f t="shared" si="85"/>
        <v>2022-08-10</v>
      </c>
      <c r="F411" s="1" t="str">
        <f t="shared" si="86"/>
        <v>2022</v>
      </c>
      <c r="G411" s="1" t="str">
        <f t="shared" si="87"/>
        <v>08</v>
      </c>
      <c r="H411" s="1" t="str">
        <f t="shared" si="88"/>
        <v>10</v>
      </c>
      <c r="I411" s="1" t="str">
        <f t="shared" si="89"/>
        <v>13</v>
      </c>
      <c r="J411" s="1" t="str">
        <f t="shared" si="90"/>
        <v>50</v>
      </c>
      <c r="K411" s="1" t="str">
        <f t="shared" si="91"/>
        <v>04</v>
      </c>
      <c r="L411" s="1">
        <f t="shared" si="82"/>
        <v>49804</v>
      </c>
      <c r="M411" s="16">
        <f t="shared" si="92"/>
        <v>222.57643518518518</v>
      </c>
      <c r="N411">
        <v>49.201118000000001</v>
      </c>
      <c r="O411">
        <v>-123.184074</v>
      </c>
      <c r="P411">
        <f>'geoid_height_2023-08-09'!E411/1000</f>
        <v>1.9609999999999999E-2</v>
      </c>
      <c r="Q411">
        <v>1.9609999999999999E-2</v>
      </c>
      <c r="R411">
        <f t="shared" si="93"/>
        <v>0.81961000000000006</v>
      </c>
      <c r="S411">
        <v>0.81961000000000006</v>
      </c>
      <c r="T411" s="3">
        <f t="shared" si="94"/>
        <v>20306</v>
      </c>
      <c r="U411" s="1">
        <v>20306</v>
      </c>
    </row>
    <row r="412" spans="1:21" x14ac:dyDescent="0.25">
      <c r="A412" t="s">
        <v>1315</v>
      </c>
      <c r="B412" s="22">
        <v>98</v>
      </c>
      <c r="C412">
        <f t="shared" si="83"/>
        <v>11</v>
      </c>
      <c r="D412" s="1" t="str">
        <f t="shared" si="84"/>
        <v>13:50:08</v>
      </c>
      <c r="E412" s="1" t="str">
        <f t="shared" si="85"/>
        <v>2022-08-10</v>
      </c>
      <c r="F412" s="1" t="str">
        <f t="shared" si="86"/>
        <v>2022</v>
      </c>
      <c r="G412" s="1" t="str">
        <f t="shared" si="87"/>
        <v>08</v>
      </c>
      <c r="H412" s="1" t="str">
        <f t="shared" si="88"/>
        <v>10</v>
      </c>
      <c r="I412" s="1" t="str">
        <f t="shared" si="89"/>
        <v>13</v>
      </c>
      <c r="J412" s="1" t="str">
        <f t="shared" si="90"/>
        <v>50</v>
      </c>
      <c r="K412" s="1" t="str">
        <f t="shared" si="91"/>
        <v>08</v>
      </c>
      <c r="L412" s="1">
        <f t="shared" si="82"/>
        <v>49808</v>
      </c>
      <c r="M412" s="16">
        <f t="shared" si="92"/>
        <v>222.57648148148149</v>
      </c>
      <c r="N412">
        <v>49.201084000000002</v>
      </c>
      <c r="O412">
        <v>-123.183678</v>
      </c>
      <c r="P412">
        <f>'geoid_height_2023-08-09'!E412/1000</f>
        <v>1.9609999999999999E-2</v>
      </c>
      <c r="Q412">
        <v>1.9609999999999999E-2</v>
      </c>
      <c r="R412">
        <f t="shared" si="93"/>
        <v>0.81961000000000006</v>
      </c>
      <c r="S412">
        <v>0.81961000000000006</v>
      </c>
      <c r="T412" s="3">
        <f t="shared" si="94"/>
        <v>20310</v>
      </c>
      <c r="U412" s="1">
        <v>20310</v>
      </c>
    </row>
    <row r="413" spans="1:21" x14ac:dyDescent="0.25">
      <c r="A413" t="s">
        <v>1316</v>
      </c>
      <c r="B413" s="22">
        <v>101</v>
      </c>
      <c r="C413">
        <f t="shared" si="83"/>
        <v>11</v>
      </c>
      <c r="D413" s="1" t="str">
        <f t="shared" si="84"/>
        <v>13:50:10</v>
      </c>
      <c r="E413" s="1" t="str">
        <f t="shared" si="85"/>
        <v>2022-08-10</v>
      </c>
      <c r="F413" s="1" t="str">
        <f t="shared" si="86"/>
        <v>2022</v>
      </c>
      <c r="G413" s="1" t="str">
        <f t="shared" si="87"/>
        <v>08</v>
      </c>
      <c r="H413" s="1" t="str">
        <f t="shared" si="88"/>
        <v>10</v>
      </c>
      <c r="I413" s="1" t="str">
        <f t="shared" si="89"/>
        <v>13</v>
      </c>
      <c r="J413" s="1" t="str">
        <f t="shared" si="90"/>
        <v>50</v>
      </c>
      <c r="K413" s="1" t="str">
        <f t="shared" si="91"/>
        <v>10</v>
      </c>
      <c r="L413" s="1">
        <f t="shared" si="82"/>
        <v>49810</v>
      </c>
      <c r="M413" s="16">
        <f t="shared" si="92"/>
        <v>222.57650462962962</v>
      </c>
      <c r="N413">
        <v>49.201056999999999</v>
      </c>
      <c r="O413">
        <v>-123.183426</v>
      </c>
      <c r="P413">
        <f>'geoid_height_2023-08-09'!E413/1000</f>
        <v>1.9609999999999999E-2</v>
      </c>
      <c r="Q413">
        <v>1.9609999999999999E-2</v>
      </c>
      <c r="R413">
        <f t="shared" si="93"/>
        <v>0.81961000000000006</v>
      </c>
      <c r="S413">
        <v>0.81961000000000006</v>
      </c>
      <c r="T413" s="3">
        <f t="shared" si="94"/>
        <v>20312</v>
      </c>
      <c r="U413" s="1">
        <v>20312</v>
      </c>
    </row>
    <row r="414" spans="1:21" x14ac:dyDescent="0.25">
      <c r="A414" t="s">
        <v>1317</v>
      </c>
      <c r="B414" s="22">
        <v>101</v>
      </c>
      <c r="C414">
        <f t="shared" si="83"/>
        <v>11</v>
      </c>
      <c r="D414" s="1" t="str">
        <f t="shared" si="84"/>
        <v>13:50:13</v>
      </c>
      <c r="E414" s="1" t="str">
        <f t="shared" si="85"/>
        <v>2022-08-10</v>
      </c>
      <c r="F414" s="1" t="str">
        <f t="shared" si="86"/>
        <v>2022</v>
      </c>
      <c r="G414" s="1" t="str">
        <f t="shared" si="87"/>
        <v>08</v>
      </c>
      <c r="H414" s="1" t="str">
        <f t="shared" si="88"/>
        <v>10</v>
      </c>
      <c r="I414" s="1" t="str">
        <f t="shared" si="89"/>
        <v>13</v>
      </c>
      <c r="J414" s="1" t="str">
        <f t="shared" si="90"/>
        <v>50</v>
      </c>
      <c r="K414" s="1" t="str">
        <f t="shared" si="91"/>
        <v>13</v>
      </c>
      <c r="L414" s="1">
        <f t="shared" si="82"/>
        <v>49813</v>
      </c>
      <c r="M414" s="16">
        <f t="shared" si="92"/>
        <v>222.57653935185186</v>
      </c>
      <c r="N414">
        <v>49.201027000000003</v>
      </c>
      <c r="O414">
        <v>-123.18317399999999</v>
      </c>
      <c r="P414">
        <f>'geoid_height_2023-08-09'!E414/1000</f>
        <v>1.9609999999999999E-2</v>
      </c>
      <c r="Q414">
        <v>1.9609999999999999E-2</v>
      </c>
      <c r="R414">
        <f t="shared" si="93"/>
        <v>0.81961000000000006</v>
      </c>
      <c r="S414">
        <v>0.81961000000000006</v>
      </c>
      <c r="T414" s="3">
        <f t="shared" si="94"/>
        <v>20315</v>
      </c>
      <c r="U414" s="1">
        <v>20315</v>
      </c>
    </row>
    <row r="415" spans="1:21" x14ac:dyDescent="0.25">
      <c r="A415" t="s">
        <v>1318</v>
      </c>
      <c r="B415" s="22">
        <v>101</v>
      </c>
      <c r="C415">
        <f t="shared" si="83"/>
        <v>11</v>
      </c>
      <c r="D415" s="1" t="str">
        <f t="shared" si="84"/>
        <v>13:50:18</v>
      </c>
      <c r="E415" s="1" t="str">
        <f t="shared" si="85"/>
        <v>2022-08-10</v>
      </c>
      <c r="F415" s="1" t="str">
        <f t="shared" si="86"/>
        <v>2022</v>
      </c>
      <c r="G415" s="1" t="str">
        <f t="shared" si="87"/>
        <v>08</v>
      </c>
      <c r="H415" s="1" t="str">
        <f t="shared" si="88"/>
        <v>10</v>
      </c>
      <c r="I415" s="1" t="str">
        <f t="shared" si="89"/>
        <v>13</v>
      </c>
      <c r="J415" s="1" t="str">
        <f t="shared" si="90"/>
        <v>50</v>
      </c>
      <c r="K415" s="1" t="str">
        <f t="shared" si="91"/>
        <v>18</v>
      </c>
      <c r="L415" s="1">
        <f t="shared" si="82"/>
        <v>49818</v>
      </c>
      <c r="M415" s="16">
        <f t="shared" si="92"/>
        <v>222.57659722222223</v>
      </c>
      <c r="N415">
        <v>49.200954000000003</v>
      </c>
      <c r="O415">
        <v>-123.18259399999999</v>
      </c>
      <c r="P415">
        <f>'geoid_height_2023-08-09'!E415/1000</f>
        <v>1.9609999999999999E-2</v>
      </c>
      <c r="Q415">
        <v>1.9609999999999999E-2</v>
      </c>
      <c r="R415">
        <f t="shared" si="93"/>
        <v>0.81961000000000006</v>
      </c>
      <c r="S415">
        <v>0.81961000000000006</v>
      </c>
      <c r="T415" s="3">
        <f t="shared" si="94"/>
        <v>20320</v>
      </c>
      <c r="U415" s="1">
        <v>20320</v>
      </c>
    </row>
    <row r="416" spans="1:21" x14ac:dyDescent="0.25">
      <c r="A416" t="s">
        <v>1319</v>
      </c>
      <c r="B416" s="22">
        <v>101</v>
      </c>
      <c r="C416">
        <f t="shared" si="83"/>
        <v>11</v>
      </c>
      <c r="D416" s="1" t="str">
        <f t="shared" si="84"/>
        <v>13:50:20</v>
      </c>
      <c r="E416" s="1" t="str">
        <f t="shared" si="85"/>
        <v>2022-08-10</v>
      </c>
      <c r="F416" s="1" t="str">
        <f t="shared" si="86"/>
        <v>2022</v>
      </c>
      <c r="G416" s="1" t="str">
        <f t="shared" si="87"/>
        <v>08</v>
      </c>
      <c r="H416" s="1" t="str">
        <f t="shared" si="88"/>
        <v>10</v>
      </c>
      <c r="I416" s="1" t="str">
        <f t="shared" si="89"/>
        <v>13</v>
      </c>
      <c r="J416" s="1" t="str">
        <f t="shared" si="90"/>
        <v>50</v>
      </c>
      <c r="K416" s="1" t="str">
        <f t="shared" si="91"/>
        <v>20</v>
      </c>
      <c r="L416" s="1">
        <f t="shared" si="82"/>
        <v>49820</v>
      </c>
      <c r="M416" s="16">
        <f t="shared" si="92"/>
        <v>222.57662037037036</v>
      </c>
      <c r="N416">
        <v>49.200932000000002</v>
      </c>
      <c r="O416">
        <v>-123.182373</v>
      </c>
      <c r="P416">
        <f>'geoid_height_2023-08-09'!E416/1000</f>
        <v>1.9609999999999999E-2</v>
      </c>
      <c r="Q416">
        <v>1.9609999999999999E-2</v>
      </c>
      <c r="R416">
        <f t="shared" si="93"/>
        <v>0.81961000000000006</v>
      </c>
      <c r="S416">
        <v>0.81961000000000006</v>
      </c>
      <c r="T416" s="3">
        <f t="shared" si="94"/>
        <v>20322</v>
      </c>
      <c r="U416" s="1">
        <v>20322</v>
      </c>
    </row>
    <row r="417" spans="1:21" x14ac:dyDescent="0.25">
      <c r="A417" t="s">
        <v>1320</v>
      </c>
      <c r="B417" s="22">
        <v>101</v>
      </c>
      <c r="C417">
        <f t="shared" si="83"/>
        <v>11</v>
      </c>
      <c r="D417" s="1" t="str">
        <f t="shared" si="84"/>
        <v>13:50:23</v>
      </c>
      <c r="E417" s="1" t="str">
        <f t="shared" si="85"/>
        <v>2022-08-10</v>
      </c>
      <c r="F417" s="1" t="str">
        <f t="shared" si="86"/>
        <v>2022</v>
      </c>
      <c r="G417" s="1" t="str">
        <f t="shared" si="87"/>
        <v>08</v>
      </c>
      <c r="H417" s="1" t="str">
        <f t="shared" si="88"/>
        <v>10</v>
      </c>
      <c r="I417" s="1" t="str">
        <f t="shared" si="89"/>
        <v>13</v>
      </c>
      <c r="J417" s="1" t="str">
        <f t="shared" si="90"/>
        <v>50</v>
      </c>
      <c r="K417" s="1" t="str">
        <f t="shared" si="91"/>
        <v>23</v>
      </c>
      <c r="L417" s="1">
        <f t="shared" si="82"/>
        <v>49823</v>
      </c>
      <c r="M417" s="16">
        <f t="shared" si="92"/>
        <v>222.5766550925926</v>
      </c>
      <c r="N417">
        <v>49.200909000000003</v>
      </c>
      <c r="O417">
        <v>-123.182106</v>
      </c>
      <c r="P417">
        <f>'geoid_height_2023-08-09'!E417/1000</f>
        <v>1.9609999999999999E-2</v>
      </c>
      <c r="Q417">
        <v>1.9609999999999999E-2</v>
      </c>
      <c r="R417">
        <f t="shared" si="93"/>
        <v>0.81961000000000006</v>
      </c>
      <c r="S417">
        <v>0.81961000000000006</v>
      </c>
      <c r="T417" s="3">
        <f t="shared" si="94"/>
        <v>20325</v>
      </c>
      <c r="U417" s="1">
        <v>20325</v>
      </c>
    </row>
    <row r="418" spans="1:21" x14ac:dyDescent="0.25">
      <c r="A418" t="s">
        <v>1321</v>
      </c>
      <c r="B418" s="22">
        <v>101</v>
      </c>
      <c r="C418">
        <f t="shared" si="83"/>
        <v>11</v>
      </c>
      <c r="D418" s="1" t="str">
        <f t="shared" si="84"/>
        <v>13:50:25</v>
      </c>
      <c r="E418" s="1" t="str">
        <f t="shared" si="85"/>
        <v>2022-08-10</v>
      </c>
      <c r="F418" s="1" t="str">
        <f t="shared" si="86"/>
        <v>2022</v>
      </c>
      <c r="G418" s="1" t="str">
        <f t="shared" si="87"/>
        <v>08</v>
      </c>
      <c r="H418" s="1" t="str">
        <f t="shared" si="88"/>
        <v>10</v>
      </c>
      <c r="I418" s="1" t="str">
        <f t="shared" si="89"/>
        <v>13</v>
      </c>
      <c r="J418" s="1" t="str">
        <f t="shared" si="90"/>
        <v>50</v>
      </c>
      <c r="K418" s="1" t="str">
        <f t="shared" si="91"/>
        <v>25</v>
      </c>
      <c r="L418" s="1">
        <f t="shared" si="82"/>
        <v>49825</v>
      </c>
      <c r="M418" s="16">
        <f t="shared" si="92"/>
        <v>222.57667824074073</v>
      </c>
      <c r="N418">
        <v>49.200873999999999</v>
      </c>
      <c r="O418">
        <v>-123.181808</v>
      </c>
      <c r="P418">
        <f>'geoid_height_2023-08-09'!E418/1000</f>
        <v>1.9609999999999999E-2</v>
      </c>
      <c r="Q418">
        <v>1.9609999999999999E-2</v>
      </c>
      <c r="R418">
        <f t="shared" si="93"/>
        <v>0.81961000000000006</v>
      </c>
      <c r="S418">
        <v>0.81961000000000006</v>
      </c>
      <c r="T418" s="3">
        <f t="shared" si="94"/>
        <v>20327</v>
      </c>
      <c r="U418" s="1">
        <v>20327</v>
      </c>
    </row>
    <row r="419" spans="1:21" x14ac:dyDescent="0.25">
      <c r="A419" t="s">
        <v>1322</v>
      </c>
      <c r="B419" s="22">
        <v>101</v>
      </c>
      <c r="C419">
        <f t="shared" si="83"/>
        <v>11</v>
      </c>
      <c r="D419" s="1" t="str">
        <f t="shared" si="84"/>
        <v>13:50:27</v>
      </c>
      <c r="E419" s="1" t="str">
        <f t="shared" si="85"/>
        <v>2022-08-10</v>
      </c>
      <c r="F419" s="1" t="str">
        <f t="shared" si="86"/>
        <v>2022</v>
      </c>
      <c r="G419" s="1" t="str">
        <f t="shared" si="87"/>
        <v>08</v>
      </c>
      <c r="H419" s="1" t="str">
        <f t="shared" si="88"/>
        <v>10</v>
      </c>
      <c r="I419" s="1" t="str">
        <f t="shared" si="89"/>
        <v>13</v>
      </c>
      <c r="J419" s="1" t="str">
        <f t="shared" si="90"/>
        <v>50</v>
      </c>
      <c r="K419" s="1" t="str">
        <f t="shared" si="91"/>
        <v>27</v>
      </c>
      <c r="L419" s="1">
        <f t="shared" si="82"/>
        <v>49827</v>
      </c>
      <c r="M419" s="16">
        <f t="shared" si="92"/>
        <v>222.57670138888889</v>
      </c>
      <c r="N419">
        <v>49.200839999999999</v>
      </c>
      <c r="O419">
        <v>-123.181511</v>
      </c>
      <c r="P419">
        <f>'geoid_height_2023-08-09'!E419/1000</f>
        <v>1.9609999999999999E-2</v>
      </c>
      <c r="Q419">
        <v>1.9609999999999999E-2</v>
      </c>
      <c r="R419">
        <f t="shared" si="93"/>
        <v>0.81961000000000006</v>
      </c>
      <c r="S419">
        <v>0.81961000000000006</v>
      </c>
      <c r="T419" s="3">
        <f t="shared" si="94"/>
        <v>20329</v>
      </c>
      <c r="U419" s="1">
        <v>20329</v>
      </c>
    </row>
    <row r="420" spans="1:21" x14ac:dyDescent="0.25">
      <c r="A420" t="s">
        <v>1323</v>
      </c>
      <c r="B420" s="22">
        <v>101</v>
      </c>
      <c r="C420">
        <f t="shared" si="83"/>
        <v>11</v>
      </c>
      <c r="D420" s="1" t="str">
        <f t="shared" si="84"/>
        <v>13:50:34</v>
      </c>
      <c r="E420" s="1" t="str">
        <f t="shared" si="85"/>
        <v>2022-08-10</v>
      </c>
      <c r="F420" s="1" t="str">
        <f t="shared" si="86"/>
        <v>2022</v>
      </c>
      <c r="G420" s="1" t="str">
        <f t="shared" si="87"/>
        <v>08</v>
      </c>
      <c r="H420" s="1" t="str">
        <f t="shared" si="88"/>
        <v>10</v>
      </c>
      <c r="I420" s="1" t="str">
        <f t="shared" si="89"/>
        <v>13</v>
      </c>
      <c r="J420" s="1" t="str">
        <f t="shared" si="90"/>
        <v>50</v>
      </c>
      <c r="K420" s="1" t="str">
        <f t="shared" si="91"/>
        <v>34</v>
      </c>
      <c r="L420" s="1">
        <f t="shared" si="82"/>
        <v>49834</v>
      </c>
      <c r="M420" s="16">
        <f t="shared" si="92"/>
        <v>222.57678240740742</v>
      </c>
      <c r="N420">
        <v>49.200744999999998</v>
      </c>
      <c r="O420">
        <v>-123.180717</v>
      </c>
      <c r="P420">
        <f>'geoid_height_2023-08-09'!E420/1000</f>
        <v>1.9609999999999999E-2</v>
      </c>
      <c r="Q420">
        <v>1.9609999999999999E-2</v>
      </c>
      <c r="R420">
        <f t="shared" si="93"/>
        <v>0.81961000000000006</v>
      </c>
      <c r="S420">
        <v>0.81961000000000006</v>
      </c>
      <c r="T420" s="3">
        <f t="shared" si="94"/>
        <v>20336</v>
      </c>
      <c r="U420" s="1">
        <v>20336</v>
      </c>
    </row>
    <row r="421" spans="1:21" x14ac:dyDescent="0.25">
      <c r="A421" t="s">
        <v>1324</v>
      </c>
      <c r="B421" s="22">
        <v>101</v>
      </c>
      <c r="C421">
        <f t="shared" si="83"/>
        <v>11</v>
      </c>
      <c r="D421" s="1" t="str">
        <f t="shared" si="84"/>
        <v>13:50:40</v>
      </c>
      <c r="E421" s="1" t="str">
        <f t="shared" si="85"/>
        <v>2022-08-10</v>
      </c>
      <c r="F421" s="1" t="str">
        <f t="shared" si="86"/>
        <v>2022</v>
      </c>
      <c r="G421" s="1" t="str">
        <f t="shared" si="87"/>
        <v>08</v>
      </c>
      <c r="H421" s="1" t="str">
        <f t="shared" si="88"/>
        <v>10</v>
      </c>
      <c r="I421" s="1" t="str">
        <f t="shared" si="89"/>
        <v>13</v>
      </c>
      <c r="J421" s="1" t="str">
        <f t="shared" si="90"/>
        <v>50</v>
      </c>
      <c r="K421" s="1" t="str">
        <f t="shared" si="91"/>
        <v>40</v>
      </c>
      <c r="L421" s="1">
        <f t="shared" si="82"/>
        <v>49840</v>
      </c>
      <c r="M421" s="16">
        <f t="shared" si="92"/>
        <v>222.57685185185184</v>
      </c>
      <c r="N421">
        <v>49.200657</v>
      </c>
      <c r="O421">
        <v>-123.17989300000001</v>
      </c>
      <c r="P421">
        <f>'geoid_height_2023-08-09'!E421/1000</f>
        <v>1.9609999999999999E-2</v>
      </c>
      <c r="Q421">
        <v>1.9609999999999999E-2</v>
      </c>
      <c r="R421">
        <f t="shared" si="93"/>
        <v>0.81961000000000006</v>
      </c>
      <c r="S421">
        <v>0.81961000000000006</v>
      </c>
      <c r="T421" s="3">
        <f t="shared" si="94"/>
        <v>20342</v>
      </c>
      <c r="U421" s="1">
        <v>20342</v>
      </c>
    </row>
    <row r="422" spans="1:21" x14ac:dyDescent="0.25">
      <c r="A422" t="s">
        <v>1325</v>
      </c>
      <c r="B422" s="22">
        <v>101</v>
      </c>
      <c r="C422">
        <f t="shared" si="83"/>
        <v>11</v>
      </c>
      <c r="D422" s="1" t="str">
        <f t="shared" si="84"/>
        <v>13:50:46</v>
      </c>
      <c r="E422" s="1" t="str">
        <f t="shared" si="85"/>
        <v>2022-08-10</v>
      </c>
      <c r="F422" s="1" t="str">
        <f t="shared" si="86"/>
        <v>2022</v>
      </c>
      <c r="G422" s="1" t="str">
        <f t="shared" si="87"/>
        <v>08</v>
      </c>
      <c r="H422" s="1" t="str">
        <f t="shared" si="88"/>
        <v>10</v>
      </c>
      <c r="I422" s="1" t="str">
        <f t="shared" si="89"/>
        <v>13</v>
      </c>
      <c r="J422" s="1" t="str">
        <f t="shared" si="90"/>
        <v>50</v>
      </c>
      <c r="K422" s="1" t="str">
        <f t="shared" si="91"/>
        <v>46</v>
      </c>
      <c r="L422" s="1">
        <f t="shared" si="82"/>
        <v>49846</v>
      </c>
      <c r="M422" s="16">
        <f t="shared" si="92"/>
        <v>222.57692129629629</v>
      </c>
      <c r="N422">
        <v>49.200546000000003</v>
      </c>
      <c r="O422">
        <v>-123.17898599999999</v>
      </c>
      <c r="P422">
        <f>'geoid_height_2023-08-09'!E422/1000</f>
        <v>1.9609999999999999E-2</v>
      </c>
      <c r="Q422">
        <v>1.9609999999999999E-2</v>
      </c>
      <c r="R422">
        <f t="shared" si="93"/>
        <v>0.81961000000000006</v>
      </c>
      <c r="S422">
        <v>0.81961000000000006</v>
      </c>
      <c r="T422" s="3">
        <f t="shared" si="94"/>
        <v>20348</v>
      </c>
      <c r="U422" s="1">
        <v>20348</v>
      </c>
    </row>
    <row r="423" spans="1:21" x14ac:dyDescent="0.25">
      <c r="A423" t="s">
        <v>1326</v>
      </c>
      <c r="B423" s="22">
        <v>101</v>
      </c>
      <c r="C423">
        <f t="shared" si="83"/>
        <v>11</v>
      </c>
      <c r="D423" s="1" t="str">
        <f t="shared" si="84"/>
        <v>13:50:52</v>
      </c>
      <c r="E423" s="1" t="str">
        <f t="shared" si="85"/>
        <v>2022-08-10</v>
      </c>
      <c r="F423" s="1" t="str">
        <f t="shared" si="86"/>
        <v>2022</v>
      </c>
      <c r="G423" s="1" t="str">
        <f t="shared" si="87"/>
        <v>08</v>
      </c>
      <c r="H423" s="1" t="str">
        <f t="shared" si="88"/>
        <v>10</v>
      </c>
      <c r="I423" s="1" t="str">
        <f t="shared" si="89"/>
        <v>13</v>
      </c>
      <c r="J423" s="1" t="str">
        <f t="shared" si="90"/>
        <v>50</v>
      </c>
      <c r="K423" s="1" t="str">
        <f t="shared" si="91"/>
        <v>52</v>
      </c>
      <c r="L423" s="1">
        <f t="shared" si="82"/>
        <v>49852</v>
      </c>
      <c r="M423" s="16">
        <f t="shared" si="92"/>
        <v>222.57699074074074</v>
      </c>
      <c r="N423">
        <v>49.200439000000003</v>
      </c>
      <c r="O423">
        <v>-123.17804</v>
      </c>
      <c r="P423">
        <f>'geoid_height_2023-08-09'!E423/1000</f>
        <v>1.9620000000000002E-2</v>
      </c>
      <c r="Q423">
        <v>1.9620000000000002E-2</v>
      </c>
      <c r="R423">
        <f t="shared" si="93"/>
        <v>0.81962000000000002</v>
      </c>
      <c r="S423">
        <v>0.81962000000000002</v>
      </c>
      <c r="T423" s="3">
        <f t="shared" si="94"/>
        <v>20354</v>
      </c>
      <c r="U423" s="1">
        <v>20354</v>
      </c>
    </row>
    <row r="424" spans="1:21" x14ac:dyDescent="0.25">
      <c r="A424" t="s">
        <v>1327</v>
      </c>
      <c r="B424" s="22">
        <v>101</v>
      </c>
      <c r="C424">
        <f t="shared" si="83"/>
        <v>11</v>
      </c>
      <c r="D424" s="1" t="str">
        <f t="shared" si="84"/>
        <v>13:50:58</v>
      </c>
      <c r="E424" s="1" t="str">
        <f t="shared" si="85"/>
        <v>2022-08-10</v>
      </c>
      <c r="F424" s="1" t="str">
        <f t="shared" si="86"/>
        <v>2022</v>
      </c>
      <c r="G424" s="1" t="str">
        <f t="shared" si="87"/>
        <v>08</v>
      </c>
      <c r="H424" s="1" t="str">
        <f t="shared" si="88"/>
        <v>10</v>
      </c>
      <c r="I424" s="1" t="str">
        <f t="shared" si="89"/>
        <v>13</v>
      </c>
      <c r="J424" s="1" t="str">
        <f t="shared" si="90"/>
        <v>50</v>
      </c>
      <c r="K424" s="1" t="str">
        <f t="shared" si="91"/>
        <v>58</v>
      </c>
      <c r="L424" s="1">
        <f t="shared" si="82"/>
        <v>49858</v>
      </c>
      <c r="M424" s="16">
        <f t="shared" si="92"/>
        <v>222.57706018518519</v>
      </c>
      <c r="N424">
        <v>49.200329000000004</v>
      </c>
      <c r="O424">
        <v>-123.177063</v>
      </c>
      <c r="P424">
        <f>'geoid_height_2023-08-09'!E424/1000</f>
        <v>1.9620000000000002E-2</v>
      </c>
      <c r="Q424">
        <v>1.9620000000000002E-2</v>
      </c>
      <c r="R424">
        <f t="shared" si="93"/>
        <v>0.81962000000000002</v>
      </c>
      <c r="S424">
        <v>0.81962000000000002</v>
      </c>
      <c r="T424" s="3">
        <f t="shared" si="94"/>
        <v>20360</v>
      </c>
      <c r="U424" s="1">
        <v>20360</v>
      </c>
    </row>
    <row r="425" spans="1:21" x14ac:dyDescent="0.25">
      <c r="A425" t="s">
        <v>1328</v>
      </c>
      <c r="B425" s="22">
        <v>101</v>
      </c>
      <c r="C425">
        <f t="shared" si="83"/>
        <v>11</v>
      </c>
      <c r="D425" s="1" t="str">
        <f t="shared" si="84"/>
        <v>13:51:04</v>
      </c>
      <c r="E425" s="1" t="str">
        <f t="shared" si="85"/>
        <v>2022-08-10</v>
      </c>
      <c r="F425" s="1" t="str">
        <f t="shared" si="86"/>
        <v>2022</v>
      </c>
      <c r="G425" s="1" t="str">
        <f t="shared" si="87"/>
        <v>08</v>
      </c>
      <c r="H425" s="1" t="str">
        <f t="shared" si="88"/>
        <v>10</v>
      </c>
      <c r="I425" s="1" t="str">
        <f t="shared" si="89"/>
        <v>13</v>
      </c>
      <c r="J425" s="1" t="str">
        <f t="shared" si="90"/>
        <v>51</v>
      </c>
      <c r="K425" s="1" t="str">
        <f t="shared" si="91"/>
        <v>04</v>
      </c>
      <c r="L425" s="1">
        <f t="shared" si="82"/>
        <v>49864</v>
      </c>
      <c r="M425" s="16">
        <f t="shared" si="92"/>
        <v>222.57712962962964</v>
      </c>
      <c r="N425">
        <v>49.200211000000003</v>
      </c>
      <c r="O425">
        <v>-123.176033</v>
      </c>
      <c r="P425">
        <f>'geoid_height_2023-08-09'!E425/1000</f>
        <v>1.9620000000000002E-2</v>
      </c>
      <c r="Q425">
        <v>1.9620000000000002E-2</v>
      </c>
      <c r="R425">
        <f t="shared" si="93"/>
        <v>0.81962000000000002</v>
      </c>
      <c r="S425">
        <v>0.81962000000000002</v>
      </c>
      <c r="T425" s="3">
        <f t="shared" si="94"/>
        <v>20366</v>
      </c>
      <c r="U425" s="1">
        <v>20366</v>
      </c>
    </row>
    <row r="426" spans="1:21" x14ac:dyDescent="0.25">
      <c r="A426" t="s">
        <v>1329</v>
      </c>
      <c r="B426" s="22">
        <v>101</v>
      </c>
      <c r="C426">
        <f t="shared" si="83"/>
        <v>11</v>
      </c>
      <c r="D426" s="1" t="str">
        <f t="shared" si="84"/>
        <v>13:51:13</v>
      </c>
      <c r="E426" s="1" t="str">
        <f t="shared" si="85"/>
        <v>2022-08-10</v>
      </c>
      <c r="F426" s="1" t="str">
        <f t="shared" si="86"/>
        <v>2022</v>
      </c>
      <c r="G426" s="1" t="str">
        <f t="shared" si="87"/>
        <v>08</v>
      </c>
      <c r="H426" s="1" t="str">
        <f t="shared" si="88"/>
        <v>10</v>
      </c>
      <c r="I426" s="1" t="str">
        <f t="shared" si="89"/>
        <v>13</v>
      </c>
      <c r="J426" s="1" t="str">
        <f t="shared" si="90"/>
        <v>51</v>
      </c>
      <c r="K426" s="1" t="str">
        <f t="shared" si="91"/>
        <v>13</v>
      </c>
      <c r="L426" s="1">
        <f t="shared" si="82"/>
        <v>49873</v>
      </c>
      <c r="M426" s="16">
        <f t="shared" si="92"/>
        <v>222.5772337962963</v>
      </c>
      <c r="N426">
        <v>49.200046999999998</v>
      </c>
      <c r="O426">
        <v>-123.174606</v>
      </c>
      <c r="P426">
        <f>'geoid_height_2023-08-09'!E426/1000</f>
        <v>1.9620000000000002E-2</v>
      </c>
      <c r="Q426">
        <v>1.9620000000000002E-2</v>
      </c>
      <c r="R426">
        <f t="shared" si="93"/>
        <v>0.81962000000000002</v>
      </c>
      <c r="S426">
        <v>0.81962000000000002</v>
      </c>
      <c r="T426" s="3">
        <f t="shared" si="94"/>
        <v>20375</v>
      </c>
      <c r="U426" s="1">
        <v>20375</v>
      </c>
    </row>
    <row r="427" spans="1:21" x14ac:dyDescent="0.25">
      <c r="A427" t="s">
        <v>1330</v>
      </c>
      <c r="B427" s="22">
        <v>101</v>
      </c>
      <c r="C427">
        <f t="shared" si="83"/>
        <v>11</v>
      </c>
      <c r="D427" s="1" t="str">
        <f t="shared" si="84"/>
        <v>13:51:19</v>
      </c>
      <c r="E427" s="1" t="str">
        <f t="shared" si="85"/>
        <v>2022-08-10</v>
      </c>
      <c r="F427" s="1" t="str">
        <f t="shared" si="86"/>
        <v>2022</v>
      </c>
      <c r="G427" s="1" t="str">
        <f t="shared" si="87"/>
        <v>08</v>
      </c>
      <c r="H427" s="1" t="str">
        <f t="shared" si="88"/>
        <v>10</v>
      </c>
      <c r="I427" s="1" t="str">
        <f t="shared" si="89"/>
        <v>13</v>
      </c>
      <c r="J427" s="1" t="str">
        <f t="shared" si="90"/>
        <v>51</v>
      </c>
      <c r="K427" s="1" t="str">
        <f t="shared" si="91"/>
        <v>19</v>
      </c>
      <c r="L427" s="1">
        <f t="shared" si="82"/>
        <v>49879</v>
      </c>
      <c r="M427" s="16">
        <f t="shared" si="92"/>
        <v>222.57730324074075</v>
      </c>
      <c r="N427">
        <v>49.199924000000003</v>
      </c>
      <c r="O427">
        <v>-123.17353799999999</v>
      </c>
      <c r="P427">
        <f>'geoid_height_2023-08-09'!E427/1000</f>
        <v>1.9620000000000002E-2</v>
      </c>
      <c r="Q427">
        <v>1.9620000000000002E-2</v>
      </c>
      <c r="R427">
        <f t="shared" si="93"/>
        <v>0.81962000000000002</v>
      </c>
      <c r="S427">
        <v>0.81962000000000002</v>
      </c>
      <c r="T427" s="3">
        <f t="shared" si="94"/>
        <v>20381</v>
      </c>
      <c r="U427" s="1">
        <v>20381</v>
      </c>
    </row>
    <row r="428" spans="1:21" x14ac:dyDescent="0.25">
      <c r="A428" t="s">
        <v>1331</v>
      </c>
      <c r="B428" s="22">
        <v>101</v>
      </c>
      <c r="C428">
        <f t="shared" si="83"/>
        <v>11</v>
      </c>
      <c r="D428" s="1" t="str">
        <f t="shared" si="84"/>
        <v>13:51:25</v>
      </c>
      <c r="E428" s="1" t="str">
        <f t="shared" si="85"/>
        <v>2022-08-10</v>
      </c>
      <c r="F428" s="1" t="str">
        <f t="shared" si="86"/>
        <v>2022</v>
      </c>
      <c r="G428" s="1" t="str">
        <f t="shared" si="87"/>
        <v>08</v>
      </c>
      <c r="H428" s="1" t="str">
        <f t="shared" si="88"/>
        <v>10</v>
      </c>
      <c r="I428" s="1" t="str">
        <f t="shared" si="89"/>
        <v>13</v>
      </c>
      <c r="J428" s="1" t="str">
        <f t="shared" si="90"/>
        <v>51</v>
      </c>
      <c r="K428" s="1" t="str">
        <f t="shared" si="91"/>
        <v>25</v>
      </c>
      <c r="L428" s="1">
        <f t="shared" si="82"/>
        <v>49885</v>
      </c>
      <c r="M428" s="16">
        <f t="shared" si="92"/>
        <v>222.5773726851852</v>
      </c>
      <c r="N428">
        <v>49.199824999999997</v>
      </c>
      <c r="O428">
        <v>-123.172676</v>
      </c>
      <c r="P428">
        <f>'geoid_height_2023-08-09'!E428/1000</f>
        <v>1.9620000000000002E-2</v>
      </c>
      <c r="Q428">
        <v>1.9620000000000002E-2</v>
      </c>
      <c r="R428">
        <f t="shared" si="93"/>
        <v>0.81962000000000002</v>
      </c>
      <c r="S428">
        <v>0.81962000000000002</v>
      </c>
      <c r="T428" s="3">
        <f t="shared" si="94"/>
        <v>20387</v>
      </c>
      <c r="U428" s="1">
        <v>20387</v>
      </c>
    </row>
    <row r="429" spans="1:21" x14ac:dyDescent="0.25">
      <c r="A429" t="s">
        <v>1332</v>
      </c>
      <c r="B429" s="22">
        <v>106</v>
      </c>
      <c r="C429">
        <f t="shared" si="83"/>
        <v>11</v>
      </c>
      <c r="D429" s="1" t="str">
        <f t="shared" si="84"/>
        <v>13:51:34</v>
      </c>
      <c r="E429" s="1" t="str">
        <f t="shared" si="85"/>
        <v>2022-08-10</v>
      </c>
      <c r="F429" s="1" t="str">
        <f t="shared" si="86"/>
        <v>2022</v>
      </c>
      <c r="G429" s="1" t="str">
        <f t="shared" si="87"/>
        <v>08</v>
      </c>
      <c r="H429" s="1" t="str">
        <f t="shared" si="88"/>
        <v>10</v>
      </c>
      <c r="I429" s="1" t="str">
        <f t="shared" si="89"/>
        <v>13</v>
      </c>
      <c r="J429" s="1" t="str">
        <f t="shared" si="90"/>
        <v>51</v>
      </c>
      <c r="K429" s="1" t="str">
        <f t="shared" si="91"/>
        <v>34</v>
      </c>
      <c r="L429" s="1">
        <f t="shared" si="82"/>
        <v>49894</v>
      </c>
      <c r="M429" s="16">
        <f t="shared" si="92"/>
        <v>222.57747685185186</v>
      </c>
      <c r="N429">
        <v>49.199706999999997</v>
      </c>
      <c r="O429">
        <v>-123.171738</v>
      </c>
      <c r="P429">
        <f>'geoid_height_2023-08-09'!E429/1000</f>
        <v>1.9620000000000002E-2</v>
      </c>
      <c r="Q429">
        <v>1.9620000000000002E-2</v>
      </c>
      <c r="R429">
        <f t="shared" si="93"/>
        <v>0.81962000000000002</v>
      </c>
      <c r="S429">
        <v>0.81962000000000002</v>
      </c>
      <c r="T429" s="3">
        <f t="shared" si="94"/>
        <v>20396</v>
      </c>
      <c r="U429" s="1">
        <v>20396</v>
      </c>
    </row>
    <row r="430" spans="1:21" x14ac:dyDescent="0.25">
      <c r="A430" t="s">
        <v>1333</v>
      </c>
      <c r="B430" s="22">
        <v>132</v>
      </c>
      <c r="C430">
        <f t="shared" si="83"/>
        <v>11</v>
      </c>
      <c r="D430" s="1" t="str">
        <f t="shared" si="84"/>
        <v>13:51:38</v>
      </c>
      <c r="E430" s="1" t="str">
        <f t="shared" si="85"/>
        <v>2022-08-10</v>
      </c>
      <c r="F430" s="1" t="str">
        <f t="shared" si="86"/>
        <v>2022</v>
      </c>
      <c r="G430" s="1" t="str">
        <f t="shared" si="87"/>
        <v>08</v>
      </c>
      <c r="H430" s="1" t="str">
        <f t="shared" si="88"/>
        <v>10</v>
      </c>
      <c r="I430" s="1" t="str">
        <f t="shared" si="89"/>
        <v>13</v>
      </c>
      <c r="J430" s="1" t="str">
        <f t="shared" si="90"/>
        <v>51</v>
      </c>
      <c r="K430" s="1" t="str">
        <f t="shared" si="91"/>
        <v>38</v>
      </c>
      <c r="L430" s="1">
        <f t="shared" si="82"/>
        <v>49898</v>
      </c>
      <c r="M430" s="16">
        <f t="shared" si="92"/>
        <v>222.57752314814815</v>
      </c>
      <c r="N430">
        <v>49.199581000000002</v>
      </c>
      <c r="O430">
        <v>-123.17147799999999</v>
      </c>
      <c r="P430">
        <f>'geoid_height_2023-08-09'!E430/1000</f>
        <v>1.9620000000000002E-2</v>
      </c>
      <c r="Q430">
        <v>1.9620000000000002E-2</v>
      </c>
      <c r="R430">
        <f t="shared" si="93"/>
        <v>0.81962000000000002</v>
      </c>
      <c r="S430">
        <v>0.81962000000000002</v>
      </c>
      <c r="T430" s="3">
        <f t="shared" si="94"/>
        <v>20400</v>
      </c>
      <c r="U430" s="1">
        <v>20400</v>
      </c>
    </row>
    <row r="431" spans="1:21" x14ac:dyDescent="0.25">
      <c r="A431" t="s">
        <v>1334</v>
      </c>
      <c r="B431" s="22">
        <v>180</v>
      </c>
      <c r="C431">
        <f t="shared" si="83"/>
        <v>11</v>
      </c>
      <c r="D431" s="1" t="str">
        <f t="shared" si="84"/>
        <v>13:51:43</v>
      </c>
      <c r="E431" s="1" t="str">
        <f t="shared" si="85"/>
        <v>2022-08-10</v>
      </c>
      <c r="F431" s="1" t="str">
        <f t="shared" si="86"/>
        <v>2022</v>
      </c>
      <c r="G431" s="1" t="str">
        <f t="shared" si="87"/>
        <v>08</v>
      </c>
      <c r="H431" s="1" t="str">
        <f t="shared" si="88"/>
        <v>10</v>
      </c>
      <c r="I431" s="1" t="str">
        <f t="shared" si="89"/>
        <v>13</v>
      </c>
      <c r="J431" s="1" t="str">
        <f t="shared" si="90"/>
        <v>51</v>
      </c>
      <c r="K431" s="1" t="str">
        <f t="shared" si="91"/>
        <v>43</v>
      </c>
      <c r="L431" s="1">
        <f t="shared" si="82"/>
        <v>49903</v>
      </c>
      <c r="M431" s="16">
        <f t="shared" si="92"/>
        <v>222.57758101851852</v>
      </c>
      <c r="N431">
        <v>49.199294999999999</v>
      </c>
      <c r="O431">
        <v>-123.17137099999999</v>
      </c>
      <c r="P431">
        <f>'geoid_height_2023-08-09'!E431/1000</f>
        <v>1.9620000000000002E-2</v>
      </c>
      <c r="Q431">
        <v>1.9620000000000002E-2</v>
      </c>
      <c r="R431">
        <f t="shared" si="93"/>
        <v>0.81962000000000002</v>
      </c>
      <c r="S431">
        <v>0.81962000000000002</v>
      </c>
      <c r="T431" s="3">
        <f t="shared" si="94"/>
        <v>20405</v>
      </c>
      <c r="U431" s="1">
        <v>20405</v>
      </c>
    </row>
    <row r="432" spans="1:21" x14ac:dyDescent="0.25">
      <c r="A432" t="s">
        <v>1335</v>
      </c>
      <c r="B432" s="22">
        <v>202</v>
      </c>
      <c r="C432">
        <f t="shared" si="83"/>
        <v>11</v>
      </c>
      <c r="D432" s="1" t="str">
        <f t="shared" si="84"/>
        <v>13:51:51</v>
      </c>
      <c r="E432" s="1" t="str">
        <f t="shared" si="85"/>
        <v>2022-08-10</v>
      </c>
      <c r="F432" s="1" t="str">
        <f t="shared" si="86"/>
        <v>2022</v>
      </c>
      <c r="G432" s="1" t="str">
        <f t="shared" si="87"/>
        <v>08</v>
      </c>
      <c r="H432" s="1" t="str">
        <f t="shared" si="88"/>
        <v>10</v>
      </c>
      <c r="I432" s="1" t="str">
        <f t="shared" si="89"/>
        <v>13</v>
      </c>
      <c r="J432" s="1" t="str">
        <f t="shared" si="90"/>
        <v>51</v>
      </c>
      <c r="K432" s="1" t="str">
        <f t="shared" si="91"/>
        <v>51</v>
      </c>
      <c r="L432" s="1">
        <f t="shared" si="82"/>
        <v>49911</v>
      </c>
      <c r="M432" s="16">
        <f t="shared" si="92"/>
        <v>222.57767361111112</v>
      </c>
      <c r="N432">
        <v>49.198813999999999</v>
      </c>
      <c r="O432">
        <v>-123.171738</v>
      </c>
      <c r="P432">
        <f>'geoid_height_2023-08-09'!E432/1000</f>
        <v>1.9629999999999998E-2</v>
      </c>
      <c r="Q432">
        <v>1.9629999999999998E-2</v>
      </c>
      <c r="R432">
        <f t="shared" si="93"/>
        <v>0.81963000000000008</v>
      </c>
      <c r="S432">
        <v>0.81963000000000008</v>
      </c>
      <c r="T432" s="3">
        <f t="shared" si="94"/>
        <v>20413</v>
      </c>
      <c r="U432" s="1">
        <v>20413</v>
      </c>
    </row>
    <row r="433" spans="1:21" x14ac:dyDescent="0.25">
      <c r="A433" t="s">
        <v>1336</v>
      </c>
      <c r="B433" s="22">
        <v>191</v>
      </c>
      <c r="C433">
        <f t="shared" si="83"/>
        <v>11</v>
      </c>
      <c r="D433" s="1" t="str">
        <f t="shared" si="84"/>
        <v>13:51:54</v>
      </c>
      <c r="E433" s="1" t="str">
        <f t="shared" si="85"/>
        <v>2022-08-10</v>
      </c>
      <c r="F433" s="1" t="str">
        <f t="shared" si="86"/>
        <v>2022</v>
      </c>
      <c r="G433" s="1" t="str">
        <f t="shared" si="87"/>
        <v>08</v>
      </c>
      <c r="H433" s="1" t="str">
        <f t="shared" si="88"/>
        <v>10</v>
      </c>
      <c r="I433" s="1" t="str">
        <f t="shared" si="89"/>
        <v>13</v>
      </c>
      <c r="J433" s="1" t="str">
        <f t="shared" si="90"/>
        <v>51</v>
      </c>
      <c r="K433" s="1" t="str">
        <f t="shared" si="91"/>
        <v>54</v>
      </c>
      <c r="L433" s="1">
        <f t="shared" si="82"/>
        <v>49914</v>
      </c>
      <c r="M433" s="16">
        <f t="shared" si="92"/>
        <v>222.57770833333333</v>
      </c>
      <c r="N433">
        <v>49.198593000000002</v>
      </c>
      <c r="O433">
        <v>-123.171829</v>
      </c>
      <c r="P433">
        <f>'geoid_height_2023-08-09'!E433/1000</f>
        <v>1.9629999999999998E-2</v>
      </c>
      <c r="Q433">
        <v>1.9629999999999998E-2</v>
      </c>
      <c r="R433">
        <f t="shared" si="93"/>
        <v>0.81963000000000008</v>
      </c>
      <c r="S433">
        <v>0.81963000000000008</v>
      </c>
      <c r="T433" s="3">
        <f t="shared" si="94"/>
        <v>20416</v>
      </c>
      <c r="U433" s="1">
        <v>20416</v>
      </c>
    </row>
    <row r="434" spans="1:21" x14ac:dyDescent="0.25">
      <c r="A434" t="s">
        <v>1337</v>
      </c>
      <c r="B434" s="22">
        <v>185</v>
      </c>
      <c r="C434">
        <f t="shared" si="83"/>
        <v>11</v>
      </c>
      <c r="D434" s="1" t="str">
        <f t="shared" si="84"/>
        <v>13:51:58</v>
      </c>
      <c r="E434" s="1" t="str">
        <f t="shared" si="85"/>
        <v>2022-08-10</v>
      </c>
      <c r="F434" s="1" t="str">
        <f t="shared" si="86"/>
        <v>2022</v>
      </c>
      <c r="G434" s="1" t="str">
        <f t="shared" si="87"/>
        <v>08</v>
      </c>
      <c r="H434" s="1" t="str">
        <f t="shared" si="88"/>
        <v>10</v>
      </c>
      <c r="I434" s="1" t="str">
        <f t="shared" si="89"/>
        <v>13</v>
      </c>
      <c r="J434" s="1" t="str">
        <f t="shared" si="90"/>
        <v>51</v>
      </c>
      <c r="K434" s="1" t="str">
        <f t="shared" si="91"/>
        <v>58</v>
      </c>
      <c r="L434" s="1">
        <f t="shared" si="82"/>
        <v>49918</v>
      </c>
      <c r="M434" s="16">
        <f t="shared" si="92"/>
        <v>222.57775462962962</v>
      </c>
      <c r="N434">
        <v>49.198371999999999</v>
      </c>
      <c r="O434">
        <v>-123.17186</v>
      </c>
      <c r="P434">
        <f>'geoid_height_2023-08-09'!E434/1000</f>
        <v>1.9629999999999998E-2</v>
      </c>
      <c r="Q434">
        <v>1.9629999999999998E-2</v>
      </c>
      <c r="R434">
        <f t="shared" si="93"/>
        <v>0.81963000000000008</v>
      </c>
      <c r="S434">
        <v>0.81963000000000008</v>
      </c>
      <c r="T434" s="3">
        <f t="shared" si="94"/>
        <v>20420</v>
      </c>
      <c r="U434" s="1">
        <v>20420</v>
      </c>
    </row>
    <row r="435" spans="1:21" x14ac:dyDescent="0.25">
      <c r="A435" t="s">
        <v>1338</v>
      </c>
      <c r="B435" s="22">
        <v>180</v>
      </c>
      <c r="C435">
        <f t="shared" si="83"/>
        <v>11</v>
      </c>
      <c r="D435" s="1" t="str">
        <f t="shared" si="84"/>
        <v>13:52:01</v>
      </c>
      <c r="E435" s="1" t="str">
        <f t="shared" si="85"/>
        <v>2022-08-10</v>
      </c>
      <c r="F435" s="1" t="str">
        <f t="shared" si="86"/>
        <v>2022</v>
      </c>
      <c r="G435" s="1" t="str">
        <f t="shared" si="87"/>
        <v>08</v>
      </c>
      <c r="H435" s="1" t="str">
        <f t="shared" si="88"/>
        <v>10</v>
      </c>
      <c r="I435" s="1" t="str">
        <f t="shared" si="89"/>
        <v>13</v>
      </c>
      <c r="J435" s="1" t="str">
        <f t="shared" si="90"/>
        <v>52</v>
      </c>
      <c r="K435" s="1" t="str">
        <f t="shared" si="91"/>
        <v>01</v>
      </c>
      <c r="L435" s="1">
        <f t="shared" si="82"/>
        <v>49921</v>
      </c>
      <c r="M435" s="16">
        <f t="shared" si="92"/>
        <v>222.57778935185186</v>
      </c>
      <c r="N435">
        <v>49.198093</v>
      </c>
      <c r="O435">
        <v>-123.17188299999999</v>
      </c>
      <c r="P435">
        <f>'geoid_height_2023-08-09'!E435/1000</f>
        <v>1.9629999999999998E-2</v>
      </c>
      <c r="Q435">
        <v>1.9629999999999998E-2</v>
      </c>
      <c r="R435">
        <f t="shared" si="93"/>
        <v>0.81963000000000008</v>
      </c>
      <c r="S435">
        <v>0.81963000000000008</v>
      </c>
      <c r="T435" s="3">
        <f t="shared" si="94"/>
        <v>20423</v>
      </c>
      <c r="U435" s="1">
        <v>20423</v>
      </c>
    </row>
    <row r="436" spans="1:21" x14ac:dyDescent="0.25">
      <c r="A436" t="s">
        <v>1339</v>
      </c>
      <c r="B436" s="22">
        <v>180</v>
      </c>
      <c r="C436">
        <f t="shared" si="83"/>
        <v>11</v>
      </c>
      <c r="D436" s="1" t="str">
        <f t="shared" si="84"/>
        <v>13:52:05</v>
      </c>
      <c r="E436" s="1" t="str">
        <f t="shared" si="85"/>
        <v>2022-08-10</v>
      </c>
      <c r="F436" s="1" t="str">
        <f t="shared" si="86"/>
        <v>2022</v>
      </c>
      <c r="G436" s="1" t="str">
        <f t="shared" si="87"/>
        <v>08</v>
      </c>
      <c r="H436" s="1" t="str">
        <f t="shared" si="88"/>
        <v>10</v>
      </c>
      <c r="I436" s="1" t="str">
        <f t="shared" si="89"/>
        <v>13</v>
      </c>
      <c r="J436" s="1" t="str">
        <f t="shared" si="90"/>
        <v>52</v>
      </c>
      <c r="K436" s="1" t="str">
        <f t="shared" si="91"/>
        <v>05</v>
      </c>
      <c r="L436" s="1">
        <f t="shared" si="82"/>
        <v>49925</v>
      </c>
      <c r="M436" s="16">
        <f t="shared" si="92"/>
        <v>222.57783564814815</v>
      </c>
      <c r="N436">
        <v>49.197830000000003</v>
      </c>
      <c r="O436">
        <v>-123.171898</v>
      </c>
      <c r="P436">
        <f>'geoid_height_2023-08-09'!E436/1000</f>
        <v>1.9629999999999998E-2</v>
      </c>
      <c r="Q436">
        <v>1.9629999999999998E-2</v>
      </c>
      <c r="R436">
        <f t="shared" si="93"/>
        <v>0.81963000000000008</v>
      </c>
      <c r="S436">
        <v>0.81963000000000008</v>
      </c>
      <c r="T436" s="3">
        <f t="shared" si="94"/>
        <v>20427</v>
      </c>
      <c r="U436" s="1">
        <v>20427</v>
      </c>
    </row>
    <row r="437" spans="1:21" x14ac:dyDescent="0.25">
      <c r="A437" t="s">
        <v>1340</v>
      </c>
      <c r="B437" s="22">
        <v>180</v>
      </c>
      <c r="C437">
        <f t="shared" si="83"/>
        <v>11</v>
      </c>
      <c r="D437" s="1" t="str">
        <f t="shared" si="84"/>
        <v>13:52:08</v>
      </c>
      <c r="E437" s="1" t="str">
        <f t="shared" si="85"/>
        <v>2022-08-10</v>
      </c>
      <c r="F437" s="1" t="str">
        <f t="shared" si="86"/>
        <v>2022</v>
      </c>
      <c r="G437" s="1" t="str">
        <f t="shared" si="87"/>
        <v>08</v>
      </c>
      <c r="H437" s="1" t="str">
        <f t="shared" si="88"/>
        <v>10</v>
      </c>
      <c r="I437" s="1" t="str">
        <f t="shared" si="89"/>
        <v>13</v>
      </c>
      <c r="J437" s="1" t="str">
        <f t="shared" si="90"/>
        <v>52</v>
      </c>
      <c r="K437" s="1" t="str">
        <f t="shared" si="91"/>
        <v>08</v>
      </c>
      <c r="L437" s="1">
        <f t="shared" si="82"/>
        <v>49928</v>
      </c>
      <c r="M437" s="16">
        <f t="shared" si="92"/>
        <v>222.57787037037036</v>
      </c>
      <c r="N437">
        <v>49.197623999999998</v>
      </c>
      <c r="O437">
        <v>-123.171898</v>
      </c>
      <c r="P437">
        <f>'geoid_height_2023-08-09'!E437/1000</f>
        <v>1.9629999999999998E-2</v>
      </c>
      <c r="Q437">
        <v>1.9629999999999998E-2</v>
      </c>
      <c r="R437">
        <f t="shared" si="93"/>
        <v>0.81963000000000008</v>
      </c>
      <c r="S437">
        <v>0.81963000000000008</v>
      </c>
      <c r="T437" s="3">
        <f t="shared" si="94"/>
        <v>20430</v>
      </c>
      <c r="U437" s="1">
        <v>20430</v>
      </c>
    </row>
    <row r="438" spans="1:21" x14ac:dyDescent="0.25">
      <c r="A438" t="s">
        <v>1341</v>
      </c>
      <c r="B438" s="22">
        <v>180</v>
      </c>
      <c r="C438">
        <f t="shared" si="83"/>
        <v>11</v>
      </c>
      <c r="D438" s="1" t="str">
        <f t="shared" si="84"/>
        <v>13:52:11</v>
      </c>
      <c r="E438" s="1" t="str">
        <f t="shared" si="85"/>
        <v>2022-08-10</v>
      </c>
      <c r="F438" s="1" t="str">
        <f t="shared" si="86"/>
        <v>2022</v>
      </c>
      <c r="G438" s="1" t="str">
        <f t="shared" si="87"/>
        <v>08</v>
      </c>
      <c r="H438" s="1" t="str">
        <f t="shared" si="88"/>
        <v>10</v>
      </c>
      <c r="I438" s="1" t="str">
        <f t="shared" si="89"/>
        <v>13</v>
      </c>
      <c r="J438" s="1" t="str">
        <f t="shared" si="90"/>
        <v>52</v>
      </c>
      <c r="K438" s="1" t="str">
        <f t="shared" si="91"/>
        <v>11</v>
      </c>
      <c r="L438" s="1">
        <f t="shared" si="82"/>
        <v>49931</v>
      </c>
      <c r="M438" s="16">
        <f t="shared" si="92"/>
        <v>222.5779050925926</v>
      </c>
      <c r="N438">
        <v>49.197417999999999</v>
      </c>
      <c r="O438">
        <v>-123.171898</v>
      </c>
      <c r="P438">
        <f>'geoid_height_2023-08-09'!E438/1000</f>
        <v>1.9629999999999998E-2</v>
      </c>
      <c r="Q438">
        <v>1.9629999999999998E-2</v>
      </c>
      <c r="R438">
        <f t="shared" si="93"/>
        <v>0.81963000000000008</v>
      </c>
      <c r="S438">
        <v>0.81963000000000008</v>
      </c>
      <c r="T438" s="3">
        <f t="shared" si="94"/>
        <v>20433</v>
      </c>
      <c r="U438" s="1">
        <v>20433</v>
      </c>
    </row>
    <row r="439" spans="1:21" x14ac:dyDescent="0.25">
      <c r="A439" t="s">
        <v>1342</v>
      </c>
      <c r="B439" s="22">
        <v>180</v>
      </c>
      <c r="C439">
        <f t="shared" si="83"/>
        <v>11</v>
      </c>
      <c r="D439" s="1" t="str">
        <f t="shared" si="84"/>
        <v>13:52:15</v>
      </c>
      <c r="E439" s="1" t="str">
        <f t="shared" si="85"/>
        <v>2022-08-10</v>
      </c>
      <c r="F439" s="1" t="str">
        <f t="shared" si="86"/>
        <v>2022</v>
      </c>
      <c r="G439" s="1" t="str">
        <f t="shared" si="87"/>
        <v>08</v>
      </c>
      <c r="H439" s="1" t="str">
        <f t="shared" si="88"/>
        <v>10</v>
      </c>
      <c r="I439" s="1" t="str">
        <f t="shared" si="89"/>
        <v>13</v>
      </c>
      <c r="J439" s="1" t="str">
        <f t="shared" si="90"/>
        <v>52</v>
      </c>
      <c r="K439" s="1" t="str">
        <f t="shared" si="91"/>
        <v>15</v>
      </c>
      <c r="L439" s="1">
        <f t="shared" si="82"/>
        <v>49935</v>
      </c>
      <c r="M439" s="16">
        <f t="shared" si="92"/>
        <v>222.57795138888889</v>
      </c>
      <c r="N439">
        <v>49.197189000000002</v>
      </c>
      <c r="O439">
        <v>-123.171898</v>
      </c>
      <c r="P439">
        <f>'geoid_height_2023-08-09'!E439/1000</f>
        <v>1.9629999999999998E-2</v>
      </c>
      <c r="Q439">
        <v>1.9629999999999998E-2</v>
      </c>
      <c r="R439">
        <f t="shared" si="93"/>
        <v>0.81963000000000008</v>
      </c>
      <c r="S439">
        <v>0.81963000000000008</v>
      </c>
      <c r="T439" s="3">
        <f t="shared" si="94"/>
        <v>20437</v>
      </c>
      <c r="U439" s="1">
        <v>20437</v>
      </c>
    </row>
    <row r="440" spans="1:21" x14ac:dyDescent="0.25">
      <c r="A440" t="s">
        <v>1343</v>
      </c>
      <c r="B440" s="22">
        <v>188</v>
      </c>
      <c r="C440">
        <f t="shared" si="83"/>
        <v>11</v>
      </c>
      <c r="D440" s="1" t="str">
        <f t="shared" si="84"/>
        <v>13:52:21</v>
      </c>
      <c r="E440" s="1" t="str">
        <f t="shared" si="85"/>
        <v>2022-08-10</v>
      </c>
      <c r="F440" s="1" t="str">
        <f t="shared" si="86"/>
        <v>2022</v>
      </c>
      <c r="G440" s="1" t="str">
        <f t="shared" si="87"/>
        <v>08</v>
      </c>
      <c r="H440" s="1" t="str">
        <f t="shared" si="88"/>
        <v>10</v>
      </c>
      <c r="I440" s="1" t="str">
        <f t="shared" si="89"/>
        <v>13</v>
      </c>
      <c r="J440" s="1" t="str">
        <f t="shared" si="90"/>
        <v>52</v>
      </c>
      <c r="K440" s="1" t="str">
        <f t="shared" si="91"/>
        <v>21</v>
      </c>
      <c r="L440" s="1">
        <f t="shared" si="82"/>
        <v>49941</v>
      </c>
      <c r="M440" s="16">
        <f t="shared" si="92"/>
        <v>222.57802083333334</v>
      </c>
      <c r="N440">
        <v>49.196902999999999</v>
      </c>
      <c r="O440">
        <v>-123.17195100000001</v>
      </c>
      <c r="P440">
        <f>'geoid_height_2023-08-09'!E440/1000</f>
        <v>1.9629999999999998E-2</v>
      </c>
      <c r="Q440">
        <v>1.9629999999999998E-2</v>
      </c>
      <c r="R440">
        <f t="shared" si="93"/>
        <v>0.81963000000000008</v>
      </c>
      <c r="S440">
        <v>0.81963000000000008</v>
      </c>
      <c r="T440" s="3">
        <f t="shared" si="94"/>
        <v>20443</v>
      </c>
      <c r="U440" s="1">
        <v>20443</v>
      </c>
    </row>
    <row r="441" spans="1:21" x14ac:dyDescent="0.25">
      <c r="A441" t="s">
        <v>1344</v>
      </c>
      <c r="B441" s="22">
        <v>208</v>
      </c>
      <c r="C441">
        <f t="shared" si="83"/>
        <v>11</v>
      </c>
      <c r="D441" s="1" t="str">
        <f t="shared" si="84"/>
        <v>13:52:26</v>
      </c>
      <c r="E441" s="1" t="str">
        <f t="shared" si="85"/>
        <v>2022-08-10</v>
      </c>
      <c r="F441" s="1" t="str">
        <f t="shared" si="86"/>
        <v>2022</v>
      </c>
      <c r="G441" s="1" t="str">
        <f t="shared" si="87"/>
        <v>08</v>
      </c>
      <c r="H441" s="1" t="str">
        <f t="shared" si="88"/>
        <v>10</v>
      </c>
      <c r="I441" s="1" t="str">
        <f t="shared" si="89"/>
        <v>13</v>
      </c>
      <c r="J441" s="1" t="str">
        <f t="shared" si="90"/>
        <v>52</v>
      </c>
      <c r="K441" s="1" t="str">
        <f t="shared" si="91"/>
        <v>26</v>
      </c>
      <c r="L441" s="1">
        <f t="shared" si="82"/>
        <v>49946</v>
      </c>
      <c r="M441" s="16">
        <f t="shared" si="92"/>
        <v>222.57807870370371</v>
      </c>
      <c r="N441">
        <v>49.196686</v>
      </c>
      <c r="O441">
        <v>-123.172096</v>
      </c>
      <c r="P441">
        <f>'geoid_height_2023-08-09'!E441/1000</f>
        <v>1.9640000000000001E-2</v>
      </c>
      <c r="Q441">
        <v>1.9640000000000001E-2</v>
      </c>
      <c r="R441">
        <f t="shared" si="93"/>
        <v>0.81964000000000004</v>
      </c>
      <c r="S441">
        <v>0.81964000000000004</v>
      </c>
      <c r="T441" s="3">
        <f t="shared" si="94"/>
        <v>20448</v>
      </c>
      <c r="U441" s="1">
        <v>20448</v>
      </c>
    </row>
    <row r="442" spans="1:21" x14ac:dyDescent="0.25">
      <c r="A442" t="s">
        <v>1345</v>
      </c>
      <c r="B442" s="22">
        <v>227</v>
      </c>
      <c r="C442">
        <f t="shared" si="83"/>
        <v>11</v>
      </c>
      <c r="D442" s="1" t="str">
        <f t="shared" si="84"/>
        <v>13:52:30</v>
      </c>
      <c r="E442" s="1" t="str">
        <f t="shared" si="85"/>
        <v>2022-08-10</v>
      </c>
      <c r="F442" s="1" t="str">
        <f t="shared" si="86"/>
        <v>2022</v>
      </c>
      <c r="G442" s="1" t="str">
        <f t="shared" si="87"/>
        <v>08</v>
      </c>
      <c r="H442" s="1" t="str">
        <f t="shared" si="88"/>
        <v>10</v>
      </c>
      <c r="I442" s="1" t="str">
        <f t="shared" si="89"/>
        <v>13</v>
      </c>
      <c r="J442" s="1" t="str">
        <f t="shared" si="90"/>
        <v>52</v>
      </c>
      <c r="K442" s="1" t="str">
        <f t="shared" si="91"/>
        <v>30</v>
      </c>
      <c r="L442" s="1">
        <f t="shared" si="82"/>
        <v>49950</v>
      </c>
      <c r="M442" s="16">
        <f t="shared" si="92"/>
        <v>222.578125</v>
      </c>
      <c r="N442">
        <v>49.196548</v>
      </c>
      <c r="O442">
        <v>-123.172318</v>
      </c>
      <c r="P442">
        <f>'geoid_height_2023-08-09'!E442/1000</f>
        <v>1.9640000000000001E-2</v>
      </c>
      <c r="Q442">
        <v>1.9640000000000001E-2</v>
      </c>
      <c r="R442">
        <f t="shared" si="93"/>
        <v>0.81964000000000004</v>
      </c>
      <c r="S442">
        <v>0.81964000000000004</v>
      </c>
      <c r="T442" s="3">
        <f t="shared" si="94"/>
        <v>20452</v>
      </c>
      <c r="U442" s="1">
        <v>20452</v>
      </c>
    </row>
    <row r="443" spans="1:21" x14ac:dyDescent="0.25">
      <c r="A443" t="s">
        <v>1346</v>
      </c>
      <c r="B443" s="22">
        <v>264</v>
      </c>
      <c r="C443">
        <f t="shared" si="83"/>
        <v>11</v>
      </c>
      <c r="D443" s="1" t="str">
        <f t="shared" si="84"/>
        <v>13:52:36</v>
      </c>
      <c r="E443" s="1" t="str">
        <f t="shared" si="85"/>
        <v>2022-08-10</v>
      </c>
      <c r="F443" s="1" t="str">
        <f t="shared" si="86"/>
        <v>2022</v>
      </c>
      <c r="G443" s="1" t="str">
        <f t="shared" si="87"/>
        <v>08</v>
      </c>
      <c r="H443" s="1" t="str">
        <f t="shared" si="88"/>
        <v>10</v>
      </c>
      <c r="I443" s="1" t="str">
        <f t="shared" si="89"/>
        <v>13</v>
      </c>
      <c r="J443" s="1" t="str">
        <f t="shared" si="90"/>
        <v>52</v>
      </c>
      <c r="K443" s="1" t="str">
        <f t="shared" si="91"/>
        <v>36</v>
      </c>
      <c r="L443" s="1">
        <f t="shared" si="82"/>
        <v>49956</v>
      </c>
      <c r="M443" s="16">
        <f t="shared" si="92"/>
        <v>222.57819444444445</v>
      </c>
      <c r="N443">
        <v>49.196486999999998</v>
      </c>
      <c r="O443">
        <v>-123.172729</v>
      </c>
      <c r="P443">
        <f>'geoid_height_2023-08-09'!E443/1000</f>
        <v>1.9640000000000001E-2</v>
      </c>
      <c r="Q443">
        <v>1.9640000000000001E-2</v>
      </c>
      <c r="R443">
        <f t="shared" si="93"/>
        <v>0.81964000000000004</v>
      </c>
      <c r="S443">
        <v>0.81964000000000004</v>
      </c>
      <c r="T443" s="3">
        <f t="shared" si="94"/>
        <v>20458</v>
      </c>
      <c r="U443" s="1">
        <v>20458</v>
      </c>
    </row>
    <row r="444" spans="1:21" x14ac:dyDescent="0.25">
      <c r="A444" t="s">
        <v>1347</v>
      </c>
      <c r="B444" s="22">
        <v>272</v>
      </c>
      <c r="C444">
        <f t="shared" si="83"/>
        <v>11</v>
      </c>
      <c r="D444" s="1" t="str">
        <f t="shared" si="84"/>
        <v>13:52:42</v>
      </c>
      <c r="E444" s="1" t="str">
        <f t="shared" si="85"/>
        <v>2022-08-10</v>
      </c>
      <c r="F444" s="1" t="str">
        <f t="shared" si="86"/>
        <v>2022</v>
      </c>
      <c r="G444" s="1" t="str">
        <f t="shared" si="87"/>
        <v>08</v>
      </c>
      <c r="H444" s="1" t="str">
        <f t="shared" si="88"/>
        <v>10</v>
      </c>
      <c r="I444" s="1" t="str">
        <f t="shared" si="89"/>
        <v>13</v>
      </c>
      <c r="J444" s="1" t="str">
        <f t="shared" si="90"/>
        <v>52</v>
      </c>
      <c r="K444" s="1" t="str">
        <f t="shared" si="91"/>
        <v>42</v>
      </c>
      <c r="L444" s="1">
        <f t="shared" si="82"/>
        <v>49962</v>
      </c>
      <c r="M444" s="16">
        <f t="shared" si="92"/>
        <v>222.5782638888889</v>
      </c>
      <c r="N444">
        <v>49.196503</v>
      </c>
      <c r="O444">
        <v>-123.172974</v>
      </c>
      <c r="P444">
        <f>'geoid_height_2023-08-09'!E444/1000</f>
        <v>1.9640000000000001E-2</v>
      </c>
      <c r="Q444">
        <v>1.9640000000000001E-2</v>
      </c>
      <c r="R444">
        <f t="shared" si="93"/>
        <v>0.81964000000000004</v>
      </c>
      <c r="S444">
        <v>0.81964000000000004</v>
      </c>
      <c r="T444" s="3">
        <f t="shared" si="94"/>
        <v>20464</v>
      </c>
      <c r="U444" s="1">
        <v>20464</v>
      </c>
    </row>
    <row r="445" spans="1:21" x14ac:dyDescent="0.25">
      <c r="A445" t="s">
        <v>1348</v>
      </c>
      <c r="B445" s="22">
        <v>275</v>
      </c>
      <c r="C445">
        <f t="shared" si="83"/>
        <v>11</v>
      </c>
      <c r="D445" s="1" t="str">
        <f t="shared" si="84"/>
        <v>13:52:47</v>
      </c>
      <c r="E445" s="1" t="str">
        <f t="shared" si="85"/>
        <v>2022-08-10</v>
      </c>
      <c r="F445" s="1" t="str">
        <f t="shared" si="86"/>
        <v>2022</v>
      </c>
      <c r="G445" s="1" t="str">
        <f t="shared" si="87"/>
        <v>08</v>
      </c>
      <c r="H445" s="1" t="str">
        <f t="shared" si="88"/>
        <v>10</v>
      </c>
      <c r="I445" s="1" t="str">
        <f t="shared" si="89"/>
        <v>13</v>
      </c>
      <c r="J445" s="1" t="str">
        <f t="shared" si="90"/>
        <v>52</v>
      </c>
      <c r="K445" s="1" t="str">
        <f t="shared" si="91"/>
        <v>47</v>
      </c>
      <c r="L445" s="1">
        <f t="shared" si="82"/>
        <v>49967</v>
      </c>
      <c r="M445" s="16">
        <f t="shared" si="92"/>
        <v>222.57832175925927</v>
      </c>
      <c r="N445">
        <v>49.196510000000004</v>
      </c>
      <c r="O445">
        <v>-123.173203</v>
      </c>
      <c r="P445">
        <f>'geoid_height_2023-08-09'!E445/1000</f>
        <v>1.9640000000000001E-2</v>
      </c>
      <c r="Q445">
        <v>1.9640000000000001E-2</v>
      </c>
      <c r="R445">
        <f t="shared" si="93"/>
        <v>0.81964000000000004</v>
      </c>
      <c r="S445">
        <v>0.81964000000000004</v>
      </c>
      <c r="T445" s="3">
        <f t="shared" si="94"/>
        <v>20469</v>
      </c>
      <c r="U445" s="1">
        <v>20469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2E4C-C23B-4CAF-900B-32C32314147C}">
  <dimension ref="A1:M3"/>
  <sheetViews>
    <sheetView workbookViewId="0">
      <selection activeCell="F14" sqref="F14"/>
    </sheetView>
  </sheetViews>
  <sheetFormatPr defaultRowHeight="15" x14ac:dyDescent="0.25"/>
  <cols>
    <col min="1" max="1" width="12.28515625" customWidth="1"/>
    <col min="2" max="2" width="20.28515625" customWidth="1"/>
    <col min="3" max="3" width="8.85546875" customWidth="1"/>
    <col min="5" max="5" width="11.5703125" customWidth="1"/>
    <col min="6" max="6" width="6.28515625" customWidth="1"/>
    <col min="7" max="7" width="5.85546875" customWidth="1"/>
    <col min="8" max="8" width="6.28515625" customWidth="1"/>
    <col min="9" max="11" width="6.7109375" style="21" customWidth="1"/>
    <col min="13" max="13" width="16.28515625" customWidth="1"/>
  </cols>
  <sheetData>
    <row r="1" spans="1:13" ht="30" x14ac:dyDescent="0.25">
      <c r="B1" t="s">
        <v>1371</v>
      </c>
      <c r="C1" s="11" t="s">
        <v>1353</v>
      </c>
      <c r="D1" s="11" t="s">
        <v>1352</v>
      </c>
      <c r="E1" s="11" t="s">
        <v>1363</v>
      </c>
      <c r="F1" s="13" t="s">
        <v>1364</v>
      </c>
      <c r="G1" s="13" t="s">
        <v>1366</v>
      </c>
      <c r="H1" s="13" t="s">
        <v>1365</v>
      </c>
      <c r="I1" s="13" t="s">
        <v>1351</v>
      </c>
      <c r="J1" s="13" t="s">
        <v>1349</v>
      </c>
      <c r="K1" s="13" t="s">
        <v>1350</v>
      </c>
      <c r="L1" s="11" t="s">
        <v>1354</v>
      </c>
      <c r="M1" s="14" t="s">
        <v>1362</v>
      </c>
    </row>
    <row r="2" spans="1:13" x14ac:dyDescent="0.25">
      <c r="A2" t="s">
        <v>1368</v>
      </c>
      <c r="B2" s="5" t="s">
        <v>1369</v>
      </c>
      <c r="C2" s="22">
        <f>MIN(SEARCH("T",B2&amp;"T"))</f>
        <v>11</v>
      </c>
      <c r="D2" s="1" t="str">
        <f>RIGHT(B2,C2-3)</f>
        <v>11:39:08</v>
      </c>
      <c r="E2" s="1" t="str">
        <f>LEFT(B2,C2-1)</f>
        <v>2022-08-10</v>
      </c>
      <c r="F2" s="1" t="str">
        <f>LEFT(E2,4)</f>
        <v>2022</v>
      </c>
      <c r="G2" s="1" t="str">
        <f>RIGHT(LEFT(E2,7),2)</f>
        <v>08</v>
      </c>
      <c r="H2" s="1" t="str">
        <f>RIGHT(E2,2)</f>
        <v>10</v>
      </c>
      <c r="I2" s="3" t="str">
        <f>LEFT(D2,2)</f>
        <v>11</v>
      </c>
      <c r="J2" s="3" t="str">
        <f>MID(D2,4,2)</f>
        <v>39</v>
      </c>
      <c r="K2" s="3" t="str">
        <f>RIGHT(D2,2)</f>
        <v>08</v>
      </c>
      <c r="L2" s="1">
        <f>I2*3600+J2*60+K2</f>
        <v>41948</v>
      </c>
      <c r="M2" s="19">
        <f>(DATE(F2,G2,H2)-DATE(F2,1,1)+1)+(I2+((J2+(K2/60))/60))/24</f>
        <v>222.48550925925926</v>
      </c>
    </row>
    <row r="3" spans="1:13" x14ac:dyDescent="0.25">
      <c r="A3" t="s">
        <v>1367</v>
      </c>
      <c r="B3" s="5" t="s">
        <v>1370</v>
      </c>
      <c r="C3" s="22">
        <f>MIN(SEARCH("T",B3&amp;"T"))</f>
        <v>11</v>
      </c>
      <c r="D3" s="1" t="str">
        <f>RIGHT(B3,C3-3)</f>
        <v>11:39:24</v>
      </c>
      <c r="E3" s="1" t="str">
        <f>LEFT(B3,C3-1)</f>
        <v>2022-08-10</v>
      </c>
      <c r="F3" s="1" t="str">
        <f>LEFT(E3,4)</f>
        <v>2022</v>
      </c>
      <c r="G3" s="1" t="str">
        <f>RIGHT(LEFT(E3,7),2)</f>
        <v>08</v>
      </c>
      <c r="H3" s="1" t="str">
        <f>RIGHT(E3,2)</f>
        <v>10</v>
      </c>
      <c r="I3" s="3" t="str">
        <f>LEFT(D3,2)</f>
        <v>11</v>
      </c>
      <c r="J3" s="3" t="str">
        <f>MID(D3,4,2)</f>
        <v>39</v>
      </c>
      <c r="K3" s="3" t="str">
        <f>RIGHT(D3,2)</f>
        <v>24</v>
      </c>
      <c r="L3" s="1">
        <f>I3*3600+J3*60+K3</f>
        <v>41964</v>
      </c>
      <c r="M3" s="19">
        <f>(DATE(F3,G3,H3)-DATE(F3,1,1)+1)+(I3+((J3+(K3/60))/60))/24</f>
        <v>222.48569444444445</v>
      </c>
    </row>
  </sheetData>
  <phoneticPr fontId="1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AC536_2d008340 _alice_rg</vt:lpstr>
      <vt:lpstr>geoid_height_2023-08-09</vt:lpstr>
      <vt:lpstr>AC536</vt:lpstr>
      <vt:lpstr>Photo UTCs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Buettner</dc:creator>
  <cp:lastModifiedBy>Douglas Buettner</cp:lastModifiedBy>
  <dcterms:modified xsi:type="dcterms:W3CDTF">2024-01-26T22:07:00Z</dcterms:modified>
</cp:coreProperties>
</file>