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JinSH\Desktop\승현이글\대학 자료\한대\2021-1\인컴상\BestShotFinder\xml\"/>
    </mc:Choice>
  </mc:AlternateContent>
  <xr:revisionPtr revIDLastSave="0" documentId="13_ncr:1_{935DE368-DF8E-4907-821E-EB93B9B8BC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설문지 응답 시트1" sheetId="1" r:id="rId1"/>
  </sheets>
  <definedNames>
    <definedName name="_xlnm._FilterDatabase" localSheetId="0" hidden="1">'설문지 응답 시트1'!$A$1:$R$16</definedName>
  </definedNames>
  <calcPr calcId="181029"/>
</workbook>
</file>

<file path=xl/calcChain.xml><?xml version="1.0" encoding="utf-8"?>
<calcChain xmlns="http://schemas.openxmlformats.org/spreadsheetml/2006/main">
  <c r="E16" i="1" l="1"/>
  <c r="F16" i="1"/>
  <c r="F15" i="1"/>
  <c r="E15" i="1"/>
  <c r="D19" i="1"/>
  <c r="E19" i="1" s="1"/>
  <c r="D20" i="1"/>
  <c r="E20" i="1" s="1"/>
  <c r="D21" i="1"/>
  <c r="E21" i="1" s="1"/>
  <c r="D22" i="1"/>
  <c r="E22" i="1" s="1"/>
  <c r="D23" i="1"/>
  <c r="E23" i="1" s="1"/>
  <c r="F14" i="1"/>
  <c r="E14" i="1"/>
  <c r="T3" i="1"/>
  <c r="T4" i="1"/>
  <c r="T5" i="1"/>
  <c r="T6" i="1"/>
  <c r="T7" i="1"/>
  <c r="T8" i="1"/>
  <c r="T9" i="1"/>
  <c r="T10" i="1"/>
  <c r="T11" i="1"/>
  <c r="T12" i="1"/>
  <c r="T13" i="1"/>
  <c r="T2" i="1"/>
  <c r="S3" i="1"/>
  <c r="S4" i="1"/>
  <c r="S5" i="1"/>
  <c r="S6" i="1"/>
  <c r="S7" i="1"/>
  <c r="S8" i="1"/>
  <c r="S9" i="1"/>
  <c r="S10" i="1"/>
  <c r="S11" i="1"/>
  <c r="S12" i="1"/>
  <c r="S13" i="1"/>
  <c r="S2" i="1"/>
  <c r="S15" i="1" l="1"/>
  <c r="T14" i="1"/>
  <c r="S16" i="1"/>
  <c r="S14" i="1"/>
  <c r="T16" i="1"/>
  <c r="T15" i="1"/>
</calcChain>
</file>

<file path=xl/sharedStrings.xml><?xml version="1.0" encoding="utf-8"?>
<sst xmlns="http://schemas.openxmlformats.org/spreadsheetml/2006/main" count="103" uniqueCount="58">
  <si>
    <t>타임스탬프</t>
  </si>
  <si>
    <t>Q1. 피험자는 본 테스트의 취지를 이해하였으며 성실히 참가하였습니까?</t>
  </si>
  <si>
    <t>Q2. 피험자는 평소 얼마나 자주 사진을 찍으시나요?</t>
  </si>
  <si>
    <t>Q3. 피험자는 평소 사진 정리에 얼마나 어려움이 있으신가요?</t>
  </si>
  <si>
    <t>Q4. 본 프로그램에서는 사진 정리를 위한 2가지 방법을 제시하였습니다. 각 방식의 편의성을 평가해주세요 [슬라이더 방식]</t>
  </si>
  <si>
    <t>Q4. 본 프로그램에서는 사진 정리를 위한 2가지 방법을 제시하였습니다. 각 방식의 편의성을 평가해주세요 [픽업 방식]</t>
  </si>
  <si>
    <t>Q4-1. 위와 같이 답변한 이유를 간략하게 작성해주세요.</t>
  </si>
  <si>
    <t>Q5. 프로그램은 사용하기에 얼마나 편리했나요?</t>
  </si>
  <si>
    <t>Q5-1. 불편했던 사항이 있다면 어떤 부분이었나요?</t>
  </si>
  <si>
    <t>Q5-2. 그 외의 불편 사항이 있다면 자유롭게 작성해주세요.</t>
  </si>
  <si>
    <t>네</t>
  </si>
  <si>
    <t>3. 보통.</t>
  </si>
  <si>
    <t>슬라이더 방식이 비슷한 사진들끼리 전환 애니메이션 없이 바로 넘기면서 비교하기 좋다 / 픽업 방식은 폴더 안에서 사진을 정리하는거랑 큰 차이가 없다</t>
  </si>
  <si>
    <t>에러가 많이 발생했다.</t>
  </si>
  <si>
    <t>저장하기를 한 상태에서 저장하기를 누르면 사소한 에러창 발생
선택할 사진 개수를 스크롤로 조절할 시 최소 선택개수는 1이라는 에러창으로 도배되는 문제가 있음
창 크기를 바꾸지 않는 한 사진의 확대/축소가 되지 않는 점에서 불편했음
저장/새로하기 등의 단축키가 작동하지 않음</t>
  </si>
  <si>
    <t>1. 매우 어렵다.</t>
  </si>
  <si>
    <t>아직 익숙하지 않아 마음대로 안되었도 사진 선택시 크게 안보여 선택시 어려웠고 저장눌렀는데 찾아도 안보인다.</t>
  </si>
  <si>
    <t>사용법이 어려웠다.</t>
  </si>
  <si>
    <t>4. 어렵지 않다</t>
  </si>
  <si>
    <t>픽업이 비교하기 쉽다고 느꼈고 슬라이드 방식은 좀 주저주저 하게 됐기 때문</t>
  </si>
  <si>
    <t>용어가 직관적이지 않다 / 디자인 개선 요망/ 프로젝트 이름 설정을 할 수 있으면 좋겠다</t>
  </si>
  <si>
    <t>2. 어렵다.</t>
  </si>
  <si>
    <t>사진을 한눈에 알아보기 쉽고 전체적으로 확인할 수 있어서 쉽게 정리할 수 있을 것 같음</t>
  </si>
  <si>
    <t>큰 불편함은 없었음</t>
  </si>
  <si>
    <t>슬라이더는 한번에 여러장 비교가 어렵습니다</t>
  </si>
  <si>
    <t>사진 보기가 편했음</t>
  </si>
  <si>
    <t xml:space="preserve">픽업 사진이 더 컸으면 좋겠어요. </t>
  </si>
  <si>
    <t>유용하지 않았다.</t>
  </si>
  <si>
    <t xml:space="preserve">이미지 구도를 보는데는 픽업이 편리했지만 포커스도 보려면 사진이 커야하는데 작아서 불편했다. 대안으로는 픽업에서 고른 사진을 클릭하면 그 사진이 크게 나와서 다시 확인할 수 있으면 사진을 초이스하는데 슬라이드보다 더 편할듯요. </t>
  </si>
  <si>
    <t>픽업방식은 크기가 너무 작다.</t>
  </si>
  <si>
    <t>한번에 여러장을 고르는게 더 나은듯?</t>
  </si>
  <si>
    <t>처음 써보면 도와주지 않으면 쉽게 쓰기 힘들것 같습니다.</t>
  </si>
  <si>
    <t>딱히 어느쪽이 더 불편하거나 편한지는 잘 모르겠음</t>
  </si>
  <si>
    <t>제가 보기에는 픽업방식은 많은 사진이 있을 때 더 유용할 것 같고 슬라이더는 적은 갯수일 때 더 유용할 것 같아보이네요</t>
  </si>
  <si>
    <t>큰 화면으로 볼 때 슬라이더 방식은 사진이 같이 커지는데 픽업방식은 사진이 커지지 않아서 불편함.</t>
  </si>
  <si>
    <t>그냥 컴퓨터에서 고르는게 더 빠르지 않을까여?</t>
  </si>
  <si>
    <t>응답속도가 너무 느리다., 유용하지 않았다.</t>
  </si>
  <si>
    <t>개선이 많이 필요해 보이네요</t>
  </si>
  <si>
    <t>ImageSlider - Fileslen</t>
    <phoneticPr fontId="2" type="noConversion"/>
  </si>
  <si>
    <r>
      <t xml:space="preserve">ImageSlider - </t>
    </r>
    <r>
      <rPr>
        <sz val="10"/>
        <color rgb="FF000000"/>
        <rFont val="Arial"/>
        <family val="2"/>
      </rPr>
      <t>SelectImageNum</t>
    </r>
    <phoneticPr fontId="2" type="noConversion"/>
  </si>
  <si>
    <t>ImageSlider - TimeLapse</t>
    <phoneticPr fontId="2" type="noConversion"/>
  </si>
  <si>
    <t>ImageSlider - WindowSize</t>
    <phoneticPr fontId="2" type="noConversion"/>
  </si>
  <si>
    <t>Pickup - FilesLen</t>
    <phoneticPr fontId="2" type="noConversion"/>
  </si>
  <si>
    <t>Pickup - SelectImageNum</t>
    <phoneticPr fontId="2" type="noConversion"/>
  </si>
  <si>
    <t>Pickup - TimeLapse</t>
    <phoneticPr fontId="2" type="noConversion"/>
  </si>
  <si>
    <t>Pickup - WindowSize</t>
    <phoneticPr fontId="2" type="noConversion"/>
  </si>
  <si>
    <t>Original</t>
  </si>
  <si>
    <r>
      <t>O</t>
    </r>
    <r>
      <rPr>
        <sz val="10"/>
        <color rgb="FF000000"/>
        <rFont val="Arial"/>
        <family val="2"/>
      </rPr>
      <t>riginal</t>
    </r>
    <phoneticPr fontId="2" type="noConversion"/>
  </si>
  <si>
    <t>Original</t>
    <phoneticPr fontId="2" type="noConversion"/>
  </si>
  <si>
    <t>Maximized</t>
    <phoneticPr fontId="2" type="noConversion"/>
  </si>
  <si>
    <t>ImageSlider</t>
    <phoneticPr fontId="2" type="noConversion"/>
  </si>
  <si>
    <t>Pickup</t>
    <phoneticPr fontId="2" type="noConversion"/>
  </si>
  <si>
    <r>
      <t>I</t>
    </r>
    <r>
      <rPr>
        <sz val="10"/>
        <color rgb="FF000000"/>
        <rFont val="Arial"/>
        <family val="2"/>
      </rPr>
      <t>mageSlider</t>
    </r>
    <phoneticPr fontId="2" type="noConversion"/>
  </si>
  <si>
    <r>
      <t>P</t>
    </r>
    <r>
      <rPr>
        <sz val="10"/>
        <color rgb="FF000000"/>
        <rFont val="Arial"/>
        <family val="2"/>
      </rPr>
      <t>ickUp</t>
    </r>
    <phoneticPr fontId="2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</si>
  <si>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평균</t>
    </r>
    <phoneticPr fontId="2" type="noConversion"/>
  </si>
  <si>
    <r>
      <rPr>
        <sz val="10"/>
        <color rgb="FF000000"/>
        <rFont val="Arial"/>
        <family val="2"/>
      </rPr>
      <t>12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평균</t>
    </r>
    <phoneticPr fontId="2" type="noConversion"/>
  </si>
  <si>
    <r>
      <t>7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평균</t>
    </r>
    <phoneticPr fontId="2" type="noConversion"/>
  </si>
  <si>
    <t>전체평균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</si>
</sst>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7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76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'설문지 응답 시트1'!$C$19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'설문지 응답 시트1'!$D$18:$E$18</c:f>
              <c:strCache>
                <c:ptCount val="2"/>
                <c:pt idx="0">
                  <c:v>ImageSlider</c:v>
                </c:pt>
                <c:pt idx="1">
                  <c:v>PickUp</c:v>
                </c:pt>
              </c:strCache>
            </c:strRef>
          </c:cat>
          <c:val>
            <c:numRef>
              <c:f>'설문지 응답 시트1'!$D$19:$E$19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C45-AEA6-B9165E352661}"/>
            </c:ext>
          </c:extLst>
        </c:ser>
        <c:ser>
          <c:idx val="1"/>
          <c:order val="1"/>
          <c:tx>
            <c:strRef>
              <c:f>'설문지 응답 시트1'!$C$20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'설문지 응답 시트1'!$D$18:$E$18</c:f>
              <c:strCache>
                <c:ptCount val="2"/>
                <c:pt idx="0">
                  <c:v>ImageSlider</c:v>
                </c:pt>
                <c:pt idx="1">
                  <c:v>PickUp</c:v>
                </c:pt>
              </c:strCache>
            </c:strRef>
          </c:cat>
          <c:val>
            <c:numRef>
              <c:f>'설문지 응답 시트1'!$D$20:$E$20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C45-AEA6-B9165E352661}"/>
            </c:ext>
          </c:extLst>
        </c:ser>
        <c:ser>
          <c:idx val="2"/>
          <c:order val="2"/>
          <c:tx>
            <c:strRef>
              <c:f>'설문지 응답 시트1'!$C$21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'설문지 응답 시트1'!$D$18:$E$18</c:f>
              <c:strCache>
                <c:ptCount val="2"/>
                <c:pt idx="0">
                  <c:v>ImageSlider</c:v>
                </c:pt>
                <c:pt idx="1">
                  <c:v>PickUp</c:v>
                </c:pt>
              </c:strCache>
            </c:strRef>
          </c:cat>
          <c:val>
            <c:numRef>
              <c:f>'설문지 응답 시트1'!$D$21:$E$21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C45-AEA6-B9165E352661}"/>
            </c:ext>
          </c:extLst>
        </c:ser>
        <c:ser>
          <c:idx val="3"/>
          <c:order val="3"/>
          <c:tx>
            <c:strRef>
              <c:f>'설문지 응답 시트1'!$C$22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'설문지 응답 시트1'!$D$18:$E$18</c:f>
              <c:strCache>
                <c:ptCount val="2"/>
                <c:pt idx="0">
                  <c:v>ImageSlider</c:v>
                </c:pt>
                <c:pt idx="1">
                  <c:v>PickUp</c:v>
                </c:pt>
              </c:strCache>
            </c:strRef>
          </c:cat>
          <c:val>
            <c:numRef>
              <c:f>'설문지 응답 시트1'!$D$22:$E$22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C45-AEA6-B9165E352661}"/>
            </c:ext>
          </c:extLst>
        </c:ser>
        <c:ser>
          <c:idx val="4"/>
          <c:order val="4"/>
          <c:tx>
            <c:strRef>
              <c:f>'설문지 응답 시트1'!$C$23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'설문지 응답 시트1'!$D$18:$E$18</c:f>
              <c:strCache>
                <c:ptCount val="2"/>
                <c:pt idx="0">
                  <c:v>ImageSlider</c:v>
                </c:pt>
                <c:pt idx="1">
                  <c:v>PickUp</c:v>
                </c:pt>
              </c:strCache>
            </c:strRef>
          </c:cat>
          <c:val>
            <c:numRef>
              <c:f>'설문지 응답 시트1'!$D$23:$E$23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C45-AEA6-B9165E35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09720"/>
        <c:axId val="544605560"/>
      </c:barChart>
      <c:catAx>
        <c:axId val="5446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605560"/>
        <c:auto val="1"/>
        <c:lblAlgn val="ctr"/>
        <c:lblOffset val="100"/>
        <c:noMultiLvlLbl val="0"/>
      </c:catAx>
      <c:valAx>
        <c:axId val="5446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60972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시간에 따른 만족도 분포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ImageSlider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'설문지 응답 시트1'!$O$18:$O$29</c:f>
              <c:numCache>
                <c:formatCode>General</c:formatCode>
                <c:ptCount val="12"/>
                <c:pt idx="0">
                  <c:v>1.4097217428571427</c:v>
                </c:pt>
                <c:pt idx="1">
                  <c:v>1.4668733714285713</c:v>
                </c:pt>
                <c:pt idx="2">
                  <c:v>2.1751404916666668</c:v>
                </c:pt>
                <c:pt idx="3">
                  <c:v>2.9104101428571427</c:v>
                </c:pt>
                <c:pt idx="4">
                  <c:v>3.5994457142857144</c:v>
                </c:pt>
                <c:pt idx="5">
                  <c:v>5.4396746428571428</c:v>
                </c:pt>
                <c:pt idx="6">
                  <c:v>5.4396746428571428</c:v>
                </c:pt>
                <c:pt idx="7">
                  <c:v>6.8190562750000003</c:v>
                </c:pt>
                <c:pt idx="8">
                  <c:v>10.119856374999999</c:v>
                </c:pt>
                <c:pt idx="9">
                  <c:v>10.714657266666668</c:v>
                </c:pt>
                <c:pt idx="10">
                  <c:v>11.369064399999999</c:v>
                </c:pt>
                <c:pt idx="11">
                  <c:v>23.56636263333333</c:v>
                </c:pt>
              </c:numCache>
            </c:numRef>
          </c:xVal>
          <c:yVal>
            <c:numRef>
              <c:f>'설문지 응답 시트1'!$P$18:$P$29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6A-46BE-8184-DE68B26A9701}"/>
            </c:ext>
          </c:extLst>
        </c:ser>
        <c:ser>
          <c:idx val="0"/>
          <c:order val="1"/>
          <c:tx>
            <c:v>PickUp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'설문지 응답 시트1'!$M$18:$M$29</c:f>
              <c:numCache>
                <c:formatCode>General</c:formatCode>
                <c:ptCount val="12"/>
                <c:pt idx="0">
                  <c:v>0.75813730833333326</c:v>
                </c:pt>
                <c:pt idx="1">
                  <c:v>1.2755422142857142</c:v>
                </c:pt>
                <c:pt idx="2">
                  <c:v>2.4535198</c:v>
                </c:pt>
                <c:pt idx="3">
                  <c:v>3.3954358714285715</c:v>
                </c:pt>
                <c:pt idx="4">
                  <c:v>4.3367830714285711</c:v>
                </c:pt>
                <c:pt idx="5">
                  <c:v>4.7692363166666665</c:v>
                </c:pt>
                <c:pt idx="6">
                  <c:v>4.7692363166666665</c:v>
                </c:pt>
                <c:pt idx="7">
                  <c:v>7.0467131333333333</c:v>
                </c:pt>
                <c:pt idx="8">
                  <c:v>9.053657485714286</c:v>
                </c:pt>
                <c:pt idx="9">
                  <c:v>9.8118286000000001</c:v>
                </c:pt>
                <c:pt idx="10">
                  <c:v>14.747439257142856</c:v>
                </c:pt>
                <c:pt idx="11">
                  <c:v>20.395970000000002</c:v>
                </c:pt>
              </c:numCache>
            </c:numRef>
          </c:xVal>
          <c:yVal>
            <c:numRef>
              <c:f>'설문지 응답 시트1'!$N$18:$N$29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6A-46BE-8184-DE68B26A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44016"/>
        <c:axId val="498845616"/>
      </c:scatterChart>
      <c:valAx>
        <c:axId val="4988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8845616"/>
        <c:crosses val="autoZero"/>
        <c:crossBetween val="midCat"/>
      </c:valAx>
      <c:valAx>
        <c:axId val="49884561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만족도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8844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이미지 개수별 상대 속도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ImageSlider-12</c:v>
          </c:tx>
          <c:marker>
            <c:symbol val="circle"/>
            <c:size val="6"/>
            <c:spPr>
              <a:ln>
                <a:noFill/>
              </a:ln>
            </c:spPr>
          </c:marker>
          <c:xVal>
            <c:numRef>
              <c:f>'설문지 응답 시트1'!$R$20:$R$25</c:f>
              <c:numCache>
                <c:formatCode>General</c:formatCode>
                <c:ptCount val="6"/>
                <c:pt idx="0">
                  <c:v>1.4097217428571427</c:v>
                </c:pt>
                <c:pt idx="1">
                  <c:v>1.4668733714285713</c:v>
                </c:pt>
                <c:pt idx="2">
                  <c:v>2.9104101428571427</c:v>
                </c:pt>
                <c:pt idx="3">
                  <c:v>3.5994457142857144</c:v>
                </c:pt>
                <c:pt idx="4">
                  <c:v>5.4396746428571428</c:v>
                </c:pt>
                <c:pt idx="5">
                  <c:v>5.4396746428571428</c:v>
                </c:pt>
              </c:numCache>
            </c:numRef>
          </c:xVal>
          <c:yVal>
            <c:numRef>
              <c:f>'설문지 응답 시트1'!$S$20:$S$25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7A-4AA0-B284-9D0EF6896149}"/>
            </c:ext>
          </c:extLst>
        </c:ser>
        <c:ser>
          <c:idx val="3"/>
          <c:order val="1"/>
          <c:tx>
            <c:v>ImageSlider-7</c:v>
          </c:tx>
          <c:spPr>
            <a:effectLst/>
          </c:spPr>
          <c:marker>
            <c:symbol val="circle"/>
            <c:size val="6"/>
            <c:spPr>
              <a:ln>
                <a:noFill/>
              </a:ln>
            </c:spPr>
          </c:marker>
          <c:xVal>
            <c:numRef>
              <c:f>'설문지 응답 시트1'!$R$27:$R$32</c:f>
              <c:numCache>
                <c:formatCode>General</c:formatCode>
                <c:ptCount val="6"/>
                <c:pt idx="0">
                  <c:v>2.1751404916666668</c:v>
                </c:pt>
                <c:pt idx="1">
                  <c:v>6.8190562750000003</c:v>
                </c:pt>
                <c:pt idx="2">
                  <c:v>10.119856374999999</c:v>
                </c:pt>
                <c:pt idx="3">
                  <c:v>10.714657266666668</c:v>
                </c:pt>
                <c:pt idx="4">
                  <c:v>11.369064399999999</c:v>
                </c:pt>
                <c:pt idx="5">
                  <c:v>23.56636263333333</c:v>
                </c:pt>
              </c:numCache>
            </c:numRef>
          </c:xVal>
          <c:yVal>
            <c:numRef>
              <c:f>'설문지 응답 시트1'!$S$27:$S$32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77A-4AA0-B284-9D0EF6896149}"/>
            </c:ext>
          </c:extLst>
        </c:ser>
        <c:ser>
          <c:idx val="2"/>
          <c:order val="2"/>
          <c:tx>
            <c:v>Pickup-12</c:v>
          </c:tx>
          <c:spPr>
            <a:effectLst/>
          </c:spPr>
          <c:marker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'설문지 응답 시트1'!$T$20:$T$25</c:f>
              <c:numCache>
                <c:formatCode>General</c:formatCode>
                <c:ptCount val="6"/>
                <c:pt idx="0">
                  <c:v>1.2755422142857142</c:v>
                </c:pt>
                <c:pt idx="1">
                  <c:v>3.3954358714285715</c:v>
                </c:pt>
                <c:pt idx="2">
                  <c:v>4.3367830714285711</c:v>
                </c:pt>
                <c:pt idx="3">
                  <c:v>9.053657485714286</c:v>
                </c:pt>
                <c:pt idx="4">
                  <c:v>14.747439257142856</c:v>
                </c:pt>
                <c:pt idx="5">
                  <c:v>20.395970000000002</c:v>
                </c:pt>
              </c:numCache>
            </c:numRef>
          </c:xVal>
          <c:yVal>
            <c:numRef>
              <c:f>'설문지 응답 시트1'!$U$20:$U$25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77A-4AA0-B284-9D0EF6896149}"/>
            </c:ext>
          </c:extLst>
        </c:ser>
        <c:ser>
          <c:idx val="0"/>
          <c:order val="3"/>
          <c:tx>
            <c:v>Pickup-7</c:v>
          </c:tx>
          <c:spPr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'설문지 응답 시트1'!$T$27:$T$32</c:f>
              <c:numCache>
                <c:formatCode>General</c:formatCode>
                <c:ptCount val="6"/>
                <c:pt idx="0">
                  <c:v>0.75813730833333326</c:v>
                </c:pt>
                <c:pt idx="1">
                  <c:v>2.4535198</c:v>
                </c:pt>
                <c:pt idx="2">
                  <c:v>4.7692363166666665</c:v>
                </c:pt>
                <c:pt idx="3">
                  <c:v>4.7692363166666665</c:v>
                </c:pt>
                <c:pt idx="4">
                  <c:v>7.0467131333333333</c:v>
                </c:pt>
                <c:pt idx="5">
                  <c:v>9.8118286000000001</c:v>
                </c:pt>
              </c:numCache>
            </c:numRef>
          </c:xVal>
          <c:yVal>
            <c:numRef>
              <c:f>'설문지 응답 시트1'!$U$27:$U$32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7A-4AA0-B284-9D0EF689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18448"/>
        <c:axId val="635618768"/>
      </c:scatterChart>
      <c:valAx>
        <c:axId val="6356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618768"/>
        <c:crosses val="autoZero"/>
        <c:crossBetween val="midCat"/>
      </c:valAx>
      <c:valAx>
        <c:axId val="63561876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618448"/>
        <c:crosses val="autoZero"/>
        <c:crossBetween val="midCat"/>
        <c:majorUnit val="1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23</xdr:row>
      <xdr:rowOff>194310</xdr:rowOff>
    </xdr:from>
    <xdr:to>
      <xdr:col>5</xdr:col>
      <xdr:colOff>396240</xdr:colOff>
      <xdr:row>37</xdr:row>
      <xdr:rowOff>163830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70A90D4-566E-492F-9B51-81F0BA0F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1036320</xdr:colOff>
      <xdr:row>29</xdr:row>
      <xdr:rowOff>49530</xdr:rowOff>
    </xdr:from>
    <xdr:to>
      <xdr:col>13</xdr:col>
      <xdr:colOff>1356360</xdr:colOff>
      <xdr:row>43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E2BAF9C-300A-48B8-8FF1-B9282DF05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124408</xdr:colOff>
      <xdr:row>33</xdr:row>
      <xdr:rowOff>39655</xdr:rowOff>
    </xdr:from>
    <xdr:to>
      <xdr:col>18</xdr:col>
      <xdr:colOff>7775</xdr:colOff>
      <xdr:row>47</xdr:row>
      <xdr:rowOff>61426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3390284D-57CF-4BE9-9C3C-68E445463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U32"/>
  <sheetViews>
    <sheetView tabSelected="1" topLeftCell="C1" zoomScale="98" workbookViewId="0">
      <pane ySplit="1" topLeftCell="A9" activePane="bottomLeft" state="frozen"/>
      <selection pane="bottomLeft" activeCell="Q33" sqref="Q33"/>
    </sheetView>
  </sheetViews>
  <sheetFormatPr defaultColWidth="14.44140625" defaultRowHeight="15.75" customHeight="1" x14ac:dyDescent="0.25"/>
  <cols>
    <col min="1" max="2" width="21.5546875" hidden="1" customWidth="1"/>
    <col min="3" max="4" width="21.5546875" customWidth="1"/>
    <col min="5" max="5" width="20.77734375" customWidth="1"/>
    <col min="6" max="6" width="21.5546875" customWidth="1"/>
    <col min="7" max="7" width="21.5546875" hidden="1" customWidth="1"/>
    <col min="8" max="8" width="21.5546875" customWidth="1"/>
    <col min="9" max="10" width="21.5546875" hidden="1" customWidth="1"/>
    <col min="11" max="11" width="18.88671875" customWidth="1"/>
    <col min="12" max="14" width="21.5546875" customWidth="1"/>
    <col min="15" max="15" width="15.6640625" customWidth="1"/>
    <col min="16" max="16" width="17" customWidth="1"/>
    <col min="17" max="17" width="17.6640625" customWidth="1"/>
    <col min="18" max="18" width="18" customWidth="1"/>
    <col min="19" max="19" width="19.5546875" customWidth="1"/>
    <col min="20" max="20" width="18.109375" customWidth="1"/>
  </cols>
  <sheetData>
    <row r="1" spans="1:2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38</v>
      </c>
      <c r="L1" s="4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50</v>
      </c>
      <c r="T1" s="5" t="s">
        <v>51</v>
      </c>
    </row>
    <row r="2" spans="1:20" ht="13.2" hidden="1" x14ac:dyDescent="0.25">
      <c r="A2" s="2">
        <v>44311.816397453702</v>
      </c>
      <c r="B2" s="3" t="s">
        <v>10</v>
      </c>
      <c r="C2" s="3">
        <v>1</v>
      </c>
      <c r="D2" s="3">
        <v>4</v>
      </c>
      <c r="E2" s="3">
        <v>4</v>
      </c>
      <c r="F2" s="3">
        <v>3</v>
      </c>
      <c r="G2" s="3" t="s">
        <v>25</v>
      </c>
      <c r="H2" s="3">
        <v>2</v>
      </c>
      <c r="K2">
        <v>12</v>
      </c>
      <c r="L2">
        <v>1</v>
      </c>
      <c r="M2">
        <v>26.1016859</v>
      </c>
      <c r="N2" s="4" t="s">
        <v>48</v>
      </c>
      <c r="O2" s="4">
        <v>7</v>
      </c>
      <c r="P2" s="4">
        <v>2</v>
      </c>
      <c r="Q2">
        <v>31.687801199999999</v>
      </c>
      <c r="R2" s="4" t="s">
        <v>48</v>
      </c>
      <c r="S2">
        <f>M2*L2/K2</f>
        <v>2.1751404916666668</v>
      </c>
      <c r="T2">
        <f>Q2*P2/O2</f>
        <v>9.053657485714286</v>
      </c>
    </row>
    <row r="3" spans="1:20" ht="13.2" x14ac:dyDescent="0.25">
      <c r="A3" s="2">
        <v>44300.813283506941</v>
      </c>
      <c r="B3" s="3" t="s">
        <v>10</v>
      </c>
      <c r="C3" s="3">
        <v>2</v>
      </c>
      <c r="D3" s="3">
        <v>1</v>
      </c>
      <c r="E3" s="3">
        <v>2</v>
      </c>
      <c r="F3" s="3">
        <v>2</v>
      </c>
      <c r="G3" s="3" t="s">
        <v>16</v>
      </c>
      <c r="H3" s="3">
        <v>4</v>
      </c>
      <c r="I3" s="3" t="s">
        <v>17</v>
      </c>
      <c r="K3">
        <v>7</v>
      </c>
      <c r="L3">
        <v>2</v>
      </c>
      <c r="M3">
        <v>10.1864355</v>
      </c>
      <c r="N3" s="4" t="s">
        <v>48</v>
      </c>
      <c r="O3">
        <v>12</v>
      </c>
      <c r="P3">
        <v>3</v>
      </c>
      <c r="Q3">
        <v>9.8140792000000001</v>
      </c>
      <c r="R3" s="4" t="s">
        <v>48</v>
      </c>
      <c r="S3">
        <f t="shared" ref="S3:S13" si="0">M3*L3/K3</f>
        <v>2.9104101428571427</v>
      </c>
      <c r="T3">
        <f t="shared" ref="T3:T13" si="1">Q3*P3/O3</f>
        <v>2.4535198</v>
      </c>
    </row>
    <row r="4" spans="1:20" ht="13.2" x14ac:dyDescent="0.25">
      <c r="A4" s="2">
        <v>44309.541670694445</v>
      </c>
      <c r="B4" s="3" t="s">
        <v>10</v>
      </c>
      <c r="C4" s="3">
        <v>2</v>
      </c>
      <c r="D4" s="3">
        <v>4</v>
      </c>
      <c r="E4" s="3">
        <v>3</v>
      </c>
      <c r="F4" s="3">
        <v>4</v>
      </c>
      <c r="G4" s="3" t="s">
        <v>19</v>
      </c>
      <c r="H4" s="3">
        <v>2</v>
      </c>
      <c r="J4" s="3" t="s">
        <v>20</v>
      </c>
      <c r="K4">
        <v>7</v>
      </c>
      <c r="L4">
        <v>1</v>
      </c>
      <c r="M4">
        <v>38.0777225</v>
      </c>
      <c r="N4" s="4" t="s">
        <v>48</v>
      </c>
      <c r="O4">
        <v>12</v>
      </c>
      <c r="P4">
        <v>2</v>
      </c>
      <c r="Q4">
        <v>28.615417900000001</v>
      </c>
      <c r="R4" s="4" t="s">
        <v>48</v>
      </c>
      <c r="S4">
        <f t="shared" si="0"/>
        <v>5.4396746428571428</v>
      </c>
      <c r="T4">
        <f t="shared" si="1"/>
        <v>4.7692363166666665</v>
      </c>
    </row>
    <row r="5" spans="1:20" ht="13.2" hidden="1" x14ac:dyDescent="0.25">
      <c r="A5" s="2">
        <v>44310.557865636569</v>
      </c>
      <c r="B5" s="3" t="s">
        <v>10</v>
      </c>
      <c r="C5" s="3">
        <v>1</v>
      </c>
      <c r="D5" s="3">
        <v>2</v>
      </c>
      <c r="E5" s="3">
        <v>4</v>
      </c>
      <c r="F5" s="3">
        <v>4</v>
      </c>
      <c r="G5" s="3" t="s">
        <v>22</v>
      </c>
      <c r="H5" s="3">
        <v>2</v>
      </c>
      <c r="J5" s="3" t="s">
        <v>23</v>
      </c>
      <c r="K5">
        <v>12</v>
      </c>
      <c r="L5">
        <v>3</v>
      </c>
      <c r="M5">
        <v>27.276225100000001</v>
      </c>
      <c r="N5" s="4" t="s">
        <v>48</v>
      </c>
      <c r="O5" s="4">
        <v>7</v>
      </c>
      <c r="P5" s="4">
        <v>5</v>
      </c>
      <c r="Q5">
        <v>28.554358000000001</v>
      </c>
      <c r="R5" s="4" t="s">
        <v>48</v>
      </c>
      <c r="S5">
        <f t="shared" si="0"/>
        <v>6.8190562750000003</v>
      </c>
      <c r="T5">
        <f t="shared" si="1"/>
        <v>20.395970000000002</v>
      </c>
    </row>
    <row r="6" spans="1:20" ht="13.2" hidden="1" x14ac:dyDescent="0.25">
      <c r="A6" s="2">
        <v>44311.816268657407</v>
      </c>
      <c r="B6" s="3" t="s">
        <v>10</v>
      </c>
      <c r="C6" s="3">
        <v>1</v>
      </c>
      <c r="D6" s="3">
        <v>4</v>
      </c>
      <c r="E6" s="3">
        <v>3</v>
      </c>
      <c r="F6" s="3">
        <v>4</v>
      </c>
      <c r="G6" s="3" t="s">
        <v>24</v>
      </c>
      <c r="H6" s="3">
        <v>2</v>
      </c>
      <c r="K6">
        <v>12</v>
      </c>
      <c r="L6">
        <v>4</v>
      </c>
      <c r="M6">
        <v>70.699087899999995</v>
      </c>
      <c r="N6" s="4" t="s">
        <v>49</v>
      </c>
      <c r="O6" s="4">
        <v>7</v>
      </c>
      <c r="P6" s="4">
        <v>1</v>
      </c>
      <c r="Q6">
        <v>23.768051100000001</v>
      </c>
      <c r="R6" s="4" t="s">
        <v>49</v>
      </c>
      <c r="S6">
        <f t="shared" si="0"/>
        <v>23.56636263333333</v>
      </c>
      <c r="T6">
        <f t="shared" si="1"/>
        <v>3.3954358714285715</v>
      </c>
    </row>
    <row r="7" spans="1:20" ht="13.2" hidden="1" x14ac:dyDescent="0.25">
      <c r="A7" s="2">
        <v>44312.532913692128</v>
      </c>
      <c r="B7" s="3" t="s">
        <v>10</v>
      </c>
      <c r="C7" s="3">
        <v>4</v>
      </c>
      <c r="D7" s="3">
        <v>4</v>
      </c>
      <c r="E7" s="3">
        <v>3</v>
      </c>
      <c r="F7" s="3">
        <v>3</v>
      </c>
      <c r="G7" s="3" t="s">
        <v>32</v>
      </c>
      <c r="H7" s="3">
        <v>3</v>
      </c>
      <c r="K7">
        <v>12</v>
      </c>
      <c r="L7">
        <v>4</v>
      </c>
      <c r="M7">
        <v>32.143971800000003</v>
      </c>
      <c r="N7" s="4" t="s">
        <v>48</v>
      </c>
      <c r="O7" s="4">
        <v>7</v>
      </c>
      <c r="P7" s="4">
        <v>1</v>
      </c>
      <c r="Q7">
        <v>8.9287954999999997</v>
      </c>
      <c r="R7" s="4" t="s">
        <v>48</v>
      </c>
      <c r="S7">
        <f t="shared" si="0"/>
        <v>10.714657266666668</v>
      </c>
      <c r="T7">
        <f t="shared" si="1"/>
        <v>1.2755422142857142</v>
      </c>
    </row>
    <row r="8" spans="1:20" ht="13.2" x14ac:dyDescent="0.25">
      <c r="A8" s="2">
        <v>44311.849146724533</v>
      </c>
      <c r="B8" s="3" t="s">
        <v>10</v>
      </c>
      <c r="C8" s="3">
        <v>4</v>
      </c>
      <c r="D8" s="3">
        <v>2</v>
      </c>
      <c r="E8" s="3">
        <v>2</v>
      </c>
      <c r="F8" s="3">
        <v>2</v>
      </c>
      <c r="G8" s="3" t="s">
        <v>26</v>
      </c>
      <c r="H8" s="3">
        <v>3</v>
      </c>
      <c r="I8" s="3" t="s">
        <v>27</v>
      </c>
      <c r="J8" s="3" t="s">
        <v>28</v>
      </c>
      <c r="K8">
        <v>7</v>
      </c>
      <c r="L8">
        <v>1</v>
      </c>
      <c r="M8">
        <v>9.8680521999999993</v>
      </c>
      <c r="N8" s="4" t="s">
        <v>48</v>
      </c>
      <c r="O8" s="4">
        <v>12</v>
      </c>
      <c r="P8" s="4">
        <v>1</v>
      </c>
      <c r="Q8">
        <v>9.0976476999999996</v>
      </c>
      <c r="R8" s="4" t="s">
        <v>48</v>
      </c>
      <c r="S8">
        <f t="shared" si="0"/>
        <v>1.4097217428571427</v>
      </c>
      <c r="T8">
        <f t="shared" si="1"/>
        <v>0.75813730833333326</v>
      </c>
    </row>
    <row r="9" spans="1:20" ht="13.2" x14ac:dyDescent="0.25">
      <c r="A9" s="2">
        <v>44311.969210173615</v>
      </c>
      <c r="B9" s="3" t="s">
        <v>10</v>
      </c>
      <c r="C9" s="3">
        <v>2</v>
      </c>
      <c r="D9" s="3">
        <v>1</v>
      </c>
      <c r="E9" s="3">
        <v>5</v>
      </c>
      <c r="F9" s="3">
        <v>2</v>
      </c>
      <c r="G9" s="3" t="s">
        <v>29</v>
      </c>
      <c r="H9" s="3">
        <v>2</v>
      </c>
      <c r="I9" s="3" t="s">
        <v>17</v>
      </c>
      <c r="K9">
        <v>7</v>
      </c>
      <c r="L9">
        <v>1</v>
      </c>
      <c r="M9">
        <v>38.0777225</v>
      </c>
      <c r="N9" s="4" t="s">
        <v>48</v>
      </c>
      <c r="O9" s="4">
        <v>12</v>
      </c>
      <c r="P9" s="4">
        <v>2</v>
      </c>
      <c r="Q9">
        <v>28.615417900000001</v>
      </c>
      <c r="R9" s="4" t="s">
        <v>48</v>
      </c>
      <c r="S9">
        <f t="shared" si="0"/>
        <v>5.4396746428571428</v>
      </c>
      <c r="T9">
        <f t="shared" si="1"/>
        <v>4.7692363166666665</v>
      </c>
    </row>
    <row r="10" spans="1:20" ht="13.2" hidden="1" x14ac:dyDescent="0.25">
      <c r="A10" s="2">
        <v>44299.910457129634</v>
      </c>
      <c r="B10" s="3" t="s">
        <v>10</v>
      </c>
      <c r="C10" s="3">
        <v>4</v>
      </c>
      <c r="D10" s="3">
        <v>3</v>
      </c>
      <c r="E10" s="3">
        <v>4</v>
      </c>
      <c r="F10" s="3">
        <v>2</v>
      </c>
      <c r="G10" s="3" t="s">
        <v>12</v>
      </c>
      <c r="H10" s="3">
        <v>3</v>
      </c>
      <c r="I10" s="3" t="s">
        <v>13</v>
      </c>
      <c r="J10" s="3" t="s">
        <v>14</v>
      </c>
      <c r="K10">
        <v>12</v>
      </c>
      <c r="L10">
        <v>5</v>
      </c>
      <c r="M10">
        <v>24.287655300000001</v>
      </c>
      <c r="N10" t="s">
        <v>46</v>
      </c>
      <c r="O10">
        <v>7</v>
      </c>
      <c r="P10">
        <v>3</v>
      </c>
      <c r="Q10">
        <v>34.4106916</v>
      </c>
      <c r="R10" s="4" t="s">
        <v>47</v>
      </c>
      <c r="S10">
        <f t="shared" si="0"/>
        <v>10.119856374999999</v>
      </c>
      <c r="T10">
        <f t="shared" si="1"/>
        <v>14.747439257142856</v>
      </c>
    </row>
    <row r="11" spans="1:20" ht="13.2" hidden="1" x14ac:dyDescent="0.25">
      <c r="A11" s="2">
        <v>44312.530779606481</v>
      </c>
      <c r="B11" s="3" t="s">
        <v>10</v>
      </c>
      <c r="C11" s="3">
        <v>3</v>
      </c>
      <c r="D11" s="3">
        <v>3</v>
      </c>
      <c r="E11" s="3">
        <v>3</v>
      </c>
      <c r="F11" s="3">
        <v>4</v>
      </c>
      <c r="G11" s="3" t="s">
        <v>30</v>
      </c>
      <c r="H11" s="3">
        <v>4</v>
      </c>
      <c r="I11" s="3" t="s">
        <v>17</v>
      </c>
      <c r="J11" s="3" t="s">
        <v>31</v>
      </c>
      <c r="K11">
        <v>12</v>
      </c>
      <c r="L11">
        <v>6</v>
      </c>
      <c r="M11">
        <v>22.738128799999998</v>
      </c>
      <c r="N11" s="4" t="s">
        <v>48</v>
      </c>
      <c r="O11" s="4">
        <v>7</v>
      </c>
      <c r="P11" s="4">
        <v>3</v>
      </c>
      <c r="Q11">
        <v>10.1191605</v>
      </c>
      <c r="R11" s="4" t="s">
        <v>49</v>
      </c>
      <c r="S11">
        <f t="shared" si="0"/>
        <v>11.369064399999999</v>
      </c>
      <c r="T11">
        <f t="shared" si="1"/>
        <v>4.3367830714285711</v>
      </c>
    </row>
    <row r="12" spans="1:20" ht="13.2" x14ac:dyDescent="0.25">
      <c r="A12" s="2">
        <v>44312.536047349538</v>
      </c>
      <c r="B12" s="3" t="s">
        <v>10</v>
      </c>
      <c r="C12" s="3">
        <v>2</v>
      </c>
      <c r="D12" s="3">
        <v>2</v>
      </c>
      <c r="E12" s="3">
        <v>4</v>
      </c>
      <c r="F12" s="3">
        <v>4</v>
      </c>
      <c r="G12" s="3" t="s">
        <v>33</v>
      </c>
      <c r="H12" s="3">
        <v>2</v>
      </c>
      <c r="J12" s="3" t="s">
        <v>34</v>
      </c>
      <c r="K12">
        <v>7</v>
      </c>
      <c r="L12">
        <v>2</v>
      </c>
      <c r="M12">
        <v>12.59806</v>
      </c>
      <c r="N12" s="4" t="s">
        <v>49</v>
      </c>
      <c r="O12" s="4">
        <v>12</v>
      </c>
      <c r="P12" s="4">
        <v>4</v>
      </c>
      <c r="Q12">
        <v>21.140139399999999</v>
      </c>
      <c r="R12" s="4" t="s">
        <v>49</v>
      </c>
      <c r="S12">
        <f t="shared" si="0"/>
        <v>3.5994457142857144</v>
      </c>
      <c r="T12">
        <f t="shared" si="1"/>
        <v>7.0467131333333333</v>
      </c>
    </row>
    <row r="13" spans="1:20" ht="13.2" x14ac:dyDescent="0.25">
      <c r="A13" s="2">
        <v>44312.538915439814</v>
      </c>
      <c r="B13" s="3" t="s">
        <v>10</v>
      </c>
      <c r="C13" s="3">
        <v>2</v>
      </c>
      <c r="D13" s="3">
        <v>3</v>
      </c>
      <c r="E13" s="3">
        <v>2</v>
      </c>
      <c r="F13" s="3">
        <v>2</v>
      </c>
      <c r="G13" s="3" t="s">
        <v>35</v>
      </c>
      <c r="H13" s="3">
        <v>4</v>
      </c>
      <c r="I13" s="3" t="s">
        <v>36</v>
      </c>
      <c r="J13" s="3" t="s">
        <v>37</v>
      </c>
      <c r="K13">
        <v>7</v>
      </c>
      <c r="L13">
        <v>1</v>
      </c>
      <c r="M13">
        <v>10.2681136</v>
      </c>
      <c r="N13" s="4" t="s">
        <v>49</v>
      </c>
      <c r="O13" s="4">
        <v>12</v>
      </c>
      <c r="P13" s="4">
        <v>3</v>
      </c>
      <c r="Q13">
        <v>39.2473144</v>
      </c>
      <c r="R13" s="4" t="s">
        <v>49</v>
      </c>
      <c r="S13">
        <f t="shared" si="0"/>
        <v>1.4668733714285713</v>
      </c>
      <c r="T13">
        <f t="shared" si="1"/>
        <v>9.8118286000000001</v>
      </c>
    </row>
    <row r="14" spans="1:20" ht="15.75" hidden="1" customHeight="1" x14ac:dyDescent="0.25">
      <c r="D14" s="6" t="s">
        <v>54</v>
      </c>
      <c r="E14">
        <f>AVERAGE(E2:E13)</f>
        <v>3.25</v>
      </c>
      <c r="F14">
        <f>AVERAGE(F2:F13)</f>
        <v>3</v>
      </c>
      <c r="R14" s="7" t="s">
        <v>57</v>
      </c>
      <c r="S14">
        <f>AVERAGE(S2:S13)</f>
        <v>7.0858281415674602</v>
      </c>
      <c r="T14">
        <f>AVERAGE(T2:T13)</f>
        <v>6.9011249479166663</v>
      </c>
    </row>
    <row r="15" spans="1:20" ht="15.75" hidden="1" customHeight="1" x14ac:dyDescent="0.25">
      <c r="D15" s="4" t="s">
        <v>55</v>
      </c>
      <c r="E15">
        <f>AVERAGEIF(K2:K13,12,E2:E13)</f>
        <v>3.5</v>
      </c>
      <c r="F15">
        <f>AVERAGEIF(O2:O13,12,F2:F13)</f>
        <v>2.6666666666666665</v>
      </c>
      <c r="R15" s="4" t="s">
        <v>55</v>
      </c>
      <c r="S15">
        <f>AVERAGEIF(K2:K13,12,S2:S13)</f>
        <v>10.794022906944443</v>
      </c>
      <c r="T15">
        <f>AVERAGEIF(O2:O13,12,T2:T13)</f>
        <v>4.9347785791666672</v>
      </c>
    </row>
    <row r="16" spans="1:20" ht="15.75" hidden="1" customHeight="1" x14ac:dyDescent="0.25">
      <c r="D16" s="4" t="s">
        <v>56</v>
      </c>
      <c r="E16">
        <f>AVERAGEIF(K2:K13,7,E2:E13)</f>
        <v>3</v>
      </c>
      <c r="F16">
        <f>AVERAGEIF(O2:O13,7,F2:F13)</f>
        <v>3.3333333333333335</v>
      </c>
      <c r="R16" s="4" t="s">
        <v>56</v>
      </c>
      <c r="S16">
        <f>AVERAGEIF(K2:K13,7,S2:S13)</f>
        <v>3.377633376190476</v>
      </c>
      <c r="T16">
        <f>AVERAGEIF(O2:O13,7,T2:T13)</f>
        <v>8.8674713166666681</v>
      </c>
    </row>
    <row r="18" spans="3:21" ht="15.75" customHeight="1" x14ac:dyDescent="0.25">
      <c r="D18" s="4" t="s">
        <v>52</v>
      </c>
      <c r="E18" s="4" t="s">
        <v>53</v>
      </c>
      <c r="M18">
        <v>0.75813730833333326</v>
      </c>
      <c r="N18" s="3">
        <v>2</v>
      </c>
      <c r="O18">
        <v>1.4097217428571427</v>
      </c>
      <c r="P18" s="3">
        <v>2</v>
      </c>
    </row>
    <row r="19" spans="3:21" ht="15.75" customHeight="1" x14ac:dyDescent="0.25">
      <c r="C19">
        <v>1</v>
      </c>
      <c r="D19">
        <f>COUNTIF($F$2:$F$13,C19)</f>
        <v>0</v>
      </c>
      <c r="E19">
        <f>COUNTIF($E$2:$E$13,D19)</f>
        <v>0</v>
      </c>
      <c r="M19">
        <v>1.2755422142857142</v>
      </c>
      <c r="N19" s="3">
        <v>3</v>
      </c>
      <c r="O19">
        <v>1.4668733714285713</v>
      </c>
      <c r="P19" s="3">
        <v>2</v>
      </c>
      <c r="S19" s="4" t="s">
        <v>50</v>
      </c>
      <c r="U19" s="4" t="s">
        <v>53</v>
      </c>
    </row>
    <row r="20" spans="3:21" ht="15.75" customHeight="1" x14ac:dyDescent="0.25">
      <c r="C20">
        <v>2</v>
      </c>
      <c r="D20">
        <f t="shared" ref="D20:E23" si="2">COUNTIF($E$2:$E$13,C20)</f>
        <v>3</v>
      </c>
      <c r="E20">
        <f t="shared" si="2"/>
        <v>4</v>
      </c>
      <c r="M20">
        <v>2.4535198</v>
      </c>
      <c r="N20" s="3">
        <v>2</v>
      </c>
      <c r="O20">
        <v>2.1751404916666668</v>
      </c>
      <c r="P20" s="3">
        <v>4</v>
      </c>
      <c r="R20">
        <v>1.4097217428571427</v>
      </c>
      <c r="S20" s="3">
        <v>2</v>
      </c>
      <c r="T20">
        <v>1.2755422142857142</v>
      </c>
      <c r="U20" s="3">
        <v>3</v>
      </c>
    </row>
    <row r="21" spans="3:21" ht="15.75" customHeight="1" x14ac:dyDescent="0.25">
      <c r="C21">
        <v>3</v>
      </c>
      <c r="D21">
        <f t="shared" si="2"/>
        <v>4</v>
      </c>
      <c r="E21">
        <f t="shared" si="2"/>
        <v>4</v>
      </c>
      <c r="M21">
        <v>3.3954358714285715</v>
      </c>
      <c r="N21" s="3">
        <v>4</v>
      </c>
      <c r="O21">
        <v>2.9104101428571427</v>
      </c>
      <c r="P21" s="3">
        <v>2</v>
      </c>
      <c r="R21">
        <v>1.4668733714285713</v>
      </c>
      <c r="S21" s="3">
        <v>2</v>
      </c>
      <c r="T21">
        <v>3.3954358714285715</v>
      </c>
      <c r="U21" s="3">
        <v>4</v>
      </c>
    </row>
    <row r="22" spans="3:21" ht="15.75" customHeight="1" x14ac:dyDescent="0.25">
      <c r="C22">
        <v>4</v>
      </c>
      <c r="D22">
        <f t="shared" si="2"/>
        <v>4</v>
      </c>
      <c r="E22">
        <f t="shared" si="2"/>
        <v>4</v>
      </c>
      <c r="M22">
        <v>4.3367830714285711</v>
      </c>
      <c r="N22" s="3">
        <v>4</v>
      </c>
      <c r="O22">
        <v>3.5994457142857144</v>
      </c>
      <c r="P22" s="3">
        <v>4</v>
      </c>
      <c r="R22">
        <v>2.9104101428571427</v>
      </c>
      <c r="S22" s="3">
        <v>2</v>
      </c>
      <c r="T22">
        <v>4.3367830714285711</v>
      </c>
      <c r="U22" s="3">
        <v>4</v>
      </c>
    </row>
    <row r="23" spans="3:21" ht="15.75" customHeight="1" x14ac:dyDescent="0.25">
      <c r="C23">
        <v>5</v>
      </c>
      <c r="D23">
        <f t="shared" si="2"/>
        <v>1</v>
      </c>
      <c r="E23">
        <f t="shared" si="2"/>
        <v>0</v>
      </c>
      <c r="M23">
        <v>4.7692363166666665</v>
      </c>
      <c r="N23" s="3">
        <v>2</v>
      </c>
      <c r="O23">
        <v>5.4396746428571428</v>
      </c>
      <c r="P23" s="3">
        <v>3</v>
      </c>
      <c r="R23">
        <v>3.5994457142857144</v>
      </c>
      <c r="S23" s="3">
        <v>4</v>
      </c>
      <c r="T23">
        <v>9.053657485714286</v>
      </c>
      <c r="U23" s="3">
        <v>3</v>
      </c>
    </row>
    <row r="24" spans="3:21" ht="15.75" customHeight="1" x14ac:dyDescent="0.25">
      <c r="M24">
        <v>4.7692363166666665</v>
      </c>
      <c r="N24" s="3">
        <v>4</v>
      </c>
      <c r="O24">
        <v>5.4396746428571428</v>
      </c>
      <c r="P24" s="3">
        <v>5</v>
      </c>
      <c r="R24">
        <v>5.4396746428571428</v>
      </c>
      <c r="S24" s="3">
        <v>3</v>
      </c>
      <c r="T24">
        <v>14.747439257142856</v>
      </c>
      <c r="U24" s="3">
        <v>2</v>
      </c>
    </row>
    <row r="25" spans="3:21" ht="15.75" customHeight="1" x14ac:dyDescent="0.25">
      <c r="M25">
        <v>7.0467131333333333</v>
      </c>
      <c r="N25" s="3">
        <v>4</v>
      </c>
      <c r="O25">
        <v>6.8190562750000003</v>
      </c>
      <c r="P25" s="3">
        <v>4</v>
      </c>
      <c r="R25">
        <v>5.4396746428571428</v>
      </c>
      <c r="S25" s="3">
        <v>5</v>
      </c>
      <c r="T25">
        <v>20.395970000000002</v>
      </c>
      <c r="U25" s="3">
        <v>4</v>
      </c>
    </row>
    <row r="26" spans="3:21" ht="15.75" customHeight="1" x14ac:dyDescent="0.25">
      <c r="M26">
        <v>9.053657485714286</v>
      </c>
      <c r="N26" s="3">
        <v>3</v>
      </c>
      <c r="O26">
        <v>10.119856374999999</v>
      </c>
      <c r="P26" s="3">
        <v>4</v>
      </c>
    </row>
    <row r="27" spans="3:21" ht="15.75" customHeight="1" x14ac:dyDescent="0.25">
      <c r="M27">
        <v>9.8118286000000001</v>
      </c>
      <c r="N27" s="3">
        <v>2</v>
      </c>
      <c r="O27">
        <v>10.714657266666668</v>
      </c>
      <c r="P27" s="3">
        <v>3</v>
      </c>
      <c r="R27">
        <v>2.1751404916666668</v>
      </c>
      <c r="S27" s="3">
        <v>4</v>
      </c>
      <c r="T27">
        <v>0.75813730833333326</v>
      </c>
      <c r="U27" s="3">
        <v>2</v>
      </c>
    </row>
    <row r="28" spans="3:21" ht="15.75" customHeight="1" x14ac:dyDescent="0.25">
      <c r="M28">
        <v>14.747439257142856</v>
      </c>
      <c r="N28" s="3">
        <v>2</v>
      </c>
      <c r="O28">
        <v>11.369064399999999</v>
      </c>
      <c r="P28" s="3">
        <v>3</v>
      </c>
      <c r="R28">
        <v>6.8190562750000003</v>
      </c>
      <c r="S28" s="3">
        <v>4</v>
      </c>
      <c r="T28">
        <v>2.4535198</v>
      </c>
      <c r="U28" s="3">
        <v>2</v>
      </c>
    </row>
    <row r="29" spans="3:21" ht="15.75" customHeight="1" x14ac:dyDescent="0.25">
      <c r="M29">
        <v>20.395970000000002</v>
      </c>
      <c r="N29" s="3">
        <v>4</v>
      </c>
      <c r="O29">
        <v>23.56636263333333</v>
      </c>
      <c r="P29" s="3">
        <v>3</v>
      </c>
      <c r="R29">
        <v>10.119856374999999</v>
      </c>
      <c r="S29" s="3">
        <v>4</v>
      </c>
      <c r="T29">
        <v>4.7692363166666665</v>
      </c>
      <c r="U29" s="3">
        <v>4</v>
      </c>
    </row>
    <row r="30" spans="3:21" ht="15.75" customHeight="1" x14ac:dyDescent="0.25">
      <c r="R30">
        <v>10.714657266666668</v>
      </c>
      <c r="S30" s="3">
        <v>3</v>
      </c>
      <c r="T30">
        <v>4.7692363166666665</v>
      </c>
      <c r="U30" s="3">
        <v>2</v>
      </c>
    </row>
    <row r="31" spans="3:21" ht="15.75" customHeight="1" x14ac:dyDescent="0.25">
      <c r="R31">
        <v>11.369064399999999</v>
      </c>
      <c r="S31" s="3">
        <v>3</v>
      </c>
      <c r="T31">
        <v>7.0467131333333333</v>
      </c>
      <c r="U31" s="3">
        <v>4</v>
      </c>
    </row>
    <row r="32" spans="3:21" ht="15.75" customHeight="1" x14ac:dyDescent="0.25">
      <c r="R32">
        <v>23.56636263333333</v>
      </c>
      <c r="S32" s="3">
        <v>3</v>
      </c>
      <c r="T32">
        <v>9.8118286000000001</v>
      </c>
      <c r="U32" s="3">
        <v>2</v>
      </c>
    </row>
  </sheetData>
  <autoFilter ref="A1:R16" xr:uid="{1C4FFF69-10E2-4193-9DBB-F7CA08C0E3FA}">
    <filterColumn colId="14">
      <filters>
        <filter val="12"/>
      </filters>
    </filterColumn>
    <sortState xmlns:xlrd2="http://schemas.microsoft.com/office/spreadsheetml/2017/richdata2" ref="A2:R11">
      <sortCondition ref="L1:L13"/>
    </sortState>
  </autoFilter>
  <sortState xmlns:xlrd2="http://schemas.microsoft.com/office/spreadsheetml/2017/richdata2" ref="T27:U32">
    <sortCondition ref="T27:T3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JinSH</cp:lastModifiedBy>
  <dcterms:modified xsi:type="dcterms:W3CDTF">2021-04-26T12:24:14Z</dcterms:modified>
</cp:coreProperties>
</file>