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8782240D-C1F6-424F-AD7D-48EC8A0E8CBD}" xr6:coauthVersionLast="36" xr6:coauthVersionMax="36" xr10:uidLastSave="{00000000-0000-0000-0000-000000000000}"/>
  <bookViews>
    <workbookView minimized="1" xWindow="0" yWindow="0" windowWidth="28800" windowHeight="14025" xr2:uid="{00000000-000D-0000-FFFF-FFFF00000000}"/>
  </bookViews>
  <sheets>
    <sheet name="RunMixDetails" sheetId="1" r:id="rId1"/>
  </sheets>
  <calcPr calcId="191029"/>
</workbook>
</file>

<file path=xl/calcChain.xml><?xml version="1.0" encoding="utf-8"?>
<calcChain xmlns="http://schemas.openxmlformats.org/spreadsheetml/2006/main">
  <c r="J2" i="1" l="1"/>
  <c r="K21" i="1"/>
  <c r="K34" i="1"/>
  <c r="K37" i="1"/>
  <c r="K38" i="1"/>
  <c r="K5" i="1"/>
  <c r="K7" i="1"/>
  <c r="K9" i="1"/>
  <c r="K11" i="1"/>
  <c r="K13" i="1"/>
  <c r="K15" i="1"/>
  <c r="K17" i="1"/>
  <c r="K19" i="1"/>
  <c r="K22" i="1"/>
  <c r="K24" i="1"/>
  <c r="K26" i="1"/>
  <c r="K28" i="1"/>
  <c r="K30" i="1"/>
  <c r="K32" i="1"/>
  <c r="K35" i="1"/>
  <c r="K3" i="1"/>
  <c r="J4" i="1" l="1"/>
  <c r="J6" i="1"/>
  <c r="J8" i="1"/>
  <c r="J10" i="1"/>
  <c r="J12" i="1"/>
  <c r="J14" i="1"/>
  <c r="J16" i="1"/>
  <c r="J18" i="1"/>
  <c r="J20" i="1"/>
  <c r="J21" i="1"/>
  <c r="J23" i="1"/>
  <c r="J25" i="1"/>
  <c r="J27" i="1"/>
  <c r="J29" i="1"/>
  <c r="J31" i="1"/>
  <c r="J33" i="1"/>
  <c r="J34" i="1"/>
  <c r="J36" i="1"/>
  <c r="J37" i="1"/>
</calcChain>
</file>

<file path=xl/sharedStrings.xml><?xml version="1.0" encoding="utf-8"?>
<sst xmlns="http://schemas.openxmlformats.org/spreadsheetml/2006/main" count="140" uniqueCount="130">
  <si>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</si>
  <si>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</si>
  <si>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</si>
  <si>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</si>
  <si>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</si>
  <si>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</si>
  <si>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</si>
  <si>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</si>
  <si>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</si>
  <si>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0,046650s</t>
  </si>
  <si>
    <t>81,884855s</t>
  </si>
  <si>
    <t>0,003229s</t>
  </si>
  <si>
    <t>6,626475s</t>
  </si>
  <si>
    <t>4,933827s</t>
  </si>
  <si>
    <t>33,068059s</t>
  </si>
  <si>
    <t>9,094123s</t>
  </si>
  <si>
    <t>32,589953s</t>
  </si>
  <si>
    <t>4,409206s</t>
  </si>
  <si>
    <t>20,115577s</t>
  </si>
  <si>
    <t>12,593652s</t>
  </si>
  <si>
    <t>3.589,958721s</t>
  </si>
  <si>
    <t>8,786137s</t>
  </si>
  <si>
    <t>37,617485s</t>
  </si>
  <si>
    <t>8,478258s</t>
  </si>
  <si>
    <t>3.608,078800s</t>
  </si>
  <si>
    <t>0,002495s</t>
  </si>
  <si>
    <t>4,654627s</t>
  </si>
  <si>
    <t>0,002333s</t>
  </si>
  <si>
    <t>4,885802s</t>
  </si>
  <si>
    <t>9,279677s</t>
  </si>
  <si>
    <t>14,826932s</t>
  </si>
  <si>
    <t>0,004027s</t>
  </si>
  <si>
    <t>4,754656s</t>
  </si>
  <si>
    <t>0,002608s</t>
  </si>
  <si>
    <t>4,790624s</t>
  </si>
  <si>
    <t>0,020042s</t>
  </si>
  <si>
    <t>4,791294s</t>
  </si>
  <si>
    <t>12,335333s</t>
  </si>
  <si>
    <t>3.585,638118s</t>
  </si>
  <si>
    <t>8,873436s</t>
  </si>
  <si>
    <t>14,123918s</t>
  </si>
  <si>
    <t>4,639901s</t>
  </si>
  <si>
    <t>9,693035s</t>
  </si>
  <si>
    <t>4,495506s</t>
  </si>
  <si>
    <t>5,011371s</t>
  </si>
  <si>
    <t>0,003514s</t>
  </si>
  <si>
    <t>4,885531s</t>
  </si>
  <si>
    <t>0,003322s</t>
  </si>
  <si>
    <t>4,779709s</t>
  </si>
  <si>
    <t>0,003025s</t>
  </si>
  <si>
    <t>4,839255s</t>
  </si>
  <si>
    <t>0,002560s</t>
  </si>
  <si>
    <t>4,884856s</t>
  </si>
  <si>
    <t>0,002407s</t>
  </si>
  <si>
    <t>4,657696s</t>
  </si>
  <si>
    <t>0,002531s</t>
  </si>
  <si>
    <t>5,993839s</t>
  </si>
  <si>
    <t>0,002710s</t>
  </si>
  <si>
    <t>5,932350s</t>
  </si>
  <si>
    <t>0,002673s</t>
  </si>
  <si>
    <t>5,015395s</t>
  </si>
  <si>
    <t>0,020704s</t>
  </si>
  <si>
    <t>119,337194s</t>
  </si>
  <si>
    <t>13,156024s</t>
  </si>
  <si>
    <t>14,497132s</t>
  </si>
  <si>
    <t>13,170063s</t>
  </si>
  <si>
    <t>14,780850s</t>
  </si>
  <si>
    <t>0,002576s</t>
  </si>
  <si>
    <t>5,154969s</t>
  </si>
  <si>
    <t>0,002601s</t>
  </si>
  <si>
    <t>5,982632s</t>
  </si>
  <si>
    <t>34,303689s</t>
  </si>
  <si>
    <t>3.612,512972s</t>
  </si>
  <si>
    <t>28,803836s</t>
  </si>
  <si>
    <t>3.605,444106s</t>
  </si>
  <si>
    <t>31,042985s</t>
  </si>
  <si>
    <t>43,450157s</t>
  </si>
  <si>
    <t>9,009876s</t>
  </si>
  <si>
    <t>16,623413s</t>
  </si>
  <si>
    <t>4,581487s</t>
  </si>
  <si>
    <t>9,777805s</t>
  </si>
  <si>
    <t>0,089767s</t>
  </si>
  <si>
    <t>6,321422s</t>
  </si>
  <si>
    <t>2450M 4,09Mio.</t>
  </si>
  <si>
    <t>Spalte1</t>
  </si>
  <si>
    <t>Spalte2</t>
  </si>
  <si>
    <t>Anzahl</t>
  </si>
  <si>
    <t>FilterGr</t>
  </si>
  <si>
    <t>FilterNum</t>
  </si>
  <si>
    <t>FilterPos</t>
  </si>
  <si>
    <t>Invers</t>
  </si>
  <si>
    <t>Limit</t>
  </si>
  <si>
    <t>Ober</t>
  </si>
  <si>
    <t>Regex</t>
  </si>
  <si>
    <t>Reihenfolge</t>
  </si>
  <si>
    <t>Select</t>
  </si>
  <si>
    <t>Struktur</t>
  </si>
  <si>
    <t>Subselect</t>
  </si>
  <si>
    <t>Type</t>
  </si>
  <si>
    <t>Union</t>
  </si>
  <si>
    <t>Path</t>
  </si>
  <si>
    <t>Distinct</t>
  </si>
  <si>
    <t>Minus</t>
  </si>
  <si>
    <r>
      <t>Anzahl</t>
    </r>
    <r>
      <rPr>
        <sz val="11"/>
        <color indexed="8"/>
        <rFont val="Calibri"/>
        <family val="2"/>
      </rPr>
      <t>α</t>
    </r>
  </si>
  <si>
    <t>Anzahlβ</t>
  </si>
  <si>
    <t>FilterSmall</t>
  </si>
  <si>
    <t>FilterBig</t>
  </si>
  <si>
    <t>FilterString</t>
  </si>
  <si>
    <t>FilterLate</t>
  </si>
  <si>
    <t>FilterSoon</t>
  </si>
  <si>
    <t>Forward</t>
  </si>
  <si>
    <t>NoLimit</t>
  </si>
  <si>
    <t>NoType</t>
  </si>
  <si>
    <t>String</t>
  </si>
  <si>
    <t>BigFirst</t>
  </si>
  <si>
    <t>SmallFirst</t>
  </si>
  <si>
    <t>Select*</t>
  </si>
  <si>
    <t>Select?k</t>
  </si>
  <si>
    <t>SelectCount</t>
  </si>
  <si>
    <t>Structure</t>
  </si>
  <si>
    <t>Data</t>
  </si>
  <si>
    <t>BigSubInfo</t>
  </si>
  <si>
    <t>SmallSubInfo</t>
  </si>
  <si>
    <t>Optional</t>
  </si>
  <si>
    <t>Intermediate info</t>
  </si>
  <si>
    <t>Combined info</t>
  </si>
  <si>
    <t>Reduced</t>
  </si>
  <si>
    <t>ReducedLimit</t>
  </si>
  <si>
    <t>Filter</t>
  </si>
  <si>
    <t>SpecialSelect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</si>
</sst>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4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2,45GB</a:t>
            </a:r>
            <a:r>
              <a:rPr lang="en-US" baseline="0"/>
              <a:t> 4,09Mio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91F49F-2889-49DD-AFD5-C76612A6868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B1-4C2B-80C5-91000074AA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E658E6-A2EF-4892-9899-B79E74F9A83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B1-4C2B-80C5-91000074AA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4DE935-1527-4DC7-B181-BC0683C6363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3B1-4C2B-80C5-91000074AA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804DC2-AB1F-417E-8471-8E5CE3BF9C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3B1-4C2B-80C5-91000074AA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FC57D9-E723-47D4-8C34-58EBF142C82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B1-4C2B-80C5-91000074AA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AABAC5-B770-41F8-83C5-5EBC52A2FED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B1-4C2B-80C5-91000074AA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4A665D-249F-4D80-BDC8-ACAFF5C2137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B1-4C2B-80C5-91000074AA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07216C-4FA7-427C-BC5D-E7B546A7B38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3B1-4C2B-80C5-91000074AA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846825-B2C0-4594-9436-F58116499A6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3B1-4C2B-80C5-91000074A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RunMixDetails!$M$5:$M$21</c15:sqref>
                  </c15:fullRef>
                </c:ext>
              </c:extLst>
              <c:f>(RunMixDetails!$M$5,RunMixDetails!$M$10,RunMixDetails!$M$12:$M$16,RunMixDetails!$M$20:$M$21)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(RunMixDetails!$D$2,RunMixDetails!$D$12,RunMixDetails!$D$16,RunMixDetails!$D$18,RunMixDetails!$D$20,RunMixDetails!$D$23,RunMixDetails!$D$25,RunMixDetails!$D$33,RunMixDetails!$D$36)</c:f>
              <c:numCache>
                <c:formatCode>General</c:formatCode>
                <c:ptCount val="9"/>
                <c:pt idx="0">
                  <c:v>0.28290199999999999</c:v>
                </c:pt>
                <c:pt idx="1">
                  <c:v>7.3384000000000005E-2</c:v>
                </c:pt>
                <c:pt idx="2">
                  <c:v>2.5935E-2</c:v>
                </c:pt>
                <c:pt idx="3">
                  <c:v>0.10986700000000001</c:v>
                </c:pt>
                <c:pt idx="4">
                  <c:v>0.95061700000000005</c:v>
                </c:pt>
                <c:pt idx="5">
                  <c:v>1.079815</c:v>
                </c:pt>
                <c:pt idx="6">
                  <c:v>1.1318889999999999</c:v>
                </c:pt>
                <c:pt idx="7">
                  <c:v>1.5703999999999999E-2</c:v>
                </c:pt>
                <c:pt idx="8">
                  <c:v>7.9242000000000007E-2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RunMixDetails!$C$41:$C$57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3B1-4C2B-80C5-91000074AAFE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0C12A3-90B5-4BA7-8CCD-4787A3F30FC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B1-4C2B-80C5-91000074AA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F497FB-BF87-4C6B-8E86-4082E04DD8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3B1-4C2B-80C5-91000074AA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763E13-9B72-441F-B33A-D64BC4EFBB9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3B1-4C2B-80C5-91000074AA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99EA4C-1E8B-4E47-A1A0-F0F0FF19B78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3B1-4C2B-80C5-91000074AA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F0A118-9565-4024-AA1A-E2EA261C9B5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3B1-4C2B-80C5-91000074AA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A6225A-B6CB-4363-BCD0-3A08040C1E6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B1-4C2B-80C5-91000074AA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A70247-0972-49B0-867B-FE7F5E86727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3B1-4C2B-80C5-91000074AA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59E8EE-9A9B-4493-ADEE-CD9D118E209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3B1-4C2B-80C5-91000074AA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F7206A-CE89-41B4-9F37-DF7330DE445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3B1-4C2B-80C5-91000074A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Anzahl</c:v>
              </c:pt>
              <c:pt idx="1">
                <c:v>Limit</c:v>
              </c:pt>
              <c:pt idx="2">
                <c:v>Regex</c:v>
              </c:pt>
              <c:pt idx="3">
                <c:v>Reihenfolge</c:v>
              </c:pt>
              <c:pt idx="4">
                <c:v>Select</c:v>
              </c:pt>
              <c:pt idx="5">
                <c:v>Struktur</c:v>
              </c:pt>
              <c:pt idx="6">
                <c:v>Subselect</c:v>
              </c:pt>
              <c:pt idx="7">
                <c:v>Distinct</c:v>
              </c:pt>
              <c:pt idx="8">
                <c:v>Minus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(RunMixDetails!$D$3,RunMixDetails!$D$13,RunMixDetails!$D$17,RunMixDetails!$D$19,RunMixDetails!$D$21,RunMixDetails!$D$24,RunMixDetails!$D$26,RunMixDetails!$D$34,RunMixDetails!$D$37)</c:f>
              <c:numCache>
                <c:formatCode>General</c:formatCode>
                <c:ptCount val="9"/>
                <c:pt idx="0">
                  <c:v>1.3569199999999999</c:v>
                </c:pt>
                <c:pt idx="1">
                  <c:v>1.3060700000000001</c:v>
                </c:pt>
                <c:pt idx="2">
                  <c:v>8.7322999999999998E-2</c:v>
                </c:pt>
                <c:pt idx="3">
                  <c:v>0.213176</c:v>
                </c:pt>
                <c:pt idx="4">
                  <c:v>1.0818099999999999</c:v>
                </c:pt>
                <c:pt idx="5">
                  <c:v>1.1889689999999999</c:v>
                </c:pt>
                <c:pt idx="6">
                  <c:v>1.0707139999999999</c:v>
                </c:pt>
                <c:pt idx="7">
                  <c:v>1.7250999999999999E-2</c:v>
                </c:pt>
                <c:pt idx="8">
                  <c:v>0.14119599999999999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RunMixDetails!$E$41:$E$57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3B1-4C2B-80C5-91000074AAFE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B1-4C2B-80C5-91000074AA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B1-4C2B-80C5-91000074AA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3B1-4C2B-80C5-91000074AA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3B1-4C2B-80C5-91000074AA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A81FDD-D9C3-4AC9-B575-F1CFC28DED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3B1-4C2B-80C5-91000074AA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B1-4C2B-80C5-91000074AA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B1-4C2B-80C5-91000074AA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36C1CE-7271-46CE-92D3-ACB22A88C5C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3B1-4C2B-80C5-91000074AA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34CC14-E441-4309-B0ED-85F2A6A1D3A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3B1-4C2B-80C5-91000074A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Anzahl</c:v>
              </c:pt>
              <c:pt idx="1">
                <c:v>Limit</c:v>
              </c:pt>
              <c:pt idx="2">
                <c:v>Regex</c:v>
              </c:pt>
              <c:pt idx="3">
                <c:v>Reihenfolge</c:v>
              </c:pt>
              <c:pt idx="4">
                <c:v>Select</c:v>
              </c:pt>
              <c:pt idx="5">
                <c:v>Struktur</c:v>
              </c:pt>
              <c:pt idx="6">
                <c:v>Subselect</c:v>
              </c:pt>
              <c:pt idx="7">
                <c:v>Distinct</c:v>
              </c:pt>
              <c:pt idx="8">
                <c:v>Minus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L$4,RunMixDetails!$L$5,RunMixDetails!$L$7,RunMixDetails!$L$9,RunMixDetails!$L$11,RunMixDetails!$L$13,RunMixDetails!$L$15,RunMixDetails!$L$17,RunMixDetails!$L$19,RunMixDetails!$D$22,RunMixDetails!$L$24,RunMixDetails!$L$26,RunMixDetails!$L$28,RunMixDetails!$L$30,RunMixDetails!$L$32,RunMixDetails!$D$35,RunMixDetails!$D$38)</c15:sqref>
                  </c15:fullRef>
                </c:ext>
              </c:extLst>
              <c:f>(RunMixDetails!$L$4,RunMixDetails!$L$13,RunMixDetails!$L$17,RunMixDetails!$L$19,RunMixDetails!$D$22,RunMixDetails!$L$24,RunMixDetails!$L$26,RunMixDetails!$D$35,RunMixDetails!$D$38)</c:f>
              <c:numCache>
                <c:formatCode>General</c:formatCode>
                <c:ptCount val="9"/>
                <c:pt idx="4">
                  <c:v>1.081671</c:v>
                </c:pt>
                <c:pt idx="7">
                  <c:v>2.7633000000000001E-2</c:v>
                </c:pt>
                <c:pt idx="8">
                  <c:v>0.28501799999999999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RunMixDetails!$G$41:$G$57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RunMixDetails!$L$5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F33-4BF1-A1EF-53147722B04E}"/>
                      </c:ext>
                    </c:extLst>
                  </c15:dLbl>
                </c15:categoryFilterException>
                <c15:categoryFilterException>
                  <c15:sqref>RunMixDetails!$L$7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F33-4BF1-A1EF-53147722B04E}"/>
                      </c:ext>
                    </c:extLst>
                  </c15:dLbl>
                </c15:categoryFilterException>
                <c15:categoryFilterException>
                  <c15:sqref>RunMixDetails!$L$9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33-4BF1-A1EF-53147722B04E}"/>
                      </c:ext>
                    </c:extLst>
                  </c15:dLbl>
                </c15:categoryFilterException>
                <c15:categoryFilterException>
                  <c15:sqref>RunMixDetails!$L$11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F33-4BF1-A1EF-53147722B04E}"/>
                      </c:ext>
                    </c:extLst>
                  </c15:dLbl>
                </c15:categoryFilterException>
                <c15:categoryFilterException>
                  <c15:sqref>RunMixDetails!$L$15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AF33-4BF1-A1EF-53147722B04E}"/>
                      </c:ext>
                    </c:extLst>
                  </c15:dLbl>
                </c15:categoryFilterException>
                <c15:categoryFilterException>
                  <c15:sqref>RunMixDetails!$L$28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F33-4BF1-A1EF-53147722B04E}"/>
                      </c:ext>
                    </c:extLst>
                  </c15:dLbl>
                </c15:categoryFilterException>
                <c15:categoryFilterException>
                  <c15:sqref>RunMixDetails!$L$30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33-4BF1-A1EF-53147722B04E}"/>
                      </c:ext>
                    </c:extLst>
                  </c15:dLbl>
                </c15:categoryFilterException>
                <c15:categoryFilterException>
                  <c15:sqref>RunMixDetails!$L$32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AF33-4BF1-A1EF-53147722B04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D-23B1-4C2B-80C5-91000074A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5269327"/>
        <c:axId val="1403575871"/>
      </c:barChart>
      <c:catAx>
        <c:axId val="14152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75871"/>
        <c:crosses val="autoZero"/>
        <c:auto val="1"/>
        <c:lblAlgn val="ctr"/>
        <c:lblOffset val="100"/>
        <c:noMultiLvlLbl val="0"/>
      </c:catAx>
      <c:valAx>
        <c:axId val="14035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2,45GB</a:t>
            </a:r>
            <a:r>
              <a:rPr lang="en-US" baseline="0"/>
              <a:t> 4,09Mio</a:t>
            </a:r>
            <a:endParaRPr lang="en-US"/>
          </a:p>
        </c:rich>
      </c:tx>
      <c:layout>
        <c:manualLayout>
          <c:xMode val="edge"/>
          <c:yMode val="edge"/>
          <c:x val="0.2430481422428957"/>
          <c:y val="2.362869198312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9B35DC3-FCF1-436F-8909-ABD4938C7F7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EE0-48DF-8681-E927218B4E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6C35B6-4525-4D06-AF94-93B623991F4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EE0-48DF-8681-E927218B4E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EDFB3A-F68E-49AE-B07C-8C6382F37E1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EE0-48DF-8681-E927218B4E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AACA26-7E27-49D6-97D8-64F0FDFFE41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E0-48DF-8681-E927218B4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616464-64F6-435D-BDCD-062A8C5B47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E0-48DF-8681-E927218B4E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7E6E59-FE74-4066-BFFA-4106A285D74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E0-48DF-8681-E927218B4E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07532-65DF-403A-931E-451FCD5B55D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EE0-48DF-8681-E927218B4E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BC238A-67B5-4DA8-9EBC-31CF6DF832E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E0-48DF-8681-E927218B4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RunMixDetails!$M$5:$M$21</c15:sqref>
                  </c15:fullRef>
                </c:ext>
              </c:extLst>
              <c:f>(RunMixDetails!$M$6:$M$9,RunMixDetails!$M$11,RunMixDetails!$M$17:$M$19)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(RunMixDetails!$D$4,RunMixDetails!$D$6,RunMixDetails!$D$8,RunMixDetails!$D$10,RunMixDetails!$D$14,RunMixDetails!$D$27,RunMixDetails!$D$29,RunMixDetails!$D$31)</c:f>
              <c:numCache>
                <c:formatCode>General</c:formatCode>
                <c:ptCount val="8"/>
                <c:pt idx="0">
                  <c:v>5.5301000000000003E-2</c:v>
                </c:pt>
                <c:pt idx="1">
                  <c:v>8.8695999999999997E-2</c:v>
                </c:pt>
                <c:pt idx="2">
                  <c:v>4.2618000000000003E-2</c:v>
                </c:pt>
                <c:pt idx="3">
                  <c:v>1.3172630000000001</c:v>
                </c:pt>
                <c:pt idx="4">
                  <c:v>1.2993859999999999</c:v>
                </c:pt>
                <c:pt idx="5">
                  <c:v>1.108304</c:v>
                </c:pt>
                <c:pt idx="6">
                  <c:v>7.2963E-2</c:v>
                </c:pt>
                <c:pt idx="7">
                  <c:v>1.107626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RunMixDetails!$C$41:$C$57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EE0-48DF-8681-E927218B4EA1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342D48-E8FD-47CB-8005-7132E71FF3E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EE0-48DF-8681-E927218B4E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EB126A-084D-4298-9300-A2516218B1B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EE0-48DF-8681-E927218B4E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2E1688-D6E4-44EB-9E3B-BA9FCD1B2BF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EE0-48DF-8681-E927218B4E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7FBA53-2969-43A3-99CC-77F659FB2DE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E0-48DF-8681-E927218B4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7535DE-7483-49DC-BDDA-E95E62AD42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E0-48DF-8681-E927218B4E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F60147-BB46-4746-8FCE-56312E8EC9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E0-48DF-8681-E927218B4E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4DA298-3033-41A3-9F78-61E4297460D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EE0-48DF-8681-E927218B4E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4935FF-8BF4-4A02-A230-9AD0AD50178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E0-48DF-8681-E927218B4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FilterGr</c:v>
              </c:pt>
              <c:pt idx="1">
                <c:v>FilterNum</c:v>
              </c:pt>
              <c:pt idx="2">
                <c:v>FilterPos</c:v>
              </c:pt>
              <c:pt idx="3">
                <c:v>Invers</c:v>
              </c:pt>
              <c:pt idx="4">
                <c:v>Ober</c:v>
              </c:pt>
              <c:pt idx="5">
                <c:v>Type</c:v>
              </c:pt>
              <c:pt idx="6">
                <c:v>Union</c:v>
              </c:pt>
              <c:pt idx="7">
                <c:v>Path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(RunMixDetails!$D$5,RunMixDetails!$D$7,RunMixDetails!$D$9,RunMixDetails!$D$11,RunMixDetails!$D$15,RunMixDetails!$D$28,RunMixDetails!$D$30,RunMixDetails!$D$32)</c:f>
              <c:numCache>
                <c:formatCode>General</c:formatCode>
                <c:ptCount val="8"/>
                <c:pt idx="0">
                  <c:v>5.3767000000000002E-2</c:v>
                </c:pt>
                <c:pt idx="1">
                  <c:v>2.5713E-2</c:v>
                </c:pt>
                <c:pt idx="2">
                  <c:v>2.1129999999999999E-2</c:v>
                </c:pt>
                <c:pt idx="3">
                  <c:v>1.323731</c:v>
                </c:pt>
                <c:pt idx="4">
                  <c:v>0.39899800000000002</c:v>
                </c:pt>
                <c:pt idx="5">
                  <c:v>0.28466900000000001</c:v>
                </c:pt>
                <c:pt idx="6">
                  <c:v>7.3651999999999995E-2</c:v>
                </c:pt>
                <c:pt idx="7">
                  <c:v>1.096608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RunMixDetails!$E$41:$E$57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EE0-48DF-8681-E927218B4EA1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EE0-48DF-8681-E927218B4E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EE0-48DF-8681-E927218B4E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EE0-48DF-8681-E927218B4E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EE0-48DF-8681-E927218B4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EE0-48DF-8681-E927218B4E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EE0-48DF-8681-E927218B4E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EE0-48DF-8681-E927218B4E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EE0-48DF-8681-E927218B4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FilterGr</c:v>
              </c:pt>
              <c:pt idx="1">
                <c:v>FilterNum</c:v>
              </c:pt>
              <c:pt idx="2">
                <c:v>FilterPos</c:v>
              </c:pt>
              <c:pt idx="3">
                <c:v>Invers</c:v>
              </c:pt>
              <c:pt idx="4">
                <c:v>Ober</c:v>
              </c:pt>
              <c:pt idx="5">
                <c:v>Type</c:v>
              </c:pt>
              <c:pt idx="6">
                <c:v>Union</c:v>
              </c:pt>
              <c:pt idx="7">
                <c:v>Path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L$4,RunMixDetails!$L$5,RunMixDetails!$L$7,RunMixDetails!$L$9,RunMixDetails!$L$11,RunMixDetails!$L$13,RunMixDetails!$L$15,RunMixDetails!$L$17,RunMixDetails!$L$19,RunMixDetails!$D$22,RunMixDetails!$L$24,RunMixDetails!$L$26,RunMixDetails!$L$28,RunMixDetails!$L$30,RunMixDetails!$L$32,RunMixDetails!$D$35,RunMixDetails!$D$38)</c15:sqref>
                  </c15:fullRef>
                </c:ext>
              </c:extLst>
              <c:f>(RunMixDetails!$L$5,RunMixDetails!$L$7,RunMixDetails!$L$9,RunMixDetails!$L$11,RunMixDetails!$L$15,RunMixDetails!$L$28,RunMixDetails!$L$30,RunMixDetails!$L$32)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RunMixDetails!$G$41:$G$57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RunMixDetails!$L$4</c15:sqref>
                  <c15:dLbl>
                    <c:idx val="-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95C-48BE-A15B-DF494B799071}"/>
                      </c:ext>
                    </c:extLst>
                  </c15:dLbl>
                </c15:categoryFilterException>
                <c15:categoryFilterException>
                  <c15:sqref>RunMixDetails!$L$13</c15:sqref>
                  <c15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95C-48BE-A15B-DF494B799071}"/>
                      </c:ext>
                    </c:extLst>
                  </c15:dLbl>
                </c15:categoryFilterException>
                <c15:categoryFilterException>
                  <c15:sqref>RunMixDetails!$L$17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95C-48BE-A15B-DF494B799071}"/>
                      </c:ext>
                    </c:extLst>
                  </c15:dLbl>
                </c15:categoryFilterException>
                <c15:categoryFilterException>
                  <c15:sqref>RunMixDetails!$L$19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95C-48BE-A15B-DF494B799071}"/>
                      </c:ext>
                    </c:extLst>
                  </c15:dLbl>
                </c15:categoryFilterException>
                <c15:categoryFilterException>
                  <c15:sqref>RunMixDetails!$D$22</c15:sqref>
                  <c15:dLbl>
                    <c:idx val="4"/>
                    <c:tx>
                      <c:rich>
                        <a:bodyPr/>
                        <a:lstStyle/>
                        <a:p>
                          <a:fld id="{E05CB449-D8C2-430E-89CD-93A46A07AC73}" type="CELLRANGE">
                            <a:rPr lang="en-US"/>
                            <a:pPr/>
                            <a:t>[ZELLBEREICH]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B95C-48BE-A15B-DF494B799071}"/>
                      </c:ext>
                    </c:extLst>
                  </c15:dLbl>
                </c15:categoryFilterException>
                <c15:categoryFilterException>
                  <c15:sqref>RunMixDetails!$L$24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B95C-48BE-A15B-DF494B799071}"/>
                      </c:ext>
                    </c:extLst>
                  </c15:dLbl>
                </c15:categoryFilterException>
                <c15:categoryFilterException>
                  <c15:sqref>RunMixDetails!$L$26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B95C-48BE-A15B-DF494B79907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D-0EE0-48DF-8681-E927218B4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5269327"/>
        <c:axId val="1403575871"/>
      </c:barChart>
      <c:catAx>
        <c:axId val="14152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75871"/>
        <c:crosses val="autoZero"/>
        <c:auto val="1"/>
        <c:lblAlgn val="ctr"/>
        <c:lblOffset val="100"/>
        <c:noMultiLvlLbl val="0"/>
      </c:catAx>
      <c:valAx>
        <c:axId val="14035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47625</xdr:rowOff>
    </xdr:from>
    <xdr:to>
      <xdr:col>23</xdr:col>
      <xdr:colOff>174626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6AD8670-22B8-4109-A9CC-447EFE3DE01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23</xdr:col>
      <xdr:colOff>174626</xdr:colOff>
      <xdr:row>41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501984-9DB1-46A0-906D-4CFC783070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1989-429B-4F9A-A7A8-7FEBB79A9128}" name="Tabelle1" displayName="Tabelle1" ref="A1:K38" totalsRowShown="0">
  <autoFilter ref="A1:K38" xr:uid="{16F2DEBD-C4AE-45E0-B016-8012B9A0AF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1">
    <tableColumn id="1" xr3:uid="{EF7A213D-8163-48FE-80F7-7993663D8D5A}" name="Query"/>
    <tableColumn id="2" xr3:uid="{EDB1D3A3-411C-4532-B77F-92FCE6AE4CC9}" name="AQET" dataDxfId="3"/>
    <tableColumn id="3" xr3:uid="{5BBF2DBE-71AC-47F7-A359-84BD30229340}" name="AQET (geom)" dataDxfId="2"/>
    <tableColumn id="4" xr3:uid="{D2A9DF63-C2E5-4B21-A6D6-41E0A86DF01D}" name="QPS" dataDxfId="1"/>
    <tableColumn id="5" xr3:uid="{E1F87850-699A-469B-95B7-09759062C07A}" name="minQET"/>
    <tableColumn id="6" xr3:uid="{44C1A4C0-3C2C-4D96-AAD3-2598C3DD44F0}" name="maxQET"/>
    <tableColumn id="7" xr3:uid="{9AAE68C9-4018-494C-8603-C2ABC523E0BC}" name="min Result"/>
    <tableColumn id="8" xr3:uid="{9F1973F5-9682-447A-AA9F-6C1E9638BC3E}" name="max Result"/>
    <tableColumn id="9" xr3:uid="{1EE2880E-9497-40D6-ADB2-BAC6FA773BA1}" name="Average Result" dataDxfId="0"/>
    <tableColumn id="10" xr3:uid="{388931AC-F7F8-4B0A-9099-52BBE705805E}" name="Spalte1" dataCellStyle="Prozent">
      <calculatedColumnFormula>(Tabelle1[[#This Row],[QPS]]/D3) - 1</calculatedColumnFormula>
    </tableColumn>
    <tableColumn id="11" xr3:uid="{D7B4A246-CF06-4E47-93EE-8ACBE1C59164}" name="Spalte2" dataCellStyle="Prozent">
      <calculatedColumnFormula>(Tabelle1[[#This Row],[QPS]]/D1)-1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J1" workbookViewId="0">
      <selection activeCell="AB24" sqref="AB24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  <col min="10" max="11" width="9.140625" style="3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84</v>
      </c>
      <c r="K1" s="3" t="s">
        <v>85</v>
      </c>
    </row>
    <row r="2" spans="1:13" x14ac:dyDescent="0.25">
      <c r="A2">
        <v>1</v>
      </c>
      <c r="B2" s="1">
        <v>3.5347900000000001</v>
      </c>
      <c r="C2" s="1">
        <v>0.72425899999999999</v>
      </c>
      <c r="D2" s="1">
        <v>0.28290199999999999</v>
      </c>
      <c r="E2" t="s">
        <v>9</v>
      </c>
      <c r="F2" t="s">
        <v>10</v>
      </c>
      <c r="G2">
        <v>10519</v>
      </c>
      <c r="H2">
        <v>10519</v>
      </c>
      <c r="I2" s="2">
        <v>10519</v>
      </c>
      <c r="J2" s="3">
        <f>(Tabelle1[[#This Row],[QPS]]/D3) - 1</f>
        <v>-0.79151165875659579</v>
      </c>
    </row>
    <row r="3" spans="1:13" x14ac:dyDescent="0.25">
      <c r="A3">
        <v>2</v>
      </c>
      <c r="B3" s="1">
        <v>0.73696300000000003</v>
      </c>
      <c r="C3" s="1">
        <v>1.3825E-2</v>
      </c>
      <c r="D3" s="1">
        <v>1.3569199999999999</v>
      </c>
      <c r="E3" t="s">
        <v>11</v>
      </c>
      <c r="F3" t="s">
        <v>12</v>
      </c>
      <c r="G3">
        <v>116</v>
      </c>
      <c r="H3">
        <v>116</v>
      </c>
      <c r="I3" s="1">
        <v>116</v>
      </c>
      <c r="K3" s="3">
        <f>1 - (MIN(D2,Tabelle1[[#This Row],[QPS]])/MAX(D2,Tabelle1[[#This Row],[QPS]]))</f>
        <v>0.79151165875659579</v>
      </c>
      <c r="L3" t="s">
        <v>83</v>
      </c>
    </row>
    <row r="4" spans="1:13" x14ac:dyDescent="0.25">
      <c r="A4">
        <v>3</v>
      </c>
      <c r="B4" s="1">
        <v>18.082819000000001</v>
      </c>
      <c r="C4" s="1">
        <v>16.965024</v>
      </c>
      <c r="D4" s="1">
        <v>5.5301000000000003E-2</v>
      </c>
      <c r="E4" t="s">
        <v>13</v>
      </c>
      <c r="F4" t="s">
        <v>14</v>
      </c>
      <c r="G4">
        <v>0</v>
      </c>
      <c r="H4">
        <v>50948</v>
      </c>
      <c r="I4" s="2">
        <v>13423.18</v>
      </c>
      <c r="J4" s="3">
        <f>(Tabelle1[[#This Row],[QPS]]/D5) - 1</f>
        <v>2.853051128015327E-2</v>
      </c>
    </row>
    <row r="5" spans="1:13" x14ac:dyDescent="0.25">
      <c r="A5">
        <v>4</v>
      </c>
      <c r="B5" s="1">
        <v>18.598716</v>
      </c>
      <c r="C5" s="1">
        <v>17.542936999999998</v>
      </c>
      <c r="D5" s="1">
        <v>5.3767000000000002E-2</v>
      </c>
      <c r="E5" t="s">
        <v>15</v>
      </c>
      <c r="F5" t="s">
        <v>16</v>
      </c>
      <c r="G5">
        <v>0</v>
      </c>
      <c r="H5">
        <v>50948</v>
      </c>
      <c r="I5" s="2">
        <v>14399.513333000001</v>
      </c>
      <c r="K5" s="3">
        <f>1 - (MIN(D4,Tabelle1[[#This Row],[QPS]])/MAX(D4,Tabelle1[[#This Row],[QPS]]))</f>
        <v>2.7739100558760277E-2</v>
      </c>
      <c r="M5" t="s">
        <v>86</v>
      </c>
    </row>
    <row r="6" spans="1:13" x14ac:dyDescent="0.25">
      <c r="A6">
        <v>5</v>
      </c>
      <c r="B6" s="1">
        <v>11.274478999999999</v>
      </c>
      <c r="C6" s="1">
        <v>10.724999</v>
      </c>
      <c r="D6" s="1">
        <v>8.8695999999999997E-2</v>
      </c>
      <c r="E6" t="s">
        <v>17</v>
      </c>
      <c r="F6" t="s">
        <v>18</v>
      </c>
      <c r="G6">
        <v>0</v>
      </c>
      <c r="H6">
        <v>72262</v>
      </c>
      <c r="I6" s="2">
        <v>36002.813332999998</v>
      </c>
      <c r="J6" s="3">
        <f>(Tabelle1[[#This Row],[QPS]]/D7) - 1</f>
        <v>2.4494613619569865</v>
      </c>
      <c r="M6" t="s">
        <v>87</v>
      </c>
    </row>
    <row r="7" spans="1:13" x14ac:dyDescent="0.25">
      <c r="A7">
        <v>6</v>
      </c>
      <c r="B7" s="1">
        <v>38.890706000000002</v>
      </c>
      <c r="C7" s="1">
        <v>15.457946</v>
      </c>
      <c r="D7" s="1">
        <v>2.5713E-2</v>
      </c>
      <c r="E7" t="s">
        <v>19</v>
      </c>
      <c r="F7" t="s">
        <v>20</v>
      </c>
      <c r="G7">
        <v>4</v>
      </c>
      <c r="H7">
        <v>2499</v>
      </c>
      <c r="I7" s="1">
        <v>45.946666999999998</v>
      </c>
      <c r="K7" s="3">
        <f>1 - (MIN(D6,Tabelle1[[#This Row],[QPS]])/MAX(D6,Tabelle1[[#This Row],[QPS]]))</f>
        <v>0.71009966627581855</v>
      </c>
      <c r="M7" t="s">
        <v>88</v>
      </c>
    </row>
    <row r="8" spans="1:13" x14ac:dyDescent="0.25">
      <c r="A8">
        <v>7</v>
      </c>
      <c r="B8" s="1">
        <v>23.464133</v>
      </c>
      <c r="C8" s="1">
        <v>21.854634999999998</v>
      </c>
      <c r="D8" s="1">
        <v>4.2618000000000003E-2</v>
      </c>
      <c r="E8" t="s">
        <v>21</v>
      </c>
      <c r="F8" t="s">
        <v>22</v>
      </c>
      <c r="G8">
        <v>8086</v>
      </c>
      <c r="H8">
        <v>80348</v>
      </c>
      <c r="I8" s="2">
        <v>44345.186667000002</v>
      </c>
      <c r="J8" s="3">
        <f>(Tabelle1[[#This Row],[QPS]]/D9) - 1</f>
        <v>1.0169427354472318</v>
      </c>
      <c r="M8" t="s">
        <v>89</v>
      </c>
    </row>
    <row r="9" spans="1:13" x14ac:dyDescent="0.25">
      <c r="A9">
        <v>8</v>
      </c>
      <c r="B9" s="1">
        <v>47.327112999999997</v>
      </c>
      <c r="C9" s="1">
        <v>22.52683</v>
      </c>
      <c r="D9" s="1">
        <v>2.1129999999999999E-2</v>
      </c>
      <c r="E9" t="s">
        <v>23</v>
      </c>
      <c r="F9" t="s">
        <v>24</v>
      </c>
      <c r="G9">
        <v>8086</v>
      </c>
      <c r="H9">
        <v>80348</v>
      </c>
      <c r="I9" s="2">
        <v>44345.186667000002</v>
      </c>
      <c r="K9" s="3">
        <f>1 - (MIN(D8,Tabelle1[[#This Row],[QPS]])/MAX(D8,Tabelle1[[#This Row],[QPS]]))</f>
        <v>0.50420010324276132</v>
      </c>
      <c r="M9" t="s">
        <v>90</v>
      </c>
    </row>
    <row r="10" spans="1:13" x14ac:dyDescent="0.25">
      <c r="A10">
        <v>9</v>
      </c>
      <c r="B10" s="1">
        <v>0.75914999999999999</v>
      </c>
      <c r="C10" s="1">
        <v>1.1009E-2</v>
      </c>
      <c r="D10" s="1">
        <v>1.3172630000000001</v>
      </c>
      <c r="E10" t="s">
        <v>25</v>
      </c>
      <c r="F10" t="s">
        <v>26</v>
      </c>
      <c r="G10">
        <v>1</v>
      </c>
      <c r="H10">
        <v>1</v>
      </c>
      <c r="I10" s="1">
        <v>1</v>
      </c>
      <c r="J10" s="3">
        <f>(Tabelle1[[#This Row],[QPS]]/D11) - 1</f>
        <v>-4.8861891124404311E-3</v>
      </c>
      <c r="M10" t="s">
        <v>91</v>
      </c>
    </row>
    <row r="11" spans="1:13" x14ac:dyDescent="0.25">
      <c r="A11">
        <v>10</v>
      </c>
      <c r="B11" s="1">
        <v>0.75544</v>
      </c>
      <c r="C11" s="1">
        <v>1.1219E-2</v>
      </c>
      <c r="D11" s="1">
        <v>1.323731</v>
      </c>
      <c r="E11" t="s">
        <v>27</v>
      </c>
      <c r="F11" t="s">
        <v>28</v>
      </c>
      <c r="G11">
        <v>1</v>
      </c>
      <c r="H11">
        <v>1</v>
      </c>
      <c r="I11" s="1">
        <v>1</v>
      </c>
      <c r="K11" s="3">
        <f>1 - (MIN(D10,Tabelle1[[#This Row],[QPS]])/MAX(D10,Tabelle1[[#This Row],[QPS]]))</f>
        <v>4.8861891124404311E-3</v>
      </c>
      <c r="M11" t="s">
        <v>92</v>
      </c>
    </row>
    <row r="12" spans="1:13" x14ac:dyDescent="0.25">
      <c r="A12">
        <v>11</v>
      </c>
      <c r="B12" s="1">
        <v>13.62702</v>
      </c>
      <c r="C12" s="1">
        <v>13.555230999999999</v>
      </c>
      <c r="D12" s="1">
        <v>7.3384000000000005E-2</v>
      </c>
      <c r="E12" t="s">
        <v>29</v>
      </c>
      <c r="F12" t="s">
        <v>30</v>
      </c>
      <c r="G12">
        <v>80348</v>
      </c>
      <c r="H12">
        <v>80348</v>
      </c>
      <c r="I12" s="2">
        <v>80348</v>
      </c>
      <c r="J12" s="3">
        <f>(Tabelle1[[#This Row],[QPS]]/D13) - 1</f>
        <v>-0.94381311874554963</v>
      </c>
      <c r="M12" t="s">
        <v>93</v>
      </c>
    </row>
    <row r="13" spans="1:13" x14ac:dyDescent="0.25">
      <c r="A13">
        <v>12</v>
      </c>
      <c r="B13" s="1">
        <v>0.765656</v>
      </c>
      <c r="C13" s="1">
        <v>1.5082999999999999E-2</v>
      </c>
      <c r="D13" s="1">
        <v>1.3060700000000001</v>
      </c>
      <c r="E13" t="s">
        <v>31</v>
      </c>
      <c r="F13" t="s">
        <v>32</v>
      </c>
      <c r="G13">
        <v>5</v>
      </c>
      <c r="H13">
        <v>5</v>
      </c>
      <c r="I13" s="1">
        <v>5</v>
      </c>
      <c r="K13" s="3">
        <f>1 - (MIN(D12,Tabelle1[[#This Row],[QPS]])/MAX(D12,Tabelle1[[#This Row],[QPS]]))</f>
        <v>0.94381311874554963</v>
      </c>
      <c r="M13" t="s">
        <v>94</v>
      </c>
    </row>
    <row r="14" spans="1:13" x14ac:dyDescent="0.25">
      <c r="A14">
        <v>13</v>
      </c>
      <c r="B14" s="1">
        <v>0.769594</v>
      </c>
      <c r="C14" s="1">
        <v>1.1514999999999999E-2</v>
      </c>
      <c r="D14" s="1">
        <v>1.2993859999999999</v>
      </c>
      <c r="E14" t="s">
        <v>33</v>
      </c>
      <c r="F14" t="s">
        <v>34</v>
      </c>
      <c r="G14">
        <v>7</v>
      </c>
      <c r="H14">
        <v>90</v>
      </c>
      <c r="I14" s="1">
        <v>43.906666999999999</v>
      </c>
      <c r="J14" s="3">
        <f>(Tabelle1[[#This Row],[QPS]]/D15) - 1</f>
        <v>2.2566228402147375</v>
      </c>
      <c r="M14" t="s">
        <v>95</v>
      </c>
    </row>
    <row r="15" spans="1:13" x14ac:dyDescent="0.25">
      <c r="A15">
        <v>14</v>
      </c>
      <c r="B15" s="1">
        <v>2.506278</v>
      </c>
      <c r="C15" s="1">
        <v>0.39424100000000001</v>
      </c>
      <c r="D15" s="1">
        <v>0.39899800000000002</v>
      </c>
      <c r="E15" t="s">
        <v>35</v>
      </c>
      <c r="F15" t="s">
        <v>36</v>
      </c>
      <c r="G15">
        <v>7</v>
      </c>
      <c r="H15">
        <v>90</v>
      </c>
      <c r="I15" s="1">
        <v>43.906666999999999</v>
      </c>
      <c r="K15" s="3">
        <f>1 - (MIN(D14,Tabelle1[[#This Row],[QPS]])/MAX(D14,Tabelle1[[#This Row],[QPS]]))</f>
        <v>0.69293343163617283</v>
      </c>
      <c r="M15" t="s">
        <v>96</v>
      </c>
    </row>
    <row r="16" spans="1:13" x14ac:dyDescent="0.25">
      <c r="A16">
        <v>15</v>
      </c>
      <c r="B16" s="1">
        <v>38.557941</v>
      </c>
      <c r="C16" s="1">
        <v>15.166188999999999</v>
      </c>
      <c r="D16" s="1">
        <v>2.5935E-2</v>
      </c>
      <c r="E16" t="s">
        <v>37</v>
      </c>
      <c r="F16" t="s">
        <v>38</v>
      </c>
      <c r="G16">
        <v>0</v>
      </c>
      <c r="H16">
        <v>7</v>
      </c>
      <c r="I16" s="1">
        <v>1.64</v>
      </c>
      <c r="J16" s="3">
        <f>(Tabelle1[[#This Row],[QPS]]/D17) - 1</f>
        <v>-0.70299920983017072</v>
      </c>
      <c r="M16" t="s">
        <v>97</v>
      </c>
    </row>
    <row r="17" spans="1:13" x14ac:dyDescent="0.25">
      <c r="A17">
        <v>16</v>
      </c>
      <c r="B17" s="1">
        <v>11.451765999999999</v>
      </c>
      <c r="C17" s="1">
        <v>11.222572</v>
      </c>
      <c r="D17" s="1">
        <v>8.7322999999999998E-2</v>
      </c>
      <c r="E17" t="s">
        <v>39</v>
      </c>
      <c r="F17" t="s">
        <v>40</v>
      </c>
      <c r="G17">
        <v>0</v>
      </c>
      <c r="H17">
        <v>7</v>
      </c>
      <c r="I17" s="1">
        <v>1.64</v>
      </c>
      <c r="K17" s="3">
        <f>1 - (MIN(D16,Tabelle1[[#This Row],[QPS]])/MAX(D16,Tabelle1[[#This Row],[QPS]]))</f>
        <v>0.70299920983017072</v>
      </c>
      <c r="M17" t="s">
        <v>98</v>
      </c>
    </row>
    <row r="18" spans="1:13" x14ac:dyDescent="0.25">
      <c r="A18">
        <v>17</v>
      </c>
      <c r="B18" s="1">
        <v>9.1018950000000007</v>
      </c>
      <c r="C18" s="1">
        <v>9.0465649999999993</v>
      </c>
      <c r="D18" s="1">
        <v>0.10986700000000001</v>
      </c>
      <c r="E18" t="s">
        <v>41</v>
      </c>
      <c r="F18" t="s">
        <v>42</v>
      </c>
      <c r="G18">
        <v>6355</v>
      </c>
      <c r="H18">
        <v>6355</v>
      </c>
      <c r="I18" s="2">
        <v>6355</v>
      </c>
      <c r="J18" s="3">
        <f>(Tabelle1[[#This Row],[QPS]]/D19) - 1</f>
        <v>-0.48461834352835209</v>
      </c>
      <c r="M18" t="s">
        <v>99</v>
      </c>
    </row>
    <row r="19" spans="1:13" x14ac:dyDescent="0.25">
      <c r="A19">
        <v>18</v>
      </c>
      <c r="B19" s="1">
        <v>4.6909650000000003</v>
      </c>
      <c r="C19" s="1">
        <v>4.6903199999999998</v>
      </c>
      <c r="D19" s="1">
        <v>0.213176</v>
      </c>
      <c r="E19" t="s">
        <v>43</v>
      </c>
      <c r="F19" t="s">
        <v>44</v>
      </c>
      <c r="G19">
        <v>6355</v>
      </c>
      <c r="H19">
        <v>6355</v>
      </c>
      <c r="I19" s="2">
        <v>6355</v>
      </c>
      <c r="K19" s="3">
        <f>1 - (MIN(D18,Tabelle1[[#This Row],[QPS]])/MAX(D18,Tabelle1[[#This Row],[QPS]]))</f>
        <v>0.48461834352835209</v>
      </c>
      <c r="M19" t="s">
        <v>100</v>
      </c>
    </row>
    <row r="20" spans="1:13" x14ac:dyDescent="0.25">
      <c r="A20">
        <v>19</v>
      </c>
      <c r="B20" s="1">
        <v>1.051949</v>
      </c>
      <c r="C20" s="1">
        <v>3.8503999999999997E-2</v>
      </c>
      <c r="D20" s="1">
        <v>0.95061700000000005</v>
      </c>
      <c r="E20" t="s">
        <v>45</v>
      </c>
      <c r="F20" t="s">
        <v>46</v>
      </c>
      <c r="G20">
        <v>121</v>
      </c>
      <c r="H20">
        <v>2120</v>
      </c>
      <c r="I20" s="1">
        <v>919.78</v>
      </c>
      <c r="J20" s="3">
        <f>(Tabelle1[[#This Row],[QPS]]/D21) - 1</f>
        <v>-0.12127175751749375</v>
      </c>
      <c r="M20" t="s">
        <v>101</v>
      </c>
    </row>
    <row r="21" spans="1:13" x14ac:dyDescent="0.25">
      <c r="A21">
        <v>20</v>
      </c>
      <c r="B21" s="1">
        <v>0.924377</v>
      </c>
      <c r="C21" s="1">
        <v>2.5780999999999998E-2</v>
      </c>
      <c r="D21" s="1">
        <v>1.0818099999999999</v>
      </c>
      <c r="E21" t="s">
        <v>47</v>
      </c>
      <c r="F21" t="s">
        <v>48</v>
      </c>
      <c r="G21">
        <v>121</v>
      </c>
      <c r="H21">
        <v>2120</v>
      </c>
      <c r="I21" s="1">
        <v>919.78</v>
      </c>
      <c r="J21" s="3">
        <f>(Tabelle1[[#This Row],[QPS]]/D22) - 1</f>
        <v>1.2850487810056599E-4</v>
      </c>
      <c r="K21" s="3">
        <f>1 - (MIN(D20,Tabelle1[[#This Row],[QPS]])/MAX(D20,Tabelle1[[#This Row],[QPS]]))</f>
        <v>0.12127175751749375</v>
      </c>
      <c r="M21" t="s">
        <v>102</v>
      </c>
    </row>
    <row r="22" spans="1:13" x14ac:dyDescent="0.25">
      <c r="A22">
        <v>21</v>
      </c>
      <c r="B22" s="1">
        <v>0.92449599999999998</v>
      </c>
      <c r="C22" s="1">
        <v>1.7385000000000001E-2</v>
      </c>
      <c r="D22" s="1">
        <v>1.081671</v>
      </c>
      <c r="E22" t="s">
        <v>49</v>
      </c>
      <c r="F22" t="s">
        <v>50</v>
      </c>
      <c r="G22">
        <v>1</v>
      </c>
      <c r="H22">
        <v>1</v>
      </c>
      <c r="I22" s="1">
        <v>1</v>
      </c>
      <c r="K22" s="3">
        <f>1 - (MIN(D21,Tabelle1[[#This Row],[QPS]])/MAX(D21,Tabelle1[[#This Row],[QPS]]))</f>
        <v>1.2848836671863761E-4</v>
      </c>
    </row>
    <row r="23" spans="1:13" x14ac:dyDescent="0.25">
      <c r="A23">
        <v>22</v>
      </c>
      <c r="B23" s="1">
        <v>0.92608500000000005</v>
      </c>
      <c r="C23" s="1">
        <v>1.5098E-2</v>
      </c>
      <c r="D23" s="1">
        <v>1.079815</v>
      </c>
      <c r="E23" t="s">
        <v>51</v>
      </c>
      <c r="F23" t="s">
        <v>52</v>
      </c>
      <c r="G23">
        <v>1</v>
      </c>
      <c r="H23">
        <v>30</v>
      </c>
      <c r="I23" s="1">
        <v>11.246667</v>
      </c>
      <c r="J23" s="3">
        <f>(Tabelle1[[#This Row],[QPS]]/D24) - 1</f>
        <v>-9.1805589548592081E-2</v>
      </c>
    </row>
    <row r="24" spans="1:13" x14ac:dyDescent="0.25">
      <c r="A24">
        <v>23</v>
      </c>
      <c r="B24" s="1">
        <v>0.84106499999999995</v>
      </c>
      <c r="C24" s="1">
        <v>1.2049000000000001E-2</v>
      </c>
      <c r="D24" s="1">
        <v>1.1889689999999999</v>
      </c>
      <c r="E24" t="s">
        <v>53</v>
      </c>
      <c r="F24" t="s">
        <v>54</v>
      </c>
      <c r="G24">
        <v>1</v>
      </c>
      <c r="H24">
        <v>19</v>
      </c>
      <c r="I24" s="1">
        <v>9.3933330000000002</v>
      </c>
      <c r="K24" s="3">
        <f>1 - (MIN(D23,Tabelle1[[#This Row],[QPS]])/MAX(D23,Tabelle1[[#This Row],[QPS]]))</f>
        <v>9.1805589548592081E-2</v>
      </c>
    </row>
    <row r="25" spans="1:13" x14ac:dyDescent="0.25">
      <c r="A25">
        <v>24</v>
      </c>
      <c r="B25" s="1">
        <v>0.88347900000000001</v>
      </c>
      <c r="C25" s="1">
        <v>1.3325999999999999E-2</v>
      </c>
      <c r="D25" s="1">
        <v>1.1318889999999999</v>
      </c>
      <c r="E25" t="s">
        <v>55</v>
      </c>
      <c r="F25" t="s">
        <v>56</v>
      </c>
      <c r="G25">
        <v>5</v>
      </c>
      <c r="H25">
        <v>5</v>
      </c>
      <c r="I25" s="1">
        <v>5</v>
      </c>
      <c r="J25" s="3">
        <f>(Tabelle1[[#This Row],[QPS]]/D26) - 1</f>
        <v>5.713477175043935E-2</v>
      </c>
    </row>
    <row r="26" spans="1:13" x14ac:dyDescent="0.25">
      <c r="A26">
        <v>25</v>
      </c>
      <c r="B26" s="1">
        <v>0.93395600000000001</v>
      </c>
      <c r="C26" s="1">
        <v>1.5287E-2</v>
      </c>
      <c r="D26" s="1">
        <v>1.0707139999999999</v>
      </c>
      <c r="E26" t="s">
        <v>57</v>
      </c>
      <c r="F26" t="s">
        <v>58</v>
      </c>
      <c r="G26">
        <v>5</v>
      </c>
      <c r="H26">
        <v>5</v>
      </c>
      <c r="I26" s="1">
        <v>5</v>
      </c>
      <c r="K26" s="3">
        <f>1 - (MIN(D25,Tabelle1[[#This Row],[QPS]])/MAX(D25,Tabelle1[[#This Row],[QPS]]))</f>
        <v>5.4046819078549246E-2</v>
      </c>
    </row>
    <row r="27" spans="1:13" x14ac:dyDescent="0.25">
      <c r="A27">
        <v>26</v>
      </c>
      <c r="B27" s="1">
        <v>0.90227999999999997</v>
      </c>
      <c r="C27" s="1">
        <v>1.5301E-2</v>
      </c>
      <c r="D27" s="1">
        <v>1.108304</v>
      </c>
      <c r="E27" t="s">
        <v>59</v>
      </c>
      <c r="F27" t="s">
        <v>60</v>
      </c>
      <c r="G27">
        <v>7</v>
      </c>
      <c r="H27">
        <v>90</v>
      </c>
      <c r="I27" s="1">
        <v>43.906666999999999</v>
      </c>
      <c r="J27" s="3">
        <f>(Tabelle1[[#This Row],[QPS]]/D28) - 1</f>
        <v>2.8933076660964137</v>
      </c>
    </row>
    <row r="28" spans="1:13" x14ac:dyDescent="0.25">
      <c r="A28">
        <v>27</v>
      </c>
      <c r="B28" s="1">
        <v>3.5128520000000001</v>
      </c>
      <c r="C28" s="1">
        <v>0.55160299999999995</v>
      </c>
      <c r="D28" s="1">
        <v>0.28466900000000001</v>
      </c>
      <c r="E28" t="s">
        <v>61</v>
      </c>
      <c r="F28" t="s">
        <v>62</v>
      </c>
      <c r="G28">
        <v>7</v>
      </c>
      <c r="H28">
        <v>90</v>
      </c>
      <c r="I28" s="1">
        <v>43.906666999999999</v>
      </c>
      <c r="K28" s="3">
        <f>1 - (MIN(D27,Tabelle1[[#This Row],[QPS]])/MAX(D27,Tabelle1[[#This Row],[QPS]]))</f>
        <v>0.74314899161240966</v>
      </c>
    </row>
    <row r="29" spans="1:13" x14ac:dyDescent="0.25">
      <c r="A29">
        <v>28</v>
      </c>
      <c r="B29" s="1">
        <v>13.705525</v>
      </c>
      <c r="C29" s="1">
        <v>13.702038999999999</v>
      </c>
      <c r="D29" s="1">
        <v>7.2963E-2</v>
      </c>
      <c r="E29" t="s">
        <v>63</v>
      </c>
      <c r="F29" t="s">
        <v>64</v>
      </c>
      <c r="G29">
        <v>22700</v>
      </c>
      <c r="H29">
        <v>22700</v>
      </c>
      <c r="I29" s="2">
        <v>22700</v>
      </c>
      <c r="J29" s="3">
        <f>(Tabelle1[[#This Row],[QPS]]/D30) - 1</f>
        <v>-9.354803671319134E-3</v>
      </c>
    </row>
    <row r="30" spans="1:13" x14ac:dyDescent="0.25">
      <c r="A30">
        <v>29</v>
      </c>
      <c r="B30" s="1">
        <v>13.577451999999999</v>
      </c>
      <c r="C30" s="1">
        <v>13.573841</v>
      </c>
      <c r="D30" s="1">
        <v>7.3651999999999995E-2</v>
      </c>
      <c r="E30" t="s">
        <v>65</v>
      </c>
      <c r="F30" t="s">
        <v>66</v>
      </c>
      <c r="G30">
        <v>28975</v>
      </c>
      <c r="H30">
        <v>28975</v>
      </c>
      <c r="I30" s="2">
        <v>28975</v>
      </c>
      <c r="K30" s="3">
        <f>1 - (MIN(D29,Tabelle1[[#This Row],[QPS]])/MAX(D29,Tabelle1[[#This Row],[QPS]]))</f>
        <v>9.354803671319134E-3</v>
      </c>
    </row>
    <row r="31" spans="1:13" x14ac:dyDescent="0.25">
      <c r="A31">
        <v>30</v>
      </c>
      <c r="B31" s="1">
        <v>0.90283199999999997</v>
      </c>
      <c r="C31" s="1">
        <v>1.4524E-2</v>
      </c>
      <c r="D31" s="1">
        <v>1.107626</v>
      </c>
      <c r="E31" t="s">
        <v>67</v>
      </c>
      <c r="F31" t="s">
        <v>68</v>
      </c>
      <c r="G31">
        <v>0</v>
      </c>
      <c r="H31">
        <v>29</v>
      </c>
      <c r="I31" s="1">
        <v>9.5133329999999994</v>
      </c>
      <c r="J31" s="3">
        <f>(Tabelle1[[#This Row],[QPS]]/D32) - 1</f>
        <v>1.0047345997840518E-2</v>
      </c>
    </row>
    <row r="32" spans="1:13" x14ac:dyDescent="0.25">
      <c r="A32">
        <v>31</v>
      </c>
      <c r="B32" s="1">
        <v>0.91190300000000002</v>
      </c>
      <c r="C32" s="1">
        <v>1.4484E-2</v>
      </c>
      <c r="D32" s="1">
        <v>1.096608</v>
      </c>
      <c r="E32" t="s">
        <v>69</v>
      </c>
      <c r="F32" t="s">
        <v>70</v>
      </c>
      <c r="G32">
        <v>0</v>
      </c>
      <c r="H32">
        <v>29</v>
      </c>
      <c r="I32" s="1">
        <v>9.5133329999999994</v>
      </c>
      <c r="K32" s="3">
        <f>1 - (MIN(D31,Tabelle1[[#This Row],[QPS]])/MAX(D31,Tabelle1[[#This Row],[QPS]]))</f>
        <v>9.9474010180331529E-3</v>
      </c>
    </row>
    <row r="33" spans="1:11" x14ac:dyDescent="0.25">
      <c r="A33">
        <v>32</v>
      </c>
      <c r="B33" s="1">
        <v>63.676312000000003</v>
      </c>
      <c r="C33" s="1">
        <v>40.990662999999998</v>
      </c>
      <c r="D33" s="1">
        <v>1.5703999999999999E-2</v>
      </c>
      <c r="E33" t="s">
        <v>71</v>
      </c>
      <c r="F33" t="s">
        <v>72</v>
      </c>
      <c r="G33">
        <v>10484</v>
      </c>
      <c r="H33">
        <v>10484</v>
      </c>
      <c r="I33" s="2">
        <v>10484</v>
      </c>
      <c r="J33" s="3">
        <f>(Tabelle1[[#This Row],[QPS]]/D34) - 1</f>
        <v>-8.9675960813865863E-2</v>
      </c>
    </row>
    <row r="34" spans="1:11" x14ac:dyDescent="0.25">
      <c r="A34">
        <v>33</v>
      </c>
      <c r="B34" s="1">
        <v>57.969234999999998</v>
      </c>
      <c r="C34" s="1">
        <v>35.161774999999999</v>
      </c>
      <c r="D34" s="1">
        <v>1.7250999999999999E-2</v>
      </c>
      <c r="E34" t="s">
        <v>73</v>
      </c>
      <c r="F34" t="s">
        <v>74</v>
      </c>
      <c r="G34">
        <v>10484</v>
      </c>
      <c r="H34">
        <v>10484</v>
      </c>
      <c r="I34" s="2">
        <v>10484</v>
      </c>
      <c r="J34" s="3">
        <f>(Tabelle1[[#This Row],[QPS]]/D35) - 1</f>
        <v>-0.37571020157058599</v>
      </c>
      <c r="K34" s="3">
        <f>1 - (MIN(D33,Tabelle1[[#This Row],[QPS]])/MAX(D33,Tabelle1[[#This Row],[QPS]]))</f>
        <v>8.9675960813865863E-2</v>
      </c>
    </row>
    <row r="35" spans="1:11" x14ac:dyDescent="0.25">
      <c r="A35">
        <v>34</v>
      </c>
      <c r="B35" s="1">
        <v>36.188805000000002</v>
      </c>
      <c r="C35" s="1">
        <v>36.082183999999998</v>
      </c>
      <c r="D35" s="1">
        <v>2.7633000000000001E-2</v>
      </c>
      <c r="E35" t="s">
        <v>75</v>
      </c>
      <c r="F35" t="s">
        <v>76</v>
      </c>
      <c r="G35">
        <v>10484</v>
      </c>
      <c r="H35">
        <v>10484</v>
      </c>
      <c r="I35" s="2">
        <v>10484</v>
      </c>
      <c r="K35" s="3">
        <f>1 - (MIN(D34,Tabelle1[[#This Row],[QPS]])/MAX(D34,Tabelle1[[#This Row],[QPS]]))</f>
        <v>0.37571020157058599</v>
      </c>
    </row>
    <row r="36" spans="1:11" x14ac:dyDescent="0.25">
      <c r="A36">
        <v>35</v>
      </c>
      <c r="B36" s="1">
        <v>12.619592000000001</v>
      </c>
      <c r="C36" s="1">
        <v>12.406940000000001</v>
      </c>
      <c r="D36" s="1">
        <v>7.9242000000000007E-2</v>
      </c>
      <c r="E36" t="s">
        <v>77</v>
      </c>
      <c r="F36" t="s">
        <v>78</v>
      </c>
      <c r="G36">
        <v>16425</v>
      </c>
      <c r="H36">
        <v>16425</v>
      </c>
      <c r="I36" s="2">
        <v>16425</v>
      </c>
      <c r="J36" s="3">
        <f>(Tabelle1[[#This Row],[QPS]]/D37) - 1</f>
        <v>-0.43878013541460092</v>
      </c>
    </row>
    <row r="37" spans="1:11" x14ac:dyDescent="0.25">
      <c r="A37">
        <v>36</v>
      </c>
      <c r="B37" s="1">
        <v>7.0823559999999999</v>
      </c>
      <c r="C37" s="1">
        <v>6.7047249999999998</v>
      </c>
      <c r="D37" s="1">
        <v>0.14119599999999999</v>
      </c>
      <c r="E37" t="s">
        <v>79</v>
      </c>
      <c r="F37" t="s">
        <v>80</v>
      </c>
      <c r="G37">
        <v>16425</v>
      </c>
      <c r="H37">
        <v>16425</v>
      </c>
      <c r="I37" s="2">
        <v>16425</v>
      </c>
      <c r="J37" s="3">
        <f>(Tabelle1[[#This Row],[QPS]]/D38) - 1</f>
        <v>-0.50460672659270644</v>
      </c>
      <c r="K37" s="3">
        <f>1 - (MIN(D36,Tabelle1[[#This Row],[QPS]])/MAX(D36,Tabelle1[[#This Row],[QPS]]))</f>
        <v>0.43878013541460092</v>
      </c>
    </row>
    <row r="38" spans="1:11" x14ac:dyDescent="0.25">
      <c r="A38">
        <v>37</v>
      </c>
      <c r="B38" s="1">
        <v>3.508556</v>
      </c>
      <c r="C38" s="1">
        <v>1.7428129999999999</v>
      </c>
      <c r="D38" s="1">
        <v>0.28501799999999999</v>
      </c>
      <c r="E38" t="s">
        <v>81</v>
      </c>
      <c r="F38" t="s">
        <v>82</v>
      </c>
      <c r="G38">
        <v>11500</v>
      </c>
      <c r="H38">
        <v>11500</v>
      </c>
      <c r="I38" s="2">
        <v>11500</v>
      </c>
      <c r="K38" s="3">
        <f>1 - (MIN(D37,Tabelle1[[#This Row],[QPS]])/MAX(D37,Tabelle1[[#This Row],[QPS]]))</f>
        <v>0.50460672659270644</v>
      </c>
    </row>
    <row r="41" spans="1:11" x14ac:dyDescent="0.25">
      <c r="C41" t="s">
        <v>103</v>
      </c>
      <c r="E41" t="s">
        <v>104</v>
      </c>
    </row>
    <row r="42" spans="1:11" x14ac:dyDescent="0.25">
      <c r="C42" t="s">
        <v>105</v>
      </c>
      <c r="E42" t="s">
        <v>106</v>
      </c>
    </row>
    <row r="43" spans="1:11" x14ac:dyDescent="0.25">
      <c r="C43" t="s">
        <v>88</v>
      </c>
      <c r="E43" t="s">
        <v>107</v>
      </c>
    </row>
    <row r="44" spans="1:11" x14ac:dyDescent="0.25">
      <c r="C44" t="s">
        <v>108</v>
      </c>
      <c r="E44" t="s">
        <v>109</v>
      </c>
    </row>
    <row r="45" spans="1:11" x14ac:dyDescent="0.25">
      <c r="C45" t="s">
        <v>110</v>
      </c>
      <c r="E45" t="s">
        <v>90</v>
      </c>
    </row>
    <row r="46" spans="1:11" x14ac:dyDescent="0.25">
      <c r="C46" t="s">
        <v>111</v>
      </c>
      <c r="E46" t="s">
        <v>91</v>
      </c>
    </row>
    <row r="47" spans="1:11" x14ac:dyDescent="0.25">
      <c r="C47" t="s">
        <v>112</v>
      </c>
      <c r="E47" t="s">
        <v>98</v>
      </c>
    </row>
    <row r="48" spans="1:11" x14ac:dyDescent="0.25">
      <c r="C48" t="s">
        <v>93</v>
      </c>
      <c r="E48" t="s">
        <v>113</v>
      </c>
    </row>
    <row r="49" spans="3:7" x14ac:dyDescent="0.25">
      <c r="C49" t="s">
        <v>114</v>
      </c>
      <c r="E49" t="s">
        <v>115</v>
      </c>
    </row>
    <row r="50" spans="3:7" x14ac:dyDescent="0.25">
      <c r="C50" t="s">
        <v>116</v>
      </c>
      <c r="E50" t="s">
        <v>117</v>
      </c>
      <c r="G50" t="s">
        <v>118</v>
      </c>
    </row>
    <row r="51" spans="3:7" x14ac:dyDescent="0.25">
      <c r="C51" t="s">
        <v>119</v>
      </c>
      <c r="E51" t="s">
        <v>120</v>
      </c>
    </row>
    <row r="52" spans="3:7" x14ac:dyDescent="0.25">
      <c r="C52" t="s">
        <v>121</v>
      </c>
      <c r="E52" t="s">
        <v>122</v>
      </c>
    </row>
    <row r="53" spans="3:7" x14ac:dyDescent="0.25">
      <c r="C53" t="s">
        <v>112</v>
      </c>
      <c r="E53" t="s">
        <v>98</v>
      </c>
    </row>
    <row r="54" spans="3:7" x14ac:dyDescent="0.25">
      <c r="C54" t="s">
        <v>123</v>
      </c>
      <c r="E54" t="s">
        <v>99</v>
      </c>
    </row>
    <row r="55" spans="3:7" x14ac:dyDescent="0.25">
      <c r="C55" t="s">
        <v>124</v>
      </c>
      <c r="E55" t="s">
        <v>125</v>
      </c>
    </row>
    <row r="56" spans="3:7" x14ac:dyDescent="0.25">
      <c r="C56" t="s">
        <v>101</v>
      </c>
      <c r="E56" t="s">
        <v>126</v>
      </c>
      <c r="G56" t="s">
        <v>127</v>
      </c>
    </row>
    <row r="57" spans="3:7" x14ac:dyDescent="0.25">
      <c r="C57" t="s">
        <v>102</v>
      </c>
      <c r="E57" t="s">
        <v>128</v>
      </c>
      <c r="G57" t="s">
        <v>129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2019-11-19T12:28:32Z</dcterms:created>
  <dcterms:modified xsi:type="dcterms:W3CDTF">2019-12-04T15:22:50Z</dcterms:modified>
</cp:coreProperties>
</file>