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QueryTestRun\"/>
    </mc:Choice>
  </mc:AlternateContent>
  <xr:revisionPtr revIDLastSave="0" documentId="13_ncr:1_{FB25A91C-3492-4313-9EF4-2E5D2D1564DF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RunMixDetails" sheetId="1" r:id="rId1"/>
  </sheets>
  <calcPr calcId="191029"/>
</workbook>
</file>

<file path=xl/calcChain.xml><?xml version="1.0" encoding="utf-8"?>
<calcChain xmlns="http://schemas.openxmlformats.org/spreadsheetml/2006/main">
  <c r="J4" i="1" l="1"/>
  <c r="J6" i="1"/>
  <c r="J8" i="1"/>
  <c r="J10" i="1"/>
  <c r="J12" i="1"/>
  <c r="J14" i="1"/>
  <c r="J16" i="1"/>
  <c r="J18" i="1"/>
  <c r="J20" i="1"/>
  <c r="J21" i="1"/>
  <c r="J23" i="1"/>
  <c r="J25" i="1"/>
  <c r="J27" i="1"/>
  <c r="J29" i="1"/>
  <c r="J31" i="1"/>
  <c r="J33" i="1"/>
  <c r="J34" i="1"/>
  <c r="J36" i="1"/>
  <c r="J37" i="1"/>
  <c r="J2" i="1"/>
  <c r="S3" i="1"/>
  <c r="K3" i="1"/>
  <c r="K7" i="1"/>
  <c r="K5" i="1" l="1"/>
  <c r="K9" i="1"/>
  <c r="K11" i="1"/>
  <c r="K13" i="1"/>
  <c r="K15" i="1"/>
  <c r="K17" i="1"/>
  <c r="K19" i="1"/>
  <c r="K21" i="1"/>
  <c r="K22" i="1"/>
  <c r="K24" i="1"/>
  <c r="K26" i="1"/>
  <c r="K28" i="1"/>
  <c r="K30" i="1"/>
  <c r="K32" i="1"/>
  <c r="K34" i="1"/>
  <c r="K35" i="1"/>
  <c r="K37" i="1"/>
  <c r="K38" i="1"/>
</calcChain>
</file>

<file path=xl/sharedStrings.xml><?xml version="1.0" encoding="utf-8"?>
<sst xmlns="http://schemas.openxmlformats.org/spreadsheetml/2006/main" count="160" uniqueCount="150">
  <si>
    <t>Query</t>
  </si>
  <si>
    <t>AQET</t>
  </si>
  <si>
    <t>AQET (geom)</t>
  </si>
  <si>
    <t>QPS</t>
  </si>
  <si>
    <t>minQET</t>
  </si>
  <si>
    <t>maxQET</t>
  </si>
  <si>
    <t>min Result</t>
  </si>
  <si>
    <t>max Result</t>
  </si>
  <si>
    <t>Average Result</t>
  </si>
  <si>
    <t>0,050716s</t>
  </si>
  <si>
    <t>0,334282s</t>
  </si>
  <si>
    <t>0,004679s</t>
  </si>
  <si>
    <t>0,354946s</t>
  </si>
  <si>
    <t>0,061208s</t>
  </si>
  <si>
    <t>0,829047s</t>
  </si>
  <si>
    <t>0,063667s</t>
  </si>
  <si>
    <t>0,483275s</t>
  </si>
  <si>
    <t>0,042571s</t>
  </si>
  <si>
    <t>0,332052s</t>
  </si>
  <si>
    <t>0,104972s</t>
  </si>
  <si>
    <t>0,237097s</t>
  </si>
  <si>
    <t>0,095535s</t>
  </si>
  <si>
    <t>0,591354s</t>
  </si>
  <si>
    <t>0,094608s</t>
  </si>
  <si>
    <t>0,559249s</t>
  </si>
  <si>
    <t>0,003460s</t>
  </si>
  <si>
    <t>0,012618s</t>
  </si>
  <si>
    <t>0,003210s</t>
  </si>
  <si>
    <t>0,032596s</t>
  </si>
  <si>
    <t>0,284684s</t>
  </si>
  <si>
    <t>0,372645s</t>
  </si>
  <si>
    <t>0,004522s</t>
  </si>
  <si>
    <t>0,011602s</t>
  </si>
  <si>
    <t>0,003203s</t>
  </si>
  <si>
    <t>0,025244s</t>
  </si>
  <si>
    <t>0,020220s</t>
  </si>
  <si>
    <t>0,048822s</t>
  </si>
  <si>
    <t>0,100184s</t>
  </si>
  <si>
    <t>0,148908s</t>
  </si>
  <si>
    <t>0,083681s</t>
  </si>
  <si>
    <t>0,124544s</t>
  </si>
  <si>
    <t>0,117634s</t>
  </si>
  <si>
    <t>0,193719s</t>
  </si>
  <si>
    <t>0,088942s</t>
  </si>
  <si>
    <t>0,134932s</t>
  </si>
  <si>
    <t>0,004937s</t>
  </si>
  <si>
    <t>0,031243s</t>
  </si>
  <si>
    <t>0,004508s</t>
  </si>
  <si>
    <t>0,043218s</t>
  </si>
  <si>
    <t>0,004069s</t>
  </si>
  <si>
    <t>0,018187s</t>
  </si>
  <si>
    <t>0,003455s</t>
  </si>
  <si>
    <t>0,033278s</t>
  </si>
  <si>
    <t>0,003153s</t>
  </si>
  <si>
    <t>0,013658s</t>
  </si>
  <si>
    <t>0,002964s</t>
  </si>
  <si>
    <t>0,009828s</t>
  </si>
  <si>
    <t>0,003315s</t>
  </si>
  <si>
    <t>0,032117s</t>
  </si>
  <si>
    <t>0,003377s</t>
  </si>
  <si>
    <t>0,015499s</t>
  </si>
  <si>
    <t>0,020952s</t>
  </si>
  <si>
    <t>0,072702s</t>
  </si>
  <si>
    <t>0,203662s</t>
  </si>
  <si>
    <t>0,709416s</t>
  </si>
  <si>
    <t>0,213467s</t>
  </si>
  <si>
    <t>0,338406s</t>
  </si>
  <si>
    <t>0,003618s</t>
  </si>
  <si>
    <t>0,010739s</t>
  </si>
  <si>
    <t>0,002981s</t>
  </si>
  <si>
    <t>0,035528s</t>
  </si>
  <si>
    <t>0,232736s</t>
  </si>
  <si>
    <t>0,300888s</t>
  </si>
  <si>
    <t>0,226695s</t>
  </si>
  <si>
    <t>0,288924s</t>
  </si>
  <si>
    <t>0,222904s</t>
  </si>
  <si>
    <t>0,280609s</t>
  </si>
  <si>
    <t>0,180103s</t>
  </si>
  <si>
    <t>0,234693s</t>
  </si>
  <si>
    <t>0,135475s</t>
  </si>
  <si>
    <t>0,186698s</t>
  </si>
  <si>
    <t>0,093783s</t>
  </si>
  <si>
    <t>0,134681s</t>
  </si>
  <si>
    <t>4,09 Mio Triple 7GB Heap 8GB Memory</t>
  </si>
  <si>
    <t>Anzahl</t>
  </si>
  <si>
    <t>AnzahlVS</t>
  </si>
  <si>
    <t>FilterGr</t>
  </si>
  <si>
    <t>FilterGrVS</t>
  </si>
  <si>
    <t>FilterNum</t>
  </si>
  <si>
    <t>FilterNumVS</t>
  </si>
  <si>
    <t>FilterPos</t>
  </si>
  <si>
    <t>FilterPosVS</t>
  </si>
  <si>
    <t>Invers</t>
  </si>
  <si>
    <t>InversVS</t>
  </si>
  <si>
    <t>Limit</t>
  </si>
  <si>
    <t>LimitVS</t>
  </si>
  <si>
    <t>Ober</t>
  </si>
  <si>
    <t>OberVS</t>
  </si>
  <si>
    <t>Regex</t>
  </si>
  <si>
    <t>RegexVS</t>
  </si>
  <si>
    <t>Reihenfolge</t>
  </si>
  <si>
    <t>ReihenfolgeVS</t>
  </si>
  <si>
    <t>Select</t>
  </si>
  <si>
    <t>SelectVS</t>
  </si>
  <si>
    <t>SelectVSVS</t>
  </si>
  <si>
    <t>Struktur</t>
  </si>
  <si>
    <t>StrukturVS</t>
  </si>
  <si>
    <t>Subselect</t>
  </si>
  <si>
    <t>SubselectVS</t>
  </si>
  <si>
    <t>Type</t>
  </si>
  <si>
    <t>TypeVS</t>
  </si>
  <si>
    <t>Union</t>
  </si>
  <si>
    <t>UnionVS</t>
  </si>
  <si>
    <t>Path</t>
  </si>
  <si>
    <t>PathVS</t>
  </si>
  <si>
    <t>Distinct</t>
  </si>
  <si>
    <t>DistinctVS</t>
  </si>
  <si>
    <t>DistinctVSVS</t>
  </si>
  <si>
    <t>Minus</t>
  </si>
  <si>
    <t>MinusVS</t>
  </si>
  <si>
    <t>MinusVSVS</t>
  </si>
  <si>
    <t>Spalte1</t>
  </si>
  <si>
    <t>Spalte2</t>
  </si>
  <si>
    <r>
      <t>Anzahl</t>
    </r>
    <r>
      <rPr>
        <sz val="11"/>
        <color indexed="8"/>
        <rFont val="Calibri"/>
        <family val="2"/>
      </rPr>
      <t>α</t>
    </r>
  </si>
  <si>
    <t>Anzahlβ</t>
  </si>
  <si>
    <t>FilterSmall</t>
  </si>
  <si>
    <t>FilterBig</t>
  </si>
  <si>
    <t>FilterString</t>
  </si>
  <si>
    <t>FilterLate</t>
  </si>
  <si>
    <t>FilterSoon</t>
  </si>
  <si>
    <t>Forward</t>
  </si>
  <si>
    <t>NoLimit</t>
  </si>
  <si>
    <t>NoType</t>
  </si>
  <si>
    <t>String</t>
  </si>
  <si>
    <t>BigFirst</t>
  </si>
  <si>
    <t>SmallFirst</t>
  </si>
  <si>
    <t>Select*</t>
  </si>
  <si>
    <t>Select?k</t>
  </si>
  <si>
    <t>SelectCount</t>
  </si>
  <si>
    <t>Structure</t>
  </si>
  <si>
    <t>Data</t>
  </si>
  <si>
    <t>BigSubInfo</t>
  </si>
  <si>
    <t>SmallSubInfo</t>
  </si>
  <si>
    <t>Optional</t>
  </si>
  <si>
    <t>Intermediate info</t>
  </si>
  <si>
    <t>Combined info</t>
  </si>
  <si>
    <t>Reduced</t>
  </si>
  <si>
    <t>ReducedLimit</t>
  </si>
  <si>
    <t>Filter</t>
  </si>
  <si>
    <t>SpecialSelect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</si>
</sst>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4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5">
    <dxf>
      <numFmt numFmtId="13" formatCode="0%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7GB 4,09Mio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8C17A2F-16AB-4F49-A21C-97644CD0300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D4F-401F-A087-F036BB925F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B7C966-A2C4-43F7-94DC-FC5CF25F377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D4F-401F-A087-F036BB925F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CD7C5E-B989-4924-BD6C-BA9FE767902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D4F-401F-A087-F036BB925F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FCE549-0A9D-49FF-A58B-50F438BB519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D4F-401F-A087-F036BB925F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3E8795-6F22-4E4C-956E-84BDDFA2CE6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D4F-401F-A087-F036BB925F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5CFAC5-5E50-40D3-A896-5A316357E99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D4F-401F-A087-F036BB925F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867DBA-3CEA-4B9F-824A-0BBB1CA5CC0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D4F-401F-A087-F036BB925F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C4A5E2-C111-463D-AD94-D41D2D04C91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D4F-401F-A087-F036BB925F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054812-F712-4724-8B66-FBB13912477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D4F-401F-A087-F036BB925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unMixDetails!$A$41,RunMixDetails!$A$43,RunMixDetails!$A$45,RunMixDetails!$A$47,RunMixDetails!$A$49,RunMixDetails!$A$51,RunMixDetails!$A$53,RunMixDetails!$A$55,RunMixDetails!$A$57,RunMixDetails!$A$59,RunMixDetails!$A$62,RunMixDetails!$A$64,RunMixDetails!$A$66,RunMixDetails!$A$68,RunMixDetails!$A$70,RunMixDetails!$A$72,RunMixDetails!$A$75)</c15:sqref>
                  </c15:fullRef>
                </c:ext>
              </c:extLst>
              <c:f>(RunMixDetails!$A$41,RunMixDetails!$A$51,RunMixDetails!$A$55,RunMixDetails!$A$57,RunMixDetails!$A$59,RunMixDetails!$A$62,RunMixDetails!$A$64,RunMixDetails!$A$72,RunMixDetails!$A$75)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(RunMixDetails!$D$2,RunMixDetails!$D$12,RunMixDetails!$D$16,RunMixDetails!$D$18,RunMixDetails!$D$20,RunMixDetails!$D$23,RunMixDetails!$D$25,RunMixDetails!$D$33,RunMixDetails!$D$36)</c:f>
              <c:numCache>
                <c:formatCode>General</c:formatCode>
                <c:ptCount val="9"/>
                <c:pt idx="0">
                  <c:v>16.143713000000002</c:v>
                </c:pt>
                <c:pt idx="1">
                  <c:v>3.099326</c:v>
                </c:pt>
                <c:pt idx="2">
                  <c:v>8.8587679999999995</c:v>
                </c:pt>
                <c:pt idx="3">
                  <c:v>7.4161239999999999</c:v>
                </c:pt>
                <c:pt idx="4">
                  <c:v>69.641339000000002</c:v>
                </c:pt>
                <c:pt idx="5">
                  <c:v>178.69153600000001</c:v>
                </c:pt>
                <c:pt idx="6">
                  <c:v>201.49371600000001</c:v>
                </c:pt>
                <c:pt idx="7">
                  <c:v>3.8234029999999999</c:v>
                </c:pt>
                <c:pt idx="8">
                  <c:v>4.9719470000000001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RunMixDetails!$C$43:$C$59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670-42BD-BB72-642B2BE07109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11CA1CB-4DE7-4BA5-A7F9-5856AC50098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D4F-401F-A087-F036BB925F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C2B8AE-4A0A-41C7-A021-C543FE01FE0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D4F-401F-A087-F036BB925F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3F4574-E6DA-4DB2-9B12-27F86EA5CB7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D4F-401F-A087-F036BB925F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F6C7BF-8BCF-4C0D-A0B2-3876D615E47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D4F-401F-A087-F036BB925F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7993AC-ED28-4B71-A466-0D38FD8564C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D4F-401F-A087-F036BB925F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3DDBD8-6348-4B85-8EEB-C92612A2C9B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D4F-401F-A087-F036BB925F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DA2A0B-1FBD-4EAD-AAEE-FCF873B9398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D4F-401F-A087-F036BB925F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FA711A-F38C-445B-A7C8-4AB11BBB6B5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D4F-401F-A087-F036BB925F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9DDB42D-2E3B-4854-B22E-37C385330CD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D4F-401F-A087-F036BB925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unMixDetails!$A$41,RunMixDetails!$A$43,RunMixDetails!$A$45,RunMixDetails!$A$47,RunMixDetails!$A$49,RunMixDetails!$A$51,RunMixDetails!$A$53,RunMixDetails!$A$55,RunMixDetails!$A$57,RunMixDetails!$A$59,RunMixDetails!$A$62,RunMixDetails!$A$64,RunMixDetails!$A$66,RunMixDetails!$A$68,RunMixDetails!$A$70,RunMixDetails!$A$72,RunMixDetails!$A$75)</c15:sqref>
                  </c15:fullRef>
                </c:ext>
              </c:extLst>
              <c:f>(RunMixDetails!$A$41,RunMixDetails!$A$51,RunMixDetails!$A$55,RunMixDetails!$A$57,RunMixDetails!$A$59,RunMixDetails!$A$62,RunMixDetails!$A$64,RunMixDetails!$A$72,RunMixDetails!$A$75)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(RunMixDetails!$D$3,RunMixDetails!$D$13,RunMixDetails!$D$17,RunMixDetails!$D$19,RunMixDetails!$D$21,RunMixDetails!$D$24,RunMixDetails!$D$26,RunMixDetails!$D$34,RunMixDetails!$D$37)</c:f>
              <c:numCache>
                <c:formatCode>General</c:formatCode>
                <c:ptCount val="9"/>
                <c:pt idx="0">
                  <c:v>100.300072</c:v>
                </c:pt>
                <c:pt idx="1">
                  <c:v>149.049229</c:v>
                </c:pt>
                <c:pt idx="2">
                  <c:v>10.551555</c:v>
                </c:pt>
                <c:pt idx="3">
                  <c:v>9.7900170000000006</c:v>
                </c:pt>
                <c:pt idx="4">
                  <c:v>101.943603</c:v>
                </c:pt>
                <c:pt idx="5">
                  <c:v>208.199679</c:v>
                </c:pt>
                <c:pt idx="6">
                  <c:v>149.51728299999999</c:v>
                </c:pt>
                <c:pt idx="7">
                  <c:v>3.9711219999999998</c:v>
                </c:pt>
                <c:pt idx="8">
                  <c:v>6.418488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RunMixDetails!$E$43:$E$59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F670-42BD-BB72-642B2BE07109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D4F-401F-A087-F036BB925F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D4F-401F-A087-F036BB925F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D4F-401F-A087-F036BB925F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D4F-401F-A087-F036BB925F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3B2759-C68B-4388-A177-5A9550CD59B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D4F-401F-A087-F036BB925F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D4F-401F-A087-F036BB925F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D4F-401F-A087-F036BB925F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5B5888-3DCD-417A-9CB7-B67908F9EC7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D4F-401F-A087-F036BB925F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0F1746-1C50-4574-A5D2-D2E6E8201F2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D4F-401F-A087-F036BB925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unMixDetails!$A$41,RunMixDetails!$A$43,RunMixDetails!$A$45,RunMixDetails!$A$47,RunMixDetails!$A$49,RunMixDetails!$A$51,RunMixDetails!$A$53,RunMixDetails!$A$55,RunMixDetails!$A$57,RunMixDetails!$A$59,RunMixDetails!$A$62,RunMixDetails!$A$64,RunMixDetails!$A$66,RunMixDetails!$A$68,RunMixDetails!$A$70,RunMixDetails!$A$72,RunMixDetails!$A$75)</c15:sqref>
                  </c15:fullRef>
                </c:ext>
              </c:extLst>
              <c:f>(RunMixDetails!$A$41,RunMixDetails!$A$51,RunMixDetails!$A$55,RunMixDetails!$A$57,RunMixDetails!$A$59,RunMixDetails!$A$62,RunMixDetails!$A$64,RunMixDetails!$A$72,RunMixDetails!$A$75)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L$3,RunMixDetails!$L$5,RunMixDetails!$L$7,RunMixDetails!$L$9,RunMixDetails!$L$11,RunMixDetails!$L$13,RunMixDetails!$L$15,RunMixDetails!$L$17,RunMixDetails!$L$19,RunMixDetails!$D$22,RunMixDetails!$L$24,RunMixDetails!$L$26,RunMixDetails!$L$28,RunMixDetails!$L$30,RunMixDetails!$L$32,RunMixDetails!$D$35,RunMixDetails!$D$38)</c15:sqref>
                  </c15:fullRef>
                </c:ext>
              </c:extLst>
              <c:f>(RunMixDetails!$L$3,RunMixDetails!$L$13,RunMixDetails!$L$17,RunMixDetails!$L$19,RunMixDetails!$D$22,RunMixDetails!$L$24,RunMixDetails!$L$26,RunMixDetails!$D$35,RunMixDetails!$D$38)</c:f>
              <c:numCache>
                <c:formatCode>General</c:formatCode>
                <c:ptCount val="9"/>
                <c:pt idx="4">
                  <c:v>134.79837000000001</c:v>
                </c:pt>
                <c:pt idx="7">
                  <c:v>4.0079229999999999</c:v>
                </c:pt>
                <c:pt idx="8">
                  <c:v>9.2285360000000001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RunMixDetails!$G$43:$G$59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RunMixDetails!$L$5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07E-4E79-AA00-6645EC3C30A9}"/>
                      </c:ext>
                    </c:extLst>
                  </c15:dLbl>
                </c15:categoryFilterException>
                <c15:categoryFilterException>
                  <c15:sqref>RunMixDetails!$L$7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07E-4E79-AA00-6645EC3C30A9}"/>
                      </c:ext>
                    </c:extLst>
                  </c15:dLbl>
                </c15:categoryFilterException>
                <c15:categoryFilterException>
                  <c15:sqref>RunMixDetails!$L$9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07E-4E79-AA00-6645EC3C30A9}"/>
                      </c:ext>
                    </c:extLst>
                  </c15:dLbl>
                </c15:categoryFilterException>
                <c15:categoryFilterException>
                  <c15:sqref>RunMixDetails!$L$11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07E-4E79-AA00-6645EC3C30A9}"/>
                      </c:ext>
                    </c:extLst>
                  </c15:dLbl>
                </c15:categoryFilterException>
                <c15:categoryFilterException>
                  <c15:sqref>RunMixDetails!$L$15</c15:sqref>
                  <c15:dLbl>
                    <c:idx val="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07E-4E79-AA00-6645EC3C30A9}"/>
                      </c:ext>
                    </c:extLst>
                  </c15:dLbl>
                </c15:categoryFilterException>
                <c15:categoryFilterException>
                  <c15:sqref>RunMixDetails!$L$28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C07E-4E79-AA00-6645EC3C30A9}"/>
                      </c:ext>
                    </c:extLst>
                  </c15:dLbl>
                </c15:categoryFilterException>
                <c15:categoryFilterException>
                  <c15:sqref>RunMixDetails!$L$30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C07E-4E79-AA00-6645EC3C30A9}"/>
                      </c:ext>
                    </c:extLst>
                  </c15:dLbl>
                </c15:categoryFilterException>
                <c15:categoryFilterException>
                  <c15:sqref>RunMixDetails!$L$32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C07E-4E79-AA00-6645EC3C30A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F670-42BD-BB72-642B2BE07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5893423"/>
        <c:axId val="1109925471"/>
      </c:barChart>
      <c:catAx>
        <c:axId val="11058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25471"/>
        <c:crosses val="autoZero"/>
        <c:auto val="1"/>
        <c:lblAlgn val="ctr"/>
        <c:lblOffset val="100"/>
        <c:noMultiLvlLbl val="0"/>
      </c:catAx>
      <c:valAx>
        <c:axId val="11099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9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7GB 4,09Mio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C6436C7-CD17-4CD6-8428-37314B3D7B1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B38-4F10-8AE3-7242A2B28C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0170D2-47DF-4D7E-82F4-0C9BEFC0AB1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B38-4F10-8AE3-7242A2B28C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188D14-D1E9-444E-BB7E-127D6F39717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38-4F10-8AE3-7242A2B28C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EBC0CF-B5AA-4710-AACF-9F8C41AFD0F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B38-4F10-8AE3-7242A2B28CC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E5799A-74B8-46E6-8A25-26C69CDB6A3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38-4F10-8AE3-7242A2B28CC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CB9F7F-2C7D-4BE3-881E-639487FB562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38-4F10-8AE3-7242A2B28CC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FA3F47-36C4-4FCB-9364-0C53E165289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B38-4F10-8AE3-7242A2B28CC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3D2042-259E-46F5-8436-BCAD18B6E96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B38-4F10-8AE3-7242A2B28C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unMixDetails!$A$41,RunMixDetails!$A$43,RunMixDetails!$A$45,RunMixDetails!$A$47,RunMixDetails!$A$49,RunMixDetails!$A$51,RunMixDetails!$A$53,RunMixDetails!$A$55,RunMixDetails!$A$57,RunMixDetails!$A$59,RunMixDetails!$A$62,RunMixDetails!$A$64,RunMixDetails!$A$66,RunMixDetails!$A$68,RunMixDetails!$A$70,RunMixDetails!$A$72,RunMixDetails!$A$75)</c15:sqref>
                  </c15:fullRef>
                </c:ext>
              </c:extLst>
              <c:f>(RunMixDetails!$A$43,RunMixDetails!$A$45,RunMixDetails!$A$47,RunMixDetails!$A$49,RunMixDetails!$A$53,RunMixDetails!$A$66,RunMixDetails!$A$68,RunMixDetails!$A$70)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(RunMixDetails!$D$4,RunMixDetails!$D$6,RunMixDetails!$D$8,RunMixDetails!$D$10,RunMixDetails!$D$14,RunMixDetails!$D$27,RunMixDetails!$D$29,RunMixDetails!$D$31)</c:f>
              <c:numCache>
                <c:formatCode>General</c:formatCode>
                <c:ptCount val="8"/>
                <c:pt idx="0">
                  <c:v>4.3622800000000002</c:v>
                </c:pt>
                <c:pt idx="1">
                  <c:v>5.3482430000000001</c:v>
                </c:pt>
                <c:pt idx="2">
                  <c:v>3.1646489999999998</c:v>
                </c:pt>
                <c:pt idx="3">
                  <c:v>181.97946899999999</c:v>
                </c:pt>
                <c:pt idx="4">
                  <c:v>173.92040299999999</c:v>
                </c:pt>
                <c:pt idx="5">
                  <c:v>185.016955</c:v>
                </c:pt>
                <c:pt idx="6">
                  <c:v>4.2673439999999996</c:v>
                </c:pt>
                <c:pt idx="7">
                  <c:v>168.05732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RunMixDetails!$C$43:$C$59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6B38-4F10-8AE3-7242A2B28CCA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A36B6DD-978F-4788-832C-9D8E5B5C737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B38-4F10-8AE3-7242A2B28C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AA6FB8-91D5-4CD2-9278-5B4169F29FE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B38-4F10-8AE3-7242A2B28C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1CBFDF-1265-473D-8326-8233EC63D79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B38-4F10-8AE3-7242A2B28C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705273-FE02-4DAA-BDC0-9D79E0D70BC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B38-4F10-8AE3-7242A2B28CC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786E85-BA1C-46CD-8D28-2317387441F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B38-4F10-8AE3-7242A2B28CC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34CF47-6AB1-4A50-AFA4-776EF771D3F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B38-4F10-8AE3-7242A2B28CC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11B71D-C809-4D96-ADF0-8D1122197E7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B38-4F10-8AE3-7242A2B28CC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B07791-B816-4CC3-AE39-E378EB2F55F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B38-4F10-8AE3-7242A2B28C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unMixDetails!$A$41,RunMixDetails!$A$43,RunMixDetails!$A$45,RunMixDetails!$A$47,RunMixDetails!$A$49,RunMixDetails!$A$51,RunMixDetails!$A$53,RunMixDetails!$A$55,RunMixDetails!$A$57,RunMixDetails!$A$59,RunMixDetails!$A$62,RunMixDetails!$A$64,RunMixDetails!$A$66,RunMixDetails!$A$68,RunMixDetails!$A$70,RunMixDetails!$A$72,RunMixDetails!$A$75)</c15:sqref>
                  </c15:fullRef>
                </c:ext>
              </c:extLst>
              <c:f>(RunMixDetails!$A$43,RunMixDetails!$A$45,RunMixDetails!$A$47,RunMixDetails!$A$49,RunMixDetails!$A$53,RunMixDetails!$A$66,RunMixDetails!$A$68,RunMixDetails!$A$70)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(RunMixDetails!$D$5,RunMixDetails!$D$7,RunMixDetails!$D$9,RunMixDetails!$D$11,RunMixDetails!$D$15,RunMixDetails!$D$28,RunMixDetails!$D$30,RunMixDetails!$D$32)</c:f>
              <c:numCache>
                <c:formatCode>General</c:formatCode>
                <c:ptCount val="8"/>
                <c:pt idx="0">
                  <c:v>4.4494730000000002</c:v>
                </c:pt>
                <c:pt idx="1">
                  <c:v>7.9478840000000002</c:v>
                </c:pt>
                <c:pt idx="2">
                  <c:v>3.2360790000000001</c:v>
                </c:pt>
                <c:pt idx="3">
                  <c:v>185.729489</c:v>
                </c:pt>
                <c:pt idx="4">
                  <c:v>37.348894000000001</c:v>
                </c:pt>
                <c:pt idx="5">
                  <c:v>35.456515000000003</c:v>
                </c:pt>
                <c:pt idx="6">
                  <c:v>4.0238319999999996</c:v>
                </c:pt>
                <c:pt idx="7">
                  <c:v>173.16690800000001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RunMixDetails!$E$43:$E$59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6B38-4F10-8AE3-7242A2B28CCA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B38-4F10-8AE3-7242A2B28C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B38-4F10-8AE3-7242A2B28C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B38-4F10-8AE3-7242A2B28C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B38-4F10-8AE3-7242A2B28CC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B38-4F10-8AE3-7242A2B28CC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B38-4F10-8AE3-7242A2B28CC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B38-4F10-8AE3-7242A2B28CC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B38-4F10-8AE3-7242A2B28C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unMixDetails!$A$41,RunMixDetails!$A$43,RunMixDetails!$A$45,RunMixDetails!$A$47,RunMixDetails!$A$49,RunMixDetails!$A$51,RunMixDetails!$A$53,RunMixDetails!$A$55,RunMixDetails!$A$57,RunMixDetails!$A$59,RunMixDetails!$A$62,RunMixDetails!$A$64,RunMixDetails!$A$66,RunMixDetails!$A$68,RunMixDetails!$A$70,RunMixDetails!$A$72,RunMixDetails!$A$75)</c15:sqref>
                  </c15:fullRef>
                </c:ext>
              </c:extLst>
              <c:f>(RunMixDetails!$A$43,RunMixDetails!$A$45,RunMixDetails!$A$47,RunMixDetails!$A$49,RunMixDetails!$A$53,RunMixDetails!$A$66,RunMixDetails!$A$68,RunMixDetails!$A$70)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L$3,RunMixDetails!$L$5,RunMixDetails!$L$7,RunMixDetails!$L$9,RunMixDetails!$L$11,RunMixDetails!$L$13,RunMixDetails!$L$15,RunMixDetails!$L$17,RunMixDetails!$L$19,RunMixDetails!$D$22,RunMixDetails!$L$24,RunMixDetails!$L$26,RunMixDetails!$L$28,RunMixDetails!$L$30,RunMixDetails!$L$32,RunMixDetails!$D$35,RunMixDetails!$D$38)</c15:sqref>
                  </c15:fullRef>
                </c:ext>
              </c:extLst>
              <c:f>(RunMixDetails!$L$5,RunMixDetails!$L$7,RunMixDetails!$L$9,RunMixDetails!$L$11,RunMixDetails!$L$15,RunMixDetails!$L$28,RunMixDetails!$L$30,RunMixDetails!$L$32)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RunMixDetails!$G$43:$G$59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RunMixDetails!$L$3</c15:sqref>
                  <c15:dLbl>
                    <c:idx val="-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D08-4AB9-8FF3-E78E27BB4C2A}"/>
                      </c:ext>
                    </c:extLst>
                  </c15:dLbl>
                </c15:categoryFilterException>
                <c15:categoryFilterException>
                  <c15:sqref>RunMixDetails!$L$13</c15:sqref>
                  <c15:dLbl>
                    <c:idx val="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D08-4AB9-8FF3-E78E27BB4C2A}"/>
                      </c:ext>
                    </c:extLst>
                  </c15:dLbl>
                </c15:categoryFilterException>
                <c15:categoryFilterException>
                  <c15:sqref>RunMixDetails!$L$17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D08-4AB9-8FF3-E78E27BB4C2A}"/>
                      </c:ext>
                    </c:extLst>
                  </c15:dLbl>
                </c15:categoryFilterException>
                <c15:categoryFilterException>
                  <c15:sqref>RunMixDetails!$L$19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DD08-4AB9-8FF3-E78E27BB4C2A}"/>
                      </c:ext>
                    </c:extLst>
                  </c15:dLbl>
                </c15:categoryFilterException>
                <c15:categoryFilterException>
                  <c15:sqref>RunMixDetails!$L$24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DD08-4AB9-8FF3-E78E27BB4C2A}"/>
                      </c:ext>
                    </c:extLst>
                  </c15:dLbl>
                </c15:categoryFilterException>
                <c15:categoryFilterException>
                  <c15:sqref>RunMixDetails!$L$26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DD08-4AB9-8FF3-E78E27BB4C2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5-6B38-4F10-8AE3-7242A2B28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5893423"/>
        <c:axId val="1109925471"/>
      </c:barChart>
      <c:catAx>
        <c:axId val="11058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25471"/>
        <c:crosses val="autoZero"/>
        <c:auto val="1"/>
        <c:lblAlgn val="ctr"/>
        <c:lblOffset val="100"/>
        <c:noMultiLvlLbl val="0"/>
      </c:catAx>
      <c:valAx>
        <c:axId val="11099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9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288472</xdr:colOff>
      <xdr:row>0</xdr:row>
      <xdr:rowOff>169408</xdr:rowOff>
    </xdr:from>
    <xdr:to>
      <xdr:col>30</xdr:col>
      <xdr:colOff>223511</xdr:colOff>
      <xdr:row>37</xdr:row>
      <xdr:rowOff>149678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A455AE-F620-4FAF-BDC2-988F53690D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30</xdr:col>
      <xdr:colOff>540157</xdr:colOff>
      <xdr:row>75</xdr:row>
      <xdr:rowOff>170770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841D05C-55EA-4706-A890-03F792D5D6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FFF24-3AB0-436E-804B-478B0800CA00}" name="Tabelle1" displayName="Tabelle1" ref="A1:K38" totalsRowShown="0">
  <autoFilter ref="A1:K38" xr:uid="{4966E545-0B0E-4984-8B7E-A960F6919D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1">
    <tableColumn id="1" xr3:uid="{A088DE67-6166-4914-9EC5-B04184F4EAFD}" name="Query"/>
    <tableColumn id="2" xr3:uid="{B325D949-339A-4702-BF88-E0AEB40ED0F8}" name="AQET" dataDxfId="4"/>
    <tableColumn id="3" xr3:uid="{75B1D40F-4E5A-4757-9FA0-5B001D9E216F}" name="AQET (geom)" dataDxfId="3"/>
    <tableColumn id="4" xr3:uid="{F9F0024A-FCD1-4214-BBA4-E469D27BCE0C}" name="QPS" dataDxfId="2"/>
    <tableColumn id="5" xr3:uid="{CD52AA84-CD2F-4142-B944-5C13037D9F30}" name="minQET"/>
    <tableColumn id="6" xr3:uid="{35D21145-4217-4A63-AE11-A40B03EA7A94}" name="maxQET"/>
    <tableColumn id="7" xr3:uid="{0A51D185-0BFC-42FC-993A-23460EDDF75D}" name="min Result"/>
    <tableColumn id="8" xr3:uid="{1100B1D4-71D6-4E96-A84F-E13E4C471D94}" name="max Result"/>
    <tableColumn id="9" xr3:uid="{F9175C7A-1A54-41CD-AA24-1FE5816B1ED8}" name="Average Result" dataDxfId="1"/>
    <tableColumn id="10" xr3:uid="{6ACDFE1E-BD88-48AD-B2A1-1A5861206A91}" name="Spalte1" dataDxfId="0" dataCellStyle="Prozent">
      <calculatedColumnFormula>1 - (MIN(Tabelle1[[#This Row],[QPS]],D3)/MAX(Tabelle1[[#This Row],[QPS]],D3))</calculatedColumnFormula>
    </tableColumn>
    <tableColumn id="11" xr3:uid="{5AFB266D-99D4-4E8B-843F-512CB906A719}" name="Spalte2" dataCellStyle="Prozent">
      <calculatedColumnFormula>(Tabelle1[[#This Row],[QPS]]/D1)-1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topLeftCell="B1" zoomScale="85" zoomScaleNormal="85" workbookViewId="0">
      <selection activeCell="J2" sqref="J2"/>
    </sheetView>
  </sheetViews>
  <sheetFormatPr baseColWidth="10" defaultColWidth="9.140625" defaultRowHeight="15" x14ac:dyDescent="0.25"/>
  <cols>
    <col min="1" max="1" width="13.42578125" customWidth="1"/>
    <col min="3" max="3" width="14.7109375" customWidth="1"/>
    <col min="5" max="5" width="10" customWidth="1"/>
    <col min="6" max="6" width="10.28515625" customWidth="1"/>
    <col min="7" max="7" width="12.5703125" customWidth="1"/>
    <col min="8" max="8" width="12.85546875" customWidth="1"/>
    <col min="9" max="9" width="16.42578125" customWidth="1"/>
    <col min="11" max="11" width="9.140625" style="3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121</v>
      </c>
      <c r="K1" s="3" t="s">
        <v>122</v>
      </c>
    </row>
    <row r="2" spans="1:19" x14ac:dyDescent="0.25">
      <c r="A2">
        <v>1</v>
      </c>
      <c r="B2" s="1">
        <v>6.1943999999999999E-2</v>
      </c>
      <c r="C2" s="1">
        <v>5.9665999999999997E-2</v>
      </c>
      <c r="D2" s="1">
        <v>16.143713000000002</v>
      </c>
      <c r="E2" t="s">
        <v>9</v>
      </c>
      <c r="F2" t="s">
        <v>10</v>
      </c>
      <c r="G2">
        <v>10519</v>
      </c>
      <c r="H2">
        <v>10519</v>
      </c>
      <c r="I2" s="2">
        <v>10519</v>
      </c>
      <c r="J2" s="3">
        <f>1 - (MIN(Tabelle1[[#This Row],[QPS]],D3)/MAX(Tabelle1[[#This Row],[QPS]],D3))</f>
        <v>0.83904584834196327</v>
      </c>
    </row>
    <row r="3" spans="1:19" x14ac:dyDescent="0.25">
      <c r="A3">
        <v>2</v>
      </c>
      <c r="B3" s="1">
        <v>9.9699999999999997E-3</v>
      </c>
      <c r="C3" s="1">
        <v>7.633E-3</v>
      </c>
      <c r="D3" s="1">
        <v>100.300072</v>
      </c>
      <c r="E3" t="s">
        <v>11</v>
      </c>
      <c r="F3" t="s">
        <v>12</v>
      </c>
      <c r="G3">
        <v>116</v>
      </c>
      <c r="H3">
        <v>116</v>
      </c>
      <c r="I3" s="1">
        <v>116</v>
      </c>
      <c r="J3" s="3"/>
      <c r="K3" s="3">
        <f>(Tabelle1[[#This Row],[QPS]]/D2)-1</f>
        <v>5.2129494001782604</v>
      </c>
      <c r="S3">
        <f>100-(D2/D3)*100</f>
        <v>83.904584834196328</v>
      </c>
    </row>
    <row r="4" spans="1:19" x14ac:dyDescent="0.25">
      <c r="A4">
        <v>3</v>
      </c>
      <c r="B4" s="1">
        <v>0.229238</v>
      </c>
      <c r="C4" s="1">
        <v>0.196438</v>
      </c>
      <c r="D4" s="1">
        <v>4.3622800000000002</v>
      </c>
      <c r="E4" t="s">
        <v>13</v>
      </c>
      <c r="F4" t="s">
        <v>14</v>
      </c>
      <c r="G4">
        <v>0</v>
      </c>
      <c r="H4">
        <v>50948</v>
      </c>
      <c r="I4" s="2">
        <v>13423.18</v>
      </c>
      <c r="J4" s="3">
        <f>1 - (MIN(Tabelle1[[#This Row],[QPS]],D5)/MAX(Tabelle1[[#This Row],[QPS]],D5))</f>
        <v>1.9596253309099754E-2</v>
      </c>
      <c r="M4" t="s">
        <v>83</v>
      </c>
    </row>
    <row r="5" spans="1:19" x14ac:dyDescent="0.25">
      <c r="A5">
        <v>4</v>
      </c>
      <c r="B5" s="1">
        <v>0.224746</v>
      </c>
      <c r="C5" s="1">
        <v>0.201988</v>
      </c>
      <c r="D5" s="1">
        <v>4.4494730000000002</v>
      </c>
      <c r="E5" t="s">
        <v>15</v>
      </c>
      <c r="F5" t="s">
        <v>16</v>
      </c>
      <c r="G5">
        <v>0</v>
      </c>
      <c r="H5">
        <v>50948</v>
      </c>
      <c r="I5" s="2">
        <v>14399.513333000001</v>
      </c>
      <c r="J5" s="3"/>
      <c r="K5" s="3">
        <f>(Tabelle1[[#This Row],[QPS]]/D4)-1</f>
        <v>1.99879420853315E-2</v>
      </c>
    </row>
    <row r="6" spans="1:19" x14ac:dyDescent="0.25">
      <c r="A6">
        <v>5</v>
      </c>
      <c r="B6" s="1">
        <v>0.186977</v>
      </c>
      <c r="C6" s="1">
        <v>0.164465</v>
      </c>
      <c r="D6" s="1">
        <v>5.3482430000000001</v>
      </c>
      <c r="E6" t="s">
        <v>17</v>
      </c>
      <c r="F6" t="s">
        <v>18</v>
      </c>
      <c r="G6">
        <v>0</v>
      </c>
      <c r="H6">
        <v>72262</v>
      </c>
      <c r="I6" s="2">
        <v>36002.813332999998</v>
      </c>
      <c r="J6" s="3">
        <f>1 - (MIN(Tabelle1[[#This Row],[QPS]],D7)/MAX(Tabelle1[[#This Row],[QPS]],D7))</f>
        <v>0.32708592626666422</v>
      </c>
    </row>
    <row r="7" spans="1:19" x14ac:dyDescent="0.25">
      <c r="A7">
        <v>6</v>
      </c>
      <c r="B7" s="1">
        <v>0.12581999999999999</v>
      </c>
      <c r="C7" s="1">
        <v>0.12512100000000001</v>
      </c>
      <c r="D7" s="1">
        <v>7.9478840000000002</v>
      </c>
      <c r="E7" t="s">
        <v>19</v>
      </c>
      <c r="F7" t="s">
        <v>20</v>
      </c>
      <c r="G7">
        <v>4</v>
      </c>
      <c r="H7">
        <v>2499</v>
      </c>
      <c r="I7" s="1">
        <v>45.946666999999998</v>
      </c>
      <c r="J7" s="3"/>
      <c r="K7" s="3">
        <f>(Tabelle1[[#This Row],[QPS]]/D6)-1</f>
        <v>0.48607383770707502</v>
      </c>
    </row>
    <row r="8" spans="1:19" x14ac:dyDescent="0.25">
      <c r="A8">
        <v>7</v>
      </c>
      <c r="B8" s="1">
        <v>0.31599100000000002</v>
      </c>
      <c r="C8" s="1">
        <v>0.28474899999999997</v>
      </c>
      <c r="D8" s="1">
        <v>3.1646489999999998</v>
      </c>
      <c r="E8" t="s">
        <v>21</v>
      </c>
      <c r="F8" t="s">
        <v>22</v>
      </c>
      <c r="G8">
        <v>8086</v>
      </c>
      <c r="H8">
        <v>80348</v>
      </c>
      <c r="I8" s="2">
        <v>44345.186667000002</v>
      </c>
      <c r="J8" s="3">
        <f>1 - (MIN(Tabelle1[[#This Row],[QPS]],D9)/MAX(Tabelle1[[#This Row],[QPS]],D9))</f>
        <v>2.2073008724447174E-2</v>
      </c>
    </row>
    <row r="9" spans="1:19" x14ac:dyDescent="0.25">
      <c r="A9">
        <v>8</v>
      </c>
      <c r="B9" s="1">
        <v>0.30901600000000001</v>
      </c>
      <c r="C9" s="1">
        <v>0.27826600000000001</v>
      </c>
      <c r="D9" s="1">
        <v>3.2360790000000001</v>
      </c>
      <c r="E9" t="s">
        <v>23</v>
      </c>
      <c r="F9" t="s">
        <v>24</v>
      </c>
      <c r="G9">
        <v>8086</v>
      </c>
      <c r="H9">
        <v>80348</v>
      </c>
      <c r="I9" s="2">
        <v>44345.186667000002</v>
      </c>
      <c r="J9" s="3"/>
      <c r="K9" s="3">
        <f>(Tabelle1[[#This Row],[QPS]]/D8)-1</f>
        <v>2.257122353853469E-2</v>
      </c>
    </row>
    <row r="10" spans="1:19" x14ac:dyDescent="0.25">
      <c r="A10">
        <v>9</v>
      </c>
      <c r="B10" s="1">
        <v>5.4949999999999999E-3</v>
      </c>
      <c r="C10" s="1">
        <v>5.3749999999999996E-3</v>
      </c>
      <c r="D10" s="1">
        <v>181.97946899999999</v>
      </c>
      <c r="E10" t="s">
        <v>25</v>
      </c>
      <c r="F10" t="s">
        <v>26</v>
      </c>
      <c r="G10">
        <v>1</v>
      </c>
      <c r="H10">
        <v>1</v>
      </c>
      <c r="I10" s="1">
        <v>1</v>
      </c>
      <c r="J10" s="3">
        <f>1 - (MIN(Tabelle1[[#This Row],[QPS]],D11)/MAX(Tabelle1[[#This Row],[QPS]],D11))</f>
        <v>2.0190762491141157E-2</v>
      </c>
    </row>
    <row r="11" spans="1:19" x14ac:dyDescent="0.25">
      <c r="A11">
        <v>10</v>
      </c>
      <c r="B11" s="1">
        <v>5.3839999999999999E-3</v>
      </c>
      <c r="C11" s="1">
        <v>5.0809999999999996E-3</v>
      </c>
      <c r="D11" s="1">
        <v>185.729489</v>
      </c>
      <c r="E11" t="s">
        <v>27</v>
      </c>
      <c r="F11" t="s">
        <v>28</v>
      </c>
      <c r="G11">
        <v>1</v>
      </c>
      <c r="H11">
        <v>1</v>
      </c>
      <c r="I11" s="1">
        <v>1</v>
      </c>
      <c r="J11" s="3"/>
      <c r="K11" s="3">
        <f>(Tabelle1[[#This Row],[QPS]]/D10)-1</f>
        <v>2.0606830103455209E-2</v>
      </c>
    </row>
    <row r="12" spans="1:19" x14ac:dyDescent="0.25">
      <c r="A12">
        <v>11</v>
      </c>
      <c r="B12" s="1">
        <v>0.32265100000000002</v>
      </c>
      <c r="C12" s="1">
        <v>0.322187</v>
      </c>
      <c r="D12" s="1">
        <v>3.099326</v>
      </c>
      <c r="E12" t="s">
        <v>29</v>
      </c>
      <c r="F12" t="s">
        <v>30</v>
      </c>
      <c r="G12">
        <v>80348</v>
      </c>
      <c r="H12">
        <v>80348</v>
      </c>
      <c r="I12" s="2">
        <v>80348</v>
      </c>
      <c r="J12" s="3">
        <f>1 - (MIN(Tabelle1[[#This Row],[QPS]],D13)/MAX(Tabelle1[[#This Row],[QPS]],D13))</f>
        <v>0.97920602460815143</v>
      </c>
    </row>
    <row r="13" spans="1:19" x14ac:dyDescent="0.25">
      <c r="A13">
        <v>12</v>
      </c>
      <c r="B13" s="1">
        <v>6.7089999999999997E-3</v>
      </c>
      <c r="C13" s="1">
        <v>6.6010000000000001E-3</v>
      </c>
      <c r="D13" s="1">
        <v>149.049229</v>
      </c>
      <c r="E13" t="s">
        <v>31</v>
      </c>
      <c r="F13" t="s">
        <v>32</v>
      </c>
      <c r="G13">
        <v>5</v>
      </c>
      <c r="H13">
        <v>5</v>
      </c>
      <c r="I13" s="1">
        <v>5</v>
      </c>
      <c r="J13" s="3"/>
      <c r="K13" s="3">
        <f>(Tabelle1[[#This Row],[QPS]]/D12)-1</f>
        <v>47.090852333700937</v>
      </c>
    </row>
    <row r="14" spans="1:19" x14ac:dyDescent="0.25">
      <c r="A14">
        <v>13</v>
      </c>
      <c r="B14" s="1">
        <v>5.7499999999999999E-3</v>
      </c>
      <c r="C14" s="1">
        <v>5.4689999999999999E-3</v>
      </c>
      <c r="D14" s="1">
        <v>173.92040299999999</v>
      </c>
      <c r="E14" t="s">
        <v>33</v>
      </c>
      <c r="F14" t="s">
        <v>34</v>
      </c>
      <c r="G14">
        <v>7</v>
      </c>
      <c r="H14">
        <v>90</v>
      </c>
      <c r="I14" s="1">
        <v>43.906666999999999</v>
      </c>
      <c r="J14" s="3">
        <f>1 - (MIN(Tabelle1[[#This Row],[QPS]],D15)/MAX(Tabelle1[[#This Row],[QPS]],D15))</f>
        <v>0.78525294700472836</v>
      </c>
    </row>
    <row r="15" spans="1:19" x14ac:dyDescent="0.25">
      <c r="A15">
        <v>14</v>
      </c>
      <c r="B15" s="1">
        <v>2.6775E-2</v>
      </c>
      <c r="C15" s="1">
        <v>2.6471999999999999E-2</v>
      </c>
      <c r="D15" s="1">
        <v>37.348894000000001</v>
      </c>
      <c r="E15" t="s">
        <v>35</v>
      </c>
      <c r="F15" t="s">
        <v>36</v>
      </c>
      <c r="G15">
        <v>7</v>
      </c>
      <c r="H15">
        <v>90</v>
      </c>
      <c r="I15" s="1">
        <v>43.906666999999999</v>
      </c>
      <c r="J15" s="3"/>
      <c r="K15" s="3">
        <f>(Tabelle1[[#This Row],[QPS]]/D14)-1</f>
        <v>-0.78525294700472836</v>
      </c>
    </row>
    <row r="16" spans="1:19" x14ac:dyDescent="0.25">
      <c r="A16">
        <v>15</v>
      </c>
      <c r="B16" s="1">
        <v>0.112883</v>
      </c>
      <c r="C16" s="1">
        <v>0.112553</v>
      </c>
      <c r="D16" s="1">
        <v>8.8587679999999995</v>
      </c>
      <c r="E16" t="s">
        <v>37</v>
      </c>
      <c r="F16" t="s">
        <v>38</v>
      </c>
      <c r="G16">
        <v>0</v>
      </c>
      <c r="H16">
        <v>7</v>
      </c>
      <c r="I16" s="1">
        <v>1.64</v>
      </c>
      <c r="J16" s="3">
        <f>1 - (MIN(Tabelle1[[#This Row],[QPS]],D17)/MAX(Tabelle1[[#This Row],[QPS]],D17))</f>
        <v>0.16043009774388717</v>
      </c>
    </row>
    <row r="17" spans="1:11" x14ac:dyDescent="0.25">
      <c r="A17">
        <v>16</v>
      </c>
      <c r="B17" s="1">
        <v>9.4772999999999996E-2</v>
      </c>
      <c r="C17" s="1">
        <v>9.4486000000000001E-2</v>
      </c>
      <c r="D17" s="1">
        <v>10.551555</v>
      </c>
      <c r="E17" t="s">
        <v>39</v>
      </c>
      <c r="F17" t="s">
        <v>40</v>
      </c>
      <c r="G17">
        <v>0</v>
      </c>
      <c r="H17">
        <v>7</v>
      </c>
      <c r="I17" s="1">
        <v>1.64</v>
      </c>
      <c r="J17" s="3"/>
      <c r="K17" s="3">
        <f>(Tabelle1[[#This Row],[QPS]]/D16)-1</f>
        <v>0.191086051694773</v>
      </c>
    </row>
    <row r="18" spans="1:11" x14ac:dyDescent="0.25">
      <c r="A18">
        <v>17</v>
      </c>
      <c r="B18" s="1">
        <v>0.13484099999999999</v>
      </c>
      <c r="C18" s="1">
        <v>0.13442899999999999</v>
      </c>
      <c r="D18" s="1">
        <v>7.4161239999999999</v>
      </c>
      <c r="E18" t="s">
        <v>41</v>
      </c>
      <c r="F18" t="s">
        <v>42</v>
      </c>
      <c r="G18">
        <v>6355</v>
      </c>
      <c r="H18">
        <v>6355</v>
      </c>
      <c r="I18" s="2">
        <v>6355</v>
      </c>
      <c r="J18" s="3">
        <f>1 - (MIN(Tabelle1[[#This Row],[QPS]],D19)/MAX(Tabelle1[[#This Row],[QPS]],D19))</f>
        <v>0.24248098854169509</v>
      </c>
    </row>
    <row r="19" spans="1:11" x14ac:dyDescent="0.25">
      <c r="A19">
        <v>18</v>
      </c>
      <c r="B19" s="1">
        <v>0.102145</v>
      </c>
      <c r="C19" s="1">
        <v>0.101843</v>
      </c>
      <c r="D19" s="1">
        <v>9.7900170000000006</v>
      </c>
      <c r="E19" t="s">
        <v>43</v>
      </c>
      <c r="F19" t="s">
        <v>44</v>
      </c>
      <c r="G19">
        <v>6355</v>
      </c>
      <c r="H19">
        <v>6355</v>
      </c>
      <c r="I19" s="2">
        <v>6355</v>
      </c>
      <c r="J19" s="3"/>
      <c r="K19" s="3">
        <f>(Tabelle1[[#This Row],[QPS]]/D18)-1</f>
        <v>0.32009888184178159</v>
      </c>
    </row>
    <row r="20" spans="1:11" x14ac:dyDescent="0.25">
      <c r="A20">
        <v>19</v>
      </c>
      <c r="B20" s="1">
        <v>1.4359E-2</v>
      </c>
      <c r="C20" s="1">
        <v>1.3433E-2</v>
      </c>
      <c r="D20" s="1">
        <v>69.641339000000002</v>
      </c>
      <c r="E20" t="s">
        <v>45</v>
      </c>
      <c r="F20" t="s">
        <v>46</v>
      </c>
      <c r="G20">
        <v>121</v>
      </c>
      <c r="H20">
        <v>2120</v>
      </c>
      <c r="I20" s="1">
        <v>919.78</v>
      </c>
      <c r="J20" s="3">
        <f>1 - (MIN(Tabelle1[[#This Row],[QPS]],D21)/MAX(Tabelle1[[#This Row],[QPS]],D21))</f>
        <v>0.31686406061202288</v>
      </c>
    </row>
    <row r="21" spans="1:11" x14ac:dyDescent="0.25">
      <c r="A21">
        <v>20</v>
      </c>
      <c r="B21" s="1">
        <v>9.809E-3</v>
      </c>
      <c r="C21" s="1">
        <v>9.2499999999999995E-3</v>
      </c>
      <c r="D21" s="1">
        <v>101.943603</v>
      </c>
      <c r="E21" t="s">
        <v>47</v>
      </c>
      <c r="F21" t="s">
        <v>48</v>
      </c>
      <c r="G21">
        <v>121</v>
      </c>
      <c r="H21">
        <v>2120</v>
      </c>
      <c r="I21" s="1">
        <v>919.78</v>
      </c>
      <c r="J21" s="3">
        <f>1 - (MIN(Tabelle1[[#This Row],[QPS]],D22)/MAX(Tabelle1[[#This Row],[QPS]],D22))</f>
        <v>0.2437326727318736</v>
      </c>
      <c r="K21" s="3">
        <f>(Tabelle1[[#This Row],[QPS]]/D20)-1</f>
        <v>0.46383749169440858</v>
      </c>
    </row>
    <row r="22" spans="1:11" x14ac:dyDescent="0.25">
      <c r="A22">
        <v>21</v>
      </c>
      <c r="B22" s="1">
        <v>7.4180000000000001E-3</v>
      </c>
      <c r="C22" s="1">
        <v>7.2030000000000002E-3</v>
      </c>
      <c r="D22" s="1">
        <v>134.79837000000001</v>
      </c>
      <c r="E22" t="s">
        <v>49</v>
      </c>
      <c r="F22" t="s">
        <v>50</v>
      </c>
      <c r="G22">
        <v>1</v>
      </c>
      <c r="H22">
        <v>1</v>
      </c>
      <c r="I22" s="1">
        <v>1</v>
      </c>
      <c r="J22" s="3"/>
      <c r="K22" s="3">
        <f>(Tabelle1[[#This Row],[QPS]]/D21)-1</f>
        <v>0.32228375330230397</v>
      </c>
    </row>
    <row r="23" spans="1:11" x14ac:dyDescent="0.25">
      <c r="A23">
        <v>22</v>
      </c>
      <c r="B23" s="1">
        <v>5.5960000000000003E-3</v>
      </c>
      <c r="C23" s="1">
        <v>5.3530000000000001E-3</v>
      </c>
      <c r="D23" s="1">
        <v>178.69153600000001</v>
      </c>
      <c r="E23" t="s">
        <v>51</v>
      </c>
      <c r="F23" t="s">
        <v>52</v>
      </c>
      <c r="G23">
        <v>1</v>
      </c>
      <c r="H23">
        <v>30</v>
      </c>
      <c r="I23" s="1">
        <v>11.246667</v>
      </c>
      <c r="J23" s="3">
        <f>1 - (MIN(Tabelle1[[#This Row],[QPS]],D24)/MAX(Tabelle1[[#This Row],[QPS]],D24))</f>
        <v>0.14173001198527302</v>
      </c>
    </row>
    <row r="24" spans="1:11" x14ac:dyDescent="0.25">
      <c r="A24">
        <v>23</v>
      </c>
      <c r="B24" s="1">
        <v>4.803E-3</v>
      </c>
      <c r="C24" s="1">
        <v>4.6540000000000002E-3</v>
      </c>
      <c r="D24" s="1">
        <v>208.199679</v>
      </c>
      <c r="E24" t="s">
        <v>53</v>
      </c>
      <c r="F24" t="s">
        <v>54</v>
      </c>
      <c r="G24">
        <v>1</v>
      </c>
      <c r="H24">
        <v>19</v>
      </c>
      <c r="I24" s="1">
        <v>9.3933330000000002</v>
      </c>
      <c r="J24" s="3"/>
      <c r="K24" s="3">
        <f>(Tabelle1[[#This Row],[QPS]]/D23)-1</f>
        <v>0.16513453105020037</v>
      </c>
    </row>
    <row r="25" spans="1:11" x14ac:dyDescent="0.25">
      <c r="A25">
        <v>24</v>
      </c>
      <c r="B25" s="1">
        <v>4.9630000000000004E-3</v>
      </c>
      <c r="C25" s="1">
        <v>4.8529999999999997E-3</v>
      </c>
      <c r="D25" s="1">
        <v>201.49371600000001</v>
      </c>
      <c r="E25" t="s">
        <v>55</v>
      </c>
      <c r="F25" t="s">
        <v>56</v>
      </c>
      <c r="G25">
        <v>5</v>
      </c>
      <c r="H25">
        <v>5</v>
      </c>
      <c r="I25" s="1">
        <v>5</v>
      </c>
      <c r="J25" s="3">
        <f>1 - (MIN(Tabelle1[[#This Row],[QPS]],D26)/MAX(Tabelle1[[#This Row],[QPS]],D26))</f>
        <v>0.25795560294297226</v>
      </c>
    </row>
    <row r="26" spans="1:11" x14ac:dyDescent="0.25">
      <c r="A26">
        <v>25</v>
      </c>
      <c r="B26" s="1">
        <v>6.6880000000000004E-3</v>
      </c>
      <c r="C26" s="1">
        <v>6.3429999999999997E-3</v>
      </c>
      <c r="D26" s="1">
        <v>149.51728299999999</v>
      </c>
      <c r="E26" t="s">
        <v>57</v>
      </c>
      <c r="F26" t="s">
        <v>58</v>
      </c>
      <c r="G26">
        <v>5</v>
      </c>
      <c r="H26">
        <v>5</v>
      </c>
      <c r="I26" s="1">
        <v>5</v>
      </c>
      <c r="J26" s="3"/>
      <c r="K26" s="3">
        <f>(Tabelle1[[#This Row],[QPS]]/D25)-1</f>
        <v>-0.25795560294297226</v>
      </c>
    </row>
    <row r="27" spans="1:11" x14ac:dyDescent="0.25">
      <c r="A27">
        <v>26</v>
      </c>
      <c r="B27" s="1">
        <v>5.4050000000000001E-3</v>
      </c>
      <c r="C27" s="1">
        <v>5.2350000000000001E-3</v>
      </c>
      <c r="D27" s="1">
        <v>185.016955</v>
      </c>
      <c r="E27" t="s">
        <v>59</v>
      </c>
      <c r="F27" t="s">
        <v>60</v>
      </c>
      <c r="G27">
        <v>7</v>
      </c>
      <c r="H27">
        <v>90</v>
      </c>
      <c r="I27" s="1">
        <v>43.906666999999999</v>
      </c>
      <c r="J27" s="3">
        <f>1 - (MIN(Tabelle1[[#This Row],[QPS]],D28)/MAX(Tabelle1[[#This Row],[QPS]],D28))</f>
        <v>0.80836072564268502</v>
      </c>
    </row>
    <row r="28" spans="1:11" x14ac:dyDescent="0.25">
      <c r="A28">
        <v>27</v>
      </c>
      <c r="B28" s="1">
        <v>2.8204E-2</v>
      </c>
      <c r="C28" s="1">
        <v>2.7754000000000001E-2</v>
      </c>
      <c r="D28" s="1">
        <v>35.456515000000003</v>
      </c>
      <c r="E28" t="s">
        <v>61</v>
      </c>
      <c r="F28" t="s">
        <v>62</v>
      </c>
      <c r="G28">
        <v>7</v>
      </c>
      <c r="H28">
        <v>90</v>
      </c>
      <c r="I28" s="1">
        <v>43.906666999999999</v>
      </c>
      <c r="J28" s="3"/>
      <c r="K28" s="3">
        <f>(Tabelle1[[#This Row],[QPS]]/D27)-1</f>
        <v>-0.80836072564268502</v>
      </c>
    </row>
    <row r="29" spans="1:11" x14ac:dyDescent="0.25">
      <c r="A29">
        <v>28</v>
      </c>
      <c r="B29" s="1">
        <v>0.23433799999999999</v>
      </c>
      <c r="C29" s="1">
        <v>0.23241000000000001</v>
      </c>
      <c r="D29" s="1">
        <v>4.2673439999999996</v>
      </c>
      <c r="E29" t="s">
        <v>63</v>
      </c>
      <c r="F29" t="s">
        <v>64</v>
      </c>
      <c r="G29">
        <v>22700</v>
      </c>
      <c r="H29">
        <v>22700</v>
      </c>
      <c r="I29" s="2">
        <v>22700</v>
      </c>
      <c r="J29" s="3">
        <f>1 - (MIN(Tabelle1[[#This Row],[QPS]],D30)/MAX(Tabelle1[[#This Row],[QPS]],D30))</f>
        <v>5.7064066079509868E-2</v>
      </c>
    </row>
    <row r="30" spans="1:11" x14ac:dyDescent="0.25">
      <c r="A30">
        <v>29</v>
      </c>
      <c r="B30" s="1">
        <v>0.24851899999999999</v>
      </c>
      <c r="C30" s="1">
        <v>0.247723</v>
      </c>
      <c r="D30" s="1">
        <v>4.0238319999999996</v>
      </c>
      <c r="E30" t="s">
        <v>65</v>
      </c>
      <c r="F30" t="s">
        <v>66</v>
      </c>
      <c r="G30">
        <v>28975</v>
      </c>
      <c r="H30">
        <v>28975</v>
      </c>
      <c r="I30" s="2">
        <v>28975</v>
      </c>
      <c r="J30" s="3"/>
      <c r="K30" s="3">
        <f>(Tabelle1[[#This Row],[QPS]]/D29)-1</f>
        <v>-5.7064066079509868E-2</v>
      </c>
    </row>
    <row r="31" spans="1:11" x14ac:dyDescent="0.25">
      <c r="A31">
        <v>30</v>
      </c>
      <c r="B31" s="1">
        <v>5.9500000000000004E-3</v>
      </c>
      <c r="C31" s="1">
        <v>5.8079999999999998E-3</v>
      </c>
      <c r="D31" s="1">
        <v>168.05732</v>
      </c>
      <c r="E31" t="s">
        <v>67</v>
      </c>
      <c r="F31" t="s">
        <v>68</v>
      </c>
      <c r="G31">
        <v>0</v>
      </c>
      <c r="H31">
        <v>29</v>
      </c>
      <c r="I31" s="1">
        <v>9.5133329999999994</v>
      </c>
      <c r="J31" s="3">
        <f>1 - (MIN(Tabelle1[[#This Row],[QPS]],D32)/MAX(Tabelle1[[#This Row],[QPS]],D32))</f>
        <v>2.9506723074364749E-2</v>
      </c>
    </row>
    <row r="32" spans="1:11" x14ac:dyDescent="0.25">
      <c r="A32">
        <v>31</v>
      </c>
      <c r="B32" s="1">
        <v>5.7749999999999998E-3</v>
      </c>
      <c r="C32" s="1">
        <v>5.4580000000000002E-3</v>
      </c>
      <c r="D32" s="1">
        <v>173.16690800000001</v>
      </c>
      <c r="E32" t="s">
        <v>69</v>
      </c>
      <c r="F32" t="s">
        <v>70</v>
      </c>
      <c r="G32">
        <v>0</v>
      </c>
      <c r="H32">
        <v>29</v>
      </c>
      <c r="I32" s="1">
        <v>9.5133329999999994</v>
      </c>
      <c r="J32" s="3"/>
      <c r="K32" s="3">
        <f>(Tabelle1[[#This Row],[QPS]]/D31)-1</f>
        <v>3.0403840784798852E-2</v>
      </c>
    </row>
    <row r="33" spans="1:11" x14ac:dyDescent="0.25">
      <c r="A33">
        <v>32</v>
      </c>
      <c r="B33" s="1">
        <v>0.26154699999999997</v>
      </c>
      <c r="C33" s="1">
        <v>0.26107999999999998</v>
      </c>
      <c r="D33" s="1">
        <v>3.8234029999999999</v>
      </c>
      <c r="E33" t="s">
        <v>71</v>
      </c>
      <c r="F33" t="s">
        <v>72</v>
      </c>
      <c r="G33">
        <v>10484</v>
      </c>
      <c r="H33">
        <v>10484</v>
      </c>
      <c r="I33" s="2">
        <v>10484</v>
      </c>
      <c r="J33" s="3">
        <f>1 - (MIN(Tabelle1[[#This Row],[QPS]],D34)/MAX(Tabelle1[[#This Row],[QPS]],D34))</f>
        <v>3.7198303149588385E-2</v>
      </c>
    </row>
    <row r="34" spans="1:11" x14ac:dyDescent="0.25">
      <c r="A34">
        <v>33</v>
      </c>
      <c r="B34" s="1">
        <v>0.25181799999999999</v>
      </c>
      <c r="C34" s="1">
        <v>0.25132100000000002</v>
      </c>
      <c r="D34" s="1">
        <v>3.9711219999999998</v>
      </c>
      <c r="E34" t="s">
        <v>73</v>
      </c>
      <c r="F34" t="s">
        <v>74</v>
      </c>
      <c r="G34">
        <v>10484</v>
      </c>
      <c r="H34">
        <v>10484</v>
      </c>
      <c r="I34" s="2">
        <v>10484</v>
      </c>
      <c r="J34" s="3">
        <f>1 - (MIN(Tabelle1[[#This Row],[QPS]],D35)/MAX(Tabelle1[[#This Row],[QPS]],D35))</f>
        <v>9.1820626294467633E-3</v>
      </c>
      <c r="K34" s="3">
        <f>(Tabelle1[[#This Row],[QPS]]/D33)-1</f>
        <v>3.8635477348320402E-2</v>
      </c>
    </row>
    <row r="35" spans="1:11" x14ac:dyDescent="0.25">
      <c r="A35">
        <v>34</v>
      </c>
      <c r="B35" s="1">
        <v>0.24950600000000001</v>
      </c>
      <c r="C35" s="1">
        <v>0.24906600000000001</v>
      </c>
      <c r="D35" s="1">
        <v>4.0079229999999999</v>
      </c>
      <c r="E35" t="s">
        <v>75</v>
      </c>
      <c r="F35" t="s">
        <v>76</v>
      </c>
      <c r="G35">
        <v>10484</v>
      </c>
      <c r="H35">
        <v>10484</v>
      </c>
      <c r="I35" s="2">
        <v>10484</v>
      </c>
      <c r="J35" s="3"/>
      <c r="K35" s="3">
        <f>(Tabelle1[[#This Row],[QPS]]/D34)-1</f>
        <v>9.2671542198905499E-3</v>
      </c>
    </row>
    <row r="36" spans="1:11" x14ac:dyDescent="0.25">
      <c r="A36">
        <v>35</v>
      </c>
      <c r="B36" s="1">
        <v>0.201128</v>
      </c>
      <c r="C36" s="1">
        <v>0.200794</v>
      </c>
      <c r="D36" s="1">
        <v>4.9719470000000001</v>
      </c>
      <c r="E36" t="s">
        <v>77</v>
      </c>
      <c r="F36" t="s">
        <v>78</v>
      </c>
      <c r="G36">
        <v>16425</v>
      </c>
      <c r="H36">
        <v>16425</v>
      </c>
      <c r="I36" s="2">
        <v>16425</v>
      </c>
      <c r="J36" s="3">
        <f>1 - (MIN(Tabelle1[[#This Row],[QPS]],D37)/MAX(Tabelle1[[#This Row],[QPS]],D37))</f>
        <v>0.22537099080032552</v>
      </c>
    </row>
    <row r="37" spans="1:11" x14ac:dyDescent="0.25">
      <c r="A37">
        <v>36</v>
      </c>
      <c r="B37" s="1">
        <v>0.15579999999999999</v>
      </c>
      <c r="C37" s="1">
        <v>0.15537100000000001</v>
      </c>
      <c r="D37" s="1">
        <v>6.418488</v>
      </c>
      <c r="E37" t="s">
        <v>79</v>
      </c>
      <c r="F37" t="s">
        <v>80</v>
      </c>
      <c r="G37">
        <v>16425</v>
      </c>
      <c r="H37">
        <v>16425</v>
      </c>
      <c r="I37" s="2">
        <v>16425</v>
      </c>
      <c r="J37" s="3">
        <f>1 - (MIN(Tabelle1[[#This Row],[QPS]],D38)/MAX(Tabelle1[[#This Row],[QPS]],D38))</f>
        <v>0.30449553428626164</v>
      </c>
      <c r="K37" s="3">
        <f>(Tabelle1[[#This Row],[QPS]]/D36)-1</f>
        <v>0.29094055105575345</v>
      </c>
    </row>
    <row r="38" spans="1:11" x14ac:dyDescent="0.25">
      <c r="A38">
        <v>37</v>
      </c>
      <c r="B38" s="1">
        <v>0.10836</v>
      </c>
      <c r="C38" s="1">
        <v>0.108039</v>
      </c>
      <c r="D38" s="1">
        <v>9.2285360000000001</v>
      </c>
      <c r="E38" t="s">
        <v>81</v>
      </c>
      <c r="F38" t="s">
        <v>82</v>
      </c>
      <c r="G38">
        <v>11500</v>
      </c>
      <c r="H38">
        <v>11500</v>
      </c>
      <c r="I38" s="2">
        <v>11500</v>
      </c>
      <c r="J38" s="3"/>
      <c r="K38" s="3">
        <f>(Tabelle1[[#This Row],[QPS]]/D37)-1</f>
        <v>0.43780528996860313</v>
      </c>
    </row>
    <row r="41" spans="1:11" x14ac:dyDescent="0.25">
      <c r="A41" t="s">
        <v>84</v>
      </c>
    </row>
    <row r="42" spans="1:11" x14ac:dyDescent="0.25">
      <c r="A42" t="s">
        <v>85</v>
      </c>
    </row>
    <row r="43" spans="1:11" x14ac:dyDescent="0.25">
      <c r="A43" t="s">
        <v>86</v>
      </c>
      <c r="C43" t="s">
        <v>123</v>
      </c>
      <c r="E43" t="s">
        <v>124</v>
      </c>
    </row>
    <row r="44" spans="1:11" x14ac:dyDescent="0.25">
      <c r="A44" t="s">
        <v>87</v>
      </c>
      <c r="C44" t="s">
        <v>125</v>
      </c>
      <c r="E44" t="s">
        <v>126</v>
      </c>
    </row>
    <row r="45" spans="1:11" x14ac:dyDescent="0.25">
      <c r="A45" t="s">
        <v>88</v>
      </c>
      <c r="C45" t="s">
        <v>88</v>
      </c>
      <c r="E45" t="s">
        <v>127</v>
      </c>
    </row>
    <row r="46" spans="1:11" x14ac:dyDescent="0.25">
      <c r="A46" t="s">
        <v>89</v>
      </c>
      <c r="C46" t="s">
        <v>128</v>
      </c>
      <c r="E46" t="s">
        <v>129</v>
      </c>
    </row>
    <row r="47" spans="1:11" x14ac:dyDescent="0.25">
      <c r="A47" t="s">
        <v>90</v>
      </c>
      <c r="C47" t="s">
        <v>130</v>
      </c>
      <c r="E47" t="s">
        <v>92</v>
      </c>
    </row>
    <row r="48" spans="1:11" x14ac:dyDescent="0.25">
      <c r="A48" t="s">
        <v>91</v>
      </c>
      <c r="C48" t="s">
        <v>131</v>
      </c>
      <c r="E48" t="s">
        <v>94</v>
      </c>
    </row>
    <row r="49" spans="1:7" x14ac:dyDescent="0.25">
      <c r="A49" t="s">
        <v>92</v>
      </c>
      <c r="C49" t="s">
        <v>132</v>
      </c>
      <c r="E49" t="s">
        <v>109</v>
      </c>
    </row>
    <row r="50" spans="1:7" x14ac:dyDescent="0.25">
      <c r="A50" t="s">
        <v>93</v>
      </c>
      <c r="C50" t="s">
        <v>98</v>
      </c>
      <c r="E50" t="s">
        <v>133</v>
      </c>
    </row>
    <row r="51" spans="1:7" x14ac:dyDescent="0.25">
      <c r="A51" t="s">
        <v>94</v>
      </c>
      <c r="C51" t="s">
        <v>134</v>
      </c>
      <c r="E51" t="s">
        <v>135</v>
      </c>
    </row>
    <row r="52" spans="1:7" x14ac:dyDescent="0.25">
      <c r="A52" t="s">
        <v>95</v>
      </c>
      <c r="C52" t="s">
        <v>136</v>
      </c>
      <c r="E52" t="s">
        <v>137</v>
      </c>
      <c r="G52" t="s">
        <v>138</v>
      </c>
    </row>
    <row r="53" spans="1:7" x14ac:dyDescent="0.25">
      <c r="A53" t="s">
        <v>96</v>
      </c>
      <c r="C53" t="s">
        <v>139</v>
      </c>
      <c r="E53" t="s">
        <v>140</v>
      </c>
    </row>
    <row r="54" spans="1:7" x14ac:dyDescent="0.25">
      <c r="A54" t="s">
        <v>97</v>
      </c>
      <c r="C54" t="s">
        <v>141</v>
      </c>
      <c r="E54" t="s">
        <v>142</v>
      </c>
    </row>
    <row r="55" spans="1:7" x14ac:dyDescent="0.25">
      <c r="A55" t="s">
        <v>98</v>
      </c>
      <c r="C55" t="s">
        <v>132</v>
      </c>
      <c r="E55" t="s">
        <v>109</v>
      </c>
    </row>
    <row r="56" spans="1:7" x14ac:dyDescent="0.25">
      <c r="A56" t="s">
        <v>99</v>
      </c>
      <c r="C56" t="s">
        <v>143</v>
      </c>
      <c r="E56" t="s">
        <v>111</v>
      </c>
    </row>
    <row r="57" spans="1:7" x14ac:dyDescent="0.25">
      <c r="A57" t="s">
        <v>100</v>
      </c>
      <c r="C57" t="s">
        <v>144</v>
      </c>
      <c r="E57" t="s">
        <v>145</v>
      </c>
    </row>
    <row r="58" spans="1:7" x14ac:dyDescent="0.25">
      <c r="A58" t="s">
        <v>101</v>
      </c>
      <c r="C58" t="s">
        <v>115</v>
      </c>
      <c r="E58" t="s">
        <v>146</v>
      </c>
      <c r="G58" t="s">
        <v>147</v>
      </c>
    </row>
    <row r="59" spans="1:7" x14ac:dyDescent="0.25">
      <c r="A59" t="s">
        <v>102</v>
      </c>
      <c r="C59" t="s">
        <v>118</v>
      </c>
      <c r="E59" t="s">
        <v>148</v>
      </c>
      <c r="G59" t="s">
        <v>149</v>
      </c>
    </row>
    <row r="60" spans="1:7" x14ac:dyDescent="0.25">
      <c r="A60" t="s">
        <v>103</v>
      </c>
    </row>
    <row r="61" spans="1:7" x14ac:dyDescent="0.25">
      <c r="A61" t="s">
        <v>104</v>
      </c>
    </row>
    <row r="62" spans="1:7" x14ac:dyDescent="0.25">
      <c r="A62" t="s">
        <v>105</v>
      </c>
    </row>
    <row r="63" spans="1:7" x14ac:dyDescent="0.25">
      <c r="A63" t="s">
        <v>106</v>
      </c>
    </row>
    <row r="64" spans="1:7" x14ac:dyDescent="0.25">
      <c r="A64" t="s">
        <v>107</v>
      </c>
    </row>
    <row r="65" spans="1:1" x14ac:dyDescent="0.25">
      <c r="A65" t="s">
        <v>108</v>
      </c>
    </row>
    <row r="66" spans="1:1" x14ac:dyDescent="0.25">
      <c r="A66" t="s">
        <v>109</v>
      </c>
    </row>
    <row r="67" spans="1:1" x14ac:dyDescent="0.25">
      <c r="A67" t="s">
        <v>110</v>
      </c>
    </row>
    <row r="68" spans="1:1" x14ac:dyDescent="0.25">
      <c r="A68" t="s">
        <v>111</v>
      </c>
    </row>
    <row r="69" spans="1:1" x14ac:dyDescent="0.25">
      <c r="A69" t="s">
        <v>112</v>
      </c>
    </row>
    <row r="70" spans="1:1" x14ac:dyDescent="0.25">
      <c r="A70" t="s">
        <v>113</v>
      </c>
    </row>
    <row r="71" spans="1:1" x14ac:dyDescent="0.25">
      <c r="A71" t="s">
        <v>114</v>
      </c>
    </row>
    <row r="72" spans="1:1" x14ac:dyDescent="0.25">
      <c r="A72" t="s">
        <v>115</v>
      </c>
    </row>
    <row r="73" spans="1:1" x14ac:dyDescent="0.25">
      <c r="A73" t="s">
        <v>116</v>
      </c>
    </row>
    <row r="74" spans="1:1" x14ac:dyDescent="0.25">
      <c r="A74" t="s">
        <v>117</v>
      </c>
    </row>
    <row r="75" spans="1:1" x14ac:dyDescent="0.25">
      <c r="A75" t="s">
        <v>118</v>
      </c>
    </row>
    <row r="76" spans="1:1" x14ac:dyDescent="0.25">
      <c r="A76" t="s">
        <v>119</v>
      </c>
    </row>
    <row r="77" spans="1:1" x14ac:dyDescent="0.25">
      <c r="A77" t="s">
        <v>120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RunMixDetails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Kristiansen, Erik</cp:lastModifiedBy>
  <dcterms:created xsi:type="dcterms:W3CDTF">2019-11-13T13:04:20Z</dcterms:created>
  <dcterms:modified xsi:type="dcterms:W3CDTF">2019-12-04T15:22:41Z</dcterms:modified>
</cp:coreProperties>
</file>