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31_vaja\"/>
    </mc:Choice>
  </mc:AlternateContent>
  <xr:revisionPtr revIDLastSave="0" documentId="13_ncr:1_{F124F2FA-31F4-4F8C-9061-0DF249A59B83}" xr6:coauthVersionLast="47" xr6:coauthVersionMax="47" xr10:uidLastSave="{00000000-0000-0000-0000-000000000000}"/>
  <bookViews>
    <workbookView xWindow="-28898" yWindow="-8227" windowWidth="28996" windowHeight="15795" activeTab="1" xr2:uid="{0DD95498-3B3E-47CF-9F89-67C1CFF0588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5" l="1"/>
  <c r="F62" i="5"/>
  <c r="G62" i="5" s="1"/>
  <c r="G11" i="2"/>
  <c r="I19" i="2"/>
  <c r="U4" i="5"/>
  <c r="V4" i="5" s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3" i="5"/>
  <c r="V3" i="5" s="1"/>
  <c r="S4" i="5"/>
  <c r="S5" i="5" s="1"/>
  <c r="F3" i="5"/>
  <c r="G3" i="5" s="1"/>
  <c r="F4" i="5"/>
  <c r="F5" i="5"/>
  <c r="F6" i="5"/>
  <c r="F7" i="5"/>
  <c r="F8" i="5"/>
  <c r="F9" i="5"/>
  <c r="F10" i="5"/>
  <c r="G10" i="5" s="1"/>
  <c r="F11" i="5"/>
  <c r="G11" i="5" s="1"/>
  <c r="F12" i="5"/>
  <c r="F13" i="5"/>
  <c r="F14" i="5"/>
  <c r="F15" i="5"/>
  <c r="F16" i="5"/>
  <c r="F17" i="5"/>
  <c r="F18" i="5"/>
  <c r="G18" i="5" s="1"/>
  <c r="F19" i="5"/>
  <c r="G19" i="5" s="1"/>
  <c r="F20" i="5"/>
  <c r="F21" i="5"/>
  <c r="F22" i="5"/>
  <c r="F23" i="5"/>
  <c r="F24" i="5"/>
  <c r="F25" i="5"/>
  <c r="F26" i="5"/>
  <c r="G26" i="5" s="1"/>
  <c r="F27" i="5"/>
  <c r="G27" i="5" s="1"/>
  <c r="F28" i="5"/>
  <c r="F29" i="5"/>
  <c r="F30" i="5"/>
  <c r="F31" i="5"/>
  <c r="F32" i="5"/>
  <c r="F33" i="5"/>
  <c r="F34" i="5"/>
  <c r="G34" i="5" s="1"/>
  <c r="F35" i="5"/>
  <c r="G35" i="5" s="1"/>
  <c r="F36" i="5"/>
  <c r="F37" i="5"/>
  <c r="F38" i="5"/>
  <c r="F39" i="5"/>
  <c r="F40" i="5"/>
  <c r="F41" i="5"/>
  <c r="F42" i="5"/>
  <c r="G42" i="5" s="1"/>
  <c r="F43" i="5"/>
  <c r="G43" i="5" s="1"/>
  <c r="F44" i="5"/>
  <c r="F45" i="5"/>
  <c r="F46" i="5"/>
  <c r="F47" i="5"/>
  <c r="F48" i="5"/>
  <c r="F49" i="5"/>
  <c r="F50" i="5"/>
  <c r="G50" i="5" s="1"/>
  <c r="F51" i="5"/>
  <c r="G51" i="5" s="1"/>
  <c r="F52" i="5"/>
  <c r="F53" i="5"/>
  <c r="F54" i="5"/>
  <c r="F55" i="5"/>
  <c r="F56" i="5"/>
  <c r="F57" i="5"/>
  <c r="F58" i="5"/>
  <c r="G58" i="5" s="1"/>
  <c r="F59" i="5"/>
  <c r="G59" i="5" s="1"/>
  <c r="F60" i="5"/>
  <c r="F61" i="5"/>
  <c r="F70" i="5"/>
  <c r="G70" i="5" s="1"/>
  <c r="F77" i="5"/>
  <c r="G77" i="5" s="1"/>
  <c r="F93" i="5"/>
  <c r="G93" i="5" s="1"/>
  <c r="F100" i="5"/>
  <c r="G100" i="5" s="1"/>
  <c r="G13" i="2"/>
  <c r="I4" i="2"/>
  <c r="G4" i="5"/>
  <c r="G5" i="5"/>
  <c r="G6" i="5"/>
  <c r="G7" i="5"/>
  <c r="G8" i="5"/>
  <c r="G9" i="5"/>
  <c r="G12" i="5"/>
  <c r="G13" i="5"/>
  <c r="G14" i="5"/>
  <c r="G15" i="5"/>
  <c r="G16" i="5"/>
  <c r="G17" i="5"/>
  <c r="G20" i="5"/>
  <c r="G21" i="5"/>
  <c r="G22" i="5"/>
  <c r="G23" i="5"/>
  <c r="G24" i="5"/>
  <c r="G25" i="5"/>
  <c r="G28" i="5"/>
  <c r="G29" i="5"/>
  <c r="G30" i="5"/>
  <c r="G31" i="5"/>
  <c r="G32" i="5"/>
  <c r="G33" i="5"/>
  <c r="G36" i="5"/>
  <c r="G37" i="5"/>
  <c r="G38" i="5"/>
  <c r="G39" i="5"/>
  <c r="G40" i="5"/>
  <c r="G41" i="5"/>
  <c r="G44" i="5"/>
  <c r="G45" i="5"/>
  <c r="G46" i="5"/>
  <c r="G47" i="5"/>
  <c r="G48" i="5"/>
  <c r="G49" i="5"/>
  <c r="G52" i="5"/>
  <c r="G53" i="5"/>
  <c r="G54" i="5"/>
  <c r="G55" i="5"/>
  <c r="G56" i="5"/>
  <c r="G57" i="5"/>
  <c r="G60" i="5"/>
  <c r="G61" i="5"/>
  <c r="G19" i="2"/>
  <c r="G20" i="2"/>
  <c r="G21" i="2"/>
  <c r="I21" i="2" s="1"/>
  <c r="G22" i="2"/>
  <c r="I22" i="2" s="1"/>
  <c r="G23" i="2"/>
  <c r="G24" i="2"/>
  <c r="G25" i="2"/>
  <c r="G26" i="2"/>
  <c r="G27" i="2"/>
  <c r="G28" i="2"/>
  <c r="G29" i="2"/>
  <c r="G30" i="2"/>
  <c r="G31" i="2"/>
  <c r="G32" i="2"/>
  <c r="G33" i="2"/>
  <c r="G5" i="2"/>
  <c r="I5" i="2" s="1"/>
  <c r="G6" i="2"/>
  <c r="I6" i="2" s="1"/>
  <c r="G7" i="2"/>
  <c r="G8" i="2"/>
  <c r="I8" i="2" s="1"/>
  <c r="G9" i="2"/>
  <c r="I9" i="2" s="1"/>
  <c r="G10" i="2"/>
  <c r="I11" i="2"/>
  <c r="G12" i="2"/>
  <c r="I12" i="2" s="1"/>
  <c r="I13" i="2"/>
  <c r="G14" i="2"/>
  <c r="I14" i="2" s="1"/>
  <c r="G15" i="2"/>
  <c r="G16" i="2"/>
  <c r="I16" i="2" s="1"/>
  <c r="G17" i="2"/>
  <c r="I17" i="2" s="1"/>
  <c r="G4" i="2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F103" i="5" s="1"/>
  <c r="G103" i="5" s="1"/>
  <c r="D4" i="5"/>
  <c r="I31" i="2"/>
  <c r="I27" i="2"/>
  <c r="I26" i="2"/>
  <c r="I23" i="2"/>
  <c r="AA7" i="4"/>
  <c r="AA8" i="4" s="1"/>
  <c r="AA9" i="4" s="1"/>
  <c r="AA10" i="4" s="1"/>
  <c r="AA11" i="4" s="1"/>
  <c r="AA12" i="4" s="1"/>
  <c r="AA13" i="4" s="1"/>
  <c r="AA6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AB6" i="4"/>
  <c r="AB5" i="4"/>
  <c r="N5" i="4"/>
  <c r="E19" i="4"/>
  <c r="E28" i="4"/>
  <c r="E29" i="4"/>
  <c r="E30" i="4"/>
  <c r="E31" i="4"/>
  <c r="E32" i="4"/>
  <c r="E33" i="4"/>
  <c r="E27" i="4"/>
  <c r="I20" i="2"/>
  <c r="I24" i="2"/>
  <c r="I25" i="2"/>
  <c r="I28" i="2"/>
  <c r="I29" i="2"/>
  <c r="I30" i="2"/>
  <c r="I32" i="2"/>
  <c r="I33" i="2"/>
  <c r="I7" i="2"/>
  <c r="I10" i="2"/>
  <c r="I15" i="2"/>
  <c r="E20" i="4"/>
  <c r="E21" i="4"/>
  <c r="E22" i="4"/>
  <c r="E23" i="4"/>
  <c r="E24" i="4"/>
  <c r="E25" i="4"/>
  <c r="E26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K4" i="3"/>
  <c r="K5" i="3" s="1"/>
  <c r="K6" i="3" s="1"/>
  <c r="D3" i="3"/>
  <c r="C4" i="3"/>
  <c r="D4" i="3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T4" i="2"/>
  <c r="S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G23" i="1"/>
  <c r="H19" i="1"/>
  <c r="H23" i="1"/>
  <c r="L19" i="1"/>
  <c r="L23" i="1"/>
  <c r="J23" i="1"/>
  <c r="J19" i="1"/>
  <c r="N23" i="1"/>
  <c r="N19" i="1"/>
  <c r="O13" i="1"/>
  <c r="G19" i="1"/>
  <c r="M14" i="1"/>
  <c r="M13" i="1"/>
  <c r="M10" i="1"/>
  <c r="M9" i="1"/>
  <c r="N9" i="1"/>
  <c r="O9" i="1" s="1"/>
  <c r="U9" i="1"/>
  <c r="T10" i="1"/>
  <c r="S10" i="1"/>
  <c r="U8" i="1"/>
  <c r="T7" i="1"/>
  <c r="S7" i="1"/>
  <c r="T9" i="1"/>
  <c r="S9" i="1"/>
  <c r="T8" i="1"/>
  <c r="S8" i="1"/>
  <c r="K10" i="1"/>
  <c r="K9" i="1"/>
  <c r="K14" i="1"/>
  <c r="K13" i="1"/>
  <c r="H14" i="1"/>
  <c r="H13" i="1"/>
  <c r="I13" i="1" s="1"/>
  <c r="F14" i="1"/>
  <c r="G13" i="1" s="1"/>
  <c r="F13" i="1"/>
  <c r="C18" i="1"/>
  <c r="E10" i="1" s="1"/>
  <c r="F10" i="1" s="1"/>
  <c r="F92" i="5" l="1"/>
  <c r="G92" i="5" s="1"/>
  <c r="F69" i="5"/>
  <c r="G69" i="5" s="1"/>
  <c r="F86" i="5"/>
  <c r="G86" i="5" s="1"/>
  <c r="F68" i="5"/>
  <c r="G68" i="5" s="1"/>
  <c r="F85" i="5"/>
  <c r="G85" i="5" s="1"/>
  <c r="F102" i="5"/>
  <c r="G102" i="5" s="1"/>
  <c r="F84" i="5"/>
  <c r="G84" i="5" s="1"/>
  <c r="F101" i="5"/>
  <c r="G101" i="5" s="1"/>
  <c r="F78" i="5"/>
  <c r="G78" i="5" s="1"/>
  <c r="F94" i="5"/>
  <c r="G94" i="5" s="1"/>
  <c r="F76" i="5"/>
  <c r="G76" i="5" s="1"/>
  <c r="F99" i="5"/>
  <c r="G99" i="5" s="1"/>
  <c r="F91" i="5"/>
  <c r="G91" i="5" s="1"/>
  <c r="F83" i="5"/>
  <c r="G83" i="5" s="1"/>
  <c r="F75" i="5"/>
  <c r="G75" i="5" s="1"/>
  <c r="F67" i="5"/>
  <c r="G67" i="5" s="1"/>
  <c r="F98" i="5"/>
  <c r="G98" i="5" s="1"/>
  <c r="F90" i="5"/>
  <c r="G90" i="5" s="1"/>
  <c r="F74" i="5"/>
  <c r="G74" i="5" s="1"/>
  <c r="F89" i="5"/>
  <c r="G89" i="5" s="1"/>
  <c r="F81" i="5"/>
  <c r="G81" i="5" s="1"/>
  <c r="F65" i="5"/>
  <c r="G65" i="5" s="1"/>
  <c r="F96" i="5"/>
  <c r="G96" i="5" s="1"/>
  <c r="F88" i="5"/>
  <c r="G88" i="5" s="1"/>
  <c r="F80" i="5"/>
  <c r="G80" i="5" s="1"/>
  <c r="F72" i="5"/>
  <c r="G72" i="5" s="1"/>
  <c r="F64" i="5"/>
  <c r="G64" i="5" s="1"/>
  <c r="F82" i="5"/>
  <c r="G82" i="5" s="1"/>
  <c r="F66" i="5"/>
  <c r="G66" i="5" s="1"/>
  <c r="F97" i="5"/>
  <c r="G97" i="5" s="1"/>
  <c r="F73" i="5"/>
  <c r="G73" i="5" s="1"/>
  <c r="F95" i="5"/>
  <c r="G95" i="5" s="1"/>
  <c r="F87" i="5"/>
  <c r="G87" i="5" s="1"/>
  <c r="F79" i="5"/>
  <c r="G79" i="5" s="1"/>
  <c r="F71" i="5"/>
  <c r="G71" i="5" s="1"/>
  <c r="F63" i="5"/>
  <c r="G63" i="5" s="1"/>
  <c r="S6" i="5"/>
  <c r="V5" i="5"/>
  <c r="M35" i="4"/>
  <c r="N34" i="4"/>
  <c r="AA14" i="4"/>
  <c r="AB13" i="4"/>
  <c r="AB11" i="4"/>
  <c r="AB10" i="4"/>
  <c r="AB9" i="4"/>
  <c r="AB8" i="4"/>
  <c r="AB7" i="4"/>
  <c r="AB12" i="4"/>
  <c r="N7" i="4"/>
  <c r="N6" i="4"/>
  <c r="K7" i="3"/>
  <c r="C5" i="3"/>
  <c r="N13" i="1"/>
  <c r="O14" i="1" s="1"/>
  <c r="E9" i="1"/>
  <c r="F9" i="1" s="1"/>
  <c r="G9" i="1" s="1"/>
  <c r="S7" i="5" l="1"/>
  <c r="V6" i="5"/>
  <c r="M36" i="4"/>
  <c r="N35" i="4"/>
  <c r="AA15" i="4"/>
  <c r="AB14" i="4"/>
  <c r="N8" i="4"/>
  <c r="K8" i="3"/>
  <c r="D5" i="3"/>
  <c r="C6" i="3"/>
  <c r="O10" i="1"/>
  <c r="H9" i="1"/>
  <c r="I9" i="1" s="1"/>
  <c r="H10" i="1"/>
  <c r="V7" i="5" l="1"/>
  <c r="S8" i="5"/>
  <c r="M37" i="4"/>
  <c r="N36" i="4"/>
  <c r="AA16" i="4"/>
  <c r="AB15" i="4"/>
  <c r="N9" i="4"/>
  <c r="K9" i="3"/>
  <c r="C7" i="3"/>
  <c r="D6" i="3"/>
  <c r="S9" i="5" l="1"/>
  <c r="V8" i="5"/>
  <c r="M38" i="4"/>
  <c r="N37" i="4"/>
  <c r="AA17" i="4"/>
  <c r="AB16" i="4"/>
  <c r="N10" i="4"/>
  <c r="K10" i="3"/>
  <c r="C8" i="3"/>
  <c r="D7" i="3"/>
  <c r="S10" i="5" l="1"/>
  <c r="V9" i="5"/>
  <c r="M39" i="4"/>
  <c r="N38" i="4"/>
  <c r="AA18" i="4"/>
  <c r="AB17" i="4"/>
  <c r="N11" i="4"/>
  <c r="K11" i="3"/>
  <c r="C9" i="3"/>
  <c r="D8" i="3"/>
  <c r="V10" i="5" l="1"/>
  <c r="S11" i="5"/>
  <c r="M40" i="4"/>
  <c r="N39" i="4"/>
  <c r="AA19" i="4"/>
  <c r="AB18" i="4"/>
  <c r="N12" i="4"/>
  <c r="K12" i="3"/>
  <c r="C10" i="3"/>
  <c r="D9" i="3"/>
  <c r="S12" i="5" l="1"/>
  <c r="V11" i="5"/>
  <c r="M41" i="4"/>
  <c r="N40" i="4"/>
  <c r="AA20" i="4"/>
  <c r="AB19" i="4"/>
  <c r="N13" i="4"/>
  <c r="K13" i="3"/>
  <c r="C11" i="3"/>
  <c r="D10" i="3"/>
  <c r="S13" i="5" l="1"/>
  <c r="V12" i="5"/>
  <c r="M42" i="4"/>
  <c r="N41" i="4"/>
  <c r="AA21" i="4"/>
  <c r="AB20" i="4"/>
  <c r="N14" i="4"/>
  <c r="K14" i="3"/>
  <c r="C12" i="3"/>
  <c r="D11" i="3"/>
  <c r="S14" i="5" l="1"/>
  <c r="V13" i="5"/>
  <c r="M43" i="4"/>
  <c r="N42" i="4"/>
  <c r="AB21" i="4"/>
  <c r="AA22" i="4"/>
  <c r="N15" i="4"/>
  <c r="K15" i="3"/>
  <c r="C13" i="3"/>
  <c r="D12" i="3"/>
  <c r="S15" i="5" l="1"/>
  <c r="V14" i="5"/>
  <c r="M44" i="4"/>
  <c r="N43" i="4"/>
  <c r="AB22" i="4"/>
  <c r="AA23" i="4"/>
  <c r="N16" i="4"/>
  <c r="K16" i="3"/>
  <c r="C14" i="3"/>
  <c r="D13" i="3"/>
  <c r="V15" i="5" l="1"/>
  <c r="S16" i="5"/>
  <c r="M45" i="4"/>
  <c r="N44" i="4"/>
  <c r="AA24" i="4"/>
  <c r="AB23" i="4"/>
  <c r="N17" i="4"/>
  <c r="K17" i="3"/>
  <c r="C15" i="3"/>
  <c r="D14" i="3"/>
  <c r="S17" i="5" l="1"/>
  <c r="V16" i="5"/>
  <c r="M46" i="4"/>
  <c r="N45" i="4"/>
  <c r="AA25" i="4"/>
  <c r="AB24" i="4"/>
  <c r="N18" i="4"/>
  <c r="K18" i="3"/>
  <c r="C16" i="3"/>
  <c r="D15" i="3"/>
  <c r="S18" i="5" l="1"/>
  <c r="V17" i="5"/>
  <c r="M47" i="4"/>
  <c r="N46" i="4"/>
  <c r="AA26" i="4"/>
  <c r="AB25" i="4"/>
  <c r="N19" i="4"/>
  <c r="K19" i="3"/>
  <c r="C17" i="3"/>
  <c r="D16" i="3"/>
  <c r="V18" i="5" l="1"/>
  <c r="S19" i="5"/>
  <c r="M48" i="4"/>
  <c r="N47" i="4"/>
  <c r="AA27" i="4"/>
  <c r="AB26" i="4"/>
  <c r="N20" i="4"/>
  <c r="K20" i="3"/>
  <c r="C18" i="3"/>
  <c r="D17" i="3"/>
  <c r="S20" i="5" l="1"/>
  <c r="V19" i="5"/>
  <c r="M49" i="4"/>
  <c r="N48" i="4"/>
  <c r="AA28" i="4"/>
  <c r="AB27" i="4"/>
  <c r="N21" i="4"/>
  <c r="K21" i="3"/>
  <c r="C19" i="3"/>
  <c r="D18" i="3"/>
  <c r="S21" i="5" l="1"/>
  <c r="V20" i="5"/>
  <c r="M50" i="4"/>
  <c r="N49" i="4"/>
  <c r="AA29" i="4"/>
  <c r="AB28" i="4"/>
  <c r="N22" i="4"/>
  <c r="K22" i="3"/>
  <c r="C20" i="3"/>
  <c r="D19" i="3"/>
  <c r="S22" i="5" l="1"/>
  <c r="V21" i="5"/>
  <c r="M51" i="4"/>
  <c r="N50" i="4"/>
  <c r="AB29" i="4"/>
  <c r="AA30" i="4"/>
  <c r="N23" i="4"/>
  <c r="K23" i="3"/>
  <c r="C21" i="3"/>
  <c r="D20" i="3"/>
  <c r="S23" i="5" l="1"/>
  <c r="V22" i="5"/>
  <c r="M52" i="4"/>
  <c r="N51" i="4"/>
  <c r="AA31" i="4"/>
  <c r="AB30" i="4"/>
  <c r="N24" i="4"/>
  <c r="K24" i="3"/>
  <c r="C22" i="3"/>
  <c r="D21" i="3"/>
  <c r="V23" i="5" l="1"/>
  <c r="S24" i="5"/>
  <c r="M53" i="4"/>
  <c r="N52" i="4"/>
  <c r="AA32" i="4"/>
  <c r="AB31" i="4"/>
  <c r="N25" i="4"/>
  <c r="K25" i="3"/>
  <c r="C23" i="3"/>
  <c r="D22" i="3"/>
  <c r="S25" i="5" l="1"/>
  <c r="V24" i="5"/>
  <c r="M54" i="4"/>
  <c r="N53" i="4"/>
  <c r="AA33" i="4"/>
  <c r="AB33" i="4" s="1"/>
  <c r="AB32" i="4"/>
  <c r="N26" i="4"/>
  <c r="K26" i="3"/>
  <c r="C24" i="3"/>
  <c r="D23" i="3"/>
  <c r="S26" i="5" l="1"/>
  <c r="V25" i="5"/>
  <c r="M55" i="4"/>
  <c r="N54" i="4"/>
  <c r="AA34" i="4"/>
  <c r="AB34" i="4" s="1"/>
  <c r="N27" i="4"/>
  <c r="K27" i="3"/>
  <c r="C25" i="3"/>
  <c r="D24" i="3"/>
  <c r="V26" i="5" l="1"/>
  <c r="S27" i="5"/>
  <c r="M56" i="4"/>
  <c r="N55" i="4"/>
  <c r="AA35" i="4"/>
  <c r="AB35" i="4" s="1"/>
  <c r="N28" i="4"/>
  <c r="K28" i="3"/>
  <c r="C26" i="3"/>
  <c r="D25" i="3"/>
  <c r="S28" i="5" l="1"/>
  <c r="V27" i="5"/>
  <c r="M57" i="4"/>
  <c r="N56" i="4"/>
  <c r="AA36" i="4"/>
  <c r="AB36" i="4" s="1"/>
  <c r="N29" i="4"/>
  <c r="K29" i="3"/>
  <c r="C27" i="3"/>
  <c r="D26" i="3"/>
  <c r="S29" i="5" l="1"/>
  <c r="V28" i="5"/>
  <c r="M58" i="4"/>
  <c r="N57" i="4"/>
  <c r="AA37" i="4"/>
  <c r="AB37" i="4" s="1"/>
  <c r="N30" i="4"/>
  <c r="K30" i="3"/>
  <c r="C28" i="3"/>
  <c r="D27" i="3"/>
  <c r="V29" i="5" l="1"/>
  <c r="S30" i="5"/>
  <c r="M59" i="4"/>
  <c r="N58" i="4"/>
  <c r="AA38" i="4"/>
  <c r="AB38" i="4" s="1"/>
  <c r="N31" i="4"/>
  <c r="K31" i="3"/>
  <c r="C29" i="3"/>
  <c r="D28" i="3"/>
  <c r="S31" i="5" l="1"/>
  <c r="V30" i="5"/>
  <c r="M60" i="4"/>
  <c r="N59" i="4"/>
  <c r="AA39" i="4"/>
  <c r="AB39" i="4" s="1"/>
  <c r="N32" i="4"/>
  <c r="K32" i="3"/>
  <c r="C30" i="3"/>
  <c r="D29" i="3"/>
  <c r="V31" i="5" l="1"/>
  <c r="S32" i="5"/>
  <c r="M61" i="4"/>
  <c r="N60" i="4"/>
  <c r="AA40" i="4"/>
  <c r="AB40" i="4" s="1"/>
  <c r="N33" i="4"/>
  <c r="K33" i="3"/>
  <c r="C31" i="3"/>
  <c r="D30" i="3"/>
  <c r="S33" i="5" l="1"/>
  <c r="V32" i="5"/>
  <c r="M62" i="4"/>
  <c r="N61" i="4"/>
  <c r="AA41" i="4"/>
  <c r="AB41" i="4" s="1"/>
  <c r="K34" i="3"/>
  <c r="C32" i="3"/>
  <c r="D31" i="3"/>
  <c r="S34" i="5" l="1"/>
  <c r="V33" i="5"/>
  <c r="M63" i="4"/>
  <c r="N62" i="4"/>
  <c r="AA42" i="4"/>
  <c r="AB42" i="4" s="1"/>
  <c r="K35" i="3"/>
  <c r="C33" i="3"/>
  <c r="D32" i="3"/>
  <c r="V34" i="5" l="1"/>
  <c r="S35" i="5"/>
  <c r="M64" i="4"/>
  <c r="N63" i="4"/>
  <c r="AA43" i="4"/>
  <c r="AB43" i="4" s="1"/>
  <c r="K36" i="3"/>
  <c r="C34" i="3"/>
  <c r="D33" i="3"/>
  <c r="S36" i="5" l="1"/>
  <c r="V35" i="5"/>
  <c r="M65" i="4"/>
  <c r="N64" i="4"/>
  <c r="AA44" i="4"/>
  <c r="AB44" i="4" s="1"/>
  <c r="K37" i="3"/>
  <c r="C35" i="3"/>
  <c r="D34" i="3"/>
  <c r="S37" i="5" l="1"/>
  <c r="V36" i="5"/>
  <c r="M66" i="4"/>
  <c r="N65" i="4"/>
  <c r="AA45" i="4"/>
  <c r="AB45" i="4" s="1"/>
  <c r="K38" i="3"/>
  <c r="C36" i="3"/>
  <c r="D35" i="3"/>
  <c r="S38" i="5" l="1"/>
  <c r="V37" i="5"/>
  <c r="M67" i="4"/>
  <c r="N66" i="4"/>
  <c r="AA46" i="4"/>
  <c r="AB46" i="4" s="1"/>
  <c r="K39" i="3"/>
  <c r="C37" i="3"/>
  <c r="D36" i="3"/>
  <c r="S39" i="5" l="1"/>
  <c r="V38" i="5"/>
  <c r="M68" i="4"/>
  <c r="N67" i="4"/>
  <c r="AA47" i="4"/>
  <c r="AB47" i="4" s="1"/>
  <c r="K40" i="3"/>
  <c r="C38" i="3"/>
  <c r="D37" i="3"/>
  <c r="V39" i="5" l="1"/>
  <c r="S40" i="5"/>
  <c r="M69" i="4"/>
  <c r="N68" i="4"/>
  <c r="AA48" i="4"/>
  <c r="AB48" i="4" s="1"/>
  <c r="K41" i="3"/>
  <c r="C39" i="3"/>
  <c r="D38" i="3"/>
  <c r="S41" i="5" l="1"/>
  <c r="V40" i="5"/>
  <c r="M70" i="4"/>
  <c r="N69" i="4"/>
  <c r="AA49" i="4"/>
  <c r="AB49" i="4" s="1"/>
  <c r="K42" i="3"/>
  <c r="C40" i="3"/>
  <c r="D39" i="3"/>
  <c r="S42" i="5" l="1"/>
  <c r="V41" i="5"/>
  <c r="M71" i="4"/>
  <c r="N70" i="4"/>
  <c r="AA50" i="4"/>
  <c r="AB50" i="4" s="1"/>
  <c r="K43" i="3"/>
  <c r="C41" i="3"/>
  <c r="D40" i="3"/>
  <c r="V42" i="5" l="1"/>
  <c r="S43" i="5"/>
  <c r="M72" i="4"/>
  <c r="N71" i="4"/>
  <c r="AA51" i="4"/>
  <c r="AB51" i="4" s="1"/>
  <c r="K44" i="3"/>
  <c r="C42" i="3"/>
  <c r="D41" i="3"/>
  <c r="S44" i="5" l="1"/>
  <c r="V43" i="5"/>
  <c r="M73" i="4"/>
  <c r="N72" i="4"/>
  <c r="AA52" i="4"/>
  <c r="AB52" i="4" s="1"/>
  <c r="K45" i="3"/>
  <c r="C43" i="3"/>
  <c r="D42" i="3"/>
  <c r="S45" i="5" l="1"/>
  <c r="V44" i="5"/>
  <c r="M74" i="4"/>
  <c r="N73" i="4"/>
  <c r="AA53" i="4"/>
  <c r="AB53" i="4" s="1"/>
  <c r="K46" i="3"/>
  <c r="C44" i="3"/>
  <c r="D43" i="3"/>
  <c r="S46" i="5" l="1"/>
  <c r="V45" i="5"/>
  <c r="M75" i="4"/>
  <c r="N74" i="4"/>
  <c r="AA54" i="4"/>
  <c r="AB54" i="4" s="1"/>
  <c r="K47" i="3"/>
  <c r="C45" i="3"/>
  <c r="D44" i="3"/>
  <c r="S47" i="5" l="1"/>
  <c r="V46" i="5"/>
  <c r="M76" i="4"/>
  <c r="N75" i="4"/>
  <c r="AA55" i="4"/>
  <c r="AB55" i="4" s="1"/>
  <c r="K48" i="3"/>
  <c r="C46" i="3"/>
  <c r="D45" i="3"/>
  <c r="S48" i="5" l="1"/>
  <c r="V47" i="5"/>
  <c r="M77" i="4"/>
  <c r="N76" i="4"/>
  <c r="AA56" i="4"/>
  <c r="AB56" i="4" s="1"/>
  <c r="K49" i="3"/>
  <c r="C47" i="3"/>
  <c r="D46" i="3"/>
  <c r="S49" i="5" l="1"/>
  <c r="V48" i="5"/>
  <c r="M78" i="4"/>
  <c r="N77" i="4"/>
  <c r="AA57" i="4"/>
  <c r="AB57" i="4" s="1"/>
  <c r="K50" i="3"/>
  <c r="C48" i="3"/>
  <c r="D47" i="3"/>
  <c r="S50" i="5" l="1"/>
  <c r="V49" i="5"/>
  <c r="M79" i="4"/>
  <c r="N78" i="4"/>
  <c r="AA58" i="4"/>
  <c r="AB58" i="4" s="1"/>
  <c r="K51" i="3"/>
  <c r="C49" i="3"/>
  <c r="D48" i="3"/>
  <c r="V50" i="5" l="1"/>
  <c r="S51" i="5"/>
  <c r="M80" i="4"/>
  <c r="N79" i="4"/>
  <c r="AA59" i="4"/>
  <c r="AB59" i="4" s="1"/>
  <c r="K52" i="3"/>
  <c r="C50" i="3"/>
  <c r="D49" i="3"/>
  <c r="S52" i="5" l="1"/>
  <c r="V51" i="5"/>
  <c r="M81" i="4"/>
  <c r="N80" i="4"/>
  <c r="AA60" i="4"/>
  <c r="AB60" i="4" s="1"/>
  <c r="K53" i="3"/>
  <c r="C51" i="3"/>
  <c r="D50" i="3"/>
  <c r="S53" i="5" l="1"/>
  <c r="V52" i="5"/>
  <c r="M82" i="4"/>
  <c r="N81" i="4"/>
  <c r="AA61" i="4"/>
  <c r="AB61" i="4" s="1"/>
  <c r="K54" i="3"/>
  <c r="C52" i="3"/>
  <c r="D51" i="3"/>
  <c r="S54" i="5" l="1"/>
  <c r="V53" i="5"/>
  <c r="M83" i="4"/>
  <c r="N82" i="4"/>
  <c r="AA62" i="4"/>
  <c r="AB62" i="4" s="1"/>
  <c r="K55" i="3"/>
  <c r="C53" i="3"/>
  <c r="D52" i="3"/>
  <c r="S55" i="5" l="1"/>
  <c r="V54" i="5"/>
  <c r="M84" i="4"/>
  <c r="N83" i="4"/>
  <c r="AA63" i="4"/>
  <c r="AB63" i="4" s="1"/>
  <c r="K56" i="3"/>
  <c r="C54" i="3"/>
  <c r="D53" i="3"/>
  <c r="V55" i="5" l="1"/>
  <c r="S56" i="5"/>
  <c r="M85" i="4"/>
  <c r="N84" i="4"/>
  <c r="AA64" i="4"/>
  <c r="AB64" i="4" s="1"/>
  <c r="K57" i="3"/>
  <c r="C55" i="3"/>
  <c r="D54" i="3"/>
  <c r="S57" i="5" l="1"/>
  <c r="V56" i="5"/>
  <c r="M86" i="4"/>
  <c r="N85" i="4"/>
  <c r="AA65" i="4"/>
  <c r="AB65" i="4" s="1"/>
  <c r="K58" i="3"/>
  <c r="C56" i="3"/>
  <c r="D55" i="3"/>
  <c r="S58" i="5" l="1"/>
  <c r="V57" i="5"/>
  <c r="M87" i="4"/>
  <c r="N86" i="4"/>
  <c r="AA66" i="4"/>
  <c r="AB66" i="4" s="1"/>
  <c r="K59" i="3"/>
  <c r="C57" i="3"/>
  <c r="D56" i="3"/>
  <c r="V58" i="5" l="1"/>
  <c r="S59" i="5"/>
  <c r="M88" i="4"/>
  <c r="N87" i="4"/>
  <c r="AA67" i="4"/>
  <c r="AB67" i="4" s="1"/>
  <c r="K60" i="3"/>
  <c r="C58" i="3"/>
  <c r="D57" i="3"/>
  <c r="S60" i="5" l="1"/>
  <c r="V59" i="5"/>
  <c r="M89" i="4"/>
  <c r="N88" i="4"/>
  <c r="AA68" i="4"/>
  <c r="AB68" i="4" s="1"/>
  <c r="K61" i="3"/>
  <c r="C59" i="3"/>
  <c r="D58" i="3"/>
  <c r="S61" i="5" l="1"/>
  <c r="V60" i="5"/>
  <c r="M90" i="4"/>
  <c r="N89" i="4"/>
  <c r="AA69" i="4"/>
  <c r="AB69" i="4" s="1"/>
  <c r="K62" i="3"/>
  <c r="C60" i="3"/>
  <c r="D59" i="3"/>
  <c r="S62" i="5" l="1"/>
  <c r="V61" i="5"/>
  <c r="M91" i="4"/>
  <c r="N90" i="4"/>
  <c r="AA70" i="4"/>
  <c r="AB70" i="4" s="1"/>
  <c r="K63" i="3"/>
  <c r="C61" i="3"/>
  <c r="D60" i="3"/>
  <c r="S63" i="5" l="1"/>
  <c r="V62" i="5"/>
  <c r="M92" i="4"/>
  <c r="N91" i="4"/>
  <c r="AA71" i="4"/>
  <c r="AB71" i="4" s="1"/>
  <c r="K64" i="3"/>
  <c r="C62" i="3"/>
  <c r="D61" i="3"/>
  <c r="V63" i="5" l="1"/>
  <c r="S64" i="5"/>
  <c r="M93" i="4"/>
  <c r="N92" i="4"/>
  <c r="AA72" i="4"/>
  <c r="AB72" i="4" s="1"/>
  <c r="K65" i="3"/>
  <c r="C63" i="3"/>
  <c r="D62" i="3"/>
  <c r="S65" i="5" l="1"/>
  <c r="V64" i="5"/>
  <c r="M94" i="4"/>
  <c r="N93" i="4"/>
  <c r="AA73" i="4"/>
  <c r="AB73" i="4" s="1"/>
  <c r="K66" i="3"/>
  <c r="C64" i="3"/>
  <c r="D63" i="3"/>
  <c r="S66" i="5" l="1"/>
  <c r="V65" i="5"/>
  <c r="M95" i="4"/>
  <c r="N94" i="4"/>
  <c r="AA74" i="4"/>
  <c r="AB74" i="4" s="1"/>
  <c r="K67" i="3"/>
  <c r="C65" i="3"/>
  <c r="D64" i="3"/>
  <c r="V66" i="5" l="1"/>
  <c r="S67" i="5"/>
  <c r="M96" i="4"/>
  <c r="N95" i="4"/>
  <c r="AA75" i="4"/>
  <c r="AB75" i="4" s="1"/>
  <c r="K68" i="3"/>
  <c r="C66" i="3"/>
  <c r="D65" i="3"/>
  <c r="S68" i="5" l="1"/>
  <c r="V67" i="5"/>
  <c r="M97" i="4"/>
  <c r="N96" i="4"/>
  <c r="AA76" i="4"/>
  <c r="AB76" i="4" s="1"/>
  <c r="K69" i="3"/>
  <c r="C67" i="3"/>
  <c r="D66" i="3"/>
  <c r="S69" i="5" l="1"/>
  <c r="V68" i="5"/>
  <c r="M98" i="4"/>
  <c r="N97" i="4"/>
  <c r="AA77" i="4"/>
  <c r="AB77" i="4" s="1"/>
  <c r="K70" i="3"/>
  <c r="C68" i="3"/>
  <c r="D67" i="3"/>
  <c r="V69" i="5" l="1"/>
  <c r="S70" i="5"/>
  <c r="M99" i="4"/>
  <c r="N98" i="4"/>
  <c r="AA78" i="4"/>
  <c r="AB78" i="4" s="1"/>
  <c r="K71" i="3"/>
  <c r="C69" i="3"/>
  <c r="D68" i="3"/>
  <c r="S71" i="5" l="1"/>
  <c r="V70" i="5"/>
  <c r="M100" i="4"/>
  <c r="N99" i="4"/>
  <c r="AA79" i="4"/>
  <c r="AB79" i="4" s="1"/>
  <c r="K72" i="3"/>
  <c r="C70" i="3"/>
  <c r="D69" i="3"/>
  <c r="V71" i="5" l="1"/>
  <c r="S72" i="5"/>
  <c r="M101" i="4"/>
  <c r="N100" i="4"/>
  <c r="AA80" i="4"/>
  <c r="AB80" i="4" s="1"/>
  <c r="K73" i="3"/>
  <c r="C71" i="3"/>
  <c r="D70" i="3"/>
  <c r="S73" i="5" l="1"/>
  <c r="V72" i="5"/>
  <c r="M102" i="4"/>
  <c r="N101" i="4"/>
  <c r="AA81" i="4"/>
  <c r="AB81" i="4" s="1"/>
  <c r="K74" i="3"/>
  <c r="C72" i="3"/>
  <c r="D71" i="3"/>
  <c r="S74" i="5" l="1"/>
  <c r="V73" i="5"/>
  <c r="M103" i="4"/>
  <c r="N102" i="4"/>
  <c r="AA82" i="4"/>
  <c r="AB82" i="4" s="1"/>
  <c r="K75" i="3"/>
  <c r="C73" i="3"/>
  <c r="D72" i="3"/>
  <c r="V74" i="5" l="1"/>
  <c r="S75" i="5"/>
  <c r="M104" i="4"/>
  <c r="N103" i="4"/>
  <c r="AA83" i="4"/>
  <c r="AB83" i="4" s="1"/>
  <c r="K76" i="3"/>
  <c r="C74" i="3"/>
  <c r="D73" i="3"/>
  <c r="S76" i="5" l="1"/>
  <c r="V75" i="5"/>
  <c r="M105" i="4"/>
  <c r="N105" i="4" s="1"/>
  <c r="N104" i="4"/>
  <c r="AA84" i="4"/>
  <c r="AB84" i="4" s="1"/>
  <c r="K77" i="3"/>
  <c r="C75" i="3"/>
  <c r="D74" i="3"/>
  <c r="S77" i="5" l="1"/>
  <c r="V76" i="5"/>
  <c r="AA85" i="4"/>
  <c r="AB85" i="4" s="1"/>
  <c r="K78" i="3"/>
  <c r="C76" i="3"/>
  <c r="D75" i="3"/>
  <c r="S78" i="5" l="1"/>
  <c r="V77" i="5"/>
  <c r="AA86" i="4"/>
  <c r="AB86" i="4" s="1"/>
  <c r="K79" i="3"/>
  <c r="C77" i="3"/>
  <c r="D76" i="3"/>
  <c r="S79" i="5" l="1"/>
  <c r="V78" i="5"/>
  <c r="AA87" i="4"/>
  <c r="AB87" i="4" s="1"/>
  <c r="K80" i="3"/>
  <c r="C78" i="3"/>
  <c r="D77" i="3"/>
  <c r="V79" i="5" l="1"/>
  <c r="S80" i="5"/>
  <c r="AA88" i="4"/>
  <c r="AB88" i="4" s="1"/>
  <c r="K81" i="3"/>
  <c r="C79" i="3"/>
  <c r="D78" i="3"/>
  <c r="S81" i="5" l="1"/>
  <c r="V80" i="5"/>
  <c r="AA89" i="4"/>
  <c r="AB89" i="4" s="1"/>
  <c r="K82" i="3"/>
  <c r="C80" i="3"/>
  <c r="D79" i="3"/>
  <c r="S82" i="5" l="1"/>
  <c r="V81" i="5"/>
  <c r="AA90" i="4"/>
  <c r="AB90" i="4" s="1"/>
  <c r="K83" i="3"/>
  <c r="C81" i="3"/>
  <c r="D80" i="3"/>
  <c r="V82" i="5" l="1"/>
  <c r="S83" i="5"/>
  <c r="AA91" i="4"/>
  <c r="AB91" i="4" s="1"/>
  <c r="K84" i="3"/>
  <c r="C82" i="3"/>
  <c r="D81" i="3"/>
  <c r="S84" i="5" l="1"/>
  <c r="V83" i="5"/>
  <c r="AA92" i="4"/>
  <c r="AB92" i="4" s="1"/>
  <c r="K85" i="3"/>
  <c r="C83" i="3"/>
  <c r="D82" i="3"/>
  <c r="S85" i="5" l="1"/>
  <c r="V84" i="5"/>
  <c r="AA93" i="4"/>
  <c r="AB93" i="4" s="1"/>
  <c r="K86" i="3"/>
  <c r="C84" i="3"/>
  <c r="D83" i="3"/>
  <c r="S86" i="5" l="1"/>
  <c r="V85" i="5"/>
  <c r="AA94" i="4"/>
  <c r="AB94" i="4" s="1"/>
  <c r="K87" i="3"/>
  <c r="C85" i="3"/>
  <c r="D84" i="3"/>
  <c r="S87" i="5" l="1"/>
  <c r="V86" i="5"/>
  <c r="AA95" i="4"/>
  <c r="AB95" i="4" s="1"/>
  <c r="K88" i="3"/>
  <c r="C86" i="3"/>
  <c r="D85" i="3"/>
  <c r="V87" i="5" l="1"/>
  <c r="S88" i="5"/>
  <c r="AA96" i="4"/>
  <c r="AB96" i="4" s="1"/>
  <c r="K89" i="3"/>
  <c r="C87" i="3"/>
  <c r="D86" i="3"/>
  <c r="S89" i="5" l="1"/>
  <c r="V88" i="5"/>
  <c r="AA97" i="4"/>
  <c r="AB97" i="4" s="1"/>
  <c r="K90" i="3"/>
  <c r="C88" i="3"/>
  <c r="D87" i="3"/>
  <c r="S90" i="5" l="1"/>
  <c r="V89" i="5"/>
  <c r="AA98" i="4"/>
  <c r="AB98" i="4" s="1"/>
  <c r="K91" i="3"/>
  <c r="C89" i="3"/>
  <c r="D88" i="3"/>
  <c r="V90" i="5" l="1"/>
  <c r="S91" i="5"/>
  <c r="AA99" i="4"/>
  <c r="AB99" i="4" s="1"/>
  <c r="K92" i="3"/>
  <c r="C90" i="3"/>
  <c r="D89" i="3"/>
  <c r="S92" i="5" l="1"/>
  <c r="V91" i="5"/>
  <c r="AA100" i="4"/>
  <c r="AB100" i="4" s="1"/>
  <c r="K93" i="3"/>
  <c r="C91" i="3"/>
  <c r="D90" i="3"/>
  <c r="S93" i="5" l="1"/>
  <c r="V92" i="5"/>
  <c r="AA101" i="4"/>
  <c r="AB101" i="4" s="1"/>
  <c r="K94" i="3"/>
  <c r="C92" i="3"/>
  <c r="D91" i="3"/>
  <c r="S94" i="5" l="1"/>
  <c r="V93" i="5"/>
  <c r="AA102" i="4"/>
  <c r="AB102" i="4" s="1"/>
  <c r="K95" i="3"/>
  <c r="C93" i="3"/>
  <c r="D92" i="3"/>
  <c r="S95" i="5" l="1"/>
  <c r="V94" i="5"/>
  <c r="AA103" i="4"/>
  <c r="AB103" i="4" s="1"/>
  <c r="K96" i="3"/>
  <c r="C94" i="3"/>
  <c r="D93" i="3"/>
  <c r="V95" i="5" l="1"/>
  <c r="S96" i="5"/>
  <c r="AA104" i="4"/>
  <c r="AB104" i="4" s="1"/>
  <c r="K97" i="3"/>
  <c r="C95" i="3"/>
  <c r="D94" i="3"/>
  <c r="S97" i="5" l="1"/>
  <c r="V96" i="5"/>
  <c r="AA105" i="4"/>
  <c r="AB105" i="4" s="1"/>
  <c r="K98" i="3"/>
  <c r="C96" i="3"/>
  <c r="D95" i="3"/>
  <c r="S98" i="5" l="1"/>
  <c r="V97" i="5"/>
  <c r="K99" i="3"/>
  <c r="C97" i="3"/>
  <c r="D96" i="3"/>
  <c r="V98" i="5" l="1"/>
  <c r="S99" i="5"/>
  <c r="K100" i="3"/>
  <c r="C98" i="3"/>
  <c r="D97" i="3"/>
  <c r="S100" i="5" l="1"/>
  <c r="V99" i="5"/>
  <c r="K101" i="3"/>
  <c r="C99" i="3"/>
  <c r="D98" i="3"/>
  <c r="S101" i="5" l="1"/>
  <c r="V100" i="5"/>
  <c r="K102" i="3"/>
  <c r="C100" i="3"/>
  <c r="D99" i="3"/>
  <c r="S102" i="5" l="1"/>
  <c r="V101" i="5"/>
  <c r="K103" i="3"/>
  <c r="C101" i="3"/>
  <c r="D100" i="3"/>
  <c r="S103" i="5" l="1"/>
  <c r="V103" i="5" s="1"/>
  <c r="V102" i="5"/>
  <c r="C102" i="3"/>
  <c r="D101" i="3"/>
  <c r="C103" i="3" l="1"/>
  <c r="D103" i="3" s="1"/>
  <c r="D102" i="3"/>
</calcChain>
</file>

<file path=xl/sharedStrings.xml><?xml version="1.0" encoding="utf-8"?>
<sst xmlns="http://schemas.openxmlformats.org/spreadsheetml/2006/main" count="2066" uniqueCount="16">
  <si>
    <t>freq</t>
  </si>
  <si>
    <t>omega</t>
  </si>
  <si>
    <t>o/o-d</t>
  </si>
  <si>
    <t>b/b-o</t>
  </si>
  <si>
    <t>a</t>
  </si>
  <si>
    <t>(</t>
  </si>
  <si>
    <t>,</t>
  </si>
  <si>
    <t>)</t>
  </si>
  <si>
    <t>delta</t>
  </si>
  <si>
    <t>P avg</t>
  </si>
  <si>
    <t>BD</t>
  </si>
  <si>
    <t>ZD</t>
  </si>
  <si>
    <t>d</t>
  </si>
  <si>
    <t>o/o0</t>
  </si>
  <si>
    <t>B/B0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</si>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</sst>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2" borderId="0" xfId="1" applyNumberFormat="1"/>
    <xf numFmtId="0" fontId="2" fillId="3" borderId="0" xfId="2"/>
    <xf numFmtId="0" fontId="3" fillId="4" borderId="0" xfId="3"/>
    <xf numFmtId="2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Sheet2!$S$4:$S$17</c:f>
              <c:numCache>
                <c:formatCode>General</c:formatCode>
                <c:ptCount val="1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0.86</c:v>
                </c:pt>
                <c:pt idx="5">
                  <c:v>0.91</c:v>
                </c:pt>
                <c:pt idx="6">
                  <c:v>0.93</c:v>
                </c:pt>
                <c:pt idx="7">
                  <c:v>0.94</c:v>
                </c:pt>
                <c:pt idx="8">
                  <c:v>0.96</c:v>
                </c:pt>
                <c:pt idx="9">
                  <c:v>1.01</c:v>
                </c:pt>
                <c:pt idx="10">
                  <c:v>1.06</c:v>
                </c:pt>
                <c:pt idx="11">
                  <c:v>1.1100000000000001</c:v>
                </c:pt>
                <c:pt idx="12">
                  <c:v>1.26</c:v>
                </c:pt>
                <c:pt idx="13">
                  <c:v>1.51</c:v>
                </c:pt>
              </c:numCache>
            </c:numRef>
          </c:xVal>
          <c:yVal>
            <c:numRef>
              <c:f>Sheet2!$T$4:$T$17</c:f>
              <c:numCache>
                <c:formatCode>General</c:formatCode>
                <c:ptCount val="14"/>
                <c:pt idx="0">
                  <c:v>1.07</c:v>
                </c:pt>
                <c:pt idx="1">
                  <c:v>1.32</c:v>
                </c:pt>
                <c:pt idx="2">
                  <c:v>2.14</c:v>
                </c:pt>
                <c:pt idx="3">
                  <c:v>2.4900000000000002</c:v>
                </c:pt>
                <c:pt idx="4">
                  <c:v>2.95</c:v>
                </c:pt>
                <c:pt idx="5">
                  <c:v>3.53</c:v>
                </c:pt>
                <c:pt idx="6">
                  <c:v>3.83</c:v>
                </c:pt>
                <c:pt idx="7">
                  <c:v>3.96</c:v>
                </c:pt>
                <c:pt idx="8">
                  <c:v>4.07</c:v>
                </c:pt>
                <c:pt idx="9">
                  <c:v>4.1399999999999997</c:v>
                </c:pt>
                <c:pt idx="10">
                  <c:v>3.6</c:v>
                </c:pt>
                <c:pt idx="11">
                  <c:v>2.89</c:v>
                </c:pt>
                <c:pt idx="12">
                  <c:v>1.53</c:v>
                </c:pt>
                <c:pt idx="13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E-4B71-BA84-F0CE762D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2495"/>
        <c:axId val="445827087"/>
      </c:scatterChart>
      <c:valAx>
        <c:axId val="4458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5827087"/>
        <c:crosses val="autoZero"/>
        <c:crossBetween val="midCat"/>
      </c:valAx>
      <c:valAx>
        <c:axId val="4458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583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Sheet2!$S$20:$S$34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0.86</c:v>
                </c:pt>
                <c:pt idx="5">
                  <c:v>0.91</c:v>
                </c:pt>
                <c:pt idx="6">
                  <c:v>0.96</c:v>
                </c:pt>
                <c:pt idx="7">
                  <c:v>0.98</c:v>
                </c:pt>
                <c:pt idx="8">
                  <c:v>1.01</c:v>
                </c:pt>
                <c:pt idx="9">
                  <c:v>1.03</c:v>
                </c:pt>
                <c:pt idx="10">
                  <c:v>1.06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1.26</c:v>
                </c:pt>
                <c:pt idx="14">
                  <c:v>1.51</c:v>
                </c:pt>
              </c:numCache>
            </c:numRef>
          </c:xVal>
          <c:yVal>
            <c:numRef>
              <c:f>Sheet2!$T$20:$T$34</c:f>
              <c:numCache>
                <c:formatCode>General</c:formatCode>
                <c:ptCount val="15"/>
                <c:pt idx="0">
                  <c:v>0.94</c:v>
                </c:pt>
                <c:pt idx="1">
                  <c:v>0.8</c:v>
                </c:pt>
                <c:pt idx="2">
                  <c:v>0.64</c:v>
                </c:pt>
                <c:pt idx="3">
                  <c:v>0.61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0.52</c:v>
                </c:pt>
                <c:pt idx="7">
                  <c:v>0.51</c:v>
                </c:pt>
                <c:pt idx="8">
                  <c:v>0.5</c:v>
                </c:pt>
                <c:pt idx="9">
                  <c:v>0.49</c:v>
                </c:pt>
                <c:pt idx="10">
                  <c:v>0.47</c:v>
                </c:pt>
                <c:pt idx="11">
                  <c:v>0.45</c:v>
                </c:pt>
                <c:pt idx="12">
                  <c:v>0.43</c:v>
                </c:pt>
                <c:pt idx="13">
                  <c:v>0.39</c:v>
                </c:pt>
                <c:pt idx="1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2-4682-B303-B372B22A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04607"/>
        <c:axId val="551908351"/>
      </c:scatterChart>
      <c:valAx>
        <c:axId val="5519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908351"/>
        <c:crosses val="autoZero"/>
        <c:crossBetween val="midCat"/>
      </c:valAx>
      <c:valAx>
        <c:axId val="5519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9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Sheet2!$F$4:$F$17</c:f>
              <c:numCache>
                <c:formatCode>0.00</c:formatCode>
                <c:ptCount val="14"/>
                <c:pt idx="0">
                  <c:v>0.25132741228718347</c:v>
                </c:pt>
                <c:pt idx="1">
                  <c:v>0.50265482457436694</c:v>
                </c:pt>
                <c:pt idx="2">
                  <c:v>0.7539822368615503</c:v>
                </c:pt>
                <c:pt idx="3">
                  <c:v>0.80424771931898709</c:v>
                </c:pt>
                <c:pt idx="4">
                  <c:v>0.87964594300514209</c:v>
                </c:pt>
                <c:pt idx="5">
                  <c:v>0.90477868423386043</c:v>
                </c:pt>
                <c:pt idx="6">
                  <c:v>0.92991142546257888</c:v>
                </c:pt>
                <c:pt idx="7">
                  <c:v>0.94247779607693793</c:v>
                </c:pt>
                <c:pt idx="8">
                  <c:v>0.95504416669129699</c:v>
                </c:pt>
                <c:pt idx="9">
                  <c:v>1.0053096491487339</c:v>
                </c:pt>
                <c:pt idx="10">
                  <c:v>1.0555751316061703</c:v>
                </c:pt>
                <c:pt idx="11">
                  <c:v>1.1058406140636072</c:v>
                </c:pt>
                <c:pt idx="12">
                  <c:v>1.2566370614359172</c:v>
                </c:pt>
                <c:pt idx="13">
                  <c:v>1.5079644737231006</c:v>
                </c:pt>
              </c:numCache>
            </c:numRef>
          </c:xVal>
          <c:yVal>
            <c:numRef>
              <c:f>Sheet2!$G$4:$G$17</c:f>
              <c:numCache>
                <c:formatCode>0.00</c:formatCode>
                <c:ptCount val="14"/>
                <c:pt idx="0">
                  <c:v>1.0674022350687644</c:v>
                </c:pt>
                <c:pt idx="1">
                  <c:v>1.3379081072377341</c:v>
                </c:pt>
                <c:pt idx="2">
                  <c:v>2.315404158523553</c:v>
                </c:pt>
                <c:pt idx="3">
                  <c:v>2.8271536391276366</c:v>
                </c:pt>
                <c:pt idx="4">
                  <c:v>4.4012930036713369</c:v>
                </c:pt>
                <c:pt idx="5">
                  <c:v>5.4743294762364982</c:v>
                </c:pt>
                <c:pt idx="6">
                  <c:v>7.2942899367756544</c:v>
                </c:pt>
                <c:pt idx="7">
                  <c:v>8.7717659894384354</c:v>
                </c:pt>
                <c:pt idx="8">
                  <c:v>11.009544548967575</c:v>
                </c:pt>
                <c:pt idx="9">
                  <c:v>37.918469932729799</c:v>
                </c:pt>
                <c:pt idx="10">
                  <c:v>8.54597279031662</c:v>
                </c:pt>
                <c:pt idx="11">
                  <c:v>4.4551753417339564</c:v>
                </c:pt>
                <c:pt idx="12">
                  <c:v>1.7243714216494206</c:v>
                </c:pt>
                <c:pt idx="13">
                  <c:v>0.78463938613171957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B-402E-ACBE-4315B443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29856"/>
        <c:axId val="1491353152"/>
      </c:scatterChart>
      <c:valAx>
        <c:axId val="14913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1353152"/>
        <c:crosses val="autoZero"/>
        <c:crossBetween val="midCat"/>
      </c:valAx>
      <c:valAx>
        <c:axId val="1491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13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Sheet2!$F$19:$F$33</c:f>
              <c:numCache>
                <c:formatCode>0.00</c:formatCode>
                <c:ptCount val="15"/>
                <c:pt idx="0">
                  <c:v>0.25132741228718347</c:v>
                </c:pt>
                <c:pt idx="1">
                  <c:v>0.50265482457436694</c:v>
                </c:pt>
                <c:pt idx="2">
                  <c:v>0.7539822368615503</c:v>
                </c:pt>
                <c:pt idx="3">
                  <c:v>0.80424771931898709</c:v>
                </c:pt>
                <c:pt idx="4">
                  <c:v>0.85451320177642387</c:v>
                </c:pt>
                <c:pt idx="5">
                  <c:v>0.90477868423386043</c:v>
                </c:pt>
                <c:pt idx="6">
                  <c:v>0.95504416669129699</c:v>
                </c:pt>
                <c:pt idx="7">
                  <c:v>0.98017690792001544</c:v>
                </c:pt>
                <c:pt idx="8">
                  <c:v>1.0053096491487339</c:v>
                </c:pt>
                <c:pt idx="9">
                  <c:v>1.030442390377452</c:v>
                </c:pt>
                <c:pt idx="10">
                  <c:v>1.0555751316061703</c:v>
                </c:pt>
                <c:pt idx="11">
                  <c:v>1.1058406140636072</c:v>
                </c:pt>
                <c:pt idx="12">
                  <c:v>1.1561060965210439</c:v>
                </c:pt>
                <c:pt idx="13">
                  <c:v>1.2566370614359172</c:v>
                </c:pt>
                <c:pt idx="14">
                  <c:v>1.5079644737231006</c:v>
                </c:pt>
              </c:numCache>
            </c:numRef>
          </c:xVal>
          <c:yVal>
            <c:numRef>
              <c:f>Sheet2!$G$19:$G$33</c:f>
              <c:numCache>
                <c:formatCode>0.00</c:formatCode>
                <c:ptCount val="15"/>
                <c:pt idx="0">
                  <c:v>1.065891209603357</c:v>
                </c:pt>
                <c:pt idx="1">
                  <c:v>1.3261377793370903</c:v>
                </c:pt>
                <c:pt idx="2">
                  <c:v>2.1877013415847983</c:v>
                </c:pt>
                <c:pt idx="3">
                  <c:v>2.5767321599829502</c:v>
                </c:pt>
                <c:pt idx="4">
                  <c:v>3.1310657233912456</c:v>
                </c:pt>
                <c:pt idx="5">
                  <c:v>3.903092922460714</c:v>
                </c:pt>
                <c:pt idx="6">
                  <c:v>4.7560232805202167</c:v>
                </c:pt>
                <c:pt idx="7">
                  <c:v>5.0018330804456816</c:v>
                </c:pt>
                <c:pt idx="8">
                  <c:v>4.9666327169129154</c:v>
                </c:pt>
                <c:pt idx="9">
                  <c:v>4.6477392139759104</c:v>
                </c:pt>
                <c:pt idx="10">
                  <c:v>4.1659409042907232</c:v>
                </c:pt>
                <c:pt idx="11">
                  <c:v>3.1847718908965272</c:v>
                </c:pt>
                <c:pt idx="12">
                  <c:v>2.4488759250864374</c:v>
                </c:pt>
                <c:pt idx="13">
                  <c:v>1.5839830685288165</c:v>
                </c:pt>
                <c:pt idx="14">
                  <c:v>0.76384312976236746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0-4B5B-89A5-475A8A83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77392"/>
        <c:axId val="1488282800"/>
      </c:scatterChart>
      <c:valAx>
        <c:axId val="14882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88282800"/>
        <c:crosses val="autoZero"/>
        <c:crossBetween val="midCat"/>
      </c:valAx>
      <c:valAx>
        <c:axId val="1488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882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0.16000000000000003</c:v>
                </c:pt>
                <c:pt idx="11">
                  <c:v>0.17600000000000005</c:v>
                </c:pt>
                <c:pt idx="12">
                  <c:v>0.19200000000000006</c:v>
                </c:pt>
                <c:pt idx="13">
                  <c:v>0.20800000000000007</c:v>
                </c:pt>
                <c:pt idx="14">
                  <c:v>0.22400000000000009</c:v>
                </c:pt>
                <c:pt idx="15">
                  <c:v>0.2400000000000001</c:v>
                </c:pt>
                <c:pt idx="16">
                  <c:v>0.25600000000000012</c:v>
                </c:pt>
                <c:pt idx="17">
                  <c:v>0.27200000000000013</c:v>
                </c:pt>
                <c:pt idx="18">
                  <c:v>0.28800000000000014</c:v>
                </c:pt>
                <c:pt idx="19">
                  <c:v>0.30400000000000016</c:v>
                </c:pt>
                <c:pt idx="20">
                  <c:v>0.32000000000000017</c:v>
                </c:pt>
                <c:pt idx="21">
                  <c:v>0.33600000000000019</c:v>
                </c:pt>
                <c:pt idx="22">
                  <c:v>0.3520000000000002</c:v>
                </c:pt>
                <c:pt idx="23">
                  <c:v>0.36800000000000022</c:v>
                </c:pt>
                <c:pt idx="24">
                  <c:v>0.38400000000000023</c:v>
                </c:pt>
                <c:pt idx="25">
                  <c:v>0.40000000000000024</c:v>
                </c:pt>
                <c:pt idx="26">
                  <c:v>0.41600000000000026</c:v>
                </c:pt>
                <c:pt idx="27">
                  <c:v>0.43200000000000027</c:v>
                </c:pt>
                <c:pt idx="28">
                  <c:v>0.44800000000000029</c:v>
                </c:pt>
                <c:pt idx="29">
                  <c:v>0.4640000000000003</c:v>
                </c:pt>
                <c:pt idx="30">
                  <c:v>0.48000000000000032</c:v>
                </c:pt>
                <c:pt idx="31">
                  <c:v>0.49600000000000033</c:v>
                </c:pt>
                <c:pt idx="32">
                  <c:v>0.51200000000000034</c:v>
                </c:pt>
                <c:pt idx="33">
                  <c:v>0.52800000000000036</c:v>
                </c:pt>
                <c:pt idx="34">
                  <c:v>0.54400000000000037</c:v>
                </c:pt>
                <c:pt idx="35">
                  <c:v>0.56000000000000039</c:v>
                </c:pt>
                <c:pt idx="36">
                  <c:v>0.5760000000000004</c:v>
                </c:pt>
                <c:pt idx="37">
                  <c:v>0.59200000000000041</c:v>
                </c:pt>
                <c:pt idx="38">
                  <c:v>0.60800000000000043</c:v>
                </c:pt>
                <c:pt idx="39">
                  <c:v>0.62400000000000044</c:v>
                </c:pt>
                <c:pt idx="40">
                  <c:v>0.64000000000000046</c:v>
                </c:pt>
                <c:pt idx="41">
                  <c:v>0.65600000000000047</c:v>
                </c:pt>
                <c:pt idx="42">
                  <c:v>0.67200000000000049</c:v>
                </c:pt>
                <c:pt idx="43">
                  <c:v>0.6880000000000005</c:v>
                </c:pt>
                <c:pt idx="44">
                  <c:v>0.70400000000000051</c:v>
                </c:pt>
                <c:pt idx="45">
                  <c:v>0.72000000000000053</c:v>
                </c:pt>
                <c:pt idx="46">
                  <c:v>0.73600000000000054</c:v>
                </c:pt>
                <c:pt idx="47">
                  <c:v>0.75200000000000056</c:v>
                </c:pt>
                <c:pt idx="48">
                  <c:v>0.76800000000000057</c:v>
                </c:pt>
                <c:pt idx="49">
                  <c:v>0.78400000000000059</c:v>
                </c:pt>
                <c:pt idx="50">
                  <c:v>0.8000000000000006</c:v>
                </c:pt>
                <c:pt idx="51">
                  <c:v>0.81600000000000061</c:v>
                </c:pt>
                <c:pt idx="52">
                  <c:v>0.83200000000000063</c:v>
                </c:pt>
                <c:pt idx="53">
                  <c:v>0.84800000000000064</c:v>
                </c:pt>
                <c:pt idx="54">
                  <c:v>0.86400000000000066</c:v>
                </c:pt>
                <c:pt idx="55">
                  <c:v>0.88000000000000067</c:v>
                </c:pt>
                <c:pt idx="56">
                  <c:v>0.89600000000000068</c:v>
                </c:pt>
                <c:pt idx="57">
                  <c:v>0.9120000000000007</c:v>
                </c:pt>
                <c:pt idx="58">
                  <c:v>0.92800000000000071</c:v>
                </c:pt>
                <c:pt idx="59">
                  <c:v>0.94400000000000073</c:v>
                </c:pt>
                <c:pt idx="60">
                  <c:v>0.96000000000000074</c:v>
                </c:pt>
                <c:pt idx="61">
                  <c:v>0.97600000000000076</c:v>
                </c:pt>
                <c:pt idx="62">
                  <c:v>0.99200000000000077</c:v>
                </c:pt>
                <c:pt idx="63">
                  <c:v>1.0080000000000007</c:v>
                </c:pt>
                <c:pt idx="64">
                  <c:v>1.0240000000000007</c:v>
                </c:pt>
                <c:pt idx="65">
                  <c:v>1.0400000000000007</c:v>
                </c:pt>
                <c:pt idx="66">
                  <c:v>1.0560000000000007</c:v>
                </c:pt>
                <c:pt idx="67">
                  <c:v>1.0720000000000007</c:v>
                </c:pt>
                <c:pt idx="68">
                  <c:v>1.0880000000000007</c:v>
                </c:pt>
                <c:pt idx="69">
                  <c:v>1.1040000000000008</c:v>
                </c:pt>
                <c:pt idx="70">
                  <c:v>1.1200000000000008</c:v>
                </c:pt>
                <c:pt idx="71">
                  <c:v>1.1360000000000008</c:v>
                </c:pt>
                <c:pt idx="72">
                  <c:v>1.1520000000000008</c:v>
                </c:pt>
                <c:pt idx="73">
                  <c:v>1.1680000000000008</c:v>
                </c:pt>
                <c:pt idx="74">
                  <c:v>1.1840000000000008</c:v>
                </c:pt>
                <c:pt idx="75">
                  <c:v>1.2000000000000008</c:v>
                </c:pt>
                <c:pt idx="76">
                  <c:v>1.2160000000000009</c:v>
                </c:pt>
                <c:pt idx="77">
                  <c:v>1.2320000000000009</c:v>
                </c:pt>
                <c:pt idx="78">
                  <c:v>1.2480000000000009</c:v>
                </c:pt>
                <c:pt idx="79">
                  <c:v>1.2640000000000009</c:v>
                </c:pt>
                <c:pt idx="80">
                  <c:v>1.2800000000000009</c:v>
                </c:pt>
                <c:pt idx="81">
                  <c:v>1.2960000000000009</c:v>
                </c:pt>
                <c:pt idx="82">
                  <c:v>1.3120000000000009</c:v>
                </c:pt>
                <c:pt idx="83">
                  <c:v>1.328000000000001</c:v>
                </c:pt>
                <c:pt idx="84">
                  <c:v>1.344000000000001</c:v>
                </c:pt>
                <c:pt idx="85">
                  <c:v>1.360000000000001</c:v>
                </c:pt>
                <c:pt idx="86">
                  <c:v>1.376000000000001</c:v>
                </c:pt>
                <c:pt idx="87">
                  <c:v>1.392000000000001</c:v>
                </c:pt>
                <c:pt idx="88">
                  <c:v>1.408000000000001</c:v>
                </c:pt>
                <c:pt idx="89">
                  <c:v>1.424000000000001</c:v>
                </c:pt>
                <c:pt idx="90">
                  <c:v>1.4400000000000011</c:v>
                </c:pt>
                <c:pt idx="91">
                  <c:v>1.4560000000000011</c:v>
                </c:pt>
                <c:pt idx="92">
                  <c:v>1.4720000000000011</c:v>
                </c:pt>
                <c:pt idx="93">
                  <c:v>1.4880000000000011</c:v>
                </c:pt>
                <c:pt idx="94">
                  <c:v>1.5040000000000011</c:v>
                </c:pt>
                <c:pt idx="95">
                  <c:v>1.5200000000000011</c:v>
                </c:pt>
                <c:pt idx="96">
                  <c:v>1.5360000000000011</c:v>
                </c:pt>
                <c:pt idx="97">
                  <c:v>1.5520000000000012</c:v>
                </c:pt>
                <c:pt idx="98">
                  <c:v>1.5680000000000012</c:v>
                </c:pt>
                <c:pt idx="99">
                  <c:v>1.5840000000000012</c:v>
                </c:pt>
                <c:pt idx="100">
                  <c:v>1.6000000000000012</c:v>
                </c:pt>
              </c:numCache>
            </c:numRef>
          </c:cat>
          <c:val>
            <c:numRef>
              <c:f>Sheet3!$D$3:$D$103</c:f>
              <c:numCache>
                <c:formatCode>General</c:formatCode>
                <c:ptCount val="101"/>
                <c:pt idx="0">
                  <c:v>1</c:v>
                </c:pt>
                <c:pt idx="1">
                  <c:v>1.0002559917681375</c:v>
                </c:pt>
                <c:pt idx="2">
                  <c:v>1.0010247538311454</c:v>
                </c:pt>
                <c:pt idx="3">
                  <c:v>1.0023086525158156</c:v>
                </c:pt>
                <c:pt idx="4">
                  <c:v>1.0041116519571625</c:v>
                </c:pt>
                <c:pt idx="5">
                  <c:v>1.0064393447904869</c:v>
                </c:pt>
                <c:pt idx="6">
                  <c:v>1.0092989957406397</c:v>
                </c:pt>
                <c:pt idx="7">
                  <c:v>1.012699598746188</c:v>
                </c:pt>
                <c:pt idx="8">
                  <c:v>1.0166519484638308</c:v>
                </c:pt>
                <c:pt idx="9">
                  <c:v>1.0211687272263226</c:v>
                </c:pt>
                <c:pt idx="10">
                  <c:v>1.0262646087812597</c:v>
                </c:pt>
                <c:pt idx="11">
                  <c:v>1.0319563804252534</c:v>
                </c:pt>
                <c:pt idx="12">
                  <c:v>1.0382630854762858</c:v>
                </c:pt>
                <c:pt idx="13">
                  <c:v>1.045206188406135</c:v>
                </c:pt>
                <c:pt idx="14">
                  <c:v>1.0528097653962483</c:v>
                </c:pt>
                <c:pt idx="15">
                  <c:v>1.0611007235985319</c:v>
                </c:pt>
                <c:pt idx="16">
                  <c:v>1.0701090529945469</c:v>
                </c:pt>
                <c:pt idx="17">
                  <c:v>1.0798681154739858</c:v>
                </c:pt>
                <c:pt idx="18">
                  <c:v>1.0904149766226403</c:v>
                </c:pt>
                <c:pt idx="19">
                  <c:v>1.1017907867545682</c:v>
                </c:pt>
                <c:pt idx="20">
                  <c:v>1.1140412189845328</c:v>
                </c:pt>
                <c:pt idx="21">
                  <c:v>1.1272169736676942</c:v>
                </c:pt>
                <c:pt idx="22">
                  <c:v>1.1413743604008568</c:v>
                </c:pt>
                <c:pt idx="23">
                  <c:v>1.1565759710687376</c:v>
                </c:pt>
                <c:pt idx="24">
                  <c:v>1.1728914602394371</c:v>
                </c:pt>
                <c:pt idx="25">
                  <c:v>1.1903984527073683</c:v>
                </c:pt>
                <c:pt idx="26">
                  <c:v>1.2091836023337059</c:v>
                </c:pt>
                <c:pt idx="27">
                  <c:v>1.2293438317853569</c:v>
                </c:pt>
                <c:pt idx="28">
                  <c:v>1.2509877896415866</c:v>
                </c:pt>
                <c:pt idx="29">
                  <c:v>1.2742375700450614</c:v>
                </c:pt>
                <c:pt idx="30">
                  <c:v>1.2992307511859313</c:v>
                </c:pt>
                <c:pt idx="31">
                  <c:v>1.3261228231851039</c:v>
                </c:pt>
                <c:pt idx="32">
                  <c:v>1.355090094421169</c:v>
                </c:pt>
                <c:pt idx="33">
                  <c:v>1.3863331894444424</c:v>
                </c:pt>
                <c:pt idx="34">
                  <c:v>1.4200812833072267</c:v>
                </c:pt>
                <c:pt idx="35">
                  <c:v>1.4565972591611256</c:v>
                </c:pt>
                <c:pt idx="36">
                  <c:v>1.4961840322162403</c:v>
                </c:pt>
                <c:pt idx="37">
                  <c:v>1.5391923591787637</c:v>
                </c:pt>
                <c:pt idx="38">
                  <c:v>1.5860305561210217</c:v>
                </c:pt>
                <c:pt idx="39">
                  <c:v>1.6371766911735335</c:v>
                </c:pt>
                <c:pt idx="40">
                  <c:v>1.6931940189732735</c:v>
                </c:pt>
                <c:pt idx="41">
                  <c:v>1.7547507078740066</c:v>
                </c:pt>
                <c:pt idx="42">
                  <c:v>1.8226453190259966</c:v>
                </c:pt>
                <c:pt idx="43">
                  <c:v>1.8978400917537841</c:v>
                </c:pt>
                <c:pt idx="44">
                  <c:v>1.9815049726747218</c:v>
                </c:pt>
                <c:pt idx="45">
                  <c:v>2.0750766597944281</c:v>
                </c:pt>
                <c:pt idx="46">
                  <c:v>2.1803389881655115</c:v>
                </c:pt>
                <c:pt idx="47">
                  <c:v>2.2995342214963772</c:v>
                </c:pt>
                <c:pt idx="48">
                  <c:v>2.4355200406826878</c:v>
                </c:pt>
                <c:pt idx="49">
                  <c:v>2.5919956899754775</c:v>
                </c:pt>
                <c:pt idx="50">
                  <c:v>2.7738355685495262</c:v>
                </c:pt>
                <c:pt idx="51">
                  <c:v>2.9875948026989443</c:v>
                </c:pt>
                <c:pt idx="52">
                  <c:v>3.2422996609377202</c:v>
                </c:pt>
                <c:pt idx="53">
                  <c:v>3.550728768503427</c:v>
                </c:pt>
                <c:pt idx="54">
                  <c:v>3.9315800817746624</c:v>
                </c:pt>
                <c:pt idx="55">
                  <c:v>4.4133267807921568</c:v>
                </c:pt>
                <c:pt idx="56">
                  <c:v>5.0415143760298706</c:v>
                </c:pt>
                <c:pt idx="57">
                  <c:v>5.8936651470879147</c:v>
                </c:pt>
                <c:pt idx="58">
                  <c:v>7.1128138218448447</c:v>
                </c:pt>
                <c:pt idx="59">
                  <c:v>8.9930876403515949</c:v>
                </c:pt>
                <c:pt idx="60">
                  <c:v>12.237599940579374</c:v>
                </c:pt>
                <c:pt idx="61">
                  <c:v>18.905924143135998</c:v>
                </c:pt>
                <c:pt idx="62">
                  <c:v>34.904982255567987</c:v>
                </c:pt>
                <c:pt idx="63">
                  <c:v>34.435601442695777</c:v>
                </c:pt>
                <c:pt idx="64">
                  <c:v>18.369175083534198</c:v>
                </c:pt>
                <c:pt idx="65">
                  <c:v>11.718923954068327</c:v>
                </c:pt>
                <c:pt idx="66">
                  <c:v>8.4823113382921811</c:v>
                </c:pt>
                <c:pt idx="67">
                  <c:v>6.6056198533491459</c:v>
                </c:pt>
                <c:pt idx="68">
                  <c:v>5.388217751676355</c:v>
                </c:pt>
                <c:pt idx="69">
                  <c:v>4.5369099599712026</c:v>
                </c:pt>
                <c:pt idx="70">
                  <c:v>3.909057589433949</c:v>
                </c:pt>
                <c:pt idx="71">
                  <c:v>3.4273265913093165</c:v>
                </c:pt>
                <c:pt idx="72">
                  <c:v>3.0462694106204387</c:v>
                </c:pt>
                <c:pt idx="73">
                  <c:v>2.7374675830351083</c:v>
                </c:pt>
                <c:pt idx="74">
                  <c:v>2.4822554610992134</c:v>
                </c:pt>
                <c:pt idx="75">
                  <c:v>2.2678743408151489</c:v>
                </c:pt>
                <c:pt idx="76">
                  <c:v>2.0853106448028522</c:v>
                </c:pt>
                <c:pt idx="77">
                  <c:v>1.9280175178499552</c:v>
                </c:pt>
                <c:pt idx="78">
                  <c:v>1.7911260179541506</c:v>
                </c:pt>
                <c:pt idx="79">
                  <c:v>1.6709405003958597</c:v>
                </c:pt>
                <c:pt idx="80">
                  <c:v>1.5646056158260038</c:v>
                </c:pt>
                <c:pt idx="81">
                  <c:v>1.4698805388605645</c:v>
                </c:pt>
                <c:pt idx="82">
                  <c:v>1.3849822240408687</c:v>
                </c:pt>
                <c:pt idx="83">
                  <c:v>1.3084742773544795</c:v>
                </c:pt>
                <c:pt idx="84">
                  <c:v>1.2391866815158374</c:v>
                </c:pt>
                <c:pt idx="85">
                  <c:v>1.1761568285135808</c:v>
                </c:pt>
                <c:pt idx="86">
                  <c:v>1.1185855440927357</c:v>
                </c:pt>
                <c:pt idx="87">
                  <c:v>1.0658038401753096</c:v>
                </c:pt>
                <c:pt idx="88">
                  <c:v>1.0172474625289321</c:v>
                </c:pt>
                <c:pt idx="89">
                  <c:v>0.97243718243165544</c:v>
                </c:pt>
                <c:pt idx="90">
                  <c:v>0.93096337538412022</c:v>
                </c:pt>
                <c:pt idx="91">
                  <c:v>0.89247383735119501</c:v>
                </c:pt>
                <c:pt idx="92">
                  <c:v>0.85666407263761102</c:v>
                </c:pt>
                <c:pt idx="93">
                  <c:v>0.82326948774083775</c:v>
                </c:pt>
                <c:pt idx="94">
                  <c:v>0.79205906874840015</c:v>
                </c:pt>
                <c:pt idx="95">
                  <c:v>0.76283022353592933</c:v>
                </c:pt>
                <c:pt idx="96">
                  <c:v>0.73540454593816706</c:v>
                </c:pt>
                <c:pt idx="97">
                  <c:v>0.70962431523271097</c:v>
                </c:pt>
                <c:pt idx="98">
                  <c:v>0.68534958624192965</c:v>
                </c:pt>
                <c:pt idx="99">
                  <c:v>0.66245575700222314</c:v>
                </c:pt>
                <c:pt idx="100">
                  <c:v>0.64083152501697915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41C-BCDE-D9CE1BAC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73888"/>
        <c:axId val="1771174304"/>
      </c:lineChart>
      <c:catAx>
        <c:axId val="17711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71174304"/>
        <c:crosses val="autoZero"/>
        <c:auto val="1"/>
        <c:lblAlgn val="ctr"/>
        <c:lblOffset val="100"/>
        <c:noMultiLvlLbl val="0"/>
      </c:catAx>
      <c:valAx>
        <c:axId val="17711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711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Sheet3!$K$3:$K$103</c:f>
              <c:numCache>
                <c:formatCode>General</c:formatCode>
                <c:ptCount val="101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0.16000000000000003</c:v>
                </c:pt>
                <c:pt idx="11">
                  <c:v>0.17600000000000005</c:v>
                </c:pt>
                <c:pt idx="12">
                  <c:v>0.19200000000000006</c:v>
                </c:pt>
                <c:pt idx="13">
                  <c:v>0.20800000000000007</c:v>
                </c:pt>
                <c:pt idx="14">
                  <c:v>0.22400000000000009</c:v>
                </c:pt>
                <c:pt idx="15">
                  <c:v>0.2400000000000001</c:v>
                </c:pt>
                <c:pt idx="16">
                  <c:v>0.25600000000000012</c:v>
                </c:pt>
                <c:pt idx="17">
                  <c:v>0.27200000000000013</c:v>
                </c:pt>
                <c:pt idx="18">
                  <c:v>0.28800000000000014</c:v>
                </c:pt>
                <c:pt idx="19">
                  <c:v>0.30400000000000016</c:v>
                </c:pt>
                <c:pt idx="20">
                  <c:v>0.32000000000000017</c:v>
                </c:pt>
                <c:pt idx="21">
                  <c:v>0.33600000000000019</c:v>
                </c:pt>
                <c:pt idx="22">
                  <c:v>0.3520000000000002</c:v>
                </c:pt>
                <c:pt idx="23">
                  <c:v>0.36800000000000022</c:v>
                </c:pt>
                <c:pt idx="24">
                  <c:v>0.38400000000000023</c:v>
                </c:pt>
                <c:pt idx="25">
                  <c:v>0.40000000000000024</c:v>
                </c:pt>
                <c:pt idx="26">
                  <c:v>0.41600000000000026</c:v>
                </c:pt>
                <c:pt idx="27">
                  <c:v>0.43200000000000027</c:v>
                </c:pt>
                <c:pt idx="28">
                  <c:v>0.44800000000000029</c:v>
                </c:pt>
                <c:pt idx="29">
                  <c:v>0.4640000000000003</c:v>
                </c:pt>
                <c:pt idx="30">
                  <c:v>0.48000000000000032</c:v>
                </c:pt>
                <c:pt idx="31">
                  <c:v>0.49600000000000033</c:v>
                </c:pt>
                <c:pt idx="32">
                  <c:v>0.51200000000000034</c:v>
                </c:pt>
                <c:pt idx="33">
                  <c:v>0.52800000000000036</c:v>
                </c:pt>
                <c:pt idx="34">
                  <c:v>0.54400000000000037</c:v>
                </c:pt>
                <c:pt idx="35">
                  <c:v>0.56000000000000039</c:v>
                </c:pt>
                <c:pt idx="36">
                  <c:v>0.5760000000000004</c:v>
                </c:pt>
                <c:pt idx="37">
                  <c:v>0.59200000000000041</c:v>
                </c:pt>
                <c:pt idx="38">
                  <c:v>0.60800000000000043</c:v>
                </c:pt>
                <c:pt idx="39">
                  <c:v>0.62400000000000044</c:v>
                </c:pt>
                <c:pt idx="40">
                  <c:v>0.64000000000000046</c:v>
                </c:pt>
                <c:pt idx="41">
                  <c:v>0.65600000000000047</c:v>
                </c:pt>
                <c:pt idx="42">
                  <c:v>0.67200000000000049</c:v>
                </c:pt>
                <c:pt idx="43">
                  <c:v>0.6880000000000005</c:v>
                </c:pt>
                <c:pt idx="44">
                  <c:v>0.70400000000000051</c:v>
                </c:pt>
                <c:pt idx="45">
                  <c:v>0.72000000000000053</c:v>
                </c:pt>
                <c:pt idx="46">
                  <c:v>0.73600000000000054</c:v>
                </c:pt>
                <c:pt idx="47">
                  <c:v>0.75200000000000056</c:v>
                </c:pt>
                <c:pt idx="48">
                  <c:v>0.76800000000000057</c:v>
                </c:pt>
                <c:pt idx="49">
                  <c:v>0.78400000000000059</c:v>
                </c:pt>
                <c:pt idx="50">
                  <c:v>0.8000000000000006</c:v>
                </c:pt>
                <c:pt idx="51">
                  <c:v>0.81600000000000061</c:v>
                </c:pt>
                <c:pt idx="52">
                  <c:v>0.83200000000000063</c:v>
                </c:pt>
                <c:pt idx="53">
                  <c:v>0.84800000000000064</c:v>
                </c:pt>
                <c:pt idx="54">
                  <c:v>0.86400000000000066</c:v>
                </c:pt>
                <c:pt idx="55">
                  <c:v>0.88000000000000067</c:v>
                </c:pt>
                <c:pt idx="56">
                  <c:v>0.89600000000000068</c:v>
                </c:pt>
                <c:pt idx="57">
                  <c:v>0.9120000000000007</c:v>
                </c:pt>
                <c:pt idx="58">
                  <c:v>0.92800000000000071</c:v>
                </c:pt>
                <c:pt idx="59">
                  <c:v>0.94400000000000073</c:v>
                </c:pt>
                <c:pt idx="60">
                  <c:v>0.96000000000000074</c:v>
                </c:pt>
                <c:pt idx="61">
                  <c:v>0.97600000000000076</c:v>
                </c:pt>
                <c:pt idx="62">
                  <c:v>0.99200000000000077</c:v>
                </c:pt>
                <c:pt idx="63">
                  <c:v>1.0080000000000007</c:v>
                </c:pt>
                <c:pt idx="64">
                  <c:v>1.0240000000000007</c:v>
                </c:pt>
                <c:pt idx="65">
                  <c:v>1.0400000000000007</c:v>
                </c:pt>
                <c:pt idx="66">
                  <c:v>1.0560000000000007</c:v>
                </c:pt>
                <c:pt idx="67">
                  <c:v>1.0720000000000007</c:v>
                </c:pt>
                <c:pt idx="68">
                  <c:v>1.0880000000000007</c:v>
                </c:pt>
                <c:pt idx="69">
                  <c:v>1.1040000000000008</c:v>
                </c:pt>
                <c:pt idx="70">
                  <c:v>1.1200000000000008</c:v>
                </c:pt>
                <c:pt idx="71">
                  <c:v>1.1360000000000008</c:v>
                </c:pt>
                <c:pt idx="72">
                  <c:v>1.1520000000000008</c:v>
                </c:pt>
                <c:pt idx="73">
                  <c:v>1.1680000000000008</c:v>
                </c:pt>
                <c:pt idx="74">
                  <c:v>1.1840000000000008</c:v>
                </c:pt>
                <c:pt idx="75">
                  <c:v>1.2000000000000008</c:v>
                </c:pt>
                <c:pt idx="76">
                  <c:v>1.2160000000000009</c:v>
                </c:pt>
                <c:pt idx="77">
                  <c:v>1.2320000000000009</c:v>
                </c:pt>
                <c:pt idx="78">
                  <c:v>1.2480000000000009</c:v>
                </c:pt>
                <c:pt idx="79">
                  <c:v>1.2640000000000009</c:v>
                </c:pt>
                <c:pt idx="80">
                  <c:v>1.2800000000000009</c:v>
                </c:pt>
                <c:pt idx="81">
                  <c:v>1.2960000000000009</c:v>
                </c:pt>
                <c:pt idx="82">
                  <c:v>1.3120000000000009</c:v>
                </c:pt>
                <c:pt idx="83">
                  <c:v>1.328000000000001</c:v>
                </c:pt>
                <c:pt idx="84">
                  <c:v>1.344000000000001</c:v>
                </c:pt>
                <c:pt idx="85">
                  <c:v>1.360000000000001</c:v>
                </c:pt>
                <c:pt idx="86">
                  <c:v>1.376000000000001</c:v>
                </c:pt>
                <c:pt idx="87">
                  <c:v>1.392000000000001</c:v>
                </c:pt>
                <c:pt idx="88">
                  <c:v>1.408000000000001</c:v>
                </c:pt>
                <c:pt idx="89">
                  <c:v>1.424000000000001</c:v>
                </c:pt>
                <c:pt idx="90">
                  <c:v>1.4400000000000011</c:v>
                </c:pt>
                <c:pt idx="91">
                  <c:v>1.4560000000000011</c:v>
                </c:pt>
                <c:pt idx="92">
                  <c:v>1.4720000000000011</c:v>
                </c:pt>
                <c:pt idx="93">
                  <c:v>1.4880000000000011</c:v>
                </c:pt>
                <c:pt idx="94">
                  <c:v>1.5040000000000011</c:v>
                </c:pt>
                <c:pt idx="95">
                  <c:v>1.5200000000000011</c:v>
                </c:pt>
                <c:pt idx="96">
                  <c:v>1.5360000000000011</c:v>
                </c:pt>
                <c:pt idx="97">
                  <c:v>1.5520000000000012</c:v>
                </c:pt>
                <c:pt idx="98">
                  <c:v>1.5680000000000012</c:v>
                </c:pt>
                <c:pt idx="99">
                  <c:v>1.5840000000000012</c:v>
                </c:pt>
                <c:pt idx="100">
                  <c:v>1.6000000000000012</c:v>
                </c:pt>
              </c:numCache>
            </c:numRef>
          </c:cat>
          <c:val>
            <c:numRef>
              <c:f>Sheet3!$L$3:$L$103</c:f>
              <c:numCache>
                <c:formatCode>General</c:formatCode>
                <c:ptCount val="101"/>
                <c:pt idx="0">
                  <c:v>1</c:v>
                </c:pt>
                <c:pt idx="1">
                  <c:v>1.000250941657979</c:v>
                </c:pt>
                <c:pt idx="2">
                  <c:v>1.0010045072395684</c:v>
                </c:pt>
                <c:pt idx="3">
                  <c:v>1.0022629239182963</c:v>
                </c:pt>
                <c:pt idx="4">
                  <c:v>1.0040299215558006</c:v>
                </c:pt>
                <c:pt idx="5">
                  <c:v>1.0063107598087309</c:v>
                </c:pt>
                <c:pt idx="6">
                  <c:v>1.0091122665802241</c:v>
                </c:pt>
                <c:pt idx="7">
                  <c:v>1.012442888330251</c:v>
                </c:pt>
                <c:pt idx="8">
                  <c:v>1.0163127529242943</c:v>
                </c:pt>
                <c:pt idx="9">
                  <c:v>1.0207337458794334</c:v>
                </c:pt>
                <c:pt idx="10">
                  <c:v>1.0257196010649734</c:v>
                </c:pt>
                <c:pt idx="11">
                  <c:v>1.031286007135938</c:v>
                </c:pt>
                <c:pt idx="12">
                  <c:v>1.0374507312273855</c:v>
                </c:pt>
                <c:pt idx="13">
                  <c:v>1.0442337617218309</c:v>
                </c:pt>
                <c:pt idx="14">
                  <c:v>1.0516574722284768</c:v>
                </c:pt>
                <c:pt idx="15">
                  <c:v>1.0597468092902003</c:v>
                </c:pt>
                <c:pt idx="16">
                  <c:v>1.0685295067728249</c:v>
                </c:pt>
                <c:pt idx="17">
                  <c:v>1.0780363304037277</c:v>
                </c:pt>
                <c:pt idx="18">
                  <c:v>1.0883013565285264</c:v>
                </c:pt>
                <c:pt idx="19">
                  <c:v>1.0993622898639559</c:v>
                </c:pt>
                <c:pt idx="20">
                  <c:v>1.1112608258645751</c:v>
                </c:pt>
                <c:pt idx="21">
                  <c:v>1.1240430643180956</c:v>
                </c:pt>
                <c:pt idx="22">
                  <c:v>1.1377599819725783</c:v>
                </c:pt>
                <c:pt idx="23">
                  <c:v>1.1524679734197505</c:v>
                </c:pt>
                <c:pt idx="24">
                  <c:v>1.1682294711631163</c:v>
                </c:pt>
                <c:pt idx="25">
                  <c:v>1.1851136578499433</c:v>
                </c:pt>
                <c:pt idx="26">
                  <c:v>1.2031972861199529</c:v>
                </c:pt>
                <c:pt idx="27">
                  <c:v>1.222565624516099</c:v>
                </c:pt>
                <c:pt idx="28">
                  <c:v>1.2433135515321816</c:v>
                </c:pt>
                <c:pt idx="29">
                  <c:v>1.2655468242839365</c:v>
                </c:pt>
                <c:pt idx="30">
                  <c:v>1.2893835536641269</c:v>
                </c:pt>
                <c:pt idx="31">
                  <c:v>1.3149559243984428</c:v>
                </c:pt>
                <c:pt idx="32">
                  <c:v>1.3424122064263624</c:v>
                </c:pt>
                <c:pt idx="33">
                  <c:v>1.3719191138140068</c:v>
                </c:pt>
                <c:pt idx="34">
                  <c:v>1.4036645793498206</c:v>
                </c:pt>
                <c:pt idx="35">
                  <c:v>1.4378610275248389</c:v>
                </c:pt>
                <c:pt idx="36">
                  <c:v>1.4747492462520917</c:v>
                </c:pt>
                <c:pt idx="37">
                  <c:v>1.5146029789407343</c:v>
                </c:pt>
                <c:pt idx="38">
                  <c:v>1.5577343838441839</c:v>
                </c:pt>
                <c:pt idx="39">
                  <c:v>1.6045005371379826</c:v>
                </c:pt>
                <c:pt idx="40">
                  <c:v>1.6553111895632784</c:v>
                </c:pt>
                <c:pt idx="41">
                  <c:v>1.7106380220942032</c:v>
                </c:pt>
                <c:pt idx="42">
                  <c:v>1.7710256799616049</c:v>
                </c:pt>
                <c:pt idx="43">
                  <c:v>1.8371048879475969</c:v>
                </c:pt>
                <c:pt idx="44">
                  <c:v>1.9096079460970037</c:v>
                </c:pt>
                <c:pt idx="45">
                  <c:v>1.989386841075601</c:v>
                </c:pt>
                <c:pt idx="46">
                  <c:v>2.0774340226557149</c:v>
                </c:pt>
                <c:pt idx="47">
                  <c:v>2.1749054728006834</c:v>
                </c:pt>
                <c:pt idx="48">
                  <c:v>2.2831448263788947</c:v>
                </c:pt>
                <c:pt idx="49">
                  <c:v>2.4037056051813077</c:v>
                </c:pt>
                <c:pt idx="50">
                  <c:v>2.5383654128340529</c:v>
                </c:pt>
                <c:pt idx="51">
                  <c:v>2.6891199941509476</c:v>
                </c:pt>
                <c:pt idx="52">
                  <c:v>2.8581343213647119</c:v>
                </c:pt>
                <c:pt idx="53">
                  <c:v>3.0476090387126606</c:v>
                </c:pt>
                <c:pt idx="54">
                  <c:v>3.2594891531990196</c:v>
                </c:pt>
                <c:pt idx="55">
                  <c:v>3.494893915531172</c:v>
                </c:pt>
                <c:pt idx="56">
                  <c:v>3.7530872201909591</c:v>
                </c:pt>
                <c:pt idx="57">
                  <c:v>4.0297742414416744</c:v>
                </c:pt>
                <c:pt idx="58">
                  <c:v>4.3146259111923371</c:v>
                </c:pt>
                <c:pt idx="59">
                  <c:v>4.5884687319908002</c:v>
                </c:pt>
                <c:pt idx="60">
                  <c:v>4.82183618142163</c:v>
                </c:pt>
                <c:pt idx="61">
                  <c:v>4.9781394691756553</c:v>
                </c:pt>
                <c:pt idx="62">
                  <c:v>5.024141468309784</c:v>
                </c:pt>
                <c:pt idx="63">
                  <c:v>4.9446447645131428</c:v>
                </c:pt>
                <c:pt idx="64">
                  <c:v>4.751000329380819</c:v>
                </c:pt>
                <c:pt idx="65">
                  <c:v>4.4756032051611312</c:v>
                </c:pt>
                <c:pt idx="66">
                  <c:v>4.1572319935727213</c:v>
                </c:pt>
                <c:pt idx="67">
                  <c:v>3.8285460454416325</c:v>
                </c:pt>
                <c:pt idx="68">
                  <c:v>3.5112234545732508</c:v>
                </c:pt>
                <c:pt idx="69">
                  <c:v>3.2168964747442121</c:v>
                </c:pt>
                <c:pt idx="70">
                  <c:v>2.9501816329334529</c:v>
                </c:pt>
                <c:pt idx="71">
                  <c:v>2.7115533048444393</c:v>
                </c:pt>
                <c:pt idx="72">
                  <c:v>2.4993659692785499</c:v>
                </c:pt>
                <c:pt idx="73">
                  <c:v>2.3110774798626448</c:v>
                </c:pt>
                <c:pt idx="74">
                  <c:v>2.1439171329489688</c:v>
                </c:pt>
                <c:pt idx="75">
                  <c:v>1.9952172111690483</c:v>
                </c:pt>
                <c:pt idx="76">
                  <c:v>1.8625565238509634</c:v>
                </c:pt>
                <c:pt idx="77">
                  <c:v>1.7438053395192294</c:v>
                </c:pt>
                <c:pt idx="78">
                  <c:v>1.6371220167691358</c:v>
                </c:pt>
                <c:pt idx="79">
                  <c:v>1.5409283630081034</c:v>
                </c:pt>
                <c:pt idx="80">
                  <c:v>1.4538776451012905</c:v>
                </c:pt>
                <c:pt idx="81">
                  <c:v>1.3748220553848145</c:v>
                </c:pt>
                <c:pt idx="82">
                  <c:v>1.3027826765524588</c:v>
                </c:pt>
                <c:pt idx="83">
                  <c:v>1.236923063803844</c:v>
                </c:pt>
                <c:pt idx="84">
                  <c:v>1.1765266191900257</c:v>
                </c:pt>
                <c:pt idx="85">
                  <c:v>1.1209775047705492</c:v>
                </c:pt>
                <c:pt idx="86">
                  <c:v>1.0697446766262435</c:v>
                </c:pt>
                <c:pt idx="87">
                  <c:v>1.0223685871929493</c:v>
                </c:pt>
                <c:pt idx="88">
                  <c:v>0.97845012863822001</c:v>
                </c:pt>
                <c:pt idx="89">
                  <c:v>0.93764143906407416</c:v>
                </c:pt>
                <c:pt idx="90">
                  <c:v>0.89963824830409533</c:v>
                </c:pt>
                <c:pt idx="91">
                  <c:v>0.86417349265594323</c:v>
                </c:pt>
                <c:pt idx="92">
                  <c:v>0.83101197463808907</c:v>
                </c:pt>
                <c:pt idx="93">
                  <c:v>0.79994588383112675</c:v>
                </c:pt>
                <c:pt idx="94">
                  <c:v>0.77079102826937429</c:v>
                </c:pt>
                <c:pt idx="95">
                  <c:v>0.74338365338475032</c:v>
                </c:pt>
                <c:pt idx="96">
                  <c:v>0.71757774801662477</c:v>
                </c:pt>
                <c:pt idx="97">
                  <c:v>0.69324275531861346</c:v>
                </c:pt>
                <c:pt idx="98">
                  <c:v>0.67026162126238154</c:v>
                </c:pt>
                <c:pt idx="99">
                  <c:v>0.64852912549948094</c:v>
                </c:pt>
                <c:pt idx="100">
                  <c:v>0.62795044912915876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7-4D3E-B8C8-AAF78AA0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28992"/>
        <c:axId val="1774820256"/>
      </c:lineChart>
      <c:catAx>
        <c:axId val="1774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74820256"/>
        <c:crosses val="autoZero"/>
        <c:auto val="1"/>
        <c:lblAlgn val="ctr"/>
        <c:lblOffset val="100"/>
        <c:noMultiLvlLbl val="0"/>
      </c:catAx>
      <c:valAx>
        <c:axId val="17748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74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Sheet5!$D$3:$D$103</c:f>
              <c:numCache>
                <c:formatCode>0.00</c:formatCode>
                <c:ptCount val="101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0.16000000000000003</c:v>
                </c:pt>
                <c:pt idx="11">
                  <c:v>0.17600000000000005</c:v>
                </c:pt>
                <c:pt idx="12">
                  <c:v>0.19200000000000006</c:v>
                </c:pt>
                <c:pt idx="13">
                  <c:v>0.20800000000000007</c:v>
                </c:pt>
                <c:pt idx="14">
                  <c:v>0.22400000000000009</c:v>
                </c:pt>
                <c:pt idx="15">
                  <c:v>0.2400000000000001</c:v>
                </c:pt>
                <c:pt idx="16">
                  <c:v>0.25600000000000012</c:v>
                </c:pt>
                <c:pt idx="17">
                  <c:v>0.27200000000000013</c:v>
                </c:pt>
                <c:pt idx="18">
                  <c:v>0.28800000000000014</c:v>
                </c:pt>
                <c:pt idx="19">
                  <c:v>0.30400000000000016</c:v>
                </c:pt>
                <c:pt idx="20">
                  <c:v>0.32000000000000017</c:v>
                </c:pt>
                <c:pt idx="21">
                  <c:v>0.33600000000000019</c:v>
                </c:pt>
                <c:pt idx="22">
                  <c:v>0.3520000000000002</c:v>
                </c:pt>
                <c:pt idx="23">
                  <c:v>0.36800000000000022</c:v>
                </c:pt>
                <c:pt idx="24">
                  <c:v>0.38400000000000023</c:v>
                </c:pt>
                <c:pt idx="25">
                  <c:v>0.40000000000000024</c:v>
                </c:pt>
                <c:pt idx="26">
                  <c:v>0.41600000000000026</c:v>
                </c:pt>
                <c:pt idx="27">
                  <c:v>0.43200000000000027</c:v>
                </c:pt>
                <c:pt idx="28">
                  <c:v>0.44800000000000029</c:v>
                </c:pt>
                <c:pt idx="29">
                  <c:v>0.4640000000000003</c:v>
                </c:pt>
                <c:pt idx="30">
                  <c:v>0.48000000000000032</c:v>
                </c:pt>
                <c:pt idx="31">
                  <c:v>0.49600000000000033</c:v>
                </c:pt>
                <c:pt idx="32">
                  <c:v>0.51200000000000034</c:v>
                </c:pt>
                <c:pt idx="33">
                  <c:v>0.52800000000000036</c:v>
                </c:pt>
                <c:pt idx="34">
                  <c:v>0.54400000000000037</c:v>
                </c:pt>
                <c:pt idx="35">
                  <c:v>0.56000000000000039</c:v>
                </c:pt>
                <c:pt idx="36">
                  <c:v>0.5760000000000004</c:v>
                </c:pt>
                <c:pt idx="37">
                  <c:v>0.59200000000000041</c:v>
                </c:pt>
                <c:pt idx="38">
                  <c:v>0.60800000000000043</c:v>
                </c:pt>
                <c:pt idx="39">
                  <c:v>0.62400000000000044</c:v>
                </c:pt>
                <c:pt idx="40">
                  <c:v>0.64000000000000046</c:v>
                </c:pt>
                <c:pt idx="41">
                  <c:v>0.65600000000000047</c:v>
                </c:pt>
                <c:pt idx="42">
                  <c:v>0.67200000000000049</c:v>
                </c:pt>
                <c:pt idx="43">
                  <c:v>0.6880000000000005</c:v>
                </c:pt>
                <c:pt idx="44">
                  <c:v>0.70400000000000051</c:v>
                </c:pt>
                <c:pt idx="45">
                  <c:v>0.72000000000000053</c:v>
                </c:pt>
                <c:pt idx="46">
                  <c:v>0.73600000000000054</c:v>
                </c:pt>
                <c:pt idx="47">
                  <c:v>0.75200000000000056</c:v>
                </c:pt>
                <c:pt idx="48">
                  <c:v>0.76800000000000057</c:v>
                </c:pt>
                <c:pt idx="49">
                  <c:v>0.78400000000000059</c:v>
                </c:pt>
                <c:pt idx="50">
                  <c:v>0.8000000000000006</c:v>
                </c:pt>
                <c:pt idx="51">
                  <c:v>0.81600000000000061</c:v>
                </c:pt>
                <c:pt idx="52">
                  <c:v>0.83200000000000063</c:v>
                </c:pt>
                <c:pt idx="53">
                  <c:v>0.84800000000000064</c:v>
                </c:pt>
                <c:pt idx="54">
                  <c:v>0.86400000000000066</c:v>
                </c:pt>
                <c:pt idx="55">
                  <c:v>0.88000000000000067</c:v>
                </c:pt>
                <c:pt idx="56">
                  <c:v>0.89600000000000068</c:v>
                </c:pt>
                <c:pt idx="57">
                  <c:v>0.9120000000000007</c:v>
                </c:pt>
                <c:pt idx="58">
                  <c:v>0.92800000000000071</c:v>
                </c:pt>
                <c:pt idx="59">
                  <c:v>0.94400000000000073</c:v>
                </c:pt>
                <c:pt idx="60">
                  <c:v>0.96000000000000074</c:v>
                </c:pt>
                <c:pt idx="61">
                  <c:v>0.97600000000000076</c:v>
                </c:pt>
                <c:pt idx="62">
                  <c:v>0.99200000000000077</c:v>
                </c:pt>
                <c:pt idx="63">
                  <c:v>1.0080000000000007</c:v>
                </c:pt>
                <c:pt idx="64">
                  <c:v>1.0240000000000007</c:v>
                </c:pt>
                <c:pt idx="65">
                  <c:v>1.0400000000000007</c:v>
                </c:pt>
                <c:pt idx="66">
                  <c:v>1.0560000000000007</c:v>
                </c:pt>
                <c:pt idx="67">
                  <c:v>1.0720000000000007</c:v>
                </c:pt>
                <c:pt idx="68">
                  <c:v>1.0880000000000007</c:v>
                </c:pt>
                <c:pt idx="69">
                  <c:v>1.1040000000000008</c:v>
                </c:pt>
                <c:pt idx="70">
                  <c:v>1.1200000000000008</c:v>
                </c:pt>
                <c:pt idx="71">
                  <c:v>1.1360000000000008</c:v>
                </c:pt>
                <c:pt idx="72">
                  <c:v>1.1520000000000008</c:v>
                </c:pt>
                <c:pt idx="73">
                  <c:v>1.1680000000000008</c:v>
                </c:pt>
                <c:pt idx="74">
                  <c:v>1.1840000000000008</c:v>
                </c:pt>
                <c:pt idx="75">
                  <c:v>1.2000000000000008</c:v>
                </c:pt>
                <c:pt idx="76">
                  <c:v>1.2160000000000009</c:v>
                </c:pt>
                <c:pt idx="77">
                  <c:v>1.2320000000000009</c:v>
                </c:pt>
                <c:pt idx="78">
                  <c:v>1.2480000000000009</c:v>
                </c:pt>
                <c:pt idx="79">
                  <c:v>1.2640000000000009</c:v>
                </c:pt>
                <c:pt idx="80">
                  <c:v>1.2800000000000009</c:v>
                </c:pt>
                <c:pt idx="81">
                  <c:v>1.2960000000000009</c:v>
                </c:pt>
                <c:pt idx="82">
                  <c:v>1.3120000000000009</c:v>
                </c:pt>
                <c:pt idx="83">
                  <c:v>1.328000000000001</c:v>
                </c:pt>
                <c:pt idx="84">
                  <c:v>1.344000000000001</c:v>
                </c:pt>
                <c:pt idx="85">
                  <c:v>1.360000000000001</c:v>
                </c:pt>
                <c:pt idx="86">
                  <c:v>1.376000000000001</c:v>
                </c:pt>
                <c:pt idx="87">
                  <c:v>1.392000000000001</c:v>
                </c:pt>
                <c:pt idx="88">
                  <c:v>1.408000000000001</c:v>
                </c:pt>
                <c:pt idx="89">
                  <c:v>1.424000000000001</c:v>
                </c:pt>
                <c:pt idx="90">
                  <c:v>1.4400000000000011</c:v>
                </c:pt>
                <c:pt idx="91">
                  <c:v>1.4560000000000011</c:v>
                </c:pt>
                <c:pt idx="92">
                  <c:v>1.4720000000000011</c:v>
                </c:pt>
                <c:pt idx="93">
                  <c:v>1.4880000000000011</c:v>
                </c:pt>
                <c:pt idx="94">
                  <c:v>1.5040000000000011</c:v>
                </c:pt>
                <c:pt idx="95">
                  <c:v>1.5200000000000011</c:v>
                </c:pt>
                <c:pt idx="96">
                  <c:v>1.5360000000000011</c:v>
                </c:pt>
                <c:pt idx="97">
                  <c:v>1.5520000000000012</c:v>
                </c:pt>
                <c:pt idx="98">
                  <c:v>1.5680000000000012</c:v>
                </c:pt>
                <c:pt idx="99">
                  <c:v>1.5840000000000012</c:v>
                </c:pt>
                <c:pt idx="100">
                  <c:v>1.6000000000000012</c:v>
                </c:pt>
              </c:numCache>
            </c:numRef>
          </c:cat>
          <c:val>
            <c:numRef>
              <c:f>Sheet5!$G$3:$G$103</c:f>
              <c:numCache>
                <c:formatCode>0.00</c:formatCode>
                <c:ptCount val="101"/>
                <c:pt idx="0">
                  <c:v>0</c:v>
                </c:pt>
                <c:pt idx="1">
                  <c:v>3.073550569264795E-5</c:v>
                </c:pt>
                <c:pt idx="2">
                  <c:v>1.2312837033013788E-4</c:v>
                </c:pt>
                <c:pt idx="3">
                  <c:v>2.7773973718231312E-4</c:v>
                </c:pt>
                <c:pt idx="4">
                  <c:v>4.9551188597637486E-4</c:v>
                </c:pt>
                <c:pt idx="5">
                  <c:v>7.7777893180121021E-4</c:v>
                </c:pt>
                <c:pt idx="6">
                  <c:v>1.1262820824835297E-3</c:v>
                </c:pt>
                <c:pt idx="7">
                  <c:v>1.5431897426805867E-3</c:v>
                </c:pt>
                <c:pt idx="8">
                  <c:v>2.0311228490340742E-3</c:v>
                </c:pt>
                <c:pt idx="9">
                  <c:v>2.5931859278763097E-3</c:v>
                </c:pt>
                <c:pt idx="10">
                  <c:v>3.2330044884961114E-3</c:v>
                </c:pt>
                <c:pt idx="11">
                  <c:v>3.9547695047725557E-3</c:v>
                </c:pt>
                <c:pt idx="12">
                  <c:v>4.7632899007540542E-3</c:v>
                </c:pt>
                <c:pt idx="13">
                  <c:v>5.6640541471733074E-3</c:v>
                </c:pt>
                <c:pt idx="14">
                  <c:v>6.6633023028908351E-3</c:v>
                </c:pt>
                <c:pt idx="15">
                  <c:v>7.7681101064215009E-3</c:v>
                </c:pt>
                <c:pt idx="16">
                  <c:v>8.9864870486698438E-3</c:v>
                </c:pt>
                <c:pt idx="17">
                  <c:v>1.0327490752098897E-2</c:v>
                </c:pt>
                <c:pt idx="18">
                  <c:v>1.1801360460530493E-2</c:v>
                </c:pt>
                <c:pt idx="19">
                  <c:v>1.341967302879651E-2</c:v>
                </c:pt>
                <c:pt idx="20">
                  <c:v>1.5195525519436927E-2</c:v>
                </c:pt>
                <c:pt idx="21">
                  <c:v>1.7143749398941855E-2</c:v>
                </c:pt>
                <c:pt idx="22">
                  <c:v>1.9281162422786286E-2</c:v>
                </c:pt>
                <c:pt idx="23">
                  <c:v>2.1626865663654318E-2</c:v>
                </c:pt>
                <c:pt idx="24">
                  <c:v>2.4202594844676278E-2</c:v>
                </c:pt>
                <c:pt idx="25">
                  <c:v>2.7033137285586321E-2</c:v>
                </c:pt>
                <c:pt idx="26">
                  <c:v>3.0146828480882057E-2</c:v>
                </c:pt>
                <c:pt idx="27">
                  <c:v>3.357614577216346E-2</c:v>
                </c:pt>
                <c:pt idx="28">
                  <c:v>3.7358420973307882E-2</c:v>
                </c:pt>
                <c:pt idx="29">
                  <c:v>4.153669945284693E-2</c:v>
                </c:pt>
                <c:pt idx="30">
                  <c:v>4.6160780470632747E-2</c:v>
                </c:pt>
                <c:pt idx="31">
                  <c:v>5.1288483044123631E-2</c:v>
                </c:pt>
                <c:pt idx="32">
                  <c:v>5.698719401756789E-2</c:v>
                </c:pt>
                <c:pt idx="33">
                  <c:v>6.3335771333430615E-2</c:v>
                </c:pt>
                <c:pt idx="34">
                  <c:v>7.0426897155386428E-2</c:v>
                </c:pt>
                <c:pt idx="35">
                  <c:v>7.8370004413784722E-2</c:v>
                </c:pt>
                <c:pt idx="36">
                  <c:v>8.7294939278626027E-2</c:v>
                </c:pt>
                <c:pt idx="37">
                  <c:v>9.7356574903522689E-2</c:v>
                </c:pt>
                <c:pt idx="38">
                  <c:v>0.10874066410463455</c:v>
                </c:pt>
                <c:pt idx="39">
                  <c:v>0.12167131851494249</c:v>
                </c:pt>
                <c:pt idx="40">
                  <c:v>0.13642064099650975</c:v>
                </c:pt>
                <c:pt idx="41">
                  <c:v>0.15332123417163551</c:v>
                </c:pt>
                <c:pt idx="42">
                  <c:v>0.1727825870038531</c:v>
                </c:pt>
                <c:pt idx="43">
                  <c:v>0.19531274309743463</c:v>
                </c:pt>
                <c:pt idx="44">
                  <c:v>0.22154723984735028</c:v>
                </c:pt>
                <c:pt idx="45">
                  <c:v>0.25228817225158751</c:v>
                </c:pt>
                <c:pt idx="46">
                  <c:v>0.28855753121533073</c:v>
                </c:pt>
                <c:pt idx="47">
                  <c:v>0.33167094114483281</c:v>
                </c:pt>
                <c:pt idx="48">
                  <c:v>0.38334098912428871</c:v>
                </c:pt>
                <c:pt idx="49">
                  <c:v>0.44582421084692309</c:v>
                </c:pt>
                <c:pt idx="50">
                  <c:v>0.52213375407991258</c:v>
                </c:pt>
                <c:pt idx="51">
                  <c:v>0.61635317972798709</c:v>
                </c:pt>
                <c:pt idx="52">
                  <c:v>0.73411056481351999</c:v>
                </c:pt>
                <c:pt idx="53">
                  <c:v>0.88331622563883549</c:v>
                </c:pt>
                <c:pt idx="54">
                  <c:v>1.0753553639438609</c:v>
                </c:pt>
                <c:pt idx="55">
                  <c:v>1.3271168738222083</c:v>
                </c:pt>
                <c:pt idx="56">
                  <c:v>1.6646883829828147</c:v>
                </c:pt>
                <c:pt idx="57">
                  <c:v>2.1307185116217524</c:v>
                </c:pt>
                <c:pt idx="58">
                  <c:v>2.8008556931021751</c:v>
                </c:pt>
                <c:pt idx="59">
                  <c:v>3.8259693450702672</c:v>
                </c:pt>
                <c:pt idx="60">
                  <c:v>5.5609175727321833</c:v>
                </c:pt>
                <c:pt idx="61">
                  <c:v>9.0426251174240733</c:v>
                </c:pt>
                <c:pt idx="62">
                  <c:v>17.274217099401486</c:v>
                </c:pt>
                <c:pt idx="63">
                  <c:v>17.317406808338031</c:v>
                </c:pt>
                <c:pt idx="64">
                  <c:v>9.2265136998702637</c:v>
                </c:pt>
                <c:pt idx="65">
                  <c:v>5.7921668659040257</c:v>
                </c:pt>
                <c:pt idx="66">
                  <c:v>4.0776100911120503</c:v>
                </c:pt>
                <c:pt idx="67">
                  <c:v>3.0629384048702222</c:v>
                </c:pt>
                <c:pt idx="68">
                  <c:v>2.3971770962050161</c:v>
                </c:pt>
                <c:pt idx="69">
                  <c:v>1.9310057962006895</c:v>
                </c:pt>
                <c:pt idx="70">
                  <c:v>1.5899087269420076</c:v>
                </c:pt>
                <c:pt idx="71">
                  <c:v>1.3322228976041288</c:v>
                </c:pt>
                <c:pt idx="72">
                  <c:v>1.1326861840697939</c:v>
                </c:pt>
                <c:pt idx="73">
                  <c:v>0.97505577006562083</c:v>
                </c:pt>
                <c:pt idx="74">
                  <c:v>0.84842321636858142</c:v>
                </c:pt>
                <c:pt idx="75">
                  <c:v>0.74521331388084111</c:v>
                </c:pt>
                <c:pt idx="76">
                  <c:v>0.66002334531751361</c:v>
                </c:pt>
                <c:pt idx="77">
                  <c:v>0.58891427908557858</c:v>
                </c:pt>
                <c:pt idx="78">
                  <c:v>0.52896003584620122</c:v>
                </c:pt>
                <c:pt idx="79">
                  <c:v>0.47795139560698624</c:v>
                </c:pt>
                <c:pt idx="80">
                  <c:v>0.43419623227209214</c:v>
                </c:pt>
                <c:pt idx="81">
                  <c:v>0.39638168171700244</c:v>
                </c:pt>
                <c:pt idx="82">
                  <c:v>0.36347719166383918</c:v>
                </c:pt>
                <c:pt idx="83">
                  <c:v>0.33466516632681992</c:v>
                </c:pt>
                <c:pt idx="84">
                  <c:v>0.30929060019186227</c:v>
                </c:pt>
                <c:pt idx="85">
                  <c:v>0.28682400281861198</c:v>
                </c:pt>
                <c:pt idx="86">
                  <c:v>0.26683376852886692</c:v>
                </c:pt>
                <c:pt idx="87">
                  <c:v>0.24896535044094553</c:v>
                </c:pt>
                <c:pt idx="88">
                  <c:v>0.23292539822106501</c:v>
                </c:pt>
                <c:pt idx="89">
                  <c:v>0.21846955871250434</c:v>
                </c:pt>
                <c:pt idx="90">
                  <c:v>0.20539300843516858</c:v>
                </c:pt>
                <c:pt idx="91">
                  <c:v>0.19352304385460853</c:v>
                </c:pt>
                <c:pt idx="92">
                  <c:v>0.18271323605155809</c:v>
                </c:pt>
                <c:pt idx="93">
                  <c:v>0.17283878505905556</c:v>
                </c:pt>
                <c:pt idx="94">
                  <c:v>0.16379280168833668</c:v>
                </c:pt>
                <c:pt idx="95">
                  <c:v>0.15548331193475473</c:v>
                </c:pt>
                <c:pt idx="96">
                  <c:v>0.14783082841374368</c:v>
                </c:pt>
                <c:pt idx="97">
                  <c:v>0.14076636981766827</c:v>
                </c:pt>
                <c:pt idx="98">
                  <c:v>0.13422983666440258</c:v>
                </c:pt>
                <c:pt idx="99">
                  <c:v>0.12816867213719177</c:v>
                </c:pt>
                <c:pt idx="100">
                  <c:v>0.12253675238044419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47A0-A83F-B26EF022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48047"/>
        <c:axId val="738651791"/>
      </c:lineChart>
      <c:catAx>
        <c:axId val="7386480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38651791"/>
        <c:crosses val="autoZero"/>
        <c:auto val="1"/>
        <c:lblAlgn val="ctr"/>
        <c:lblOffset val="100"/>
        <c:noMultiLvlLbl val="0"/>
      </c:catAx>
      <c:valAx>
        <c:axId val="7386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386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Sheet5!$S$3:$S$103</c:f>
              <c:numCache>
                <c:formatCode>0.00</c:formatCode>
                <c:ptCount val="101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0.16000000000000003</c:v>
                </c:pt>
                <c:pt idx="11">
                  <c:v>0.17600000000000005</c:v>
                </c:pt>
                <c:pt idx="12">
                  <c:v>0.19200000000000006</c:v>
                </c:pt>
                <c:pt idx="13">
                  <c:v>0.20800000000000007</c:v>
                </c:pt>
                <c:pt idx="14">
                  <c:v>0.22400000000000009</c:v>
                </c:pt>
                <c:pt idx="15">
                  <c:v>0.2400000000000001</c:v>
                </c:pt>
                <c:pt idx="16">
                  <c:v>0.25600000000000012</c:v>
                </c:pt>
                <c:pt idx="17">
                  <c:v>0.27200000000000013</c:v>
                </c:pt>
                <c:pt idx="18">
                  <c:v>0.28800000000000014</c:v>
                </c:pt>
                <c:pt idx="19">
                  <c:v>0.30400000000000016</c:v>
                </c:pt>
                <c:pt idx="20">
                  <c:v>0.32000000000000017</c:v>
                </c:pt>
                <c:pt idx="21">
                  <c:v>0.33600000000000019</c:v>
                </c:pt>
                <c:pt idx="22">
                  <c:v>0.3520000000000002</c:v>
                </c:pt>
                <c:pt idx="23">
                  <c:v>0.36800000000000022</c:v>
                </c:pt>
                <c:pt idx="24">
                  <c:v>0.38400000000000023</c:v>
                </c:pt>
                <c:pt idx="25">
                  <c:v>0.40000000000000024</c:v>
                </c:pt>
                <c:pt idx="26">
                  <c:v>0.41600000000000026</c:v>
                </c:pt>
                <c:pt idx="27">
                  <c:v>0.43200000000000027</c:v>
                </c:pt>
                <c:pt idx="28">
                  <c:v>0.44800000000000029</c:v>
                </c:pt>
                <c:pt idx="29">
                  <c:v>0.4640000000000003</c:v>
                </c:pt>
                <c:pt idx="30">
                  <c:v>0.48000000000000032</c:v>
                </c:pt>
                <c:pt idx="31">
                  <c:v>0.49600000000000033</c:v>
                </c:pt>
                <c:pt idx="32">
                  <c:v>0.51200000000000034</c:v>
                </c:pt>
                <c:pt idx="33">
                  <c:v>0.52800000000000036</c:v>
                </c:pt>
                <c:pt idx="34">
                  <c:v>0.54400000000000037</c:v>
                </c:pt>
                <c:pt idx="35">
                  <c:v>0.56000000000000039</c:v>
                </c:pt>
                <c:pt idx="36">
                  <c:v>0.5760000000000004</c:v>
                </c:pt>
                <c:pt idx="37">
                  <c:v>0.59200000000000041</c:v>
                </c:pt>
                <c:pt idx="38">
                  <c:v>0.60800000000000043</c:v>
                </c:pt>
                <c:pt idx="39">
                  <c:v>0.62400000000000044</c:v>
                </c:pt>
                <c:pt idx="40">
                  <c:v>0.64000000000000046</c:v>
                </c:pt>
                <c:pt idx="41">
                  <c:v>0.65600000000000047</c:v>
                </c:pt>
                <c:pt idx="42">
                  <c:v>0.67200000000000049</c:v>
                </c:pt>
                <c:pt idx="43">
                  <c:v>0.6880000000000005</c:v>
                </c:pt>
                <c:pt idx="44">
                  <c:v>0.70400000000000051</c:v>
                </c:pt>
                <c:pt idx="45">
                  <c:v>0.72000000000000053</c:v>
                </c:pt>
                <c:pt idx="46">
                  <c:v>0.73600000000000054</c:v>
                </c:pt>
                <c:pt idx="47">
                  <c:v>0.75200000000000056</c:v>
                </c:pt>
                <c:pt idx="48">
                  <c:v>0.76800000000000057</c:v>
                </c:pt>
                <c:pt idx="49">
                  <c:v>0.78400000000000059</c:v>
                </c:pt>
                <c:pt idx="50">
                  <c:v>0.8000000000000006</c:v>
                </c:pt>
                <c:pt idx="51">
                  <c:v>0.81600000000000061</c:v>
                </c:pt>
                <c:pt idx="52">
                  <c:v>0.83200000000000063</c:v>
                </c:pt>
                <c:pt idx="53">
                  <c:v>0.84800000000000064</c:v>
                </c:pt>
                <c:pt idx="54">
                  <c:v>0.86400000000000066</c:v>
                </c:pt>
                <c:pt idx="55">
                  <c:v>0.88000000000000067</c:v>
                </c:pt>
                <c:pt idx="56">
                  <c:v>0.89600000000000068</c:v>
                </c:pt>
                <c:pt idx="57">
                  <c:v>0.9120000000000007</c:v>
                </c:pt>
                <c:pt idx="58">
                  <c:v>0.92800000000000071</c:v>
                </c:pt>
                <c:pt idx="59">
                  <c:v>0.94400000000000073</c:v>
                </c:pt>
                <c:pt idx="60">
                  <c:v>0.96000000000000074</c:v>
                </c:pt>
                <c:pt idx="61">
                  <c:v>0.97600000000000076</c:v>
                </c:pt>
                <c:pt idx="62">
                  <c:v>0.99200000000000077</c:v>
                </c:pt>
                <c:pt idx="63">
                  <c:v>1.0080000000000007</c:v>
                </c:pt>
                <c:pt idx="64">
                  <c:v>1.0240000000000007</c:v>
                </c:pt>
                <c:pt idx="65">
                  <c:v>1.0400000000000007</c:v>
                </c:pt>
                <c:pt idx="66">
                  <c:v>1.0560000000000007</c:v>
                </c:pt>
                <c:pt idx="67">
                  <c:v>1.0720000000000007</c:v>
                </c:pt>
                <c:pt idx="68">
                  <c:v>1.0880000000000007</c:v>
                </c:pt>
                <c:pt idx="69">
                  <c:v>1.1040000000000008</c:v>
                </c:pt>
                <c:pt idx="70">
                  <c:v>1.1200000000000008</c:v>
                </c:pt>
                <c:pt idx="71">
                  <c:v>1.1360000000000008</c:v>
                </c:pt>
                <c:pt idx="72">
                  <c:v>1.1520000000000008</c:v>
                </c:pt>
                <c:pt idx="73">
                  <c:v>1.1680000000000008</c:v>
                </c:pt>
                <c:pt idx="74">
                  <c:v>1.1840000000000008</c:v>
                </c:pt>
                <c:pt idx="75">
                  <c:v>1.2000000000000008</c:v>
                </c:pt>
                <c:pt idx="76">
                  <c:v>1.2160000000000009</c:v>
                </c:pt>
                <c:pt idx="77">
                  <c:v>1.2320000000000009</c:v>
                </c:pt>
                <c:pt idx="78">
                  <c:v>1.2480000000000009</c:v>
                </c:pt>
                <c:pt idx="79">
                  <c:v>1.2640000000000009</c:v>
                </c:pt>
                <c:pt idx="80">
                  <c:v>1.2800000000000009</c:v>
                </c:pt>
                <c:pt idx="81">
                  <c:v>1.2960000000000009</c:v>
                </c:pt>
                <c:pt idx="82">
                  <c:v>1.3120000000000009</c:v>
                </c:pt>
                <c:pt idx="83">
                  <c:v>1.328000000000001</c:v>
                </c:pt>
                <c:pt idx="84">
                  <c:v>1.344000000000001</c:v>
                </c:pt>
                <c:pt idx="85">
                  <c:v>1.360000000000001</c:v>
                </c:pt>
                <c:pt idx="86">
                  <c:v>1.376000000000001</c:v>
                </c:pt>
                <c:pt idx="87">
                  <c:v>1.392000000000001</c:v>
                </c:pt>
                <c:pt idx="88">
                  <c:v>1.408000000000001</c:v>
                </c:pt>
                <c:pt idx="89">
                  <c:v>1.424000000000001</c:v>
                </c:pt>
                <c:pt idx="90">
                  <c:v>1.4400000000000011</c:v>
                </c:pt>
                <c:pt idx="91">
                  <c:v>1.4560000000000011</c:v>
                </c:pt>
                <c:pt idx="92">
                  <c:v>1.4720000000000011</c:v>
                </c:pt>
                <c:pt idx="93">
                  <c:v>1.4880000000000011</c:v>
                </c:pt>
                <c:pt idx="94">
                  <c:v>1.5040000000000011</c:v>
                </c:pt>
                <c:pt idx="95">
                  <c:v>1.5200000000000011</c:v>
                </c:pt>
                <c:pt idx="96">
                  <c:v>1.5360000000000011</c:v>
                </c:pt>
                <c:pt idx="97">
                  <c:v>1.5520000000000012</c:v>
                </c:pt>
                <c:pt idx="98">
                  <c:v>1.5680000000000012</c:v>
                </c:pt>
                <c:pt idx="99">
                  <c:v>1.5840000000000012</c:v>
                </c:pt>
                <c:pt idx="100">
                  <c:v>1.6000000000000012</c:v>
                </c:pt>
              </c:numCache>
            </c:numRef>
          </c:cat>
          <c:val>
            <c:numRef>
              <c:f>Sheet5!$V$3:$V$103</c:f>
              <c:numCache>
                <c:formatCode>0.00</c:formatCode>
                <c:ptCount val="101"/>
                <c:pt idx="0">
                  <c:v>0</c:v>
                </c:pt>
                <c:pt idx="1">
                  <c:v>3.0735350514682711E-5</c:v>
                </c:pt>
                <c:pt idx="2">
                  <c:v>1.2312587995233644E-4</c:v>
                </c:pt>
                <c:pt idx="3">
                  <c:v>2.7772706578750388E-4</c:v>
                </c:pt>
                <c:pt idx="4">
                  <c:v>4.9547155342447035E-4</c:v>
                </c:pt>
                <c:pt idx="5">
                  <c:v>7.7767956099434189E-4</c:v>
                </c:pt>
                <c:pt idx="6">
                  <c:v>1.126073710426745E-3</c:v>
                </c:pt>
                <c:pt idx="7">
                  <c:v>1.5427985576922606E-3</c:v>
                </c:pt>
                <c:pt idx="8">
                  <c:v>2.030445185639356E-3</c:v>
                </c:pt>
                <c:pt idx="9">
                  <c:v>2.5920813234387007E-3</c:v>
                </c:pt>
                <c:pt idx="10">
                  <c:v>3.2312875702881346E-3</c:v>
                </c:pt>
                <c:pt idx="11">
                  <c:v>3.952200431222852E-3</c:v>
                </c:pt>
                <c:pt idx="12">
                  <c:v>4.7595630237767745E-3</c:v>
                </c:pt>
                <c:pt idx="13">
                  <c:v>5.6587844908555871E-3</c:v>
                </c:pt>
                <c:pt idx="14">
                  <c:v>6.6560093635861482E-3</c:v>
                </c:pt>
                <c:pt idx="15">
                  <c:v>7.7581983655397192E-3</c:v>
                </c:pt>
                <c:pt idx="16">
                  <c:v>8.9732224457543201E-3</c:v>
                </c:pt>
                <c:pt idx="17">
                  <c:v>1.0309972183764633E-2</c:v>
                </c:pt>
                <c:pt idx="18">
                  <c:v>1.1778485139536173E-2</c:v>
                </c:pt>
                <c:pt idx="19">
                  <c:v>1.3390094242501279E-2</c:v>
                </c:pt>
                <c:pt idx="20">
                  <c:v>1.5157600949063403E-2</c:v>
                </c:pt>
                <c:pt idx="21">
                  <c:v>1.7095477675062972E-2</c:v>
                </c:pt>
                <c:pt idx="22">
                  <c:v>1.9220104964382739E-2</c:v>
                </c:pt>
                <c:pt idx="23">
                  <c:v>2.1550050032408622E-2</c:v>
                </c:pt>
                <c:pt idx="24">
                  <c:v>2.4106394781320487E-2</c:v>
                </c:pt>
                <c:pt idx="25">
                  <c:v>2.6913123197377441E-2</c:v>
                </c:pt>
                <c:pt idx="26">
                  <c:v>2.9997580304029485E-2</c:v>
                </c:pt>
                <c:pt idx="27">
                  <c:v>3.3391017682314075E-2</c:v>
                </c:pt>
                <c:pt idx="28">
                  <c:v>3.7129244141755675E-2</c:v>
                </c:pt>
                <c:pt idx="29">
                  <c:v>4.1253404639393747E-2</c:v>
                </c:pt>
                <c:pt idx="30">
                  <c:v>4.581091627396093E-2</c:v>
                </c:pt>
                <c:pt idx="31">
                  <c:v>5.085659748340346E-2</c:v>
                </c:pt>
                <c:pt idx="32">
                  <c:v>5.645403591548491E-2</c:v>
                </c:pt>
                <c:pt idx="33">
                  <c:v>6.2677252439803113E-2</c:v>
                </c:pt>
                <c:pt idx="34">
                  <c:v>6.9612734237510313E-2</c:v>
                </c:pt>
                <c:pt idx="35">
                  <c:v>7.7361929912203461E-2</c:v>
                </c:pt>
                <c:pt idx="36">
                  <c:v>8.6044325517951784E-2</c:v>
                </c:pt>
                <c:pt idx="37">
                  <c:v>9.5801254137603487E-2</c:v>
                </c:pt>
                <c:pt idx="38">
                  <c:v>0.10680063555151019</c:v>
                </c:pt>
                <c:pt idx="39">
                  <c:v>0.11924289966013155</c:v>
                </c:pt>
                <c:pt idx="40">
                  <c:v>0.13336842145582961</c:v>
                </c:pt>
                <c:pt idx="41">
                  <c:v>0.14946689098998819</c:v>
                </c:pt>
                <c:pt idx="42">
                  <c:v>0.16788916386516095</c:v>
                </c:pt>
                <c:pt idx="43">
                  <c:v>0.18906229064387398</c:v>
                </c:pt>
                <c:pt idx="44">
                  <c:v>0.21350860859929241</c:v>
                </c:pt>
                <c:pt idx="45">
                  <c:v>0.24186998955790112</c:v>
                </c:pt>
                <c:pt idx="46">
                  <c:v>0.27493854675535478</c:v>
                </c:pt>
                <c:pt idx="47">
                  <c:v>0.31369524241976438</c:v>
                </c:pt>
                <c:pt idx="48">
                  <c:v>0.3593577476015179</c:v>
                </c:pt>
                <c:pt idx="49">
                  <c:v>0.41343824709385257</c:v>
                </c:pt>
                <c:pt idx="50">
                  <c:v>0.47780996006288229</c:v>
                </c:pt>
                <c:pt idx="51">
                  <c:v>0.5547765907102703</c:v>
                </c:pt>
                <c:pt idx="52">
                  <c:v>0.64712914301176261</c:v>
                </c:pt>
                <c:pt idx="53">
                  <c:v>0.75815492784967098</c:v>
                </c:pt>
                <c:pt idx="54">
                  <c:v>0.89152683442918423</c:v>
                </c:pt>
                <c:pt idx="55">
                  <c:v>1.0509379699020336</c:v>
                </c:pt>
                <c:pt idx="56">
                  <c:v>1.2392547615213101</c:v>
                </c:pt>
                <c:pt idx="57">
                  <c:v>1.4568718038110489</c:v>
                </c:pt>
                <c:pt idx="58">
                  <c:v>1.6989963254563061</c:v>
                </c:pt>
                <c:pt idx="59">
                  <c:v>1.95209269735571</c:v>
                </c:pt>
                <c:pt idx="60">
                  <c:v>2.1911023145306321</c:v>
                </c:pt>
                <c:pt idx="61">
                  <c:v>2.3810234644547257</c:v>
                </c:pt>
                <c:pt idx="62">
                  <c:v>2.4864103876702202</c:v>
                </c:pt>
                <c:pt idx="63">
                  <c:v>2.4866249265977531</c:v>
                </c:pt>
                <c:pt idx="64">
                  <c:v>2.386343939114246</c:v>
                </c:pt>
                <c:pt idx="65">
                  <c:v>2.2121007604003275</c:v>
                </c:pt>
                <c:pt idx="66">
                  <c:v>1.9984613216872325</c:v>
                </c:pt>
                <c:pt idx="67">
                  <c:v>1.7752460749692756</c:v>
                </c:pt>
                <c:pt idx="68">
                  <c:v>1.5621166094006109</c:v>
                </c:pt>
                <c:pt idx="69">
                  <c:v>1.3691798588279822</c:v>
                </c:pt>
                <c:pt idx="70">
                  <c:v>1.1999105710141584</c:v>
                </c:pt>
                <c:pt idx="71">
                  <c:v>1.0539974246830952</c:v>
                </c:pt>
                <c:pt idx="72">
                  <c:v>0.92933254441189717</c:v>
                </c:pt>
                <c:pt idx="73">
                  <c:v>0.82318031664519065</c:v>
                </c:pt>
                <c:pt idx="74">
                  <c:v>0.73278077058144087</c:v>
                </c:pt>
                <c:pt idx="75">
                  <c:v>0.65561940672292662</c:v>
                </c:pt>
                <c:pt idx="76">
                  <c:v>0.5895192597701886</c:v>
                </c:pt>
                <c:pt idx="77">
                  <c:v>0.53264654230619413</c:v>
                </c:pt>
                <c:pt idx="78">
                  <c:v>0.48347917008314856</c:v>
                </c:pt>
                <c:pt idx="79">
                  <c:v>0.44076306813775318</c:v>
                </c:pt>
                <c:pt idx="80">
                  <c:v>0.40346793422081395</c:v>
                </c:pt>
                <c:pt idx="81">
                  <c:v>0.37074732535577437</c:v>
                </c:pt>
                <c:pt idx="82">
                  <c:v>0.34190459660918671</c:v>
                </c:pt>
                <c:pt idx="83">
                  <c:v>0.31636469286835528</c:v>
                </c:pt>
                <c:pt idx="84">
                  <c:v>0.29365117428946069</c:v>
                </c:pt>
                <c:pt idx="85">
                  <c:v>0.27336767273990797</c:v>
                </c:pt>
                <c:pt idx="86">
                  <c:v>0.25518298974567299</c:v>
                </c:pt>
                <c:pt idx="87">
                  <c:v>0.23881913725178519</c:v>
                </c:pt>
                <c:pt idx="88">
                  <c:v>0.22404173443296024</c:v>
                </c:pt>
                <c:pt idx="89">
                  <c:v>0.21065228183752913</c:v>
                </c:pt>
                <c:pt idx="90">
                  <c:v>0.19848192872923964</c:v>
                </c:pt>
                <c:pt idx="91">
                  <c:v>0.18738642828298072</c:v>
                </c:pt>
                <c:pt idx="92">
                  <c:v>0.17724203913002332</c:v>
                </c:pt>
                <c:pt idx="93">
                  <c:v>0.16794218264273708</c:v>
                </c:pt>
                <c:pt idx="94">
                  <c:v>0.15939470554383417</c:v>
                </c:pt>
                <c:pt idx="95">
                  <c:v>0.15151962900821633</c:v>
                </c:pt>
                <c:pt idx="96">
                  <c:v>0.14424729018398735</c:v>
                </c:pt>
                <c:pt idx="97">
                  <c:v>0.13751680145937162</c:v>
                </c:pt>
                <c:pt idx="98">
                  <c:v>0.13127476801701585</c:v>
                </c:pt>
                <c:pt idx="99">
                  <c:v>0.12547421617061094</c:v>
                </c:pt>
                <c:pt idx="100">
                  <c:v>0.12007369439274962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830-9500-B00AFDBA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37759"/>
        <c:axId val="1186413215"/>
      </c:lineChart>
      <c:catAx>
        <c:axId val="11864377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6413215"/>
        <c:crosses val="autoZero"/>
        <c:auto val="1"/>
        <c:lblAlgn val="ctr"/>
        <c:lblOffset val="100"/>
        <c:noMultiLvlLbl val="0"/>
      </c:catAx>
      <c:valAx>
        <c:axId val="11864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643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2</xdr:row>
      <xdr:rowOff>128587</xdr:rowOff>
    </xdr:from>
    <xdr:to>
      <xdr:col>27</xdr:col>
      <xdr:colOff>323850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62246-8198-3FC3-6961-3A73D97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18</xdr:row>
      <xdr:rowOff>42862</xdr:rowOff>
    </xdr:from>
    <xdr:to>
      <xdr:col>27</xdr:col>
      <xdr:colOff>342900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1B715-32B4-81EB-6FD7-92BEF85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369093</xdr:colOff>
      <xdr:row>2</xdr:row>
      <xdr:rowOff>88106</xdr:rowOff>
    </xdr:from>
    <xdr:to>
      <xdr:col>17</xdr:col>
      <xdr:colOff>64293</xdr:colOff>
      <xdr:row>16</xdr:row>
      <xdr:rowOff>164306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43E9D-FD0D-8FD2-DFA7-7B885896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483393</xdr:colOff>
      <xdr:row>17</xdr:row>
      <xdr:rowOff>183356</xdr:rowOff>
    </xdr:from>
    <xdr:to>
      <xdr:col>17</xdr:col>
      <xdr:colOff>178593</xdr:colOff>
      <xdr:row>32</xdr:row>
      <xdr:rowOff>69056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64600-BB27-7C80-47F8-7FF7BC89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531018</xdr:colOff>
      <xdr:row>55</xdr:row>
      <xdr:rowOff>59531</xdr:rowOff>
    </xdr:from>
    <xdr:to>
      <xdr:col>28</xdr:col>
      <xdr:colOff>226218</xdr:colOff>
      <xdr:row>69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A3DC-7CC1-07E6-1895-30F5F5C4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559593</xdr:colOff>
      <xdr:row>70</xdr:row>
      <xdr:rowOff>40481</xdr:rowOff>
    </xdr:from>
    <xdr:to>
      <xdr:col>28</xdr:col>
      <xdr:colOff>254793</xdr:colOff>
      <xdr:row>84</xdr:row>
      <xdr:rowOff>116681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6BB4B-FF1B-BABA-C22C-5EC79613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464343</xdr:colOff>
      <xdr:row>1</xdr:row>
      <xdr:rowOff>40481</xdr:rowOff>
    </xdr:from>
    <xdr:to>
      <xdr:col>16</xdr:col>
      <xdr:colOff>159543</xdr:colOff>
      <xdr:row>15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8800A-AE14-2D2B-3DC8-B7877BDB0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540543</xdr:colOff>
      <xdr:row>15</xdr:row>
      <xdr:rowOff>183356</xdr:rowOff>
    </xdr:from>
    <xdr:to>
      <xdr:col>16</xdr:col>
      <xdr:colOff>235743</xdr:colOff>
      <xdr:row>30</xdr:row>
      <xdr:rowOff>69056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E8386-D4EB-4547-B5E1-DE018544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8DB3-949E-4AD9-B508-2064DE93CEF7}">
  <dimension ref="C7:U23"/>
  <sheetViews>
    <sheetView workbookViewId="0">
      <selection activeCell="G19" sqref="G19:G23"/>
    </sheetView>
  </sheetViews>
  <sheetFormatPr defaultRowHeight="15" x14ac:dyDescent="0.25"/>
  <cols>
    <col min="6" max="6" width="9.140625" customWidth="1"/>
    <col min="15" max="15" width="12" bestFit="1" customWidth="1"/>
  </cols>
  <sheetData>
    <row r="7" spans="3:21" x14ac:dyDescent="0.25">
      <c r="S7">
        <f>30/15</f>
        <v>2</v>
      </c>
      <c r="T7">
        <f>37.5/22.5</f>
        <v>1.6666666666666667</v>
      </c>
    </row>
    <row r="8" spans="3:21" x14ac:dyDescent="0.25">
      <c r="S8">
        <f>97.5/75</f>
        <v>1.3</v>
      </c>
      <c r="T8" s="3">
        <f>105/82.5</f>
        <v>1.2727272727272727</v>
      </c>
      <c r="U8">
        <f>AVERAGE(S7:T8)</f>
        <v>1.5598484848484848</v>
      </c>
    </row>
    <row r="9" spans="3:21" x14ac:dyDescent="0.25">
      <c r="E9">
        <f>C18-D18</f>
        <v>9.7999999999999989</v>
      </c>
      <c r="F9">
        <f>8*PI()/E9</f>
        <v>2.564565431501872</v>
      </c>
      <c r="G9">
        <f>AVERAGE(F9:F10)</f>
        <v>2.5082700927615873</v>
      </c>
      <c r="H9">
        <f>ABS($G$9-F9)</f>
        <v>5.6295338740284695E-2</v>
      </c>
      <c r="I9" s="2">
        <f>H9/G9</f>
        <v>2.2443890274314093E-2</v>
      </c>
      <c r="K9">
        <f>G9+H9</f>
        <v>2.564565431501872</v>
      </c>
      <c r="M9">
        <f>K9/(8*PI())*LN($U$9)</f>
        <v>0.25305716590333416</v>
      </c>
      <c r="N9" s="2">
        <f>AVERAGE(M9:M10)</f>
        <v>0.2475022525054561</v>
      </c>
      <c r="O9" s="2">
        <f>ABS(M9-N9)</f>
        <v>5.5549133978780585E-3</v>
      </c>
      <c r="S9">
        <f>82.5/7.5</f>
        <v>11</v>
      </c>
      <c r="T9">
        <f>67.5/3.8</f>
        <v>17.763157894736842</v>
      </c>
      <c r="U9">
        <f>AVERAGE(S9:T10)</f>
        <v>11.940789473684211</v>
      </c>
    </row>
    <row r="10" spans="3:21" x14ac:dyDescent="0.25">
      <c r="E10">
        <f>C18+D18</f>
        <v>10.249999999999998</v>
      </c>
      <c r="F10">
        <f>8*PI()/E10</f>
        <v>2.4519747540213022</v>
      </c>
      <c r="H10">
        <f>ABS($G$9-F10)</f>
        <v>5.6295338740285139E-2</v>
      </c>
      <c r="K10">
        <f>G9-H10</f>
        <v>2.4519747540213022</v>
      </c>
      <c r="M10">
        <f>K10/(8*PI())*LN($U$9)</f>
        <v>0.24194733910757804</v>
      </c>
      <c r="N10" s="2"/>
      <c r="O10" s="2">
        <f>ABS(M10-N9)</f>
        <v>5.5549133978780585E-3</v>
      </c>
      <c r="S10">
        <f>105/15</f>
        <v>7</v>
      </c>
      <c r="T10">
        <f>90/7.5</f>
        <v>12</v>
      </c>
    </row>
    <row r="11" spans="3:21" x14ac:dyDescent="0.25">
      <c r="N11" s="2"/>
      <c r="O11" s="2"/>
    </row>
    <row r="12" spans="3:21" x14ac:dyDescent="0.25">
      <c r="N12" s="2"/>
      <c r="O12" s="2"/>
    </row>
    <row r="13" spans="3:21" x14ac:dyDescent="0.25">
      <c r="E13">
        <v>12.7</v>
      </c>
      <c r="F13">
        <f>10*PI()/E13</f>
        <v>2.4736950028266089</v>
      </c>
      <c r="G13">
        <f>AVERAGE(F13:F14)</f>
        <v>2.464032131721817</v>
      </c>
      <c r="H13">
        <f>ABS($G$13-F13)</f>
        <v>9.6628711047919147E-3</v>
      </c>
      <c r="I13" s="1">
        <f>H13/G13</f>
        <v>3.9215686274511738E-3</v>
      </c>
      <c r="K13">
        <f>G13+H13</f>
        <v>2.4736950028266089</v>
      </c>
      <c r="M13">
        <f>K13/(10*PI())*LN($U$8)</f>
        <v>3.5006983578533296E-2</v>
      </c>
      <c r="N13" s="2">
        <f>AVERAGE(M13:M14)</f>
        <v>3.487023754892965E-2</v>
      </c>
      <c r="O13" s="2">
        <f>ABS(M13-N13)</f>
        <v>1.3674602960364601E-4</v>
      </c>
    </row>
    <row r="14" spans="3:21" x14ac:dyDescent="0.25">
      <c r="C14">
        <v>9.8000000000000007</v>
      </c>
      <c r="E14">
        <v>12.8</v>
      </c>
      <c r="F14">
        <f>10*PI()/E14</f>
        <v>2.4543692606170255</v>
      </c>
      <c r="H14">
        <f>ABS($G$13-F14)</f>
        <v>9.6628711047914706E-3</v>
      </c>
      <c r="K14">
        <f>G13-H14</f>
        <v>2.4543692606170255</v>
      </c>
      <c r="M14">
        <f>K14/(10*PI())*LN($U$8)</f>
        <v>3.4733491519326004E-2</v>
      </c>
      <c r="N14" s="2"/>
      <c r="O14" s="2">
        <f>ABS(M14-N13)</f>
        <v>1.3674602960364601E-4</v>
      </c>
    </row>
    <row r="15" spans="3:21" x14ac:dyDescent="0.25">
      <c r="C15">
        <v>10</v>
      </c>
    </row>
    <row r="16" spans="3:21" x14ac:dyDescent="0.25">
      <c r="C16">
        <v>10.1</v>
      </c>
    </row>
    <row r="17" spans="3:15" x14ac:dyDescent="0.25">
      <c r="C17">
        <v>10.199999999999999</v>
      </c>
    </row>
    <row r="18" spans="3:15" x14ac:dyDescent="0.25">
      <c r="C18">
        <f>AVERAGE(C14:C17)</f>
        <v>10.024999999999999</v>
      </c>
      <c r="D18">
        <v>0.22500000000000001</v>
      </c>
    </row>
    <row r="19" spans="3:15" x14ac:dyDescent="0.25">
      <c r="G19" s="3">
        <f>SQRT(G9^2+N9^2)</f>
        <v>2.5204515911315371</v>
      </c>
      <c r="H19" s="2">
        <f>L19/G19</f>
        <v>4.0788653349761096E-2</v>
      </c>
      <c r="I19">
        <v>0.04</v>
      </c>
      <c r="J19">
        <f>G9*I19</f>
        <v>0.10033080371046349</v>
      </c>
      <c r="L19">
        <f t="shared" ref="L19" si="0">N19+J19</f>
        <v>0.10280582623551805</v>
      </c>
      <c r="N19">
        <f>N9*O19</f>
        <v>2.4750225250545609E-3</v>
      </c>
      <c r="O19">
        <v>0.01</v>
      </c>
    </row>
    <row r="20" spans="3:15" x14ac:dyDescent="0.25">
      <c r="G20" s="3"/>
      <c r="H20" s="2"/>
    </row>
    <row r="21" spans="3:15" x14ac:dyDescent="0.25">
      <c r="G21" s="3"/>
      <c r="H21" s="2"/>
    </row>
    <row r="22" spans="3:15" x14ac:dyDescent="0.25">
      <c r="G22" s="3"/>
      <c r="H22" s="2"/>
    </row>
    <row r="23" spans="3:15" x14ac:dyDescent="0.25">
      <c r="G23" s="3">
        <f>SQRT(G13^2+N13^2)</f>
        <v>2.46427885589766</v>
      </c>
      <c r="H23" s="2">
        <f t="shared" ref="H23" si="1">L23/G23</f>
        <v>7.9991990381275153E-3</v>
      </c>
      <c r="I23">
        <v>8.0000000000000002E-3</v>
      </c>
      <c r="J23">
        <f>G13*I23</f>
        <v>1.9712257053774537E-2</v>
      </c>
      <c r="L23">
        <f>N23+J23</f>
        <v>1.9712257053774537E-2</v>
      </c>
      <c r="N23">
        <f>N13*O23</f>
        <v>0</v>
      </c>
      <c r="O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F263-0BDF-4E1A-BD0E-74F071F59E31}">
  <dimension ref="A3:T73"/>
  <sheetViews>
    <sheetView tabSelected="1" topLeftCell="D13" zoomScale="175" zoomScaleNormal="175" workbookViewId="0">
      <selection activeCell="I24" sqref="I24"/>
    </sheetView>
  </sheetViews>
  <sheetFormatPr defaultRowHeight="15" x14ac:dyDescent="0.25"/>
  <cols>
    <col min="5" max="5" width="7" bestFit="1" customWidth="1"/>
    <col min="6" max="6" width="8.42578125" bestFit="1" customWidth="1"/>
    <col min="7" max="7" width="12" bestFit="1" customWidth="1"/>
    <col min="9" max="9" width="12" bestFit="1" customWidth="1"/>
  </cols>
  <sheetData>
    <row r="3" spans="2:20" x14ac:dyDescent="0.25">
      <c r="D3" t="s">
        <v>0</v>
      </c>
      <c r="E3" t="s">
        <v>1</v>
      </c>
      <c r="F3" t="s">
        <v>2</v>
      </c>
      <c r="G3" t="s">
        <v>3</v>
      </c>
      <c r="H3" t="s">
        <v>8</v>
      </c>
      <c r="I3" t="s">
        <v>9</v>
      </c>
    </row>
    <row r="4" spans="2:20" x14ac:dyDescent="0.25">
      <c r="B4">
        <v>0.03</v>
      </c>
      <c r="C4">
        <v>2.5</v>
      </c>
      <c r="D4" s="5">
        <v>0.1</v>
      </c>
      <c r="E4" s="2">
        <f>D4*2*PI()</f>
        <v>0.62831853071795862</v>
      </c>
      <c r="F4" s="4">
        <f>E4/$C$4</f>
        <v>0.25132741228718347</v>
      </c>
      <c r="G4" s="4">
        <f>1/(SQRT((1-F4^2)^2+(2*B4/2.5)^2*F4^2))</f>
        <v>1.0674022350687644</v>
      </c>
      <c r="H4" s="2">
        <v>6.4296771179220572E-2</v>
      </c>
      <c r="I4" s="2">
        <f>0.5*G4*F4*SIN(H4)</f>
        <v>8.6184240870853055E-3</v>
      </c>
      <c r="P4">
        <v>25</v>
      </c>
      <c r="Q4">
        <v>107</v>
      </c>
      <c r="S4">
        <f>P4/100</f>
        <v>0.25</v>
      </c>
      <c r="T4">
        <f>Q4/100</f>
        <v>1.07</v>
      </c>
    </row>
    <row r="5" spans="2:20" x14ac:dyDescent="0.25">
      <c r="B5">
        <v>0.03</v>
      </c>
      <c r="D5" s="5">
        <v>0.2</v>
      </c>
      <c r="E5" s="2">
        <f t="shared" ref="E5:E33" si="0">D5*2*PI()</f>
        <v>1.2566370614359172</v>
      </c>
      <c r="F5" s="4">
        <f t="shared" ref="F5:F33" si="1">E5/$C$4</f>
        <v>0.50265482457436694</v>
      </c>
      <c r="G5" s="4">
        <f t="shared" ref="G5:G33" si="2">1/(SQRT((1-F5^2)^2+(2*B5/2.5)^2*F5^2))</f>
        <v>1.3379081072377341</v>
      </c>
      <c r="H5" s="2">
        <v>0.16004190616884822</v>
      </c>
      <c r="I5" s="2">
        <f t="shared" ref="I5:I33" si="3">0.5*G5*F5*SIN(H5)</f>
        <v>5.3585133181746E-2</v>
      </c>
      <c r="P5">
        <v>50</v>
      </c>
      <c r="Q5">
        <v>132</v>
      </c>
      <c r="S5">
        <f t="shared" ref="S5:T34" si="4">P5/100</f>
        <v>0.5</v>
      </c>
      <c r="T5">
        <f t="shared" si="4"/>
        <v>1.32</v>
      </c>
    </row>
    <row r="6" spans="2:20" x14ac:dyDescent="0.25">
      <c r="B6">
        <v>0.03</v>
      </c>
      <c r="D6" s="5">
        <v>0.3</v>
      </c>
      <c r="E6" s="2">
        <f t="shared" si="0"/>
        <v>1.8849555921538759</v>
      </c>
      <c r="F6" s="4">
        <f t="shared" si="1"/>
        <v>0.7539822368615503</v>
      </c>
      <c r="G6" s="4">
        <f t="shared" si="2"/>
        <v>2.315404158523553</v>
      </c>
      <c r="H6" s="2">
        <v>0.39707865801597353</v>
      </c>
      <c r="I6" s="2">
        <f t="shared" si="3"/>
        <v>0.33756797851839637</v>
      </c>
      <c r="P6">
        <v>75</v>
      </c>
      <c r="Q6">
        <v>214</v>
      </c>
      <c r="S6">
        <f t="shared" si="4"/>
        <v>0.75</v>
      </c>
      <c r="T6">
        <f t="shared" si="4"/>
        <v>2.14</v>
      </c>
    </row>
    <row r="7" spans="2:20" x14ac:dyDescent="0.25">
      <c r="B7">
        <v>0.03</v>
      </c>
      <c r="D7" s="5">
        <v>0.32</v>
      </c>
      <c r="E7" s="2">
        <f t="shared" si="0"/>
        <v>2.0106192982974678</v>
      </c>
      <c r="F7" s="4">
        <f t="shared" si="1"/>
        <v>0.80424771931898709</v>
      </c>
      <c r="G7" s="4">
        <f t="shared" si="2"/>
        <v>2.8271536391276366</v>
      </c>
      <c r="H7" s="2">
        <v>0.5001597721471579</v>
      </c>
      <c r="I7" s="2">
        <f t="shared" si="3"/>
        <v>0.54520195906323243</v>
      </c>
      <c r="P7">
        <v>80</v>
      </c>
      <c r="Q7">
        <v>249</v>
      </c>
      <c r="S7">
        <f t="shared" si="4"/>
        <v>0.8</v>
      </c>
      <c r="T7">
        <f t="shared" si="4"/>
        <v>2.4900000000000002</v>
      </c>
    </row>
    <row r="8" spans="2:20" x14ac:dyDescent="0.25">
      <c r="B8">
        <v>0.03</v>
      </c>
      <c r="D8" s="5">
        <v>0.35</v>
      </c>
      <c r="E8" s="2">
        <f t="shared" si="0"/>
        <v>2.1991148575128552</v>
      </c>
      <c r="F8" s="4">
        <f t="shared" si="1"/>
        <v>0.87964594300514209</v>
      </c>
      <c r="G8" s="4">
        <f t="shared" si="2"/>
        <v>4.4012930036713369</v>
      </c>
      <c r="H8" s="2">
        <v>0.75086656163864363</v>
      </c>
      <c r="I8" s="2">
        <f t="shared" si="3"/>
        <v>1.320736235372193</v>
      </c>
      <c r="P8">
        <v>86</v>
      </c>
      <c r="Q8">
        <v>295</v>
      </c>
      <c r="S8">
        <f t="shared" si="4"/>
        <v>0.86</v>
      </c>
      <c r="T8">
        <f t="shared" si="4"/>
        <v>2.95</v>
      </c>
    </row>
    <row r="9" spans="2:20" x14ac:dyDescent="0.25">
      <c r="B9">
        <v>0.03</v>
      </c>
      <c r="D9" s="5">
        <v>0.36</v>
      </c>
      <c r="E9" s="2">
        <f t="shared" si="0"/>
        <v>2.2619467105846511</v>
      </c>
      <c r="F9" s="4">
        <f t="shared" si="1"/>
        <v>0.90477868423386043</v>
      </c>
      <c r="G9" s="4">
        <f t="shared" si="2"/>
        <v>5.4743294762364982</v>
      </c>
      <c r="H9" s="2">
        <v>0.87491820991819502</v>
      </c>
      <c r="I9" s="2">
        <f t="shared" si="3"/>
        <v>1.9007133688967</v>
      </c>
      <c r="P9">
        <v>91</v>
      </c>
      <c r="Q9">
        <v>353</v>
      </c>
      <c r="S9">
        <f t="shared" si="4"/>
        <v>0.91</v>
      </c>
      <c r="T9">
        <f t="shared" si="4"/>
        <v>3.53</v>
      </c>
    </row>
    <row r="10" spans="2:20" x14ac:dyDescent="0.25">
      <c r="B10">
        <v>0.03</v>
      </c>
      <c r="D10" s="5">
        <v>0.37</v>
      </c>
      <c r="E10" s="2">
        <f t="shared" si="0"/>
        <v>2.3247785636564471</v>
      </c>
      <c r="F10" s="4">
        <f t="shared" si="1"/>
        <v>0.92991142546257888</v>
      </c>
      <c r="G10" s="4">
        <f t="shared" si="2"/>
        <v>7.2942899367756544</v>
      </c>
      <c r="H10" s="2">
        <v>1.0259163635891733</v>
      </c>
      <c r="I10" s="2">
        <f t="shared" si="3"/>
        <v>2.9003938592423069</v>
      </c>
      <c r="P10">
        <v>93</v>
      </c>
      <c r="Q10">
        <v>383</v>
      </c>
      <c r="S10">
        <f t="shared" si="4"/>
        <v>0.93</v>
      </c>
      <c r="T10">
        <f t="shared" si="4"/>
        <v>3.83</v>
      </c>
    </row>
    <row r="11" spans="2:20" x14ac:dyDescent="0.25">
      <c r="B11">
        <v>0.03</v>
      </c>
      <c r="D11" s="5">
        <v>0.375</v>
      </c>
      <c r="E11" s="2">
        <f t="shared" si="0"/>
        <v>2.3561944901923448</v>
      </c>
      <c r="F11" s="4">
        <f t="shared" si="1"/>
        <v>0.94247779607693793</v>
      </c>
      <c r="G11" s="4">
        <f>1/(SQRT((1-F11^2)^2+(2*B11/2.5)^2*F11^2))</f>
        <v>8.7717659894384354</v>
      </c>
      <c r="H11" s="2">
        <v>1.1119764463233537</v>
      </c>
      <c r="I11" s="2">
        <f t="shared" si="3"/>
        <v>3.7060832799746324</v>
      </c>
      <c r="P11">
        <v>94</v>
      </c>
      <c r="Q11">
        <v>396</v>
      </c>
      <c r="S11">
        <f t="shared" si="4"/>
        <v>0.94</v>
      </c>
      <c r="T11">
        <f t="shared" si="4"/>
        <v>3.96</v>
      </c>
    </row>
    <row r="12" spans="2:20" x14ac:dyDescent="0.25">
      <c r="B12">
        <v>0.03</v>
      </c>
      <c r="D12" s="5">
        <v>0.38</v>
      </c>
      <c r="E12" s="2">
        <f t="shared" si="0"/>
        <v>2.3876104167282426</v>
      </c>
      <c r="F12" s="4">
        <f t="shared" si="1"/>
        <v>0.95504416669129699</v>
      </c>
      <c r="G12" s="4">
        <f t="shared" si="2"/>
        <v>11.009544548967575</v>
      </c>
      <c r="H12" s="2">
        <v>1.2046387225874224</v>
      </c>
      <c r="I12" s="2">
        <f t="shared" si="3"/>
        <v>4.9087938183004018</v>
      </c>
      <c r="P12">
        <v>96</v>
      </c>
      <c r="Q12">
        <v>407</v>
      </c>
      <c r="S12">
        <f t="shared" si="4"/>
        <v>0.96</v>
      </c>
      <c r="T12">
        <f t="shared" si="4"/>
        <v>4.07</v>
      </c>
    </row>
    <row r="13" spans="2:20" x14ac:dyDescent="0.25">
      <c r="B13">
        <v>0.03</v>
      </c>
      <c r="D13" s="5">
        <v>0.4</v>
      </c>
      <c r="E13" s="2">
        <f t="shared" si="0"/>
        <v>2.5132741228718345</v>
      </c>
      <c r="F13" s="4">
        <f t="shared" si="1"/>
        <v>1.0053096491487339</v>
      </c>
      <c r="G13" s="4">
        <f>1/(SQRT((1-F13^2)^2+(2*B13/2.5)^2*F13^2))</f>
        <v>37.918469932729799</v>
      </c>
      <c r="H13" s="2">
        <v>1.6148979411217352</v>
      </c>
      <c r="I13" s="2">
        <f t="shared" si="3"/>
        <v>19.041369555365367</v>
      </c>
      <c r="P13">
        <v>101</v>
      </c>
      <c r="Q13">
        <v>414</v>
      </c>
      <c r="S13">
        <f t="shared" si="4"/>
        <v>1.01</v>
      </c>
      <c r="T13">
        <f t="shared" si="4"/>
        <v>4.1399999999999997</v>
      </c>
    </row>
    <row r="14" spans="2:20" x14ac:dyDescent="0.25">
      <c r="B14">
        <v>0.03</v>
      </c>
      <c r="D14" s="5">
        <v>0.42</v>
      </c>
      <c r="E14" s="2">
        <f t="shared" si="0"/>
        <v>2.638937829015426</v>
      </c>
      <c r="F14" s="4">
        <f t="shared" si="1"/>
        <v>1.0555751316061703</v>
      </c>
      <c r="G14" s="4">
        <f t="shared" si="2"/>
        <v>8.54597279031662</v>
      </c>
      <c r="H14" s="2">
        <v>1.9944271116194003</v>
      </c>
      <c r="I14" s="2">
        <f t="shared" si="3"/>
        <v>4.1117446550764383</v>
      </c>
      <c r="P14">
        <v>106</v>
      </c>
      <c r="Q14">
        <v>360</v>
      </c>
      <c r="S14">
        <f t="shared" si="4"/>
        <v>1.06</v>
      </c>
      <c r="T14">
        <f t="shared" si="4"/>
        <v>3.6</v>
      </c>
    </row>
    <row r="15" spans="2:20" x14ac:dyDescent="0.25">
      <c r="B15">
        <v>0.03</v>
      </c>
      <c r="D15" s="5">
        <v>0.44</v>
      </c>
      <c r="E15" s="2">
        <f t="shared" si="0"/>
        <v>2.7646015351590179</v>
      </c>
      <c r="F15" s="4">
        <f t="shared" si="1"/>
        <v>1.1058406140636072</v>
      </c>
      <c r="G15" s="4">
        <f t="shared" si="2"/>
        <v>4.4551753417339564</v>
      </c>
      <c r="H15" s="2">
        <v>2.2693368381360139</v>
      </c>
      <c r="I15" s="2">
        <f t="shared" si="3"/>
        <v>1.8863934037838719</v>
      </c>
      <c r="P15">
        <v>111</v>
      </c>
      <c r="Q15">
        <v>289</v>
      </c>
      <c r="S15">
        <f t="shared" si="4"/>
        <v>1.1100000000000001</v>
      </c>
      <c r="T15">
        <f t="shared" si="4"/>
        <v>2.89</v>
      </c>
    </row>
    <row r="16" spans="2:20" x14ac:dyDescent="0.25">
      <c r="B16">
        <v>0.03</v>
      </c>
      <c r="D16" s="5">
        <v>0.5</v>
      </c>
      <c r="E16" s="2">
        <f t="shared" si="0"/>
        <v>3.1415926535897931</v>
      </c>
      <c r="F16" s="4">
        <f t="shared" si="1"/>
        <v>1.2566370614359172</v>
      </c>
      <c r="G16" s="4">
        <f t="shared" si="2"/>
        <v>1.7243714216494206</v>
      </c>
      <c r="H16" s="2">
        <v>2.6614730497410006</v>
      </c>
      <c r="I16" s="2">
        <f t="shared" si="3"/>
        <v>0.5004316720390144</v>
      </c>
      <c r="P16">
        <v>126</v>
      </c>
      <c r="Q16">
        <v>153</v>
      </c>
      <c r="S16">
        <f t="shared" si="4"/>
        <v>1.26</v>
      </c>
      <c r="T16">
        <f t="shared" si="4"/>
        <v>1.53</v>
      </c>
    </row>
    <row r="17" spans="1:20" x14ac:dyDescent="0.25">
      <c r="B17">
        <v>0.03</v>
      </c>
      <c r="D17" s="5">
        <v>0.6</v>
      </c>
      <c r="E17" s="2">
        <f t="shared" si="0"/>
        <v>3.7699111843077517</v>
      </c>
      <c r="F17" s="4">
        <f t="shared" si="1"/>
        <v>1.5079644737231006</v>
      </c>
      <c r="G17" s="4">
        <f t="shared" si="2"/>
        <v>0.78463938613171957</v>
      </c>
      <c r="H17" s="2">
        <v>2.8648003689161836</v>
      </c>
      <c r="I17" s="2">
        <f t="shared" si="3"/>
        <v>0.16166852046660016</v>
      </c>
      <c r="P17">
        <v>151</v>
      </c>
      <c r="Q17">
        <v>76</v>
      </c>
      <c r="S17">
        <f t="shared" si="4"/>
        <v>1.51</v>
      </c>
      <c r="T17">
        <f t="shared" si="4"/>
        <v>0.76</v>
      </c>
    </row>
    <row r="18" spans="1:20" x14ac:dyDescent="0.25">
      <c r="A18" s="6" t="s">
        <v>4</v>
      </c>
      <c r="B18" s="6" t="s">
        <v>4</v>
      </c>
      <c r="C18" s="6" t="s">
        <v>4</v>
      </c>
      <c r="D18" s="6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</row>
    <row r="19" spans="1:20" x14ac:dyDescent="0.25">
      <c r="B19">
        <v>0.25</v>
      </c>
      <c r="D19" s="5">
        <v>0.1</v>
      </c>
      <c r="E19" s="2">
        <f t="shared" si="0"/>
        <v>0.62831853071795862</v>
      </c>
      <c r="F19" s="4">
        <f t="shared" si="1"/>
        <v>0.25132741228718347</v>
      </c>
      <c r="G19" s="4">
        <f t="shared" si="2"/>
        <v>1.065891209603357</v>
      </c>
      <c r="H19" s="2">
        <v>5.3603201919364095E-2</v>
      </c>
      <c r="I19" s="2">
        <f>0.5*G19*F19*SIN(H19)</f>
        <v>7.1763808822144573E-3</v>
      </c>
    </row>
    <row r="20" spans="1:20" x14ac:dyDescent="0.25">
      <c r="B20">
        <v>0.25</v>
      </c>
      <c r="D20" s="5">
        <v>0.2</v>
      </c>
      <c r="E20" s="2">
        <f t="shared" si="0"/>
        <v>1.2566370614359172</v>
      </c>
      <c r="F20" s="4">
        <f t="shared" si="1"/>
        <v>0.50265482457436694</v>
      </c>
      <c r="G20" s="4">
        <f t="shared" si="2"/>
        <v>1.3261377793370903</v>
      </c>
      <c r="H20" s="2">
        <v>0.13371602771307345</v>
      </c>
      <c r="I20" s="2">
        <f t="shared" si="3"/>
        <v>4.4434163194759971E-2</v>
      </c>
      <c r="P20">
        <v>25</v>
      </c>
      <c r="Q20">
        <v>94</v>
      </c>
      <c r="S20">
        <f t="shared" si="4"/>
        <v>0.25</v>
      </c>
      <c r="T20">
        <f t="shared" si="4"/>
        <v>0.94</v>
      </c>
    </row>
    <row r="21" spans="1:20" x14ac:dyDescent="0.25">
      <c r="B21">
        <v>0.25</v>
      </c>
      <c r="D21" s="5">
        <v>0.3</v>
      </c>
      <c r="E21" s="2">
        <f t="shared" si="0"/>
        <v>1.8849555921538759</v>
      </c>
      <c r="F21" s="4">
        <f t="shared" si="1"/>
        <v>0.7539822368615503</v>
      </c>
      <c r="G21" s="4">
        <f t="shared" si="2"/>
        <v>2.1877013415847983</v>
      </c>
      <c r="H21" s="2">
        <v>0.33619509008588488</v>
      </c>
      <c r="I21" s="2">
        <f t="shared" si="3"/>
        <v>0.27208105008673616</v>
      </c>
      <c r="P21">
        <v>50</v>
      </c>
      <c r="Q21">
        <v>80</v>
      </c>
      <c r="S21">
        <f t="shared" si="4"/>
        <v>0.5</v>
      </c>
      <c r="T21">
        <f t="shared" si="4"/>
        <v>0.8</v>
      </c>
    </row>
    <row r="22" spans="1:20" x14ac:dyDescent="0.25">
      <c r="B22">
        <v>0.25</v>
      </c>
      <c r="D22" s="5">
        <v>0.32</v>
      </c>
      <c r="E22" s="2">
        <f t="shared" si="0"/>
        <v>2.0106192982974678</v>
      </c>
      <c r="F22" s="4">
        <f t="shared" si="1"/>
        <v>0.80424771931898709</v>
      </c>
      <c r="G22" s="4">
        <f t="shared" si="2"/>
        <v>2.5767321599829502</v>
      </c>
      <c r="H22" s="2">
        <v>0.42735616473688837</v>
      </c>
      <c r="I22" s="2">
        <f t="shared" si="3"/>
        <v>0.42945556200517354</v>
      </c>
      <c r="P22">
        <v>75</v>
      </c>
      <c r="Q22">
        <v>64</v>
      </c>
      <c r="S22">
        <f t="shared" si="4"/>
        <v>0.75</v>
      </c>
      <c r="T22">
        <f t="shared" si="4"/>
        <v>0.64</v>
      </c>
    </row>
    <row r="23" spans="1:20" x14ac:dyDescent="0.25">
      <c r="B23">
        <v>0.25</v>
      </c>
      <c r="D23" s="5">
        <v>0.34</v>
      </c>
      <c r="E23" s="2">
        <f t="shared" si="0"/>
        <v>2.1362830044410597</v>
      </c>
      <c r="F23" s="4">
        <f t="shared" si="1"/>
        <v>0.85451320177642387</v>
      </c>
      <c r="G23" s="4">
        <f t="shared" si="2"/>
        <v>3.1310657233912456</v>
      </c>
      <c r="H23" s="2">
        <v>0.56463487421637493</v>
      </c>
      <c r="I23" s="2">
        <f t="shared" si="3"/>
        <v>0.71584982183959456</v>
      </c>
      <c r="P23">
        <v>80</v>
      </c>
      <c r="Q23">
        <v>61</v>
      </c>
      <c r="S23">
        <f t="shared" si="4"/>
        <v>0.8</v>
      </c>
      <c r="T23">
        <f t="shared" si="4"/>
        <v>0.61</v>
      </c>
    </row>
    <row r="24" spans="1:20" x14ac:dyDescent="0.25">
      <c r="B24">
        <v>0.25</v>
      </c>
      <c r="D24" s="5">
        <v>0.36</v>
      </c>
      <c r="E24" s="2">
        <f t="shared" si="0"/>
        <v>2.2619467105846511</v>
      </c>
      <c r="F24" s="4">
        <f t="shared" si="1"/>
        <v>0.90477868423386043</v>
      </c>
      <c r="G24" s="4">
        <f t="shared" si="2"/>
        <v>3.903092922460714</v>
      </c>
      <c r="H24" s="2">
        <v>0.78423956750224089</v>
      </c>
      <c r="I24" s="2">
        <f t="shared" si="3"/>
        <v>1.2471035128540386</v>
      </c>
      <c r="P24">
        <v>86</v>
      </c>
      <c r="Q24">
        <v>58</v>
      </c>
      <c r="S24">
        <f t="shared" si="4"/>
        <v>0.86</v>
      </c>
      <c r="T24">
        <f t="shared" si="4"/>
        <v>0.57999999999999996</v>
      </c>
    </row>
    <row r="25" spans="1:20" x14ac:dyDescent="0.25">
      <c r="B25">
        <v>0.25</v>
      </c>
      <c r="D25" s="5">
        <v>0.38</v>
      </c>
      <c r="E25" s="2">
        <f t="shared" si="0"/>
        <v>2.3876104167282426</v>
      </c>
      <c r="F25" s="4">
        <f t="shared" si="1"/>
        <v>0.95504416669129699</v>
      </c>
      <c r="G25" s="4">
        <f t="shared" si="2"/>
        <v>4.7560232805202167</v>
      </c>
      <c r="H25" s="2">
        <v>1.1395427550084996</v>
      </c>
      <c r="I25" s="2">
        <f t="shared" si="3"/>
        <v>2.0631692493866445</v>
      </c>
      <c r="P25">
        <v>91</v>
      </c>
      <c r="Q25">
        <v>55</v>
      </c>
      <c r="S25">
        <f t="shared" si="4"/>
        <v>0.91</v>
      </c>
      <c r="T25">
        <f t="shared" si="4"/>
        <v>0.55000000000000004</v>
      </c>
    </row>
    <row r="26" spans="1:20" x14ac:dyDescent="0.25">
      <c r="B26">
        <v>0.25</v>
      </c>
      <c r="D26" s="5">
        <v>0.39</v>
      </c>
      <c r="E26" s="2">
        <f t="shared" si="0"/>
        <v>2.4504422698000385</v>
      </c>
      <c r="F26" s="4">
        <f t="shared" si="1"/>
        <v>0.98017690792001544</v>
      </c>
      <c r="G26" s="4">
        <f t="shared" si="2"/>
        <v>5.0018330804456816</v>
      </c>
      <c r="H26" s="2">
        <v>1.3731744009534241</v>
      </c>
      <c r="I26" s="2">
        <f t="shared" si="3"/>
        <v>2.4036283759965325</v>
      </c>
      <c r="P26">
        <v>96</v>
      </c>
      <c r="Q26">
        <v>52</v>
      </c>
      <c r="S26">
        <f t="shared" si="4"/>
        <v>0.96</v>
      </c>
      <c r="T26">
        <f t="shared" si="4"/>
        <v>0.52</v>
      </c>
    </row>
    <row r="27" spans="1:20" x14ac:dyDescent="0.25">
      <c r="B27">
        <v>0.25</v>
      </c>
      <c r="D27" s="5">
        <v>0.4</v>
      </c>
      <c r="E27" s="2">
        <f t="shared" si="0"/>
        <v>2.5132741228718345</v>
      </c>
      <c r="F27" s="4">
        <f t="shared" si="1"/>
        <v>1.0053096491487339</v>
      </c>
      <c r="G27" s="4">
        <f t="shared" si="2"/>
        <v>4.9666327169129154</v>
      </c>
      <c r="H27" s="2">
        <v>1.6237031811030189</v>
      </c>
      <c r="I27" s="2">
        <f t="shared" si="3"/>
        <v>2.4930086887800593</v>
      </c>
      <c r="P27">
        <v>98</v>
      </c>
      <c r="Q27">
        <v>51</v>
      </c>
      <c r="S27">
        <f t="shared" si="4"/>
        <v>0.98</v>
      </c>
      <c r="T27">
        <f t="shared" si="4"/>
        <v>0.51</v>
      </c>
    </row>
    <row r="28" spans="1:20" x14ac:dyDescent="0.25">
      <c r="B28">
        <v>0.25</v>
      </c>
      <c r="D28" s="5">
        <v>0.41</v>
      </c>
      <c r="E28" s="2">
        <f t="shared" si="0"/>
        <v>2.57610597594363</v>
      </c>
      <c r="F28" s="4">
        <f t="shared" si="1"/>
        <v>1.030442390377452</v>
      </c>
      <c r="G28" s="4">
        <f t="shared" si="2"/>
        <v>4.6477392139759104</v>
      </c>
      <c r="H28" s="2">
        <v>1.8621862405957503</v>
      </c>
      <c r="I28" s="2">
        <f t="shared" si="3"/>
        <v>2.2936700099441176</v>
      </c>
      <c r="P28">
        <v>101</v>
      </c>
      <c r="Q28">
        <v>50</v>
      </c>
      <c r="S28">
        <f t="shared" si="4"/>
        <v>1.01</v>
      </c>
      <c r="T28">
        <f t="shared" si="4"/>
        <v>0.5</v>
      </c>
    </row>
    <row r="29" spans="1:20" x14ac:dyDescent="0.25">
      <c r="B29">
        <v>0.25</v>
      </c>
      <c r="D29" s="5">
        <v>0.42</v>
      </c>
      <c r="E29" s="2">
        <f t="shared" si="0"/>
        <v>2.638937829015426</v>
      </c>
      <c r="F29" s="4">
        <f t="shared" si="1"/>
        <v>1.0555751316061703</v>
      </c>
      <c r="G29" s="4">
        <f t="shared" si="2"/>
        <v>4.1659409042907232</v>
      </c>
      <c r="H29" s="2">
        <v>2.0667974081248461</v>
      </c>
      <c r="I29" s="2">
        <f t="shared" si="3"/>
        <v>1.9337686274361914</v>
      </c>
      <c r="P29">
        <v>103</v>
      </c>
      <c r="Q29">
        <v>49</v>
      </c>
      <c r="S29">
        <f t="shared" si="4"/>
        <v>1.03</v>
      </c>
      <c r="T29">
        <f t="shared" si="4"/>
        <v>0.49</v>
      </c>
    </row>
    <row r="30" spans="1:20" x14ac:dyDescent="0.25">
      <c r="B30">
        <v>0.25</v>
      </c>
      <c r="D30" s="5">
        <v>0.44</v>
      </c>
      <c r="E30" s="2">
        <f t="shared" si="0"/>
        <v>2.7646015351590179</v>
      </c>
      <c r="F30" s="4">
        <f t="shared" si="1"/>
        <v>1.1058406140636072</v>
      </c>
      <c r="G30" s="4">
        <f t="shared" si="2"/>
        <v>3.1847718908965272</v>
      </c>
      <c r="H30" s="2">
        <v>2.3600574025650043</v>
      </c>
      <c r="I30" s="2">
        <f t="shared" si="3"/>
        <v>1.2403428151392875</v>
      </c>
      <c r="P30">
        <v>106</v>
      </c>
      <c r="Q30">
        <v>47</v>
      </c>
      <c r="S30">
        <f t="shared" si="4"/>
        <v>1.06</v>
      </c>
      <c r="T30">
        <f t="shared" si="4"/>
        <v>0.47</v>
      </c>
    </row>
    <row r="31" spans="1:20" x14ac:dyDescent="0.25">
      <c r="B31">
        <v>0.25</v>
      </c>
      <c r="D31" s="5">
        <v>0.46</v>
      </c>
      <c r="E31" s="2">
        <f t="shared" si="0"/>
        <v>2.8902652413026098</v>
      </c>
      <c r="F31" s="4">
        <f t="shared" si="1"/>
        <v>1.1561060965210439</v>
      </c>
      <c r="G31" s="4">
        <f t="shared" si="2"/>
        <v>2.4488759250864374</v>
      </c>
      <c r="H31" s="2">
        <v>2.5396653726859562</v>
      </c>
      <c r="I31" s="2">
        <f t="shared" si="3"/>
        <v>0.80154691347439011</v>
      </c>
      <c r="P31">
        <v>111</v>
      </c>
      <c r="Q31">
        <v>45</v>
      </c>
      <c r="S31">
        <f t="shared" si="4"/>
        <v>1.1100000000000001</v>
      </c>
      <c r="T31">
        <f t="shared" si="4"/>
        <v>0.45</v>
      </c>
    </row>
    <row r="32" spans="1:20" x14ac:dyDescent="0.25">
      <c r="B32">
        <v>0.25</v>
      </c>
      <c r="D32" s="5">
        <v>0.5</v>
      </c>
      <c r="E32" s="2">
        <f t="shared" si="0"/>
        <v>3.1415926535897931</v>
      </c>
      <c r="F32" s="4">
        <f t="shared" si="1"/>
        <v>1.2566370614359172</v>
      </c>
      <c r="G32" s="4">
        <f t="shared" si="2"/>
        <v>1.5839830685288165</v>
      </c>
      <c r="H32" s="2">
        <v>2.7321497235291909</v>
      </c>
      <c r="I32" s="2">
        <f t="shared" si="3"/>
        <v>0.39620577197245643</v>
      </c>
      <c r="P32">
        <v>116</v>
      </c>
      <c r="Q32">
        <v>43</v>
      </c>
      <c r="S32">
        <f t="shared" si="4"/>
        <v>1.1599999999999999</v>
      </c>
      <c r="T32">
        <f t="shared" si="4"/>
        <v>0.43</v>
      </c>
    </row>
    <row r="33" spans="2:20" x14ac:dyDescent="0.25">
      <c r="B33">
        <v>0.25</v>
      </c>
      <c r="D33" s="5">
        <v>0.6</v>
      </c>
      <c r="E33" s="2">
        <f t="shared" si="0"/>
        <v>3.7699111843077517</v>
      </c>
      <c r="F33" s="4">
        <f t="shared" si="1"/>
        <v>1.5079644737231006</v>
      </c>
      <c r="G33" s="4">
        <f t="shared" si="2"/>
        <v>0.76384312976236746</v>
      </c>
      <c r="H33" s="2">
        <v>2.9091351096519418</v>
      </c>
      <c r="I33" s="2">
        <f t="shared" si="3"/>
        <v>0.13267545135366068</v>
      </c>
      <c r="P33">
        <v>126</v>
      </c>
      <c r="Q33">
        <v>39</v>
      </c>
      <c r="S33">
        <f t="shared" si="4"/>
        <v>1.26</v>
      </c>
      <c r="T33">
        <f t="shared" si="4"/>
        <v>0.39</v>
      </c>
    </row>
    <row r="34" spans="2:20" x14ac:dyDescent="0.25">
      <c r="P34">
        <v>151</v>
      </c>
      <c r="Q34">
        <v>31</v>
      </c>
      <c r="S34">
        <f t="shared" si="4"/>
        <v>1.51</v>
      </c>
      <c r="T34">
        <f t="shared" si="4"/>
        <v>0.31</v>
      </c>
    </row>
    <row r="43" spans="2:20" x14ac:dyDescent="0.25">
      <c r="F43" s="2"/>
      <c r="H43" s="2"/>
    </row>
    <row r="44" spans="2:20" x14ac:dyDescent="0.25">
      <c r="F44" s="2"/>
      <c r="H44" s="2"/>
    </row>
    <row r="45" spans="2:20" x14ac:dyDescent="0.25">
      <c r="F45" s="2"/>
      <c r="H45" s="2"/>
    </row>
    <row r="46" spans="2:20" x14ac:dyDescent="0.25">
      <c r="F46" s="2"/>
      <c r="H46" s="2"/>
    </row>
    <row r="47" spans="2:20" x14ac:dyDescent="0.25">
      <c r="F47" s="2"/>
      <c r="H47" s="2"/>
    </row>
    <row r="48" spans="2:20" x14ac:dyDescent="0.25">
      <c r="F48" s="2"/>
      <c r="H48" s="2"/>
    </row>
    <row r="49" spans="6:8" x14ac:dyDescent="0.25">
      <c r="F49" s="2"/>
      <c r="H49" s="2"/>
    </row>
    <row r="50" spans="6:8" x14ac:dyDescent="0.25">
      <c r="F50" s="2"/>
      <c r="H50" s="2"/>
    </row>
    <row r="51" spans="6:8" x14ac:dyDescent="0.25">
      <c r="F51" s="2"/>
      <c r="H51" s="2"/>
    </row>
    <row r="52" spans="6:8" x14ac:dyDescent="0.25">
      <c r="F52" s="2"/>
      <c r="H52" s="2"/>
    </row>
    <row r="53" spans="6:8" x14ac:dyDescent="0.25">
      <c r="F53" s="2"/>
      <c r="H53" s="2"/>
    </row>
    <row r="54" spans="6:8" x14ac:dyDescent="0.25">
      <c r="F54" s="2"/>
      <c r="H54" s="2"/>
    </row>
    <row r="55" spans="6:8" x14ac:dyDescent="0.25">
      <c r="F55" s="2"/>
      <c r="H55" s="2"/>
    </row>
    <row r="56" spans="6:8" x14ac:dyDescent="0.25">
      <c r="F56" s="2"/>
      <c r="H56" s="2"/>
    </row>
    <row r="57" spans="6:8" x14ac:dyDescent="0.25">
      <c r="F57" s="2"/>
      <c r="H57" s="2"/>
    </row>
    <row r="58" spans="6:8" x14ac:dyDescent="0.25">
      <c r="F58" s="2"/>
      <c r="H58" s="2"/>
    </row>
    <row r="59" spans="6:8" x14ac:dyDescent="0.25">
      <c r="F59" s="2"/>
      <c r="H59" s="2"/>
    </row>
    <row r="60" spans="6:8" x14ac:dyDescent="0.25">
      <c r="F60" s="2"/>
      <c r="H60" s="2"/>
    </row>
    <row r="61" spans="6:8" x14ac:dyDescent="0.25">
      <c r="F61" s="2"/>
      <c r="H61" s="2"/>
    </row>
    <row r="62" spans="6:8" x14ac:dyDescent="0.25">
      <c r="F62" s="2"/>
      <c r="H62" s="2"/>
    </row>
    <row r="63" spans="6:8" x14ac:dyDescent="0.25">
      <c r="F63" s="2"/>
      <c r="H63" s="2"/>
    </row>
    <row r="64" spans="6:8" x14ac:dyDescent="0.25">
      <c r="F64" s="2"/>
      <c r="H64" s="2"/>
    </row>
    <row r="65" spans="6:8" x14ac:dyDescent="0.25">
      <c r="F65" s="2"/>
      <c r="H65" s="2"/>
    </row>
    <row r="66" spans="6:8" x14ac:dyDescent="0.25">
      <c r="F66" s="2"/>
      <c r="H66" s="2"/>
    </row>
    <row r="67" spans="6:8" x14ac:dyDescent="0.25">
      <c r="F67" s="2"/>
      <c r="H67" s="2"/>
    </row>
    <row r="68" spans="6:8" x14ac:dyDescent="0.25">
      <c r="F68" s="2"/>
      <c r="H68" s="2"/>
    </row>
    <row r="69" spans="6:8" x14ac:dyDescent="0.25">
      <c r="F69" s="2"/>
      <c r="H69" s="2"/>
    </row>
    <row r="70" spans="6:8" x14ac:dyDescent="0.25">
      <c r="F70" s="2"/>
      <c r="H70" s="2"/>
    </row>
    <row r="71" spans="6:8" x14ac:dyDescent="0.25">
      <c r="F71" s="2"/>
      <c r="H71" s="2"/>
    </row>
    <row r="72" spans="6:8" x14ac:dyDescent="0.25">
      <c r="F72" s="2"/>
      <c r="H72" s="2"/>
    </row>
    <row r="73" spans="6:8" x14ac:dyDescent="0.25">
      <c r="F73" s="2"/>
      <c r="H7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D80F-C0A6-4156-A673-95AF57FBA4EA}">
  <dimension ref="C3:X104"/>
  <sheetViews>
    <sheetView topLeftCell="A58" workbookViewId="0">
      <selection activeCell="S90" sqref="S90:X104"/>
    </sheetView>
  </sheetViews>
  <sheetFormatPr defaultRowHeight="15" x14ac:dyDescent="0.25"/>
  <sheetData>
    <row r="3" spans="3:17" x14ac:dyDescent="0.25">
      <c r="C3">
        <v>0</v>
      </c>
      <c r="D3">
        <f>1/SQRT((1-C3*C3)^2+0.000576*C3^2)</f>
        <v>1</v>
      </c>
      <c r="E3" t="s">
        <v>5</v>
      </c>
      <c r="F3">
        <v>0</v>
      </c>
      <c r="G3" t="s">
        <v>6</v>
      </c>
      <c r="H3">
        <v>1</v>
      </c>
      <c r="I3" t="s">
        <v>7</v>
      </c>
      <c r="K3">
        <v>0</v>
      </c>
      <c r="L3">
        <f>1/SQRT((1-K3*K3)^2+0.04*K3^2)</f>
        <v>1</v>
      </c>
      <c r="M3" t="s">
        <v>5</v>
      </c>
      <c r="N3">
        <v>0</v>
      </c>
      <c r="O3" t="s">
        <v>6</v>
      </c>
      <c r="P3">
        <v>1</v>
      </c>
      <c r="Q3" t="s">
        <v>7</v>
      </c>
    </row>
    <row r="4" spans="3:17" x14ac:dyDescent="0.25">
      <c r="C4">
        <f>C3+0.016</f>
        <v>1.6E-2</v>
      </c>
      <c r="D4">
        <f t="shared" ref="D4:D67" si="0">1/SQRT((1-C4*C4)^2+0.000576*C4^2)</f>
        <v>1.0002559917681375</v>
      </c>
      <c r="E4" t="s">
        <v>5</v>
      </c>
      <c r="F4">
        <v>1.6E-2</v>
      </c>
      <c r="G4" t="s">
        <v>6</v>
      </c>
      <c r="H4">
        <v>1.0002559917681375</v>
      </c>
      <c r="I4" t="s">
        <v>7</v>
      </c>
      <c r="K4">
        <f>K3+0.016</f>
        <v>1.6E-2</v>
      </c>
      <c r="L4">
        <f t="shared" ref="L4:L67" si="1">1/SQRT((1-K4*K4)^2+0.04*K4^2)</f>
        <v>1.000250941657979</v>
      </c>
      <c r="M4" t="s">
        <v>5</v>
      </c>
      <c r="N4">
        <v>1.6E-2</v>
      </c>
      <c r="O4" t="s">
        <v>6</v>
      </c>
      <c r="P4">
        <v>1.000250941657979</v>
      </c>
      <c r="Q4" t="s">
        <v>7</v>
      </c>
    </row>
    <row r="5" spans="3:17" x14ac:dyDescent="0.25">
      <c r="C5">
        <f t="shared" ref="C5:C68" si="2">C4+0.016</f>
        <v>3.2000000000000001E-2</v>
      </c>
      <c r="D5">
        <f t="shared" si="0"/>
        <v>1.0010247538311454</v>
      </c>
      <c r="E5" t="s">
        <v>5</v>
      </c>
      <c r="F5">
        <v>3.2000000000000001E-2</v>
      </c>
      <c r="G5" t="s">
        <v>6</v>
      </c>
      <c r="H5">
        <v>1.0010247538311454</v>
      </c>
      <c r="I5" t="s">
        <v>7</v>
      </c>
      <c r="K5">
        <f t="shared" ref="K5:K68" si="3">K4+0.016</f>
        <v>3.2000000000000001E-2</v>
      </c>
      <c r="L5">
        <f t="shared" si="1"/>
        <v>1.0010045072395684</v>
      </c>
      <c r="M5" t="s">
        <v>5</v>
      </c>
      <c r="N5">
        <v>3.2000000000000001E-2</v>
      </c>
      <c r="O5" t="s">
        <v>6</v>
      </c>
      <c r="P5">
        <v>1.0010045072395684</v>
      </c>
      <c r="Q5" t="s">
        <v>7</v>
      </c>
    </row>
    <row r="6" spans="3:17" x14ac:dyDescent="0.25">
      <c r="C6">
        <f t="shared" si="2"/>
        <v>4.8000000000000001E-2</v>
      </c>
      <c r="D6">
        <f t="shared" si="0"/>
        <v>1.0023086525158156</v>
      </c>
      <c r="E6" t="s">
        <v>5</v>
      </c>
      <c r="F6">
        <v>4.8000000000000001E-2</v>
      </c>
      <c r="G6" t="s">
        <v>6</v>
      </c>
      <c r="H6">
        <v>1.0023086525158156</v>
      </c>
      <c r="I6" t="s">
        <v>7</v>
      </c>
      <c r="K6">
        <f t="shared" si="3"/>
        <v>4.8000000000000001E-2</v>
      </c>
      <c r="L6">
        <f t="shared" si="1"/>
        <v>1.0022629239182963</v>
      </c>
      <c r="M6" t="s">
        <v>5</v>
      </c>
      <c r="N6">
        <v>4.8000000000000001E-2</v>
      </c>
      <c r="O6" t="s">
        <v>6</v>
      </c>
      <c r="P6">
        <v>1.0022629239182963</v>
      </c>
      <c r="Q6" t="s">
        <v>7</v>
      </c>
    </row>
    <row r="7" spans="3:17" x14ac:dyDescent="0.25">
      <c r="C7">
        <f t="shared" si="2"/>
        <v>6.4000000000000001E-2</v>
      </c>
      <c r="D7">
        <f t="shared" si="0"/>
        <v>1.0041116519571625</v>
      </c>
      <c r="E7" t="s">
        <v>5</v>
      </c>
      <c r="F7">
        <v>6.4000000000000001E-2</v>
      </c>
      <c r="G7" t="s">
        <v>6</v>
      </c>
      <c r="H7">
        <v>1.0041116519571625</v>
      </c>
      <c r="I7" t="s">
        <v>7</v>
      </c>
      <c r="K7">
        <f t="shared" si="3"/>
        <v>6.4000000000000001E-2</v>
      </c>
      <c r="L7">
        <f t="shared" si="1"/>
        <v>1.0040299215558006</v>
      </c>
      <c r="M7" t="s">
        <v>5</v>
      </c>
      <c r="N7">
        <v>6.4000000000000001E-2</v>
      </c>
      <c r="O7" t="s">
        <v>6</v>
      </c>
      <c r="P7">
        <v>1.0040299215558006</v>
      </c>
      <c r="Q7" t="s">
        <v>7</v>
      </c>
    </row>
    <row r="8" spans="3:17" x14ac:dyDescent="0.25">
      <c r="C8">
        <f t="shared" si="2"/>
        <v>0.08</v>
      </c>
      <c r="D8">
        <f t="shared" si="0"/>
        <v>1.0064393447904869</v>
      </c>
      <c r="E8" t="s">
        <v>5</v>
      </c>
      <c r="F8">
        <v>0.08</v>
      </c>
      <c r="G8" t="s">
        <v>6</v>
      </c>
      <c r="H8">
        <v>1.0064393447904869</v>
      </c>
      <c r="I8" t="s">
        <v>7</v>
      </c>
      <c r="K8">
        <f t="shared" si="3"/>
        <v>0.08</v>
      </c>
      <c r="L8">
        <f t="shared" si="1"/>
        <v>1.0063107598087309</v>
      </c>
      <c r="M8" t="s">
        <v>5</v>
      </c>
      <c r="N8">
        <v>0.08</v>
      </c>
      <c r="O8" t="s">
        <v>6</v>
      </c>
      <c r="P8">
        <v>1.0063107598087309</v>
      </c>
      <c r="Q8" t="s">
        <v>7</v>
      </c>
    </row>
    <row r="9" spans="3:17" x14ac:dyDescent="0.25">
      <c r="C9">
        <f t="shared" si="2"/>
        <v>9.6000000000000002E-2</v>
      </c>
      <c r="D9">
        <f t="shared" si="0"/>
        <v>1.0092989957406397</v>
      </c>
      <c r="E9" t="s">
        <v>5</v>
      </c>
      <c r="F9">
        <v>9.6000000000000002E-2</v>
      </c>
      <c r="G9" t="s">
        <v>6</v>
      </c>
      <c r="H9">
        <v>1.0092989957406397</v>
      </c>
      <c r="I9" t="s">
        <v>7</v>
      </c>
      <c r="K9">
        <f t="shared" si="3"/>
        <v>9.6000000000000002E-2</v>
      </c>
      <c r="L9">
        <f t="shared" si="1"/>
        <v>1.0091122665802241</v>
      </c>
      <c r="M9" t="s">
        <v>5</v>
      </c>
      <c r="N9">
        <v>9.6000000000000002E-2</v>
      </c>
      <c r="O9" t="s">
        <v>6</v>
      </c>
      <c r="P9">
        <v>1.0091122665802241</v>
      </c>
      <c r="Q9" t="s">
        <v>7</v>
      </c>
    </row>
    <row r="10" spans="3:17" x14ac:dyDescent="0.25">
      <c r="C10">
        <f t="shared" si="2"/>
        <v>0.112</v>
      </c>
      <c r="D10">
        <f t="shared" si="0"/>
        <v>1.012699598746188</v>
      </c>
      <c r="E10" t="s">
        <v>5</v>
      </c>
      <c r="F10">
        <v>0.112</v>
      </c>
      <c r="G10" t="s">
        <v>6</v>
      </c>
      <c r="H10">
        <v>1.012699598746188</v>
      </c>
      <c r="I10" t="s">
        <v>7</v>
      </c>
      <c r="K10">
        <f t="shared" si="3"/>
        <v>0.112</v>
      </c>
      <c r="L10">
        <f t="shared" si="1"/>
        <v>1.012442888330251</v>
      </c>
      <c r="M10" t="s">
        <v>5</v>
      </c>
      <c r="N10">
        <v>0.112</v>
      </c>
      <c r="O10" t="s">
        <v>6</v>
      </c>
      <c r="P10">
        <v>1.012442888330251</v>
      </c>
      <c r="Q10" t="s">
        <v>7</v>
      </c>
    </row>
    <row r="11" spans="3:17" x14ac:dyDescent="0.25">
      <c r="C11">
        <f t="shared" si="2"/>
        <v>0.128</v>
      </c>
      <c r="D11">
        <f t="shared" si="0"/>
        <v>1.0166519484638308</v>
      </c>
      <c r="E11" t="s">
        <v>5</v>
      </c>
      <c r="F11">
        <v>0.128</v>
      </c>
      <c r="G11" t="s">
        <v>6</v>
      </c>
      <c r="H11">
        <v>1.0166519484638308</v>
      </c>
      <c r="I11" t="s">
        <v>7</v>
      </c>
      <c r="K11">
        <f t="shared" si="3"/>
        <v>0.128</v>
      </c>
      <c r="L11">
        <f t="shared" si="1"/>
        <v>1.0163127529242943</v>
      </c>
      <c r="M11" t="s">
        <v>5</v>
      </c>
      <c r="N11">
        <v>0.128</v>
      </c>
      <c r="O11" t="s">
        <v>6</v>
      </c>
      <c r="P11">
        <v>1.0163127529242943</v>
      </c>
      <c r="Q11" t="s">
        <v>7</v>
      </c>
    </row>
    <row r="12" spans="3:17" x14ac:dyDescent="0.25">
      <c r="C12">
        <f t="shared" si="2"/>
        <v>0.14400000000000002</v>
      </c>
      <c r="D12">
        <f t="shared" si="0"/>
        <v>1.0211687272263226</v>
      </c>
      <c r="E12" t="s">
        <v>5</v>
      </c>
      <c r="F12">
        <v>0.14400000000000002</v>
      </c>
      <c r="G12" t="s">
        <v>6</v>
      </c>
      <c r="H12">
        <v>1.0211687272263226</v>
      </c>
      <c r="I12" t="s">
        <v>7</v>
      </c>
      <c r="K12">
        <f t="shared" si="3"/>
        <v>0.14400000000000002</v>
      </c>
      <c r="L12">
        <f t="shared" si="1"/>
        <v>1.0207337458794334</v>
      </c>
      <c r="M12" t="s">
        <v>5</v>
      </c>
      <c r="N12">
        <v>0.14400000000000002</v>
      </c>
      <c r="O12" t="s">
        <v>6</v>
      </c>
      <c r="P12">
        <v>1.0207337458794334</v>
      </c>
      <c r="Q12" t="s">
        <v>7</v>
      </c>
    </row>
    <row r="13" spans="3:17" x14ac:dyDescent="0.25">
      <c r="C13">
        <f t="shared" si="2"/>
        <v>0.16000000000000003</v>
      </c>
      <c r="D13">
        <f t="shared" si="0"/>
        <v>1.0262646087812597</v>
      </c>
      <c r="E13" t="s">
        <v>5</v>
      </c>
      <c r="F13">
        <v>0.16000000000000003</v>
      </c>
      <c r="G13" t="s">
        <v>6</v>
      </c>
      <c r="H13">
        <v>1.0262646087812597</v>
      </c>
      <c r="I13" t="s">
        <v>7</v>
      </c>
      <c r="K13">
        <f t="shared" si="3"/>
        <v>0.16000000000000003</v>
      </c>
      <c r="L13">
        <f t="shared" si="1"/>
        <v>1.0257196010649734</v>
      </c>
      <c r="M13" t="s">
        <v>5</v>
      </c>
      <c r="N13">
        <v>0.16000000000000003</v>
      </c>
      <c r="O13" t="s">
        <v>6</v>
      </c>
      <c r="P13">
        <v>1.0257196010649734</v>
      </c>
      <c r="Q13" t="s">
        <v>7</v>
      </c>
    </row>
    <row r="14" spans="3:17" x14ac:dyDescent="0.25">
      <c r="C14">
        <f t="shared" si="2"/>
        <v>0.17600000000000005</v>
      </c>
      <c r="D14">
        <f t="shared" si="0"/>
        <v>1.0319563804252534</v>
      </c>
      <c r="E14" t="s">
        <v>5</v>
      </c>
      <c r="F14">
        <v>0.17600000000000005</v>
      </c>
      <c r="G14" t="s">
        <v>6</v>
      </c>
      <c r="H14">
        <v>1.0319563804252534</v>
      </c>
      <c r="I14" t="s">
        <v>7</v>
      </c>
      <c r="K14">
        <f t="shared" si="3"/>
        <v>0.17600000000000005</v>
      </c>
      <c r="L14">
        <f t="shared" si="1"/>
        <v>1.031286007135938</v>
      </c>
      <c r="M14" t="s">
        <v>5</v>
      </c>
      <c r="N14">
        <v>0.17600000000000005</v>
      </c>
      <c r="O14" t="s">
        <v>6</v>
      </c>
      <c r="P14">
        <v>1.031286007135938</v>
      </c>
      <c r="Q14" t="s">
        <v>7</v>
      </c>
    </row>
    <row r="15" spans="3:17" x14ac:dyDescent="0.25">
      <c r="C15">
        <f t="shared" si="2"/>
        <v>0.19200000000000006</v>
      </c>
      <c r="D15">
        <f t="shared" si="0"/>
        <v>1.0382630854762858</v>
      </c>
      <c r="E15" t="s">
        <v>5</v>
      </c>
      <c r="F15">
        <v>0.19200000000000006</v>
      </c>
      <c r="G15" t="s">
        <v>6</v>
      </c>
      <c r="H15">
        <v>1.0382630854762858</v>
      </c>
      <c r="I15" t="s">
        <v>7</v>
      </c>
      <c r="K15">
        <f t="shared" si="3"/>
        <v>0.19200000000000006</v>
      </c>
      <c r="L15">
        <f t="shared" si="1"/>
        <v>1.0374507312273855</v>
      </c>
      <c r="M15" t="s">
        <v>5</v>
      </c>
      <c r="N15">
        <v>0.19200000000000006</v>
      </c>
      <c r="O15" t="s">
        <v>6</v>
      </c>
      <c r="P15">
        <v>1.0374507312273855</v>
      </c>
      <c r="Q15" t="s">
        <v>7</v>
      </c>
    </row>
    <row r="16" spans="3:17" x14ac:dyDescent="0.25">
      <c r="C16">
        <f t="shared" si="2"/>
        <v>0.20800000000000007</v>
      </c>
      <c r="D16">
        <f t="shared" si="0"/>
        <v>1.045206188406135</v>
      </c>
      <c r="E16" t="s">
        <v>5</v>
      </c>
      <c r="F16">
        <v>0.20800000000000007</v>
      </c>
      <c r="G16" t="s">
        <v>6</v>
      </c>
      <c r="H16">
        <v>1.045206188406135</v>
      </c>
      <c r="I16" t="s">
        <v>7</v>
      </c>
      <c r="K16">
        <f t="shared" si="3"/>
        <v>0.20800000000000007</v>
      </c>
      <c r="L16">
        <f t="shared" si="1"/>
        <v>1.0442337617218309</v>
      </c>
      <c r="M16" t="s">
        <v>5</v>
      </c>
      <c r="N16">
        <v>0.20800000000000007</v>
      </c>
      <c r="O16" t="s">
        <v>6</v>
      </c>
      <c r="P16">
        <v>1.0442337617218309</v>
      </c>
      <c r="Q16" t="s">
        <v>7</v>
      </c>
    </row>
    <row r="17" spans="3:17" x14ac:dyDescent="0.25">
      <c r="C17">
        <f t="shared" si="2"/>
        <v>0.22400000000000009</v>
      </c>
      <c r="D17">
        <f t="shared" si="0"/>
        <v>1.0528097653962483</v>
      </c>
      <c r="E17" t="s">
        <v>5</v>
      </c>
      <c r="F17">
        <v>0.22400000000000009</v>
      </c>
      <c r="G17" t="s">
        <v>6</v>
      </c>
      <c r="H17">
        <v>1.0528097653962483</v>
      </c>
      <c r="I17" t="s">
        <v>7</v>
      </c>
      <c r="K17">
        <f t="shared" si="3"/>
        <v>0.22400000000000009</v>
      </c>
      <c r="L17">
        <f t="shared" si="1"/>
        <v>1.0516574722284768</v>
      </c>
      <c r="M17" t="s">
        <v>5</v>
      </c>
      <c r="N17">
        <v>0.22400000000000009</v>
      </c>
      <c r="O17" t="s">
        <v>6</v>
      </c>
      <c r="P17">
        <v>1.0516574722284768</v>
      </c>
      <c r="Q17" t="s">
        <v>7</v>
      </c>
    </row>
    <row r="18" spans="3:17" x14ac:dyDescent="0.25">
      <c r="C18">
        <f t="shared" si="2"/>
        <v>0.2400000000000001</v>
      </c>
      <c r="D18">
        <f t="shared" si="0"/>
        <v>1.0611007235985319</v>
      </c>
      <c r="E18" t="s">
        <v>5</v>
      </c>
      <c r="F18">
        <v>0.2400000000000001</v>
      </c>
      <c r="G18" t="s">
        <v>6</v>
      </c>
      <c r="H18">
        <v>1.0611007235985319</v>
      </c>
      <c r="I18" t="s">
        <v>7</v>
      </c>
      <c r="K18">
        <f t="shared" si="3"/>
        <v>0.2400000000000001</v>
      </c>
      <c r="L18">
        <f t="shared" si="1"/>
        <v>1.0597468092902003</v>
      </c>
      <c r="M18" t="s">
        <v>5</v>
      </c>
      <c r="N18">
        <v>0.2400000000000001</v>
      </c>
      <c r="O18" t="s">
        <v>6</v>
      </c>
      <c r="P18">
        <v>1.0597468092902003</v>
      </c>
      <c r="Q18" t="s">
        <v>7</v>
      </c>
    </row>
    <row r="19" spans="3:17" x14ac:dyDescent="0.25">
      <c r="C19">
        <f t="shared" si="2"/>
        <v>0.25600000000000012</v>
      </c>
      <c r="D19">
        <f t="shared" si="0"/>
        <v>1.0701090529945469</v>
      </c>
      <c r="E19" t="s">
        <v>5</v>
      </c>
      <c r="F19">
        <v>0.25600000000000012</v>
      </c>
      <c r="G19" t="s">
        <v>6</v>
      </c>
      <c r="H19">
        <v>1.0701090529945469</v>
      </c>
      <c r="I19" t="s">
        <v>7</v>
      </c>
      <c r="K19">
        <f t="shared" si="3"/>
        <v>0.25600000000000012</v>
      </c>
      <c r="L19">
        <f t="shared" si="1"/>
        <v>1.0685295067728249</v>
      </c>
      <c r="M19" t="s">
        <v>5</v>
      </c>
      <c r="N19">
        <v>0.25600000000000012</v>
      </c>
      <c r="O19" t="s">
        <v>6</v>
      </c>
      <c r="P19">
        <v>1.0685295067728249</v>
      </c>
      <c r="Q19" t="s">
        <v>7</v>
      </c>
    </row>
    <row r="20" spans="3:17" x14ac:dyDescent="0.25">
      <c r="C20">
        <f t="shared" si="2"/>
        <v>0.27200000000000013</v>
      </c>
      <c r="D20">
        <f t="shared" si="0"/>
        <v>1.0798681154739858</v>
      </c>
      <c r="E20" t="s">
        <v>5</v>
      </c>
      <c r="F20">
        <v>0.27200000000000013</v>
      </c>
      <c r="G20" t="s">
        <v>6</v>
      </c>
      <c r="H20">
        <v>1.0798681154739858</v>
      </c>
      <c r="I20" t="s">
        <v>7</v>
      </c>
      <c r="K20">
        <f t="shared" si="3"/>
        <v>0.27200000000000013</v>
      </c>
      <c r="L20">
        <f t="shared" si="1"/>
        <v>1.0780363304037277</v>
      </c>
      <c r="M20" t="s">
        <v>5</v>
      </c>
      <c r="N20">
        <v>0.27200000000000013</v>
      </c>
      <c r="O20" t="s">
        <v>6</v>
      </c>
      <c r="P20">
        <v>1.0780363304037277</v>
      </c>
      <c r="Q20" t="s">
        <v>7</v>
      </c>
    </row>
    <row r="21" spans="3:17" x14ac:dyDescent="0.25">
      <c r="C21">
        <f t="shared" si="2"/>
        <v>0.28800000000000014</v>
      </c>
      <c r="D21">
        <f t="shared" si="0"/>
        <v>1.0904149766226403</v>
      </c>
      <c r="E21" t="s">
        <v>5</v>
      </c>
      <c r="F21">
        <v>0.28800000000000014</v>
      </c>
      <c r="G21" t="s">
        <v>6</v>
      </c>
      <c r="H21">
        <v>1.0904149766226403</v>
      </c>
      <c r="I21" t="s">
        <v>7</v>
      </c>
      <c r="K21">
        <f t="shared" si="3"/>
        <v>0.28800000000000014</v>
      </c>
      <c r="L21">
        <f t="shared" si="1"/>
        <v>1.0883013565285264</v>
      </c>
      <c r="M21" t="s">
        <v>5</v>
      </c>
      <c r="N21">
        <v>0.28800000000000014</v>
      </c>
      <c r="O21" t="s">
        <v>6</v>
      </c>
      <c r="P21">
        <v>1.0883013565285264</v>
      </c>
      <c r="Q21" t="s">
        <v>7</v>
      </c>
    </row>
    <row r="22" spans="3:17" x14ac:dyDescent="0.25">
      <c r="C22">
        <f t="shared" si="2"/>
        <v>0.30400000000000016</v>
      </c>
      <c r="D22">
        <f t="shared" si="0"/>
        <v>1.1017907867545682</v>
      </c>
      <c r="E22" t="s">
        <v>5</v>
      </c>
      <c r="F22">
        <v>0.30400000000000016</v>
      </c>
      <c r="G22" t="s">
        <v>6</v>
      </c>
      <c r="H22">
        <v>1.1017907867545682</v>
      </c>
      <c r="I22" t="s">
        <v>7</v>
      </c>
      <c r="K22">
        <f t="shared" si="3"/>
        <v>0.30400000000000016</v>
      </c>
      <c r="L22">
        <f t="shared" si="1"/>
        <v>1.0993622898639559</v>
      </c>
      <c r="M22" t="s">
        <v>5</v>
      </c>
      <c r="N22">
        <v>0.30400000000000016</v>
      </c>
      <c r="O22" t="s">
        <v>6</v>
      </c>
      <c r="P22">
        <v>1.0993622898639559</v>
      </c>
      <c r="Q22" t="s">
        <v>7</v>
      </c>
    </row>
    <row r="23" spans="3:17" x14ac:dyDescent="0.25">
      <c r="C23">
        <f t="shared" si="2"/>
        <v>0.32000000000000017</v>
      </c>
      <c r="D23">
        <f t="shared" si="0"/>
        <v>1.1140412189845328</v>
      </c>
      <c r="E23" t="s">
        <v>5</v>
      </c>
      <c r="F23">
        <v>0.32000000000000017</v>
      </c>
      <c r="G23" t="s">
        <v>6</v>
      </c>
      <c r="H23">
        <v>1.1140412189845328</v>
      </c>
      <c r="I23" t="s">
        <v>7</v>
      </c>
      <c r="K23">
        <f t="shared" si="3"/>
        <v>0.32000000000000017</v>
      </c>
      <c r="L23">
        <f t="shared" si="1"/>
        <v>1.1112608258645751</v>
      </c>
      <c r="M23" t="s">
        <v>5</v>
      </c>
      <c r="N23">
        <v>0.32000000000000017</v>
      </c>
      <c r="O23" t="s">
        <v>6</v>
      </c>
      <c r="P23">
        <v>1.1112608258645751</v>
      </c>
      <c r="Q23" t="s">
        <v>7</v>
      </c>
    </row>
    <row r="24" spans="3:17" x14ac:dyDescent="0.25">
      <c r="C24">
        <f t="shared" si="2"/>
        <v>0.33600000000000019</v>
      </c>
      <c r="D24">
        <f t="shared" si="0"/>
        <v>1.1272169736676942</v>
      </c>
      <c r="E24" t="s">
        <v>5</v>
      </c>
      <c r="F24">
        <v>0.33600000000000019</v>
      </c>
      <c r="G24" t="s">
        <v>6</v>
      </c>
      <c r="H24">
        <v>1.1272169736676942</v>
      </c>
      <c r="I24" t="s">
        <v>7</v>
      </c>
      <c r="K24">
        <f t="shared" si="3"/>
        <v>0.33600000000000019</v>
      </c>
      <c r="L24">
        <f t="shared" si="1"/>
        <v>1.1240430643180956</v>
      </c>
      <c r="M24" t="s">
        <v>5</v>
      </c>
      <c r="N24">
        <v>0.33600000000000019</v>
      </c>
      <c r="O24" t="s">
        <v>6</v>
      </c>
      <c r="P24">
        <v>1.1240430643180956</v>
      </c>
      <c r="Q24" t="s">
        <v>7</v>
      </c>
    </row>
    <row r="25" spans="3:17" x14ac:dyDescent="0.25">
      <c r="C25">
        <f t="shared" si="2"/>
        <v>0.3520000000000002</v>
      </c>
      <c r="D25">
        <f t="shared" si="0"/>
        <v>1.1413743604008568</v>
      </c>
      <c r="E25" t="s">
        <v>5</v>
      </c>
      <c r="F25">
        <v>0.3520000000000002</v>
      </c>
      <c r="G25" t="s">
        <v>6</v>
      </c>
      <c r="H25">
        <v>1.1413743604008568</v>
      </c>
      <c r="I25" t="s">
        <v>7</v>
      </c>
      <c r="K25">
        <f t="shared" si="3"/>
        <v>0.3520000000000002</v>
      </c>
      <c r="L25">
        <f t="shared" si="1"/>
        <v>1.1377599819725783</v>
      </c>
      <c r="M25" t="s">
        <v>5</v>
      </c>
      <c r="N25">
        <v>0.3520000000000002</v>
      </c>
      <c r="O25" t="s">
        <v>6</v>
      </c>
      <c r="P25">
        <v>1.1377599819725783</v>
      </c>
      <c r="Q25" t="s">
        <v>7</v>
      </c>
    </row>
    <row r="26" spans="3:17" x14ac:dyDescent="0.25">
      <c r="C26">
        <f t="shared" si="2"/>
        <v>0.36800000000000022</v>
      </c>
      <c r="D26">
        <f t="shared" si="0"/>
        <v>1.1565759710687376</v>
      </c>
      <c r="E26" t="s">
        <v>5</v>
      </c>
      <c r="F26">
        <v>0.36800000000000022</v>
      </c>
      <c r="G26" t="s">
        <v>6</v>
      </c>
      <c r="H26">
        <v>1.1565759710687376</v>
      </c>
      <c r="I26" t="s">
        <v>7</v>
      </c>
      <c r="K26">
        <f t="shared" si="3"/>
        <v>0.36800000000000022</v>
      </c>
      <c r="L26">
        <f t="shared" si="1"/>
        <v>1.1524679734197505</v>
      </c>
      <c r="M26" t="s">
        <v>5</v>
      </c>
      <c r="N26">
        <v>0.36800000000000022</v>
      </c>
      <c r="O26" t="s">
        <v>6</v>
      </c>
      <c r="P26">
        <v>1.1524679734197505</v>
      </c>
      <c r="Q26" t="s">
        <v>7</v>
      </c>
    </row>
    <row r="27" spans="3:17" x14ac:dyDescent="0.25">
      <c r="C27">
        <f t="shared" si="2"/>
        <v>0.38400000000000023</v>
      </c>
      <c r="D27">
        <f t="shared" si="0"/>
        <v>1.1728914602394371</v>
      </c>
      <c r="E27" t="s">
        <v>5</v>
      </c>
      <c r="F27">
        <v>0.38400000000000023</v>
      </c>
      <c r="G27" t="s">
        <v>6</v>
      </c>
      <c r="H27">
        <v>1.1728914602394371</v>
      </c>
      <c r="I27" t="s">
        <v>7</v>
      </c>
      <c r="K27">
        <f t="shared" si="3"/>
        <v>0.38400000000000023</v>
      </c>
      <c r="L27">
        <f t="shared" si="1"/>
        <v>1.1682294711631163</v>
      </c>
      <c r="M27" t="s">
        <v>5</v>
      </c>
      <c r="N27">
        <v>0.38400000000000023</v>
      </c>
      <c r="O27" t="s">
        <v>6</v>
      </c>
      <c r="P27">
        <v>1.1682294711631163</v>
      </c>
      <c r="Q27" t="s">
        <v>7</v>
      </c>
    </row>
    <row r="28" spans="3:17" x14ac:dyDescent="0.25">
      <c r="C28">
        <f t="shared" si="2"/>
        <v>0.40000000000000024</v>
      </c>
      <c r="D28">
        <f t="shared" si="0"/>
        <v>1.1903984527073683</v>
      </c>
      <c r="E28" t="s">
        <v>5</v>
      </c>
      <c r="F28">
        <v>0.40000000000000024</v>
      </c>
      <c r="G28" t="s">
        <v>6</v>
      </c>
      <c r="H28">
        <v>1.1903984527073683</v>
      </c>
      <c r="I28" t="s">
        <v>7</v>
      </c>
      <c r="K28">
        <f t="shared" si="3"/>
        <v>0.40000000000000024</v>
      </c>
      <c r="L28">
        <f t="shared" si="1"/>
        <v>1.1851136578499433</v>
      </c>
      <c r="M28" t="s">
        <v>5</v>
      </c>
      <c r="N28">
        <v>0.40000000000000024</v>
      </c>
      <c r="O28" t="s">
        <v>6</v>
      </c>
      <c r="P28">
        <v>1.1851136578499433</v>
      </c>
      <c r="Q28" t="s">
        <v>7</v>
      </c>
    </row>
    <row r="29" spans="3:17" x14ac:dyDescent="0.25">
      <c r="C29">
        <f t="shared" si="2"/>
        <v>0.41600000000000026</v>
      </c>
      <c r="D29">
        <f t="shared" si="0"/>
        <v>1.2091836023337059</v>
      </c>
      <c r="E29" t="s">
        <v>5</v>
      </c>
      <c r="F29">
        <v>0.41600000000000026</v>
      </c>
      <c r="G29" t="s">
        <v>6</v>
      </c>
      <c r="H29">
        <v>1.2091836023337059</v>
      </c>
      <c r="I29" t="s">
        <v>7</v>
      </c>
      <c r="K29">
        <f t="shared" si="3"/>
        <v>0.41600000000000026</v>
      </c>
      <c r="L29">
        <f t="shared" si="1"/>
        <v>1.2031972861199529</v>
      </c>
      <c r="M29" t="s">
        <v>5</v>
      </c>
      <c r="N29">
        <v>0.41600000000000026</v>
      </c>
      <c r="O29" t="s">
        <v>6</v>
      </c>
      <c r="P29">
        <v>1.2031972861199529</v>
      </c>
      <c r="Q29" t="s">
        <v>7</v>
      </c>
    </row>
    <row r="30" spans="3:17" x14ac:dyDescent="0.25">
      <c r="C30">
        <f t="shared" si="2"/>
        <v>0.43200000000000027</v>
      </c>
      <c r="D30">
        <f t="shared" si="0"/>
        <v>1.2293438317853569</v>
      </c>
      <c r="E30" t="s">
        <v>5</v>
      </c>
      <c r="F30">
        <v>0.43200000000000027</v>
      </c>
      <c r="G30" t="s">
        <v>6</v>
      </c>
      <c r="H30">
        <v>1.2293438317853569</v>
      </c>
      <c r="I30" t="s">
        <v>7</v>
      </c>
      <c r="K30">
        <f t="shared" si="3"/>
        <v>0.43200000000000027</v>
      </c>
      <c r="L30">
        <f t="shared" si="1"/>
        <v>1.222565624516099</v>
      </c>
      <c r="M30" t="s">
        <v>5</v>
      </c>
      <c r="N30">
        <v>0.43200000000000027</v>
      </c>
      <c r="O30" t="s">
        <v>6</v>
      </c>
      <c r="P30">
        <v>1.222565624516099</v>
      </c>
      <c r="Q30" t="s">
        <v>7</v>
      </c>
    </row>
    <row r="31" spans="3:17" x14ac:dyDescent="0.25">
      <c r="C31">
        <f t="shared" si="2"/>
        <v>0.44800000000000029</v>
      </c>
      <c r="D31">
        <f t="shared" si="0"/>
        <v>1.2509877896415866</v>
      </c>
      <c r="E31" t="s">
        <v>5</v>
      </c>
      <c r="F31">
        <v>0.44800000000000029</v>
      </c>
      <c r="G31" t="s">
        <v>6</v>
      </c>
      <c r="H31">
        <v>1.2509877896415866</v>
      </c>
      <c r="I31" t="s">
        <v>7</v>
      </c>
      <c r="K31">
        <f t="shared" si="3"/>
        <v>0.44800000000000029</v>
      </c>
      <c r="L31">
        <f t="shared" si="1"/>
        <v>1.2433135515321816</v>
      </c>
      <c r="M31" t="s">
        <v>5</v>
      </c>
      <c r="N31">
        <v>0.44800000000000029</v>
      </c>
      <c r="O31" t="s">
        <v>6</v>
      </c>
      <c r="P31">
        <v>1.2433135515321816</v>
      </c>
      <c r="Q31" t="s">
        <v>7</v>
      </c>
    </row>
    <row r="32" spans="3:17" x14ac:dyDescent="0.25">
      <c r="C32">
        <f t="shared" si="2"/>
        <v>0.4640000000000003</v>
      </c>
      <c r="D32">
        <f t="shared" si="0"/>
        <v>1.2742375700450614</v>
      </c>
      <c r="E32" t="s">
        <v>5</v>
      </c>
      <c r="F32">
        <v>0.4640000000000003</v>
      </c>
      <c r="G32" t="s">
        <v>6</v>
      </c>
      <c r="H32">
        <v>1.2742375700450614</v>
      </c>
      <c r="I32" t="s">
        <v>7</v>
      </c>
      <c r="K32">
        <f t="shared" si="3"/>
        <v>0.4640000000000003</v>
      </c>
      <c r="L32">
        <f t="shared" si="1"/>
        <v>1.2655468242839365</v>
      </c>
      <c r="M32" t="s">
        <v>5</v>
      </c>
      <c r="N32">
        <v>0.4640000000000003</v>
      </c>
      <c r="O32" t="s">
        <v>6</v>
      </c>
      <c r="P32">
        <v>1.2655468242839365</v>
      </c>
      <c r="Q32" t="s">
        <v>7</v>
      </c>
    </row>
    <row r="33" spans="3:17" x14ac:dyDescent="0.25">
      <c r="C33">
        <f t="shared" si="2"/>
        <v>0.48000000000000032</v>
      </c>
      <c r="D33">
        <f t="shared" si="0"/>
        <v>1.2992307511859313</v>
      </c>
      <c r="E33" t="s">
        <v>5</v>
      </c>
      <c r="F33">
        <v>0.48000000000000032</v>
      </c>
      <c r="G33" t="s">
        <v>6</v>
      </c>
      <c r="H33">
        <v>1.2992307511859313</v>
      </c>
      <c r="I33" t="s">
        <v>7</v>
      </c>
      <c r="K33">
        <f t="shared" si="3"/>
        <v>0.48000000000000032</v>
      </c>
      <c r="L33">
        <f t="shared" si="1"/>
        <v>1.2893835536641269</v>
      </c>
      <c r="M33" t="s">
        <v>5</v>
      </c>
      <c r="N33">
        <v>0.48000000000000032</v>
      </c>
      <c r="O33" t="s">
        <v>6</v>
      </c>
      <c r="P33">
        <v>1.2893835536641269</v>
      </c>
      <c r="Q33" t="s">
        <v>7</v>
      </c>
    </row>
    <row r="34" spans="3:17" x14ac:dyDescent="0.25">
      <c r="C34">
        <f t="shared" si="2"/>
        <v>0.49600000000000033</v>
      </c>
      <c r="D34">
        <f t="shared" si="0"/>
        <v>1.3261228231851039</v>
      </c>
      <c r="E34" t="s">
        <v>5</v>
      </c>
      <c r="F34">
        <v>0.49600000000000033</v>
      </c>
      <c r="G34" t="s">
        <v>6</v>
      </c>
      <c r="H34">
        <v>1.3261228231851039</v>
      </c>
      <c r="I34" t="s">
        <v>7</v>
      </c>
      <c r="K34">
        <f t="shared" si="3"/>
        <v>0.49600000000000033</v>
      </c>
      <c r="L34">
        <f t="shared" si="1"/>
        <v>1.3149559243984428</v>
      </c>
      <c r="M34" t="s">
        <v>5</v>
      </c>
      <c r="N34">
        <v>0.49600000000000033</v>
      </c>
      <c r="O34" t="s">
        <v>6</v>
      </c>
      <c r="P34">
        <v>1.3149559243984428</v>
      </c>
      <c r="Q34" t="s">
        <v>7</v>
      </c>
    </row>
    <row r="35" spans="3:17" x14ac:dyDescent="0.25">
      <c r="C35">
        <f t="shared" si="2"/>
        <v>0.51200000000000034</v>
      </c>
      <c r="D35">
        <f t="shared" si="0"/>
        <v>1.355090094421169</v>
      </c>
      <c r="E35" t="s">
        <v>5</v>
      </c>
      <c r="F35">
        <v>0.51200000000000034</v>
      </c>
      <c r="G35" t="s">
        <v>6</v>
      </c>
      <c r="H35">
        <v>1.355090094421169</v>
      </c>
      <c r="I35" t="s">
        <v>7</v>
      </c>
      <c r="K35">
        <f t="shared" si="3"/>
        <v>0.51200000000000034</v>
      </c>
      <c r="L35">
        <f t="shared" si="1"/>
        <v>1.3424122064263624</v>
      </c>
      <c r="M35" t="s">
        <v>5</v>
      </c>
      <c r="N35">
        <v>0.51200000000000034</v>
      </c>
      <c r="O35" t="s">
        <v>6</v>
      </c>
      <c r="P35">
        <v>1.3424122064263624</v>
      </c>
      <c r="Q35" t="s">
        <v>7</v>
      </c>
    </row>
    <row r="36" spans="3:17" x14ac:dyDescent="0.25">
      <c r="C36">
        <f t="shared" si="2"/>
        <v>0.52800000000000036</v>
      </c>
      <c r="D36">
        <f t="shared" si="0"/>
        <v>1.3863331894444424</v>
      </c>
      <c r="E36" t="s">
        <v>5</v>
      </c>
      <c r="F36">
        <v>0.52800000000000036</v>
      </c>
      <c r="G36" t="s">
        <v>6</v>
      </c>
      <c r="H36">
        <v>1.3863331894444424</v>
      </c>
      <c r="I36" t="s">
        <v>7</v>
      </c>
      <c r="K36">
        <f t="shared" si="3"/>
        <v>0.52800000000000036</v>
      </c>
      <c r="L36">
        <f t="shared" si="1"/>
        <v>1.3719191138140068</v>
      </c>
      <c r="M36" t="s">
        <v>5</v>
      </c>
      <c r="N36">
        <v>0.52800000000000036</v>
      </c>
      <c r="O36" t="s">
        <v>6</v>
      </c>
      <c r="P36">
        <v>1.3719191138140068</v>
      </c>
      <c r="Q36" t="s">
        <v>7</v>
      </c>
    </row>
    <row r="37" spans="3:17" x14ac:dyDescent="0.25">
      <c r="C37">
        <f t="shared" si="2"/>
        <v>0.54400000000000037</v>
      </c>
      <c r="D37">
        <f t="shared" si="0"/>
        <v>1.4200812833072267</v>
      </c>
      <c r="E37" t="s">
        <v>5</v>
      </c>
      <c r="F37">
        <v>0.54400000000000037</v>
      </c>
      <c r="G37" t="s">
        <v>6</v>
      </c>
      <c r="H37">
        <v>1.4200812833072267</v>
      </c>
      <c r="I37" t="s">
        <v>7</v>
      </c>
      <c r="K37">
        <f t="shared" si="3"/>
        <v>0.54400000000000037</v>
      </c>
      <c r="L37">
        <f t="shared" si="1"/>
        <v>1.4036645793498206</v>
      </c>
      <c r="M37" t="s">
        <v>5</v>
      </c>
      <c r="N37">
        <v>0.54400000000000037</v>
      </c>
      <c r="O37" t="s">
        <v>6</v>
      </c>
      <c r="P37">
        <v>1.4036645793498206</v>
      </c>
      <c r="Q37" t="s">
        <v>7</v>
      </c>
    </row>
    <row r="38" spans="3:17" x14ac:dyDescent="0.25">
      <c r="C38">
        <f t="shared" si="2"/>
        <v>0.56000000000000039</v>
      </c>
      <c r="D38">
        <f t="shared" si="0"/>
        <v>1.4565972591611256</v>
      </c>
      <c r="E38" t="s">
        <v>5</v>
      </c>
      <c r="F38">
        <v>0.56000000000000039</v>
      </c>
      <c r="G38" t="s">
        <v>6</v>
      </c>
      <c r="H38">
        <v>1.4565972591611256</v>
      </c>
      <c r="I38" t="s">
        <v>7</v>
      </c>
      <c r="K38">
        <f t="shared" si="3"/>
        <v>0.56000000000000039</v>
      </c>
      <c r="L38">
        <f t="shared" si="1"/>
        <v>1.4378610275248389</v>
      </c>
      <c r="M38" t="s">
        <v>5</v>
      </c>
      <c r="N38">
        <v>0.56000000000000039</v>
      </c>
      <c r="O38" t="s">
        <v>6</v>
      </c>
      <c r="P38">
        <v>1.4378610275248389</v>
      </c>
      <c r="Q38" t="s">
        <v>7</v>
      </c>
    </row>
    <row r="39" spans="3:17" x14ac:dyDescent="0.25">
      <c r="C39">
        <f t="shared" si="2"/>
        <v>0.5760000000000004</v>
      </c>
      <c r="D39">
        <f t="shared" si="0"/>
        <v>1.4961840322162403</v>
      </c>
      <c r="E39" t="s">
        <v>5</v>
      </c>
      <c r="F39">
        <v>0.5760000000000004</v>
      </c>
      <c r="G39" t="s">
        <v>6</v>
      </c>
      <c r="H39">
        <v>1.4961840322162403</v>
      </c>
      <c r="I39" t="s">
        <v>7</v>
      </c>
      <c r="K39">
        <f t="shared" si="3"/>
        <v>0.5760000000000004</v>
      </c>
      <c r="L39">
        <f t="shared" si="1"/>
        <v>1.4747492462520917</v>
      </c>
      <c r="M39" t="s">
        <v>5</v>
      </c>
      <c r="N39">
        <v>0.5760000000000004</v>
      </c>
      <c r="O39" t="s">
        <v>6</v>
      </c>
      <c r="P39">
        <v>1.4747492462520917</v>
      </c>
      <c r="Q39" t="s">
        <v>7</v>
      </c>
    </row>
    <row r="40" spans="3:17" x14ac:dyDescent="0.25">
      <c r="C40">
        <f t="shared" si="2"/>
        <v>0.59200000000000041</v>
      </c>
      <c r="D40">
        <f t="shared" si="0"/>
        <v>1.5391923591787637</v>
      </c>
      <c r="E40" t="s">
        <v>5</v>
      </c>
      <c r="F40">
        <v>0.59200000000000041</v>
      </c>
      <c r="G40" t="s">
        <v>6</v>
      </c>
      <c r="H40">
        <v>1.5391923591787637</v>
      </c>
      <c r="I40" t="s">
        <v>7</v>
      </c>
      <c r="K40">
        <f t="shared" si="3"/>
        <v>0.59200000000000041</v>
      </c>
      <c r="L40">
        <f t="shared" si="1"/>
        <v>1.5146029789407343</v>
      </c>
      <c r="M40" t="s">
        <v>5</v>
      </c>
      <c r="N40">
        <v>0.59200000000000041</v>
      </c>
      <c r="O40" t="s">
        <v>6</v>
      </c>
      <c r="P40">
        <v>1.5146029789407343</v>
      </c>
      <c r="Q40" t="s">
        <v>7</v>
      </c>
    </row>
    <row r="41" spans="3:17" x14ac:dyDescent="0.25">
      <c r="C41">
        <f t="shared" si="2"/>
        <v>0.60800000000000043</v>
      </c>
      <c r="D41">
        <f t="shared" si="0"/>
        <v>1.5860305561210217</v>
      </c>
      <c r="E41" t="s">
        <v>5</v>
      </c>
      <c r="F41">
        <v>0.60800000000000043</v>
      </c>
      <c r="G41" t="s">
        <v>6</v>
      </c>
      <c r="H41">
        <v>1.5860305561210217</v>
      </c>
      <c r="I41" t="s">
        <v>7</v>
      </c>
      <c r="K41">
        <f t="shared" si="3"/>
        <v>0.60800000000000043</v>
      </c>
      <c r="L41">
        <f t="shared" si="1"/>
        <v>1.5577343838441839</v>
      </c>
      <c r="M41" t="s">
        <v>5</v>
      </c>
      <c r="N41">
        <v>0.60800000000000043</v>
      </c>
      <c r="O41" t="s">
        <v>6</v>
      </c>
      <c r="P41">
        <v>1.5577343838441839</v>
      </c>
      <c r="Q41" t="s">
        <v>7</v>
      </c>
    </row>
    <row r="42" spans="3:17" x14ac:dyDescent="0.25">
      <c r="C42">
        <f t="shared" si="2"/>
        <v>0.62400000000000044</v>
      </c>
      <c r="D42">
        <f t="shared" si="0"/>
        <v>1.6371766911735335</v>
      </c>
      <c r="E42" t="s">
        <v>5</v>
      </c>
      <c r="F42">
        <v>0.62400000000000044</v>
      </c>
      <c r="G42" t="s">
        <v>6</v>
      </c>
      <c r="H42">
        <v>1.6371766911735335</v>
      </c>
      <c r="I42" t="s">
        <v>7</v>
      </c>
      <c r="K42">
        <f t="shared" si="3"/>
        <v>0.62400000000000044</v>
      </c>
      <c r="L42">
        <f t="shared" si="1"/>
        <v>1.6045005371379826</v>
      </c>
      <c r="M42" t="s">
        <v>5</v>
      </c>
      <c r="N42">
        <v>0.62400000000000044</v>
      </c>
      <c r="O42" t="s">
        <v>6</v>
      </c>
      <c r="P42">
        <v>1.6045005371379826</v>
      </c>
      <c r="Q42" t="s">
        <v>7</v>
      </c>
    </row>
    <row r="43" spans="3:17" x14ac:dyDescent="0.25">
      <c r="C43">
        <f t="shared" si="2"/>
        <v>0.64000000000000046</v>
      </c>
      <c r="D43">
        <f t="shared" si="0"/>
        <v>1.6931940189732735</v>
      </c>
      <c r="E43" t="s">
        <v>5</v>
      </c>
      <c r="F43">
        <v>0.64000000000000046</v>
      </c>
      <c r="G43" t="s">
        <v>6</v>
      </c>
      <c r="H43">
        <v>1.6931940189732735</v>
      </c>
      <c r="I43" t="s">
        <v>7</v>
      </c>
      <c r="K43">
        <f t="shared" si="3"/>
        <v>0.64000000000000046</v>
      </c>
      <c r="L43">
        <f t="shared" si="1"/>
        <v>1.6553111895632784</v>
      </c>
      <c r="M43" t="s">
        <v>5</v>
      </c>
      <c r="N43">
        <v>0.64000000000000046</v>
      </c>
      <c r="O43" t="s">
        <v>6</v>
      </c>
      <c r="P43">
        <v>1.6553111895632784</v>
      </c>
      <c r="Q43" t="s">
        <v>7</v>
      </c>
    </row>
    <row r="44" spans="3:17" x14ac:dyDescent="0.25">
      <c r="C44">
        <f t="shared" si="2"/>
        <v>0.65600000000000047</v>
      </c>
      <c r="D44">
        <f t="shared" si="0"/>
        <v>1.7547507078740066</v>
      </c>
      <c r="E44" t="s">
        <v>5</v>
      </c>
      <c r="F44">
        <v>0.65600000000000047</v>
      </c>
      <c r="G44" t="s">
        <v>6</v>
      </c>
      <c r="H44">
        <v>1.7547507078740066</v>
      </c>
      <c r="I44" t="s">
        <v>7</v>
      </c>
      <c r="K44">
        <f t="shared" si="3"/>
        <v>0.65600000000000047</v>
      </c>
      <c r="L44">
        <f t="shared" si="1"/>
        <v>1.7106380220942032</v>
      </c>
      <c r="M44" t="s">
        <v>5</v>
      </c>
      <c r="N44">
        <v>0.65600000000000047</v>
      </c>
      <c r="O44" t="s">
        <v>6</v>
      </c>
      <c r="P44">
        <v>1.7106380220942032</v>
      </c>
      <c r="Q44" t="s">
        <v>7</v>
      </c>
    </row>
    <row r="45" spans="3:17" x14ac:dyDescent="0.25">
      <c r="C45">
        <f t="shared" si="2"/>
        <v>0.67200000000000049</v>
      </c>
      <c r="D45">
        <f t="shared" si="0"/>
        <v>1.8226453190259966</v>
      </c>
      <c r="E45" t="s">
        <v>5</v>
      </c>
      <c r="F45">
        <v>0.67200000000000049</v>
      </c>
      <c r="G45" t="s">
        <v>6</v>
      </c>
      <c r="H45">
        <v>1.8226453190259966</v>
      </c>
      <c r="I45" t="s">
        <v>7</v>
      </c>
      <c r="K45">
        <f t="shared" si="3"/>
        <v>0.67200000000000049</v>
      </c>
      <c r="L45">
        <f t="shared" si="1"/>
        <v>1.7710256799616049</v>
      </c>
      <c r="M45" t="s">
        <v>5</v>
      </c>
      <c r="N45">
        <v>0.67200000000000049</v>
      </c>
      <c r="O45" t="s">
        <v>6</v>
      </c>
      <c r="P45">
        <v>1.7710256799616049</v>
      </c>
      <c r="Q45" t="s">
        <v>7</v>
      </c>
    </row>
    <row r="46" spans="3:17" x14ac:dyDescent="0.25">
      <c r="C46">
        <f t="shared" si="2"/>
        <v>0.6880000000000005</v>
      </c>
      <c r="D46">
        <f t="shared" si="0"/>
        <v>1.8978400917537841</v>
      </c>
      <c r="E46" t="s">
        <v>5</v>
      </c>
      <c r="F46">
        <v>0.6880000000000005</v>
      </c>
      <c r="G46" t="s">
        <v>6</v>
      </c>
      <c r="H46">
        <v>1.8978400917537841</v>
      </c>
      <c r="I46" t="s">
        <v>7</v>
      </c>
      <c r="K46">
        <f t="shared" si="3"/>
        <v>0.6880000000000005</v>
      </c>
      <c r="L46">
        <f t="shared" si="1"/>
        <v>1.8371048879475969</v>
      </c>
      <c r="M46" t="s">
        <v>5</v>
      </c>
      <c r="N46">
        <v>0.6880000000000005</v>
      </c>
      <c r="O46" t="s">
        <v>6</v>
      </c>
      <c r="P46">
        <v>1.8371048879475969</v>
      </c>
      <c r="Q46" t="s">
        <v>7</v>
      </c>
    </row>
    <row r="47" spans="3:17" x14ac:dyDescent="0.25">
      <c r="C47">
        <f t="shared" si="2"/>
        <v>0.70400000000000051</v>
      </c>
      <c r="D47">
        <f t="shared" si="0"/>
        <v>1.9815049726747218</v>
      </c>
      <c r="E47" t="s">
        <v>5</v>
      </c>
      <c r="F47">
        <v>0.70400000000000051</v>
      </c>
      <c r="G47" t="s">
        <v>6</v>
      </c>
      <c r="H47">
        <v>1.9815049726747218</v>
      </c>
      <c r="I47" t="s">
        <v>7</v>
      </c>
      <c r="K47">
        <f t="shared" si="3"/>
        <v>0.70400000000000051</v>
      </c>
      <c r="L47">
        <f t="shared" si="1"/>
        <v>1.9096079460970037</v>
      </c>
      <c r="M47" t="s">
        <v>5</v>
      </c>
      <c r="N47">
        <v>0.70400000000000051</v>
      </c>
      <c r="O47" t="s">
        <v>6</v>
      </c>
      <c r="P47">
        <v>1.9096079460970037</v>
      </c>
      <c r="Q47" t="s">
        <v>7</v>
      </c>
    </row>
    <row r="48" spans="3:17" x14ac:dyDescent="0.25">
      <c r="C48">
        <f t="shared" si="2"/>
        <v>0.72000000000000053</v>
      </c>
      <c r="D48">
        <f t="shared" si="0"/>
        <v>2.0750766597944281</v>
      </c>
      <c r="E48" t="s">
        <v>5</v>
      </c>
      <c r="F48">
        <v>0.72000000000000053</v>
      </c>
      <c r="G48" t="s">
        <v>6</v>
      </c>
      <c r="H48">
        <v>2.0750766597944281</v>
      </c>
      <c r="I48" t="s">
        <v>7</v>
      </c>
      <c r="K48">
        <f t="shared" si="3"/>
        <v>0.72000000000000053</v>
      </c>
      <c r="L48">
        <f t="shared" si="1"/>
        <v>1.989386841075601</v>
      </c>
      <c r="M48" t="s">
        <v>5</v>
      </c>
      <c r="N48">
        <v>0.72000000000000053</v>
      </c>
      <c r="O48" t="s">
        <v>6</v>
      </c>
      <c r="P48">
        <v>1.989386841075601</v>
      </c>
      <c r="Q48" t="s">
        <v>7</v>
      </c>
    </row>
    <row r="49" spans="3:17" x14ac:dyDescent="0.25">
      <c r="C49">
        <f t="shared" si="2"/>
        <v>0.73600000000000054</v>
      </c>
      <c r="D49">
        <f t="shared" si="0"/>
        <v>2.1803389881655115</v>
      </c>
      <c r="E49" t="s">
        <v>5</v>
      </c>
      <c r="F49">
        <v>0.73600000000000054</v>
      </c>
      <c r="G49" t="s">
        <v>6</v>
      </c>
      <c r="H49">
        <v>2.1803389881655115</v>
      </c>
      <c r="I49" t="s">
        <v>7</v>
      </c>
      <c r="K49">
        <f t="shared" si="3"/>
        <v>0.73600000000000054</v>
      </c>
      <c r="L49">
        <f t="shared" si="1"/>
        <v>2.0774340226557149</v>
      </c>
      <c r="M49" t="s">
        <v>5</v>
      </c>
      <c r="N49">
        <v>0.73600000000000054</v>
      </c>
      <c r="O49" t="s">
        <v>6</v>
      </c>
      <c r="P49">
        <v>2.0774340226557149</v>
      </c>
      <c r="Q49" t="s">
        <v>7</v>
      </c>
    </row>
    <row r="50" spans="3:17" x14ac:dyDescent="0.25">
      <c r="C50">
        <f t="shared" si="2"/>
        <v>0.75200000000000056</v>
      </c>
      <c r="D50">
        <f t="shared" si="0"/>
        <v>2.2995342214963772</v>
      </c>
      <c r="E50" t="s">
        <v>5</v>
      </c>
      <c r="F50">
        <v>0.75200000000000056</v>
      </c>
      <c r="G50" t="s">
        <v>6</v>
      </c>
      <c r="H50">
        <v>2.2995342214963772</v>
      </c>
      <c r="I50" t="s">
        <v>7</v>
      </c>
      <c r="K50">
        <f t="shared" si="3"/>
        <v>0.75200000000000056</v>
      </c>
      <c r="L50">
        <f t="shared" si="1"/>
        <v>2.1749054728006834</v>
      </c>
      <c r="M50" t="s">
        <v>5</v>
      </c>
      <c r="N50">
        <v>0.75200000000000056</v>
      </c>
      <c r="O50" t="s">
        <v>6</v>
      </c>
      <c r="P50">
        <v>2.1749054728006834</v>
      </c>
      <c r="Q50" t="s">
        <v>7</v>
      </c>
    </row>
    <row r="51" spans="3:17" x14ac:dyDescent="0.25">
      <c r="C51">
        <f t="shared" si="2"/>
        <v>0.76800000000000057</v>
      </c>
      <c r="D51">
        <f t="shared" si="0"/>
        <v>2.4355200406826878</v>
      </c>
      <c r="E51" t="s">
        <v>5</v>
      </c>
      <c r="F51">
        <v>0.76800000000000057</v>
      </c>
      <c r="G51" t="s">
        <v>6</v>
      </c>
      <c r="H51">
        <v>2.4355200406826878</v>
      </c>
      <c r="I51" t="s">
        <v>7</v>
      </c>
      <c r="K51">
        <f t="shared" si="3"/>
        <v>0.76800000000000057</v>
      </c>
      <c r="L51">
        <f t="shared" si="1"/>
        <v>2.2831448263788947</v>
      </c>
      <c r="M51" t="s">
        <v>5</v>
      </c>
      <c r="N51">
        <v>0.76800000000000057</v>
      </c>
      <c r="O51" t="s">
        <v>6</v>
      </c>
      <c r="P51">
        <v>2.2831448263788947</v>
      </c>
      <c r="Q51" t="s">
        <v>7</v>
      </c>
    </row>
    <row r="52" spans="3:17" x14ac:dyDescent="0.25">
      <c r="C52">
        <f t="shared" si="2"/>
        <v>0.78400000000000059</v>
      </c>
      <c r="D52">
        <f t="shared" si="0"/>
        <v>2.5919956899754775</v>
      </c>
      <c r="E52" t="s">
        <v>5</v>
      </c>
      <c r="F52">
        <v>0.78400000000000059</v>
      </c>
      <c r="G52" t="s">
        <v>6</v>
      </c>
      <c r="H52">
        <v>2.5919956899754775</v>
      </c>
      <c r="I52" t="s">
        <v>7</v>
      </c>
      <c r="K52">
        <f t="shared" si="3"/>
        <v>0.78400000000000059</v>
      </c>
      <c r="L52">
        <f t="shared" si="1"/>
        <v>2.4037056051813077</v>
      </c>
      <c r="M52" t="s">
        <v>5</v>
      </c>
      <c r="N52">
        <v>0.78400000000000059</v>
      </c>
      <c r="O52" t="s">
        <v>6</v>
      </c>
      <c r="P52">
        <v>2.4037056051813077</v>
      </c>
      <c r="Q52" t="s">
        <v>7</v>
      </c>
    </row>
    <row r="53" spans="3:17" x14ac:dyDescent="0.25">
      <c r="C53">
        <f t="shared" si="2"/>
        <v>0.8000000000000006</v>
      </c>
      <c r="D53">
        <f t="shared" si="0"/>
        <v>2.7738355685495262</v>
      </c>
      <c r="E53" t="s">
        <v>5</v>
      </c>
      <c r="F53">
        <v>0.8000000000000006</v>
      </c>
      <c r="G53" t="s">
        <v>6</v>
      </c>
      <c r="H53">
        <v>2.7738355685495262</v>
      </c>
      <c r="I53" t="s">
        <v>7</v>
      </c>
      <c r="K53">
        <f t="shared" si="3"/>
        <v>0.8000000000000006</v>
      </c>
      <c r="L53">
        <f t="shared" si="1"/>
        <v>2.5383654128340529</v>
      </c>
      <c r="M53" t="s">
        <v>5</v>
      </c>
      <c r="N53">
        <v>0.8000000000000006</v>
      </c>
      <c r="O53" t="s">
        <v>6</v>
      </c>
      <c r="P53">
        <v>2.5383654128340529</v>
      </c>
      <c r="Q53" t="s">
        <v>7</v>
      </c>
    </row>
    <row r="54" spans="3:17" x14ac:dyDescent="0.25">
      <c r="C54">
        <f t="shared" si="2"/>
        <v>0.81600000000000061</v>
      </c>
      <c r="D54">
        <f t="shared" si="0"/>
        <v>2.9875948026989443</v>
      </c>
      <c r="E54" t="s">
        <v>5</v>
      </c>
      <c r="F54">
        <v>0.81600000000000061</v>
      </c>
      <c r="G54" t="s">
        <v>6</v>
      </c>
      <c r="H54">
        <v>2.9875948026989443</v>
      </c>
      <c r="I54" t="s">
        <v>7</v>
      </c>
      <c r="K54">
        <f t="shared" si="3"/>
        <v>0.81600000000000061</v>
      </c>
      <c r="L54">
        <f t="shared" si="1"/>
        <v>2.6891199941509476</v>
      </c>
      <c r="M54" t="s">
        <v>5</v>
      </c>
      <c r="N54">
        <v>0.81600000000000061</v>
      </c>
      <c r="O54" t="s">
        <v>6</v>
      </c>
      <c r="P54">
        <v>2.6891199941509476</v>
      </c>
      <c r="Q54" t="s">
        <v>7</v>
      </c>
    </row>
    <row r="55" spans="3:17" x14ac:dyDescent="0.25">
      <c r="C55">
        <f t="shared" si="2"/>
        <v>0.83200000000000063</v>
      </c>
      <c r="D55">
        <f t="shared" si="0"/>
        <v>3.2422996609377202</v>
      </c>
      <c r="E55" t="s">
        <v>5</v>
      </c>
      <c r="F55">
        <v>0.83200000000000063</v>
      </c>
      <c r="G55" t="s">
        <v>6</v>
      </c>
      <c r="H55">
        <v>3.2422996609377202</v>
      </c>
      <c r="I55" t="s">
        <v>7</v>
      </c>
      <c r="K55">
        <f t="shared" si="3"/>
        <v>0.83200000000000063</v>
      </c>
      <c r="L55">
        <f t="shared" si="1"/>
        <v>2.8581343213647119</v>
      </c>
      <c r="M55" t="s">
        <v>5</v>
      </c>
      <c r="N55">
        <v>0.83200000000000063</v>
      </c>
      <c r="O55" t="s">
        <v>6</v>
      </c>
      <c r="P55">
        <v>2.8581343213647119</v>
      </c>
      <c r="Q55" t="s">
        <v>7</v>
      </c>
    </row>
    <row r="56" spans="3:17" x14ac:dyDescent="0.25">
      <c r="C56">
        <f t="shared" si="2"/>
        <v>0.84800000000000064</v>
      </c>
      <c r="D56">
        <f t="shared" si="0"/>
        <v>3.550728768503427</v>
      </c>
      <c r="E56" t="s">
        <v>5</v>
      </c>
      <c r="F56">
        <v>0.84800000000000064</v>
      </c>
      <c r="G56" t="s">
        <v>6</v>
      </c>
      <c r="H56">
        <v>3.550728768503427</v>
      </c>
      <c r="I56" t="s">
        <v>7</v>
      </c>
      <c r="K56">
        <f t="shared" si="3"/>
        <v>0.84800000000000064</v>
      </c>
      <c r="L56">
        <f t="shared" si="1"/>
        <v>3.0476090387126606</v>
      </c>
      <c r="M56" t="s">
        <v>5</v>
      </c>
      <c r="N56">
        <v>0.84800000000000064</v>
      </c>
      <c r="O56" t="s">
        <v>6</v>
      </c>
      <c r="P56">
        <v>3.0476090387126606</v>
      </c>
      <c r="Q56" t="s">
        <v>7</v>
      </c>
    </row>
    <row r="57" spans="3:17" x14ac:dyDescent="0.25">
      <c r="C57">
        <f t="shared" si="2"/>
        <v>0.86400000000000066</v>
      </c>
      <c r="D57">
        <f t="shared" si="0"/>
        <v>3.9315800817746624</v>
      </c>
      <c r="E57" t="s">
        <v>5</v>
      </c>
      <c r="F57">
        <v>0.86400000000000066</v>
      </c>
      <c r="G57" t="s">
        <v>6</v>
      </c>
      <c r="H57">
        <v>3.9315800817746624</v>
      </c>
      <c r="I57" t="s">
        <v>7</v>
      </c>
      <c r="K57">
        <f t="shared" si="3"/>
        <v>0.86400000000000066</v>
      </c>
      <c r="L57">
        <f t="shared" si="1"/>
        <v>3.2594891531990196</v>
      </c>
      <c r="M57" t="s">
        <v>5</v>
      </c>
      <c r="N57">
        <v>0.86400000000000066</v>
      </c>
      <c r="O57" t="s">
        <v>6</v>
      </c>
      <c r="P57">
        <v>3.2594891531990196</v>
      </c>
      <c r="Q57" t="s">
        <v>7</v>
      </c>
    </row>
    <row r="58" spans="3:17" x14ac:dyDescent="0.25">
      <c r="C58">
        <f t="shared" si="2"/>
        <v>0.88000000000000067</v>
      </c>
      <c r="D58">
        <f t="shared" si="0"/>
        <v>4.4133267807921568</v>
      </c>
      <c r="E58" t="s">
        <v>5</v>
      </c>
      <c r="F58">
        <v>0.88000000000000067</v>
      </c>
      <c r="G58" t="s">
        <v>6</v>
      </c>
      <c r="H58">
        <v>4.4133267807921568</v>
      </c>
      <c r="I58" t="s">
        <v>7</v>
      </c>
      <c r="K58">
        <f t="shared" si="3"/>
        <v>0.88000000000000067</v>
      </c>
      <c r="L58">
        <f t="shared" si="1"/>
        <v>3.494893915531172</v>
      </c>
      <c r="M58" t="s">
        <v>5</v>
      </c>
      <c r="N58">
        <v>0.88000000000000067</v>
      </c>
      <c r="O58" t="s">
        <v>6</v>
      </c>
      <c r="P58">
        <v>3.494893915531172</v>
      </c>
      <c r="Q58" t="s">
        <v>7</v>
      </c>
    </row>
    <row r="59" spans="3:17" x14ac:dyDescent="0.25">
      <c r="C59">
        <f t="shared" si="2"/>
        <v>0.89600000000000068</v>
      </c>
      <c r="D59">
        <f t="shared" si="0"/>
        <v>5.0415143760298706</v>
      </c>
      <c r="E59" t="s">
        <v>5</v>
      </c>
      <c r="F59">
        <v>0.89600000000000068</v>
      </c>
      <c r="G59" t="s">
        <v>6</v>
      </c>
      <c r="H59">
        <v>5.0415143760298706</v>
      </c>
      <c r="I59" t="s">
        <v>7</v>
      </c>
      <c r="K59">
        <f t="shared" si="3"/>
        <v>0.89600000000000068</v>
      </c>
      <c r="L59">
        <f t="shared" si="1"/>
        <v>3.7530872201909591</v>
      </c>
      <c r="M59" t="s">
        <v>5</v>
      </c>
      <c r="N59">
        <v>0.89600000000000068</v>
      </c>
      <c r="O59" t="s">
        <v>6</v>
      </c>
      <c r="P59">
        <v>3.7530872201909591</v>
      </c>
      <c r="Q59" t="s">
        <v>7</v>
      </c>
    </row>
    <row r="60" spans="3:17" x14ac:dyDescent="0.25">
      <c r="C60">
        <f t="shared" si="2"/>
        <v>0.9120000000000007</v>
      </c>
      <c r="D60">
        <f t="shared" si="0"/>
        <v>5.8936651470879147</v>
      </c>
      <c r="E60" t="s">
        <v>5</v>
      </c>
      <c r="F60">
        <v>0.9120000000000007</v>
      </c>
      <c r="G60" t="s">
        <v>6</v>
      </c>
      <c r="H60">
        <v>5.8936651470879147</v>
      </c>
      <c r="I60" t="s">
        <v>7</v>
      </c>
      <c r="K60">
        <f t="shared" si="3"/>
        <v>0.9120000000000007</v>
      </c>
      <c r="L60">
        <f t="shared" si="1"/>
        <v>4.0297742414416744</v>
      </c>
      <c r="M60" t="s">
        <v>5</v>
      </c>
      <c r="N60">
        <v>0.9120000000000007</v>
      </c>
      <c r="O60" t="s">
        <v>6</v>
      </c>
      <c r="P60">
        <v>4.0297742414416744</v>
      </c>
      <c r="Q60" t="s">
        <v>7</v>
      </c>
    </row>
    <row r="61" spans="3:17" x14ac:dyDescent="0.25">
      <c r="C61">
        <f t="shared" si="2"/>
        <v>0.92800000000000071</v>
      </c>
      <c r="D61">
        <f t="shared" si="0"/>
        <v>7.1128138218448447</v>
      </c>
      <c r="E61" t="s">
        <v>5</v>
      </c>
      <c r="F61">
        <v>0.92800000000000071</v>
      </c>
      <c r="G61" t="s">
        <v>6</v>
      </c>
      <c r="H61">
        <v>7.1128138218448447</v>
      </c>
      <c r="I61" t="s">
        <v>7</v>
      </c>
      <c r="K61">
        <f t="shared" si="3"/>
        <v>0.92800000000000071</v>
      </c>
      <c r="L61">
        <f t="shared" si="1"/>
        <v>4.3146259111923371</v>
      </c>
      <c r="M61" t="s">
        <v>5</v>
      </c>
      <c r="N61">
        <v>0.92800000000000071</v>
      </c>
      <c r="O61" t="s">
        <v>6</v>
      </c>
      <c r="P61">
        <v>4.3146259111923371</v>
      </c>
      <c r="Q61" t="s">
        <v>7</v>
      </c>
    </row>
    <row r="62" spans="3:17" x14ac:dyDescent="0.25">
      <c r="C62">
        <f t="shared" si="2"/>
        <v>0.94400000000000073</v>
      </c>
      <c r="D62">
        <f t="shared" si="0"/>
        <v>8.9930876403515949</v>
      </c>
      <c r="E62" t="s">
        <v>5</v>
      </c>
      <c r="F62">
        <v>0.94400000000000073</v>
      </c>
      <c r="G62" t="s">
        <v>6</v>
      </c>
      <c r="H62">
        <v>8.9930876403515949</v>
      </c>
      <c r="I62" t="s">
        <v>7</v>
      </c>
      <c r="K62">
        <f t="shared" si="3"/>
        <v>0.94400000000000073</v>
      </c>
      <c r="L62">
        <f t="shared" si="1"/>
        <v>4.5884687319908002</v>
      </c>
      <c r="M62" t="s">
        <v>5</v>
      </c>
      <c r="N62">
        <v>0.94400000000000073</v>
      </c>
      <c r="O62" t="s">
        <v>6</v>
      </c>
      <c r="P62">
        <v>4.5884687319908002</v>
      </c>
      <c r="Q62" t="s">
        <v>7</v>
      </c>
    </row>
    <row r="63" spans="3:17" x14ac:dyDescent="0.25">
      <c r="C63">
        <f t="shared" si="2"/>
        <v>0.96000000000000074</v>
      </c>
      <c r="D63">
        <f t="shared" si="0"/>
        <v>12.237599940579374</v>
      </c>
      <c r="E63" t="s">
        <v>5</v>
      </c>
      <c r="F63">
        <v>0.96000000000000074</v>
      </c>
      <c r="G63" t="s">
        <v>6</v>
      </c>
      <c r="H63">
        <v>12.237599940579374</v>
      </c>
      <c r="I63" t="s">
        <v>7</v>
      </c>
      <c r="K63">
        <f t="shared" si="3"/>
        <v>0.96000000000000074</v>
      </c>
      <c r="L63">
        <f t="shared" si="1"/>
        <v>4.82183618142163</v>
      </c>
      <c r="M63" t="s">
        <v>5</v>
      </c>
      <c r="N63">
        <v>0.96000000000000074</v>
      </c>
      <c r="O63" t="s">
        <v>6</v>
      </c>
      <c r="P63">
        <v>4.82183618142163</v>
      </c>
      <c r="Q63" t="s">
        <v>7</v>
      </c>
    </row>
    <row r="64" spans="3:17" x14ac:dyDescent="0.25">
      <c r="C64">
        <f t="shared" si="2"/>
        <v>0.97600000000000076</v>
      </c>
      <c r="D64">
        <f t="shared" si="0"/>
        <v>18.905924143135998</v>
      </c>
      <c r="E64" t="s">
        <v>5</v>
      </c>
      <c r="F64">
        <v>0.97600000000000076</v>
      </c>
      <c r="G64" t="s">
        <v>6</v>
      </c>
      <c r="H64">
        <v>18.905924143135998</v>
      </c>
      <c r="I64" t="s">
        <v>7</v>
      </c>
      <c r="K64">
        <f t="shared" si="3"/>
        <v>0.97600000000000076</v>
      </c>
      <c r="L64">
        <f t="shared" si="1"/>
        <v>4.9781394691756553</v>
      </c>
      <c r="M64" t="s">
        <v>5</v>
      </c>
      <c r="N64">
        <v>0.97600000000000076</v>
      </c>
      <c r="O64" t="s">
        <v>6</v>
      </c>
      <c r="P64">
        <v>4.9781394691756553</v>
      </c>
      <c r="Q64" t="s">
        <v>7</v>
      </c>
    </row>
    <row r="65" spans="3:17" x14ac:dyDescent="0.25">
      <c r="C65">
        <f t="shared" si="2"/>
        <v>0.99200000000000077</v>
      </c>
      <c r="D65">
        <f t="shared" si="0"/>
        <v>34.904982255567987</v>
      </c>
      <c r="E65" t="s">
        <v>5</v>
      </c>
      <c r="F65">
        <v>0.99200000000000077</v>
      </c>
      <c r="G65" t="s">
        <v>6</v>
      </c>
      <c r="H65">
        <v>34.904982255567987</v>
      </c>
      <c r="I65" t="s">
        <v>7</v>
      </c>
      <c r="K65">
        <f t="shared" si="3"/>
        <v>0.99200000000000077</v>
      </c>
      <c r="L65">
        <f t="shared" si="1"/>
        <v>5.024141468309784</v>
      </c>
      <c r="M65" t="s">
        <v>5</v>
      </c>
      <c r="N65">
        <v>0.99200000000000077</v>
      </c>
      <c r="O65" t="s">
        <v>6</v>
      </c>
      <c r="P65">
        <v>5.024141468309784</v>
      </c>
      <c r="Q65" t="s">
        <v>7</v>
      </c>
    </row>
    <row r="66" spans="3:17" x14ac:dyDescent="0.25">
      <c r="C66">
        <f t="shared" si="2"/>
        <v>1.0080000000000007</v>
      </c>
      <c r="D66">
        <f t="shared" si="0"/>
        <v>34.435601442695777</v>
      </c>
      <c r="E66" t="s">
        <v>5</v>
      </c>
      <c r="F66">
        <v>1.0080000000000007</v>
      </c>
      <c r="G66" t="s">
        <v>6</v>
      </c>
      <c r="H66">
        <v>34.435601442695777</v>
      </c>
      <c r="I66" t="s">
        <v>7</v>
      </c>
      <c r="K66">
        <f t="shared" si="3"/>
        <v>1.0080000000000007</v>
      </c>
      <c r="L66">
        <f t="shared" si="1"/>
        <v>4.9446447645131428</v>
      </c>
      <c r="M66" t="s">
        <v>5</v>
      </c>
      <c r="N66">
        <v>1.0080000000000007</v>
      </c>
      <c r="O66" t="s">
        <v>6</v>
      </c>
      <c r="P66">
        <v>4.9446447645131428</v>
      </c>
      <c r="Q66" t="s">
        <v>7</v>
      </c>
    </row>
    <row r="67" spans="3:17" x14ac:dyDescent="0.25">
      <c r="C67">
        <f t="shared" si="2"/>
        <v>1.0240000000000007</v>
      </c>
      <c r="D67">
        <f t="shared" si="0"/>
        <v>18.369175083534198</v>
      </c>
      <c r="E67" t="s">
        <v>5</v>
      </c>
      <c r="F67">
        <v>1.0240000000000007</v>
      </c>
      <c r="G67" t="s">
        <v>6</v>
      </c>
      <c r="H67">
        <v>18.369175083534198</v>
      </c>
      <c r="I67" t="s">
        <v>7</v>
      </c>
      <c r="K67">
        <f t="shared" si="3"/>
        <v>1.0240000000000007</v>
      </c>
      <c r="L67">
        <f t="shared" si="1"/>
        <v>4.751000329380819</v>
      </c>
      <c r="M67" t="s">
        <v>5</v>
      </c>
      <c r="N67">
        <v>1.0240000000000007</v>
      </c>
      <c r="O67" t="s">
        <v>6</v>
      </c>
      <c r="P67">
        <v>4.751000329380819</v>
      </c>
      <c r="Q67" t="s">
        <v>7</v>
      </c>
    </row>
    <row r="68" spans="3:17" x14ac:dyDescent="0.25">
      <c r="C68">
        <f t="shared" si="2"/>
        <v>1.0400000000000007</v>
      </c>
      <c r="D68">
        <f t="shared" ref="D68:D103" si="4">1/SQRT((1-C68*C68)^2+0.000576*C68^2)</f>
        <v>11.718923954068327</v>
      </c>
      <c r="E68" t="s">
        <v>5</v>
      </c>
      <c r="F68">
        <v>1.0400000000000007</v>
      </c>
      <c r="G68" t="s">
        <v>6</v>
      </c>
      <c r="H68">
        <v>11.718923954068327</v>
      </c>
      <c r="I68" t="s">
        <v>7</v>
      </c>
      <c r="K68">
        <f t="shared" si="3"/>
        <v>1.0400000000000007</v>
      </c>
      <c r="L68">
        <f t="shared" ref="L68:L103" si="5">1/SQRT((1-K68*K68)^2+0.04*K68^2)</f>
        <v>4.4756032051611312</v>
      </c>
      <c r="M68" t="s">
        <v>5</v>
      </c>
      <c r="N68">
        <v>1.0400000000000007</v>
      </c>
      <c r="O68" t="s">
        <v>6</v>
      </c>
      <c r="P68">
        <v>4.4756032051611312</v>
      </c>
      <c r="Q68" t="s">
        <v>7</v>
      </c>
    </row>
    <row r="69" spans="3:17" x14ac:dyDescent="0.25">
      <c r="C69">
        <f t="shared" ref="C69:C103" si="6">C68+0.016</f>
        <v>1.0560000000000007</v>
      </c>
      <c r="D69">
        <f t="shared" si="4"/>
        <v>8.4823113382921811</v>
      </c>
      <c r="E69" t="s">
        <v>5</v>
      </c>
      <c r="F69">
        <v>1.0560000000000007</v>
      </c>
      <c r="G69" t="s">
        <v>6</v>
      </c>
      <c r="H69">
        <v>8.4823113382921811</v>
      </c>
      <c r="I69" t="s">
        <v>7</v>
      </c>
      <c r="K69">
        <f t="shared" ref="K69:K103" si="7">K68+0.016</f>
        <v>1.0560000000000007</v>
      </c>
      <c r="L69">
        <f t="shared" si="5"/>
        <v>4.1572319935727213</v>
      </c>
      <c r="M69" t="s">
        <v>5</v>
      </c>
      <c r="N69">
        <v>1.0560000000000007</v>
      </c>
      <c r="O69" t="s">
        <v>6</v>
      </c>
      <c r="P69">
        <v>4.1572319935727213</v>
      </c>
      <c r="Q69" t="s">
        <v>7</v>
      </c>
    </row>
    <row r="70" spans="3:17" x14ac:dyDescent="0.25">
      <c r="C70">
        <f t="shared" si="6"/>
        <v>1.0720000000000007</v>
      </c>
      <c r="D70">
        <f t="shared" si="4"/>
        <v>6.6056198533491459</v>
      </c>
      <c r="E70" t="s">
        <v>5</v>
      </c>
      <c r="F70">
        <v>1.0720000000000007</v>
      </c>
      <c r="G70" t="s">
        <v>6</v>
      </c>
      <c r="H70">
        <v>6.6056198533491459</v>
      </c>
      <c r="I70" t="s">
        <v>7</v>
      </c>
      <c r="K70">
        <f t="shared" si="7"/>
        <v>1.0720000000000007</v>
      </c>
      <c r="L70">
        <f t="shared" si="5"/>
        <v>3.8285460454416325</v>
      </c>
      <c r="M70" t="s">
        <v>5</v>
      </c>
      <c r="N70">
        <v>1.0720000000000007</v>
      </c>
      <c r="O70" t="s">
        <v>6</v>
      </c>
      <c r="P70">
        <v>3.8285460454416325</v>
      </c>
      <c r="Q70" t="s">
        <v>7</v>
      </c>
    </row>
    <row r="71" spans="3:17" x14ac:dyDescent="0.25">
      <c r="C71">
        <f t="shared" si="6"/>
        <v>1.0880000000000007</v>
      </c>
      <c r="D71">
        <f t="shared" si="4"/>
        <v>5.388217751676355</v>
      </c>
      <c r="E71" t="s">
        <v>5</v>
      </c>
      <c r="F71">
        <v>1.0880000000000007</v>
      </c>
      <c r="G71" t="s">
        <v>6</v>
      </c>
      <c r="H71">
        <v>5.388217751676355</v>
      </c>
      <c r="I71" t="s">
        <v>7</v>
      </c>
      <c r="K71">
        <f t="shared" si="7"/>
        <v>1.0880000000000007</v>
      </c>
      <c r="L71">
        <f t="shared" si="5"/>
        <v>3.5112234545732508</v>
      </c>
      <c r="M71" t="s">
        <v>5</v>
      </c>
      <c r="N71">
        <v>1.0880000000000007</v>
      </c>
      <c r="O71" t="s">
        <v>6</v>
      </c>
      <c r="P71">
        <v>3.5112234545732508</v>
      </c>
      <c r="Q71" t="s">
        <v>7</v>
      </c>
    </row>
    <row r="72" spans="3:17" x14ac:dyDescent="0.25">
      <c r="C72">
        <f t="shared" si="6"/>
        <v>1.1040000000000008</v>
      </c>
      <c r="D72">
        <f t="shared" si="4"/>
        <v>4.5369099599712026</v>
      </c>
      <c r="E72" t="s">
        <v>5</v>
      </c>
      <c r="F72">
        <v>1.1040000000000008</v>
      </c>
      <c r="G72" t="s">
        <v>6</v>
      </c>
      <c r="H72">
        <v>4.5369099599712026</v>
      </c>
      <c r="I72" t="s">
        <v>7</v>
      </c>
      <c r="K72">
        <f t="shared" si="7"/>
        <v>1.1040000000000008</v>
      </c>
      <c r="L72">
        <f t="shared" si="5"/>
        <v>3.2168964747442121</v>
      </c>
      <c r="M72" t="s">
        <v>5</v>
      </c>
      <c r="N72">
        <v>1.1040000000000008</v>
      </c>
      <c r="O72" t="s">
        <v>6</v>
      </c>
      <c r="P72">
        <v>3.2168964747442121</v>
      </c>
      <c r="Q72" t="s">
        <v>7</v>
      </c>
    </row>
    <row r="73" spans="3:17" x14ac:dyDescent="0.25">
      <c r="C73">
        <f t="shared" si="6"/>
        <v>1.1200000000000008</v>
      </c>
      <c r="D73">
        <f t="shared" si="4"/>
        <v>3.909057589433949</v>
      </c>
      <c r="E73" t="s">
        <v>5</v>
      </c>
      <c r="F73">
        <v>1.1200000000000008</v>
      </c>
      <c r="G73" t="s">
        <v>6</v>
      </c>
      <c r="H73">
        <v>3.909057589433949</v>
      </c>
      <c r="I73" t="s">
        <v>7</v>
      </c>
      <c r="K73">
        <f t="shared" si="7"/>
        <v>1.1200000000000008</v>
      </c>
      <c r="L73">
        <f t="shared" si="5"/>
        <v>2.9501816329334529</v>
      </c>
      <c r="M73" t="s">
        <v>5</v>
      </c>
      <c r="N73">
        <v>1.1200000000000008</v>
      </c>
      <c r="O73" t="s">
        <v>6</v>
      </c>
      <c r="P73">
        <v>2.9501816329334529</v>
      </c>
      <c r="Q73" t="s">
        <v>7</v>
      </c>
    </row>
    <row r="74" spans="3:17" x14ac:dyDescent="0.25">
      <c r="C74">
        <f t="shared" si="6"/>
        <v>1.1360000000000008</v>
      </c>
      <c r="D74">
        <f t="shared" si="4"/>
        <v>3.4273265913093165</v>
      </c>
      <c r="E74" t="s">
        <v>5</v>
      </c>
      <c r="F74">
        <v>1.1360000000000008</v>
      </c>
      <c r="G74" t="s">
        <v>6</v>
      </c>
      <c r="H74">
        <v>3.4273265913093165</v>
      </c>
      <c r="I74" t="s">
        <v>7</v>
      </c>
      <c r="K74">
        <f t="shared" si="7"/>
        <v>1.1360000000000008</v>
      </c>
      <c r="L74">
        <f t="shared" si="5"/>
        <v>2.7115533048444393</v>
      </c>
      <c r="M74" t="s">
        <v>5</v>
      </c>
      <c r="N74">
        <v>1.1360000000000008</v>
      </c>
      <c r="O74" t="s">
        <v>6</v>
      </c>
      <c r="P74">
        <v>2.7115533048444393</v>
      </c>
      <c r="Q74" t="s">
        <v>7</v>
      </c>
    </row>
    <row r="75" spans="3:17" x14ac:dyDescent="0.25">
      <c r="C75">
        <f t="shared" si="6"/>
        <v>1.1520000000000008</v>
      </c>
      <c r="D75">
        <f t="shared" si="4"/>
        <v>3.0462694106204387</v>
      </c>
      <c r="E75" t="s">
        <v>5</v>
      </c>
      <c r="F75">
        <v>1.1520000000000008</v>
      </c>
      <c r="G75" t="s">
        <v>6</v>
      </c>
      <c r="H75">
        <v>3.0462694106204387</v>
      </c>
      <c r="I75" t="s">
        <v>7</v>
      </c>
      <c r="K75">
        <f t="shared" si="7"/>
        <v>1.1520000000000008</v>
      </c>
      <c r="L75">
        <f t="shared" si="5"/>
        <v>2.4993659692785499</v>
      </c>
      <c r="M75" t="s">
        <v>5</v>
      </c>
      <c r="N75">
        <v>1.1520000000000008</v>
      </c>
      <c r="O75" t="s">
        <v>6</v>
      </c>
      <c r="P75">
        <v>2.4993659692785499</v>
      </c>
      <c r="Q75" t="s">
        <v>7</v>
      </c>
    </row>
    <row r="76" spans="3:17" x14ac:dyDescent="0.25">
      <c r="C76">
        <f t="shared" si="6"/>
        <v>1.1680000000000008</v>
      </c>
      <c r="D76">
        <f t="shared" si="4"/>
        <v>2.7374675830351083</v>
      </c>
      <c r="E76" t="s">
        <v>5</v>
      </c>
      <c r="F76">
        <v>1.1680000000000008</v>
      </c>
      <c r="G76" t="s">
        <v>6</v>
      </c>
      <c r="H76">
        <v>2.7374675830351083</v>
      </c>
      <c r="I76" t="s">
        <v>7</v>
      </c>
      <c r="K76">
        <f t="shared" si="7"/>
        <v>1.1680000000000008</v>
      </c>
      <c r="L76">
        <f t="shared" si="5"/>
        <v>2.3110774798626448</v>
      </c>
      <c r="M76" t="s">
        <v>5</v>
      </c>
      <c r="N76">
        <v>1.1680000000000008</v>
      </c>
      <c r="O76" t="s">
        <v>6</v>
      </c>
      <c r="P76">
        <v>2.3110774798626448</v>
      </c>
      <c r="Q76" t="s">
        <v>7</v>
      </c>
    </row>
    <row r="77" spans="3:17" x14ac:dyDescent="0.25">
      <c r="C77">
        <f t="shared" si="6"/>
        <v>1.1840000000000008</v>
      </c>
      <c r="D77">
        <f t="shared" si="4"/>
        <v>2.4822554610992134</v>
      </c>
      <c r="E77" t="s">
        <v>5</v>
      </c>
      <c r="F77">
        <v>1.1840000000000008</v>
      </c>
      <c r="G77" t="s">
        <v>6</v>
      </c>
      <c r="H77">
        <v>2.4822554610992134</v>
      </c>
      <c r="I77" t="s">
        <v>7</v>
      </c>
      <c r="K77">
        <f t="shared" si="7"/>
        <v>1.1840000000000008</v>
      </c>
      <c r="L77">
        <f t="shared" si="5"/>
        <v>2.1439171329489688</v>
      </c>
      <c r="M77" t="s">
        <v>5</v>
      </c>
      <c r="N77">
        <v>1.1840000000000008</v>
      </c>
      <c r="O77" t="s">
        <v>6</v>
      </c>
      <c r="P77">
        <v>2.1439171329489688</v>
      </c>
      <c r="Q77" t="s">
        <v>7</v>
      </c>
    </row>
    <row r="78" spans="3:17" x14ac:dyDescent="0.25">
      <c r="C78">
        <f t="shared" si="6"/>
        <v>1.2000000000000008</v>
      </c>
      <c r="D78">
        <f t="shared" si="4"/>
        <v>2.2678743408151489</v>
      </c>
      <c r="E78" t="s">
        <v>5</v>
      </c>
      <c r="F78">
        <v>1.2000000000000008</v>
      </c>
      <c r="G78" t="s">
        <v>6</v>
      </c>
      <c r="H78">
        <v>2.2678743408151489</v>
      </c>
      <c r="I78" t="s">
        <v>7</v>
      </c>
      <c r="K78">
        <f t="shared" si="7"/>
        <v>1.2000000000000008</v>
      </c>
      <c r="L78">
        <f t="shared" si="5"/>
        <v>1.9952172111690483</v>
      </c>
      <c r="M78" t="s">
        <v>5</v>
      </c>
      <c r="N78">
        <v>1.2000000000000008</v>
      </c>
      <c r="O78" t="s">
        <v>6</v>
      </c>
      <c r="P78">
        <v>1.9952172111690483</v>
      </c>
      <c r="Q78" t="s">
        <v>7</v>
      </c>
    </row>
    <row r="79" spans="3:17" x14ac:dyDescent="0.25">
      <c r="C79">
        <f t="shared" si="6"/>
        <v>1.2160000000000009</v>
      </c>
      <c r="D79">
        <f t="shared" si="4"/>
        <v>2.0853106448028522</v>
      </c>
      <c r="E79" t="s">
        <v>5</v>
      </c>
      <c r="F79">
        <v>1.2160000000000009</v>
      </c>
      <c r="G79" t="s">
        <v>6</v>
      </c>
      <c r="H79">
        <v>2.0853106448028522</v>
      </c>
      <c r="I79" t="s">
        <v>7</v>
      </c>
      <c r="K79">
        <f t="shared" si="7"/>
        <v>1.2160000000000009</v>
      </c>
      <c r="L79">
        <f t="shared" si="5"/>
        <v>1.8625565238509634</v>
      </c>
      <c r="M79" t="s">
        <v>5</v>
      </c>
      <c r="N79">
        <v>1.2160000000000009</v>
      </c>
      <c r="O79" t="s">
        <v>6</v>
      </c>
      <c r="P79">
        <v>1.8625565238509634</v>
      </c>
      <c r="Q79" t="s">
        <v>7</v>
      </c>
    </row>
    <row r="80" spans="3:17" x14ac:dyDescent="0.25">
      <c r="C80">
        <f t="shared" si="6"/>
        <v>1.2320000000000009</v>
      </c>
      <c r="D80">
        <f t="shared" si="4"/>
        <v>1.9280175178499552</v>
      </c>
      <c r="E80" t="s">
        <v>5</v>
      </c>
      <c r="F80">
        <v>1.2320000000000009</v>
      </c>
      <c r="G80" t="s">
        <v>6</v>
      </c>
      <c r="H80">
        <v>1.9280175178499552</v>
      </c>
      <c r="I80" t="s">
        <v>7</v>
      </c>
      <c r="K80">
        <f t="shared" si="7"/>
        <v>1.2320000000000009</v>
      </c>
      <c r="L80">
        <f t="shared" si="5"/>
        <v>1.7438053395192294</v>
      </c>
      <c r="M80" t="s">
        <v>5</v>
      </c>
      <c r="N80">
        <v>1.2320000000000009</v>
      </c>
      <c r="O80" t="s">
        <v>6</v>
      </c>
      <c r="P80">
        <v>1.7438053395192294</v>
      </c>
      <c r="Q80" t="s">
        <v>7</v>
      </c>
    </row>
    <row r="81" spans="3:24" x14ac:dyDescent="0.25">
      <c r="C81">
        <f t="shared" si="6"/>
        <v>1.2480000000000009</v>
      </c>
      <c r="D81">
        <f t="shared" si="4"/>
        <v>1.7911260179541506</v>
      </c>
      <c r="E81" t="s">
        <v>5</v>
      </c>
      <c r="F81">
        <v>1.2480000000000009</v>
      </c>
      <c r="G81" t="s">
        <v>6</v>
      </c>
      <c r="H81">
        <v>1.7911260179541506</v>
      </c>
      <c r="I81" t="s">
        <v>7</v>
      </c>
      <c r="K81">
        <f t="shared" si="7"/>
        <v>1.2480000000000009</v>
      </c>
      <c r="L81">
        <f t="shared" si="5"/>
        <v>1.6371220167691358</v>
      </c>
      <c r="M81" t="s">
        <v>5</v>
      </c>
      <c r="N81">
        <v>1.2480000000000009</v>
      </c>
      <c r="O81" t="s">
        <v>6</v>
      </c>
      <c r="P81">
        <v>1.6371220167691358</v>
      </c>
      <c r="Q81" t="s">
        <v>7</v>
      </c>
    </row>
    <row r="82" spans="3:24" x14ac:dyDescent="0.25">
      <c r="C82">
        <f t="shared" si="6"/>
        <v>1.2640000000000009</v>
      </c>
      <c r="D82">
        <f t="shared" si="4"/>
        <v>1.6709405003958597</v>
      </c>
      <c r="E82" t="s">
        <v>5</v>
      </c>
      <c r="F82">
        <v>1.2640000000000009</v>
      </c>
      <c r="G82" t="s">
        <v>6</v>
      </c>
      <c r="H82">
        <v>1.6709405003958597</v>
      </c>
      <c r="I82" t="s">
        <v>7</v>
      </c>
      <c r="K82">
        <f t="shared" si="7"/>
        <v>1.2640000000000009</v>
      </c>
      <c r="L82">
        <f t="shared" si="5"/>
        <v>1.5409283630081034</v>
      </c>
      <c r="M82" t="s">
        <v>5</v>
      </c>
      <c r="N82">
        <v>1.2640000000000009</v>
      </c>
      <c r="O82" t="s">
        <v>6</v>
      </c>
      <c r="P82">
        <v>1.5409283630081034</v>
      </c>
      <c r="Q82" t="s">
        <v>7</v>
      </c>
    </row>
    <row r="83" spans="3:24" x14ac:dyDescent="0.25">
      <c r="C83">
        <f t="shared" si="6"/>
        <v>1.2800000000000009</v>
      </c>
      <c r="D83">
        <f t="shared" si="4"/>
        <v>1.5646056158260038</v>
      </c>
      <c r="E83" t="s">
        <v>5</v>
      </c>
      <c r="F83">
        <v>1.2800000000000009</v>
      </c>
      <c r="G83" t="s">
        <v>6</v>
      </c>
      <c r="H83">
        <v>1.5646056158260038</v>
      </c>
      <c r="I83" t="s">
        <v>7</v>
      </c>
      <c r="K83">
        <f t="shared" si="7"/>
        <v>1.2800000000000009</v>
      </c>
      <c r="L83">
        <f t="shared" si="5"/>
        <v>1.4538776451012905</v>
      </c>
      <c r="M83" t="s">
        <v>5</v>
      </c>
      <c r="N83">
        <v>1.2800000000000009</v>
      </c>
      <c r="O83" t="s">
        <v>6</v>
      </c>
      <c r="P83">
        <v>1.4538776451012905</v>
      </c>
      <c r="Q83" t="s">
        <v>7</v>
      </c>
    </row>
    <row r="84" spans="3:24" x14ac:dyDescent="0.25">
      <c r="C84">
        <f t="shared" si="6"/>
        <v>1.2960000000000009</v>
      </c>
      <c r="D84">
        <f t="shared" si="4"/>
        <v>1.4698805388605645</v>
      </c>
      <c r="E84" t="s">
        <v>5</v>
      </c>
      <c r="F84">
        <v>1.2960000000000009</v>
      </c>
      <c r="G84" t="s">
        <v>6</v>
      </c>
      <c r="H84">
        <v>1.4698805388605645</v>
      </c>
      <c r="I84" t="s">
        <v>7</v>
      </c>
      <c r="K84">
        <f t="shared" si="7"/>
        <v>1.2960000000000009</v>
      </c>
      <c r="L84">
        <f t="shared" si="5"/>
        <v>1.3748220553848145</v>
      </c>
      <c r="M84" t="s">
        <v>5</v>
      </c>
      <c r="N84">
        <v>1.2960000000000009</v>
      </c>
      <c r="O84" t="s">
        <v>6</v>
      </c>
      <c r="P84">
        <v>1.3748220553848145</v>
      </c>
      <c r="Q84" t="s">
        <v>7</v>
      </c>
    </row>
    <row r="85" spans="3:24" x14ac:dyDescent="0.25">
      <c r="C85">
        <f t="shared" si="6"/>
        <v>1.3120000000000009</v>
      </c>
      <c r="D85">
        <f t="shared" si="4"/>
        <v>1.3849822240408687</v>
      </c>
      <c r="E85" t="s">
        <v>5</v>
      </c>
      <c r="F85">
        <v>1.3120000000000009</v>
      </c>
      <c r="G85" t="s">
        <v>6</v>
      </c>
      <c r="H85">
        <v>1.3849822240408687</v>
      </c>
      <c r="I85" t="s">
        <v>7</v>
      </c>
      <c r="K85">
        <f t="shared" si="7"/>
        <v>1.3120000000000009</v>
      </c>
      <c r="L85">
        <f t="shared" si="5"/>
        <v>1.3027826765524588</v>
      </c>
      <c r="M85" t="s">
        <v>5</v>
      </c>
      <c r="N85">
        <v>1.3120000000000009</v>
      </c>
      <c r="O85" t="s">
        <v>6</v>
      </c>
      <c r="P85">
        <v>1.3027826765524588</v>
      </c>
      <c r="Q85" t="s">
        <v>7</v>
      </c>
    </row>
    <row r="86" spans="3:24" x14ac:dyDescent="0.25">
      <c r="C86">
        <f t="shared" si="6"/>
        <v>1.328000000000001</v>
      </c>
      <c r="D86">
        <f t="shared" si="4"/>
        <v>1.3084742773544795</v>
      </c>
      <c r="E86" t="s">
        <v>5</v>
      </c>
      <c r="F86">
        <v>1.328000000000001</v>
      </c>
      <c r="G86" t="s">
        <v>6</v>
      </c>
      <c r="H86">
        <v>1.3084742773544795</v>
      </c>
      <c r="I86" t="s">
        <v>7</v>
      </c>
      <c r="K86">
        <f t="shared" si="7"/>
        <v>1.328000000000001</v>
      </c>
      <c r="L86">
        <f t="shared" si="5"/>
        <v>1.236923063803844</v>
      </c>
      <c r="M86" t="s">
        <v>5</v>
      </c>
      <c r="N86">
        <v>1.328000000000001</v>
      </c>
      <c r="O86" t="s">
        <v>6</v>
      </c>
      <c r="P86">
        <v>1.236923063803844</v>
      </c>
      <c r="Q86" t="s">
        <v>7</v>
      </c>
    </row>
    <row r="87" spans="3:24" x14ac:dyDescent="0.25">
      <c r="C87">
        <f t="shared" si="6"/>
        <v>1.344000000000001</v>
      </c>
      <c r="D87">
        <f t="shared" si="4"/>
        <v>1.2391866815158374</v>
      </c>
      <c r="E87" t="s">
        <v>5</v>
      </c>
      <c r="F87">
        <v>1.344000000000001</v>
      </c>
      <c r="G87" t="s">
        <v>6</v>
      </c>
      <c r="H87">
        <v>1.2391866815158374</v>
      </c>
      <c r="I87" t="s">
        <v>7</v>
      </c>
      <c r="K87">
        <f t="shared" si="7"/>
        <v>1.344000000000001</v>
      </c>
      <c r="L87">
        <f t="shared" si="5"/>
        <v>1.1765266191900257</v>
      </c>
      <c r="M87" t="s">
        <v>5</v>
      </c>
      <c r="N87">
        <v>1.344000000000001</v>
      </c>
      <c r="O87" t="s">
        <v>6</v>
      </c>
      <c r="P87">
        <v>1.1765266191900257</v>
      </c>
      <c r="Q87" t="s">
        <v>7</v>
      </c>
    </row>
    <row r="88" spans="3:24" x14ac:dyDescent="0.25">
      <c r="C88">
        <f t="shared" si="6"/>
        <v>1.360000000000001</v>
      </c>
      <c r="D88">
        <f t="shared" si="4"/>
        <v>1.1761568285135808</v>
      </c>
      <c r="E88" t="s">
        <v>5</v>
      </c>
      <c r="F88">
        <v>1.360000000000001</v>
      </c>
      <c r="G88" t="s">
        <v>6</v>
      </c>
      <c r="H88">
        <v>1.1761568285135808</v>
      </c>
      <c r="I88" t="s">
        <v>7</v>
      </c>
      <c r="K88">
        <f t="shared" si="7"/>
        <v>1.360000000000001</v>
      </c>
      <c r="L88">
        <f t="shared" si="5"/>
        <v>1.1209775047705492</v>
      </c>
      <c r="M88" t="s">
        <v>5</v>
      </c>
      <c r="N88">
        <v>1.360000000000001</v>
      </c>
      <c r="O88" t="s">
        <v>6</v>
      </c>
      <c r="P88">
        <v>1.1209775047705492</v>
      </c>
      <c r="Q88" t="s">
        <v>7</v>
      </c>
    </row>
    <row r="89" spans="3:24" x14ac:dyDescent="0.25">
      <c r="C89">
        <f t="shared" si="6"/>
        <v>1.376000000000001</v>
      </c>
      <c r="D89">
        <f t="shared" si="4"/>
        <v>1.1185855440927357</v>
      </c>
      <c r="E89" t="s">
        <v>5</v>
      </c>
      <c r="F89">
        <v>1.376000000000001</v>
      </c>
      <c r="G89" t="s">
        <v>6</v>
      </c>
      <c r="H89">
        <v>1.1185855440927357</v>
      </c>
      <c r="I89" t="s">
        <v>7</v>
      </c>
      <c r="K89">
        <f t="shared" si="7"/>
        <v>1.376000000000001</v>
      </c>
      <c r="L89">
        <f t="shared" si="5"/>
        <v>1.0697446766262435</v>
      </c>
      <c r="M89" t="s">
        <v>5</v>
      </c>
      <c r="N89">
        <v>1.376000000000001</v>
      </c>
      <c r="O89" t="s">
        <v>6</v>
      </c>
      <c r="P89">
        <v>1.0697446766262435</v>
      </c>
      <c r="Q89" t="s">
        <v>7</v>
      </c>
    </row>
    <row r="90" spans="3:24" x14ac:dyDescent="0.25">
      <c r="C90">
        <f t="shared" si="6"/>
        <v>1.392000000000001</v>
      </c>
      <c r="D90">
        <f t="shared" si="4"/>
        <v>1.0658038401753096</v>
      </c>
      <c r="E90" t="s">
        <v>5</v>
      </c>
      <c r="F90">
        <v>1.392000000000001</v>
      </c>
      <c r="G90" t="s">
        <v>6</v>
      </c>
      <c r="H90">
        <v>1.0658038401753096</v>
      </c>
      <c r="I90" t="s">
        <v>7</v>
      </c>
      <c r="K90">
        <f t="shared" si="7"/>
        <v>1.392000000000001</v>
      </c>
      <c r="L90">
        <f t="shared" si="5"/>
        <v>1.0223685871929493</v>
      </c>
      <c r="M90" t="s">
        <v>5</v>
      </c>
      <c r="N90">
        <v>1.392000000000001</v>
      </c>
      <c r="O90" t="s">
        <v>6</v>
      </c>
      <c r="P90">
        <v>1.0223685871929493</v>
      </c>
      <c r="Q90" t="s">
        <v>7</v>
      </c>
      <c r="T90" t="s">
        <v>5</v>
      </c>
      <c r="U90" s="2">
        <v>0.25132741228718347</v>
      </c>
      <c r="V90" t="s">
        <v>6</v>
      </c>
      <c r="W90" s="2">
        <v>1.0439010875076522</v>
      </c>
      <c r="X90" t="s">
        <v>7</v>
      </c>
    </row>
    <row r="91" spans="3:24" x14ac:dyDescent="0.25">
      <c r="C91">
        <f t="shared" si="6"/>
        <v>1.408000000000001</v>
      </c>
      <c r="D91">
        <f t="shared" si="4"/>
        <v>1.0172474625289321</v>
      </c>
      <c r="E91" t="s">
        <v>5</v>
      </c>
      <c r="F91">
        <v>1.408000000000001</v>
      </c>
      <c r="G91" t="s">
        <v>6</v>
      </c>
      <c r="H91">
        <v>1.0172474625289321</v>
      </c>
      <c r="I91" t="s">
        <v>7</v>
      </c>
      <c r="K91">
        <f t="shared" si="7"/>
        <v>1.408000000000001</v>
      </c>
      <c r="L91">
        <f t="shared" si="5"/>
        <v>0.97845012863822001</v>
      </c>
      <c r="M91" t="s">
        <v>5</v>
      </c>
      <c r="N91">
        <v>1.408000000000001</v>
      </c>
      <c r="O91" t="s">
        <v>6</v>
      </c>
      <c r="P91">
        <v>0.97845012863822001</v>
      </c>
      <c r="Q91" t="s">
        <v>7</v>
      </c>
      <c r="T91" t="s">
        <v>5</v>
      </c>
      <c r="U91" s="2">
        <v>0.50265482457436694</v>
      </c>
      <c r="V91" t="s">
        <v>6</v>
      </c>
      <c r="W91" s="2">
        <v>1.2925958072433144</v>
      </c>
      <c r="X91" t="s">
        <v>7</v>
      </c>
    </row>
    <row r="92" spans="3:24" x14ac:dyDescent="0.25">
      <c r="C92">
        <f t="shared" si="6"/>
        <v>1.424000000000001</v>
      </c>
      <c r="D92">
        <f t="shared" si="4"/>
        <v>0.97243718243165544</v>
      </c>
      <c r="E92" t="s">
        <v>5</v>
      </c>
      <c r="F92">
        <v>1.424000000000001</v>
      </c>
      <c r="G92" t="s">
        <v>6</v>
      </c>
      <c r="H92">
        <v>0.97243718243165544</v>
      </c>
      <c r="I92" t="s">
        <v>7</v>
      </c>
      <c r="K92">
        <f t="shared" si="7"/>
        <v>1.424000000000001</v>
      </c>
      <c r="L92">
        <f t="shared" si="5"/>
        <v>0.93764143906407416</v>
      </c>
      <c r="M92" t="s">
        <v>5</v>
      </c>
      <c r="N92">
        <v>1.424000000000001</v>
      </c>
      <c r="O92" t="s">
        <v>6</v>
      </c>
      <c r="P92">
        <v>0.93764143906407416</v>
      </c>
      <c r="Q92" t="s">
        <v>7</v>
      </c>
      <c r="T92" t="s">
        <v>5</v>
      </c>
      <c r="U92" s="2">
        <v>0.7539822368615503</v>
      </c>
      <c r="V92" t="s">
        <v>6</v>
      </c>
      <c r="W92" s="2">
        <v>2.1025784226800699</v>
      </c>
      <c r="X92" t="s">
        <v>7</v>
      </c>
    </row>
    <row r="93" spans="3:24" x14ac:dyDescent="0.25">
      <c r="C93">
        <f t="shared" si="6"/>
        <v>1.4400000000000011</v>
      </c>
      <c r="D93">
        <f t="shared" si="4"/>
        <v>0.93096337538412022</v>
      </c>
      <c r="E93" t="s">
        <v>5</v>
      </c>
      <c r="F93">
        <v>1.4400000000000011</v>
      </c>
      <c r="G93" t="s">
        <v>6</v>
      </c>
      <c r="H93">
        <v>0.93096337538412022</v>
      </c>
      <c r="I93" t="s">
        <v>7</v>
      </c>
      <c r="K93">
        <f t="shared" si="7"/>
        <v>1.4400000000000011</v>
      </c>
      <c r="L93">
        <f t="shared" si="5"/>
        <v>0.89963824830409533</v>
      </c>
      <c r="M93" t="s">
        <v>5</v>
      </c>
      <c r="N93">
        <v>1.4400000000000011</v>
      </c>
      <c r="O93" t="s">
        <v>6</v>
      </c>
      <c r="P93">
        <v>0.89963824830409533</v>
      </c>
      <c r="Q93" t="s">
        <v>7</v>
      </c>
      <c r="T93" t="s">
        <v>5</v>
      </c>
      <c r="U93" s="2">
        <v>0.80424771931898709</v>
      </c>
      <c r="V93" t="s">
        <v>6</v>
      </c>
      <c r="W93" s="2">
        <v>2.463771198000817</v>
      </c>
      <c r="X93" t="s">
        <v>7</v>
      </c>
    </row>
    <row r="94" spans="3:24" x14ac:dyDescent="0.25">
      <c r="C94">
        <f t="shared" si="6"/>
        <v>1.4560000000000011</v>
      </c>
      <c r="D94">
        <f t="shared" si="4"/>
        <v>0.89247383735119501</v>
      </c>
      <c r="E94" t="s">
        <v>5</v>
      </c>
      <c r="F94">
        <v>1.4560000000000011</v>
      </c>
      <c r="G94" t="s">
        <v>6</v>
      </c>
      <c r="H94">
        <v>0.89247383735119501</v>
      </c>
      <c r="I94" t="s">
        <v>7</v>
      </c>
      <c r="K94">
        <f t="shared" si="7"/>
        <v>1.4560000000000011</v>
      </c>
      <c r="L94">
        <f t="shared" si="5"/>
        <v>0.86417349265594323</v>
      </c>
      <c r="M94" t="s">
        <v>5</v>
      </c>
      <c r="N94">
        <v>1.4560000000000011</v>
      </c>
      <c r="O94" t="s">
        <v>6</v>
      </c>
      <c r="P94">
        <v>0.86417349265594323</v>
      </c>
      <c r="Q94" t="s">
        <v>7</v>
      </c>
      <c r="T94" t="s">
        <v>5</v>
      </c>
      <c r="U94" s="2">
        <v>0.85451320177642387</v>
      </c>
      <c r="V94" t="s">
        <v>6</v>
      </c>
      <c r="W94" s="2">
        <v>2.9775105372360158</v>
      </c>
      <c r="X94" t="s">
        <v>7</v>
      </c>
    </row>
    <row r="95" spans="3:24" x14ac:dyDescent="0.25">
      <c r="C95">
        <f t="shared" si="6"/>
        <v>1.4720000000000011</v>
      </c>
      <c r="D95">
        <f t="shared" si="4"/>
        <v>0.85666407263761102</v>
      </c>
      <c r="E95" t="s">
        <v>5</v>
      </c>
      <c r="F95">
        <v>1.4720000000000011</v>
      </c>
      <c r="G95" t="s">
        <v>6</v>
      </c>
      <c r="H95">
        <v>0.85666407263761102</v>
      </c>
      <c r="I95" t="s">
        <v>7</v>
      </c>
      <c r="K95">
        <f t="shared" si="7"/>
        <v>1.4720000000000011</v>
      </c>
      <c r="L95">
        <f t="shared" si="5"/>
        <v>0.83101197463808907</v>
      </c>
      <c r="M95" t="s">
        <v>5</v>
      </c>
      <c r="N95">
        <v>1.4720000000000011</v>
      </c>
      <c r="O95" t="s">
        <v>6</v>
      </c>
      <c r="P95">
        <v>0.83101197463808907</v>
      </c>
      <c r="Q95" t="s">
        <v>7</v>
      </c>
      <c r="T95" t="s">
        <v>5</v>
      </c>
      <c r="U95" s="2">
        <v>0.90477868423386043</v>
      </c>
      <c r="V95" t="s">
        <v>6</v>
      </c>
      <c r="W95" s="2">
        <v>3.7037777848271509</v>
      </c>
      <c r="X95" t="s">
        <v>7</v>
      </c>
    </row>
    <row r="96" spans="3:24" x14ac:dyDescent="0.25">
      <c r="C96">
        <f t="shared" si="6"/>
        <v>1.4880000000000011</v>
      </c>
      <c r="D96">
        <f t="shared" si="4"/>
        <v>0.82326948774083775</v>
      </c>
      <c r="E96" t="s">
        <v>5</v>
      </c>
      <c r="F96">
        <v>1.4880000000000011</v>
      </c>
      <c r="G96" t="s">
        <v>6</v>
      </c>
      <c r="H96">
        <v>0.82326948774083775</v>
      </c>
      <c r="I96" t="s">
        <v>7</v>
      </c>
      <c r="K96">
        <f t="shared" si="7"/>
        <v>1.4880000000000011</v>
      </c>
      <c r="L96">
        <f t="shared" si="5"/>
        <v>0.79994588383112675</v>
      </c>
      <c r="M96" t="s">
        <v>5</v>
      </c>
      <c r="N96">
        <v>1.4880000000000011</v>
      </c>
      <c r="O96" t="s">
        <v>6</v>
      </c>
      <c r="P96">
        <v>0.79994588383112675</v>
      </c>
      <c r="Q96" t="s">
        <v>7</v>
      </c>
      <c r="T96" t="s">
        <v>5</v>
      </c>
      <c r="U96" s="2">
        <v>0.95504416669129699</v>
      </c>
      <c r="V96" t="s">
        <v>6</v>
      </c>
      <c r="W96" s="2">
        <v>4.5774973631373497</v>
      </c>
      <c r="X96" t="s">
        <v>7</v>
      </c>
    </row>
    <row r="97" spans="3:24" x14ac:dyDescent="0.25">
      <c r="C97">
        <f t="shared" si="6"/>
        <v>1.5040000000000011</v>
      </c>
      <c r="D97">
        <f t="shared" si="4"/>
        <v>0.79205906874840015</v>
      </c>
      <c r="E97" t="s">
        <v>5</v>
      </c>
      <c r="F97">
        <v>1.5040000000000011</v>
      </c>
      <c r="G97" t="s">
        <v>6</v>
      </c>
      <c r="H97">
        <v>0.79205906874840015</v>
      </c>
      <c r="I97" t="s">
        <v>7</v>
      </c>
      <c r="K97">
        <f t="shared" si="7"/>
        <v>1.5040000000000011</v>
      </c>
      <c r="L97">
        <f t="shared" si="5"/>
        <v>0.77079102826937429</v>
      </c>
      <c r="M97" t="s">
        <v>5</v>
      </c>
      <c r="N97">
        <v>1.5040000000000011</v>
      </c>
      <c r="O97" t="s">
        <v>6</v>
      </c>
      <c r="P97">
        <v>0.77079102826937429</v>
      </c>
      <c r="Q97" t="s">
        <v>7</v>
      </c>
      <c r="T97" t="s">
        <v>5</v>
      </c>
      <c r="U97" s="2">
        <v>0.98017690792001544</v>
      </c>
      <c r="V97" t="s">
        <v>6</v>
      </c>
      <c r="W97" s="2">
        <v>4.906394765670786</v>
      </c>
      <c r="X97" t="s">
        <v>7</v>
      </c>
    </row>
    <row r="98" spans="3:24" x14ac:dyDescent="0.25">
      <c r="C98">
        <f t="shared" si="6"/>
        <v>1.5200000000000011</v>
      </c>
      <c r="D98">
        <f t="shared" si="4"/>
        <v>0.76283022353592933</v>
      </c>
      <c r="E98" t="s">
        <v>5</v>
      </c>
      <c r="F98">
        <v>1.5200000000000011</v>
      </c>
      <c r="G98" t="s">
        <v>6</v>
      </c>
      <c r="H98">
        <v>0.76283022353592933</v>
      </c>
      <c r="I98" t="s">
        <v>7</v>
      </c>
      <c r="K98">
        <f t="shared" si="7"/>
        <v>1.5200000000000011</v>
      </c>
      <c r="L98">
        <f t="shared" si="5"/>
        <v>0.74338365338475032</v>
      </c>
      <c r="M98" t="s">
        <v>5</v>
      </c>
      <c r="N98">
        <v>1.5200000000000011</v>
      </c>
      <c r="O98" t="s">
        <v>6</v>
      </c>
      <c r="P98">
        <v>0.74338365338475032</v>
      </c>
      <c r="Q98" t="s">
        <v>7</v>
      </c>
      <c r="T98" t="s">
        <v>5</v>
      </c>
      <c r="U98" s="2">
        <v>1.0053096491487339</v>
      </c>
      <c r="V98" t="s">
        <v>6</v>
      </c>
      <c r="W98" s="2">
        <v>4.9929294599887752</v>
      </c>
      <c r="X98" t="s">
        <v>7</v>
      </c>
    </row>
    <row r="99" spans="3:24" x14ac:dyDescent="0.25">
      <c r="C99">
        <f t="shared" si="6"/>
        <v>1.5360000000000011</v>
      </c>
      <c r="D99">
        <f t="shared" si="4"/>
        <v>0.73540454593816706</v>
      </c>
      <c r="E99" t="s">
        <v>5</v>
      </c>
      <c r="F99">
        <v>1.5360000000000011</v>
      </c>
      <c r="G99" t="s">
        <v>6</v>
      </c>
      <c r="H99">
        <v>0.73540454593816706</v>
      </c>
      <c r="I99" t="s">
        <v>7</v>
      </c>
      <c r="K99">
        <f t="shared" si="7"/>
        <v>1.5360000000000011</v>
      </c>
      <c r="L99">
        <f t="shared" si="5"/>
        <v>0.71757774801662477</v>
      </c>
      <c r="M99" t="s">
        <v>5</v>
      </c>
      <c r="N99">
        <v>1.5360000000000011</v>
      </c>
      <c r="O99" t="s">
        <v>6</v>
      </c>
      <c r="P99">
        <v>0.71757774801662477</v>
      </c>
      <c r="Q99" t="s">
        <v>7</v>
      </c>
      <c r="T99" t="s">
        <v>5</v>
      </c>
      <c r="U99" s="2">
        <v>1.030442390377452</v>
      </c>
      <c r="V99" t="s">
        <v>6</v>
      </c>
      <c r="W99" s="2">
        <v>4.7770580968601397</v>
      </c>
      <c r="X99" t="s">
        <v>7</v>
      </c>
    </row>
    <row r="100" spans="3:24" x14ac:dyDescent="0.25">
      <c r="C100">
        <f t="shared" si="6"/>
        <v>1.5520000000000012</v>
      </c>
      <c r="D100">
        <f t="shared" si="4"/>
        <v>0.70962431523271097</v>
      </c>
      <c r="E100" t="s">
        <v>5</v>
      </c>
      <c r="F100">
        <v>1.5520000000000012</v>
      </c>
      <c r="G100" t="s">
        <v>6</v>
      </c>
      <c r="H100">
        <v>0.70962431523271097</v>
      </c>
      <c r="I100" t="s">
        <v>7</v>
      </c>
      <c r="K100">
        <f t="shared" si="7"/>
        <v>1.5520000000000012</v>
      </c>
      <c r="L100">
        <f t="shared" si="5"/>
        <v>0.69324275531861346</v>
      </c>
      <c r="M100" t="s">
        <v>5</v>
      </c>
      <c r="N100">
        <v>1.5520000000000012</v>
      </c>
      <c r="O100" t="s">
        <v>6</v>
      </c>
      <c r="P100">
        <v>0.69324275531861346</v>
      </c>
      <c r="Q100" t="s">
        <v>7</v>
      </c>
      <c r="T100" t="s">
        <v>5</v>
      </c>
      <c r="U100" s="2">
        <v>1.0555751316061703</v>
      </c>
      <c r="V100" t="s">
        <v>6</v>
      </c>
      <c r="W100" s="2">
        <v>4.3416538035982057</v>
      </c>
      <c r="X100" t="s">
        <v>7</v>
      </c>
    </row>
    <row r="101" spans="3:24" x14ac:dyDescent="0.25">
      <c r="C101">
        <f t="shared" si="6"/>
        <v>1.5680000000000012</v>
      </c>
      <c r="D101">
        <f t="shared" si="4"/>
        <v>0.68534958624192965</v>
      </c>
      <c r="E101" t="s">
        <v>5</v>
      </c>
      <c r="F101">
        <v>1.5680000000000012</v>
      </c>
      <c r="G101" t="s">
        <v>6</v>
      </c>
      <c r="H101">
        <v>0.68534958624192965</v>
      </c>
      <c r="I101" t="s">
        <v>7</v>
      </c>
      <c r="K101">
        <f t="shared" si="7"/>
        <v>1.5680000000000012</v>
      </c>
      <c r="L101">
        <f t="shared" si="5"/>
        <v>0.67026162126238154</v>
      </c>
      <c r="M101" t="s">
        <v>5</v>
      </c>
      <c r="N101">
        <v>1.5680000000000012</v>
      </c>
      <c r="O101" t="s">
        <v>6</v>
      </c>
      <c r="P101">
        <v>0.67026162126238154</v>
      </c>
      <c r="Q101" t="s">
        <v>7</v>
      </c>
      <c r="T101" t="s">
        <v>5</v>
      </c>
      <c r="U101" s="2">
        <v>1.1058406140636072</v>
      </c>
      <c r="V101" t="s">
        <v>6</v>
      </c>
      <c r="W101" s="2">
        <v>3.3393302483808305</v>
      </c>
      <c r="X101" t="s">
        <v>7</v>
      </c>
    </row>
    <row r="102" spans="3:24" x14ac:dyDescent="0.25">
      <c r="C102">
        <f t="shared" si="6"/>
        <v>1.5840000000000012</v>
      </c>
      <c r="D102">
        <f t="shared" si="4"/>
        <v>0.66245575700222314</v>
      </c>
      <c r="E102" t="s">
        <v>5</v>
      </c>
      <c r="F102">
        <v>1.5840000000000012</v>
      </c>
      <c r="G102" t="s">
        <v>6</v>
      </c>
      <c r="H102">
        <v>0.66245575700222314</v>
      </c>
      <c r="I102" t="s">
        <v>7</v>
      </c>
      <c r="K102">
        <f t="shared" si="7"/>
        <v>1.5840000000000012</v>
      </c>
      <c r="L102">
        <f t="shared" si="5"/>
        <v>0.64852912549948094</v>
      </c>
      <c r="M102" t="s">
        <v>5</v>
      </c>
      <c r="N102">
        <v>1.5840000000000012</v>
      </c>
      <c r="O102" t="s">
        <v>6</v>
      </c>
      <c r="P102">
        <v>0.64852912549948094</v>
      </c>
      <c r="Q102" t="s">
        <v>7</v>
      </c>
      <c r="T102" t="s">
        <v>5</v>
      </c>
      <c r="U102" s="2">
        <v>1.1561060965210439</v>
      </c>
      <c r="V102" t="s">
        <v>6</v>
      </c>
      <c r="W102" s="2">
        <v>2.5541557224111378</v>
      </c>
      <c r="X102" t="s">
        <v>7</v>
      </c>
    </row>
    <row r="103" spans="3:24" x14ac:dyDescent="0.25">
      <c r="C103">
        <f t="shared" si="6"/>
        <v>1.6000000000000012</v>
      </c>
      <c r="D103">
        <f t="shared" si="4"/>
        <v>0.64083152501697915</v>
      </c>
      <c r="E103" t="s">
        <v>5</v>
      </c>
      <c r="F103">
        <v>1.6000000000000012</v>
      </c>
      <c r="G103" t="s">
        <v>6</v>
      </c>
      <c r="H103">
        <v>0.64083152501697915</v>
      </c>
      <c r="I103" t="s">
        <v>7</v>
      </c>
      <c r="K103">
        <f t="shared" si="7"/>
        <v>1.6000000000000012</v>
      </c>
      <c r="L103">
        <f t="shared" si="5"/>
        <v>0.62795044912915876</v>
      </c>
      <c r="M103" t="s">
        <v>5</v>
      </c>
      <c r="N103">
        <v>1.6000000000000012</v>
      </c>
      <c r="O103" t="s">
        <v>6</v>
      </c>
      <c r="P103">
        <v>0.62795044912915876</v>
      </c>
      <c r="Q103" t="s">
        <v>7</v>
      </c>
      <c r="T103" t="s">
        <v>5</v>
      </c>
      <c r="U103" s="2">
        <v>1.2566370614359172</v>
      </c>
      <c r="V103" t="s">
        <v>6</v>
      </c>
      <c r="W103" s="2">
        <v>1.6321244018982053</v>
      </c>
      <c r="X103" t="s">
        <v>7</v>
      </c>
    </row>
    <row r="104" spans="3:24" x14ac:dyDescent="0.25">
      <c r="T104" t="s">
        <v>5</v>
      </c>
      <c r="U104" s="2">
        <v>1.5079644737231006</v>
      </c>
      <c r="V104" t="s">
        <v>6</v>
      </c>
      <c r="W104" s="2">
        <v>0.55883341543873544</v>
      </c>
      <c r="X104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9C45-2472-4C3D-8F20-87998A2645FE}">
  <dimension ref="C4:AB105"/>
  <sheetViews>
    <sheetView topLeftCell="B68" zoomScaleNormal="100" workbookViewId="0">
      <selection activeCell="S5" sqref="S5:S105"/>
    </sheetView>
  </sheetViews>
  <sheetFormatPr defaultRowHeight="15" x14ac:dyDescent="0.25"/>
  <cols>
    <col min="4" max="4" width="4.5703125" customWidth="1"/>
    <col min="5" max="5" width="12" bestFit="1" customWidth="1"/>
    <col min="9" max="9" width="12.7109375" bestFit="1" customWidth="1"/>
    <col min="19" max="19" width="12" bestFit="1" customWidth="1"/>
    <col min="25" max="25" width="12" bestFit="1" customWidth="1"/>
  </cols>
  <sheetData>
    <row r="4" spans="3:28" x14ac:dyDescent="0.25">
      <c r="C4">
        <v>0.03</v>
      </c>
      <c r="D4" s="2">
        <v>0.25132741228718347</v>
      </c>
      <c r="E4" s="2">
        <v>6.4296771179220572E-2</v>
      </c>
      <c r="G4" t="s">
        <v>5</v>
      </c>
      <c r="H4" s="2">
        <v>0.25132741228718347</v>
      </c>
      <c r="I4" s="2" t="s">
        <v>6</v>
      </c>
      <c r="J4">
        <v>6.4296771179220572E-2</v>
      </c>
      <c r="K4" t="s">
        <v>7</v>
      </c>
    </row>
    <row r="5" spans="3:28" x14ac:dyDescent="0.25">
      <c r="C5">
        <v>0.03</v>
      </c>
      <c r="D5" s="2">
        <v>0.50265482457436694</v>
      </c>
      <c r="E5" s="2">
        <v>0.16004190616884822</v>
      </c>
      <c r="G5" t="s">
        <v>5</v>
      </c>
      <c r="H5" s="2">
        <v>0.50265482457436694</v>
      </c>
      <c r="I5" s="2" t="s">
        <v>6</v>
      </c>
      <c r="J5">
        <v>0.16004190616884822</v>
      </c>
      <c r="K5" t="s">
        <v>7</v>
      </c>
      <c r="M5" s="2">
        <v>0</v>
      </c>
      <c r="N5">
        <f>ATAN(((2*0.3/2.5)*M5)/(1-M5^2))</f>
        <v>0</v>
      </c>
      <c r="O5" t="s">
        <v>10</v>
      </c>
      <c r="P5" t="s">
        <v>5</v>
      </c>
      <c r="Q5">
        <v>0</v>
      </c>
      <c r="R5" t="s">
        <v>6</v>
      </c>
      <c r="S5">
        <v>0</v>
      </c>
      <c r="T5" t="s">
        <v>7</v>
      </c>
      <c r="U5" t="s">
        <v>11</v>
      </c>
      <c r="V5" t="s">
        <v>5</v>
      </c>
      <c r="W5">
        <v>0</v>
      </c>
      <c r="X5" t="s">
        <v>6</v>
      </c>
      <c r="Y5">
        <v>0</v>
      </c>
      <c r="Z5" t="s">
        <v>7</v>
      </c>
      <c r="AA5" s="2">
        <v>0</v>
      </c>
      <c r="AB5">
        <f>ATAN(((2*0.3/2.5)*AA5)/(1-AA5^2))</f>
        <v>0</v>
      </c>
    </row>
    <row r="6" spans="3:28" x14ac:dyDescent="0.25">
      <c r="C6">
        <v>0.03</v>
      </c>
      <c r="D6" s="2">
        <v>0.7539822368615503</v>
      </c>
      <c r="E6" s="2">
        <v>0.39707865801597353</v>
      </c>
      <c r="G6" t="s">
        <v>5</v>
      </c>
      <c r="H6" s="2">
        <v>0.7539822368615503</v>
      </c>
      <c r="I6" s="2" t="s">
        <v>6</v>
      </c>
      <c r="J6">
        <v>0.39707865801597353</v>
      </c>
      <c r="K6" t="s">
        <v>7</v>
      </c>
      <c r="M6" s="2">
        <f>M5+0.016</f>
        <v>1.6E-2</v>
      </c>
      <c r="N6">
        <f>ATAN(((2*0.3/2.5)*M6)/(1-M6^2))</f>
        <v>3.8409644030189421E-3</v>
      </c>
      <c r="P6" t="s">
        <v>5</v>
      </c>
      <c r="Q6">
        <v>1.6E-2</v>
      </c>
      <c r="R6" t="s">
        <v>6</v>
      </c>
      <c r="S6">
        <v>3.8409644030189421E-3</v>
      </c>
      <c r="T6" t="s">
        <v>7</v>
      </c>
      <c r="V6" t="s">
        <v>5</v>
      </c>
      <c r="W6">
        <v>1.6E-2</v>
      </c>
      <c r="X6" t="s">
        <v>6</v>
      </c>
      <c r="Y6">
        <v>3.8409644030189421E-3</v>
      </c>
      <c r="Z6" t="s">
        <v>7</v>
      </c>
      <c r="AA6" s="2">
        <f>AA5+0.016</f>
        <v>1.6E-2</v>
      </c>
      <c r="AB6">
        <f>ATAN(((2*0.3/2.5)*AA6)/(1-AA6^2))</f>
        <v>3.8409644030189421E-3</v>
      </c>
    </row>
    <row r="7" spans="3:28" x14ac:dyDescent="0.25">
      <c r="C7">
        <v>0.03</v>
      </c>
      <c r="D7" s="2">
        <v>0.80424771931898709</v>
      </c>
      <c r="E7" s="2">
        <v>0.5001597721471579</v>
      </c>
      <c r="G7" t="s">
        <v>5</v>
      </c>
      <c r="H7" s="2">
        <v>0.80424771931898709</v>
      </c>
      <c r="I7" s="2" t="s">
        <v>6</v>
      </c>
      <c r="J7">
        <v>0.5001597721471579</v>
      </c>
      <c r="K7" t="s">
        <v>7</v>
      </c>
      <c r="M7" s="2">
        <f t="shared" ref="M7:M70" si="0">M6+0.016</f>
        <v>3.2000000000000001E-2</v>
      </c>
      <c r="N7">
        <f>ATAN(((2*0.3/2.5)*M7)/(1-M7^2))</f>
        <v>7.6877209269372443E-3</v>
      </c>
      <c r="P7" t="s">
        <v>5</v>
      </c>
      <c r="Q7">
        <v>3.2000000000000001E-2</v>
      </c>
      <c r="R7" t="s">
        <v>6</v>
      </c>
      <c r="S7">
        <v>7.6877209269372443E-3</v>
      </c>
      <c r="T7" t="s">
        <v>7</v>
      </c>
      <c r="V7" t="s">
        <v>5</v>
      </c>
      <c r="W7">
        <v>3.2000000000000001E-2</v>
      </c>
      <c r="X7" t="s">
        <v>6</v>
      </c>
      <c r="Y7">
        <v>7.6877209269372443E-3</v>
      </c>
      <c r="Z7" t="s">
        <v>7</v>
      </c>
      <c r="AA7" s="2">
        <f t="shared" ref="AA7:AA70" si="1">AA6+0.016</f>
        <v>3.2000000000000001E-2</v>
      </c>
      <c r="AB7">
        <f>ATAN(((2*0.3/2.5)*AA7)/(1-AA7^2))</f>
        <v>7.6877209269372443E-3</v>
      </c>
    </row>
    <row r="8" spans="3:28" x14ac:dyDescent="0.25">
      <c r="C8">
        <v>0.03</v>
      </c>
      <c r="D8" s="2">
        <v>0.87964594300514209</v>
      </c>
      <c r="E8" s="2">
        <v>0.75086656163864363</v>
      </c>
      <c r="G8" t="s">
        <v>5</v>
      </c>
      <c r="H8" s="2">
        <v>0.87964594300514209</v>
      </c>
      <c r="I8" s="2" t="s">
        <v>6</v>
      </c>
      <c r="J8">
        <v>0.75086656163864363</v>
      </c>
      <c r="K8" t="s">
        <v>7</v>
      </c>
      <c r="M8" s="2">
        <f t="shared" si="0"/>
        <v>4.8000000000000001E-2</v>
      </c>
      <c r="N8">
        <f>ATAN(((2*0.3/2.5)*M8)/(1-M8^2))</f>
        <v>1.1546090268579196E-2</v>
      </c>
      <c r="P8" t="s">
        <v>5</v>
      </c>
      <c r="Q8">
        <v>4.8000000000000001E-2</v>
      </c>
      <c r="R8" t="s">
        <v>6</v>
      </c>
      <c r="S8">
        <v>1.1546090268579196E-2</v>
      </c>
      <c r="T8" t="s">
        <v>7</v>
      </c>
      <c r="V8" t="s">
        <v>5</v>
      </c>
      <c r="W8">
        <v>4.8000000000000001E-2</v>
      </c>
      <c r="X8" t="s">
        <v>6</v>
      </c>
      <c r="Y8">
        <v>1.1546090268579196E-2</v>
      </c>
      <c r="Z8" t="s">
        <v>7</v>
      </c>
      <c r="AA8" s="2">
        <f t="shared" si="1"/>
        <v>4.8000000000000001E-2</v>
      </c>
      <c r="AB8">
        <f>ATAN(((2*0.3/2.5)*AA8)/(1-AA8^2))</f>
        <v>1.1546090268579196E-2</v>
      </c>
    </row>
    <row r="9" spans="3:28" x14ac:dyDescent="0.25">
      <c r="C9">
        <v>0.03</v>
      </c>
      <c r="D9" s="2">
        <v>0.90477868423386043</v>
      </c>
      <c r="E9" s="2">
        <v>0.87491820991819502</v>
      </c>
      <c r="G9" t="s">
        <v>5</v>
      </c>
      <c r="H9" s="2">
        <v>0.90477868423386043</v>
      </c>
      <c r="I9" s="2" t="s">
        <v>6</v>
      </c>
      <c r="J9">
        <v>0.87491820991819502</v>
      </c>
      <c r="K9" t="s">
        <v>7</v>
      </c>
      <c r="M9" s="2">
        <f t="shared" si="0"/>
        <v>6.4000000000000001E-2</v>
      </c>
      <c r="N9">
        <f>ATAN(((2*0.3/2.5)*M9)/(1-M9^2))</f>
        <v>1.5421950567030607E-2</v>
      </c>
      <c r="P9" t="s">
        <v>5</v>
      </c>
      <c r="Q9">
        <v>6.4000000000000001E-2</v>
      </c>
      <c r="R9" t="s">
        <v>6</v>
      </c>
      <c r="S9">
        <v>1.5421950567030607E-2</v>
      </c>
      <c r="T9" t="s">
        <v>7</v>
      </c>
      <c r="V9" t="s">
        <v>5</v>
      </c>
      <c r="W9">
        <v>6.4000000000000001E-2</v>
      </c>
      <c r="X9" t="s">
        <v>6</v>
      </c>
      <c r="Y9">
        <v>1.5421950567030607E-2</v>
      </c>
      <c r="Z9" t="s">
        <v>7</v>
      </c>
      <c r="AA9" s="2">
        <f t="shared" si="1"/>
        <v>6.4000000000000001E-2</v>
      </c>
      <c r="AB9">
        <f>ATAN(((2*0.3/2.5)*AA9)/(1-AA9^2))</f>
        <v>1.5421950567030607E-2</v>
      </c>
    </row>
    <row r="10" spans="3:28" x14ac:dyDescent="0.25">
      <c r="C10">
        <v>0.03</v>
      </c>
      <c r="D10" s="2">
        <v>0.92991142546257888</v>
      </c>
      <c r="E10" s="2">
        <v>1.0259163635891733</v>
      </c>
      <c r="G10" t="s">
        <v>5</v>
      </c>
      <c r="H10" s="2">
        <v>0.92991142546257888</v>
      </c>
      <c r="I10" s="2" t="s">
        <v>6</v>
      </c>
      <c r="J10">
        <v>1.0259163635891733</v>
      </c>
      <c r="K10" t="s">
        <v>7</v>
      </c>
      <c r="M10" s="2">
        <f t="shared" si="0"/>
        <v>0.08</v>
      </c>
      <c r="N10">
        <f>ATAN(((2*0.3/2.5)*M10)/(1-M10^2))</f>
        <v>1.9321266855755238E-2</v>
      </c>
      <c r="P10" t="s">
        <v>5</v>
      </c>
      <c r="Q10">
        <v>0.08</v>
      </c>
      <c r="R10" t="s">
        <v>6</v>
      </c>
      <c r="S10">
        <v>1.9321266855755238E-2</v>
      </c>
      <c r="T10" t="s">
        <v>7</v>
      </c>
      <c r="V10" t="s">
        <v>5</v>
      </c>
      <c r="W10">
        <v>0.08</v>
      </c>
      <c r="X10" t="s">
        <v>6</v>
      </c>
      <c r="Y10">
        <v>1.9321266855755238E-2</v>
      </c>
      <c r="Z10" t="s">
        <v>7</v>
      </c>
      <c r="AA10" s="2">
        <f t="shared" si="1"/>
        <v>0.08</v>
      </c>
      <c r="AB10">
        <f>ATAN(((2*0.3/2.5)*AA10)/(1-AA10^2))</f>
        <v>1.9321266855755238E-2</v>
      </c>
    </row>
    <row r="11" spans="3:28" x14ac:dyDescent="0.25">
      <c r="C11">
        <v>0.03</v>
      </c>
      <c r="D11" s="2">
        <v>0.94247779607693793</v>
      </c>
      <c r="E11" s="2">
        <v>1.1119764463233537</v>
      </c>
      <c r="G11" t="s">
        <v>5</v>
      </c>
      <c r="H11" s="2">
        <v>0.94247779607693793</v>
      </c>
      <c r="I11" s="2" t="s">
        <v>6</v>
      </c>
      <c r="J11">
        <v>1.1119764463233537</v>
      </c>
      <c r="K11" t="s">
        <v>7</v>
      </c>
      <c r="M11" s="2">
        <f t="shared" si="0"/>
        <v>9.6000000000000002E-2</v>
      </c>
      <c r="N11">
        <f>ATAN(((2*0.3/2.5)*M11)/(1-M11^2))</f>
        <v>2.3250121405898945E-2</v>
      </c>
      <c r="P11" t="s">
        <v>5</v>
      </c>
      <c r="Q11">
        <v>9.6000000000000002E-2</v>
      </c>
      <c r="R11" t="s">
        <v>6</v>
      </c>
      <c r="S11">
        <v>2.3250121405898945E-2</v>
      </c>
      <c r="T11" t="s">
        <v>7</v>
      </c>
      <c r="V11" t="s">
        <v>5</v>
      </c>
      <c r="W11">
        <v>9.6000000000000002E-2</v>
      </c>
      <c r="X11" t="s">
        <v>6</v>
      </c>
      <c r="Y11">
        <v>2.3250121405898945E-2</v>
      </c>
      <c r="Z11" t="s">
        <v>7</v>
      </c>
      <c r="AA11" s="2">
        <f t="shared" si="1"/>
        <v>9.6000000000000002E-2</v>
      </c>
      <c r="AB11">
        <f>ATAN(((2*0.3/2.5)*AA11)/(1-AA11^2))</f>
        <v>2.3250121405898945E-2</v>
      </c>
    </row>
    <row r="12" spans="3:28" x14ac:dyDescent="0.25">
      <c r="C12">
        <v>0.03</v>
      </c>
      <c r="D12" s="2">
        <v>0.95504416669129699</v>
      </c>
      <c r="E12" s="2">
        <v>1.2046387225874224</v>
      </c>
      <c r="G12" t="s">
        <v>5</v>
      </c>
      <c r="H12" s="2">
        <v>0.95504416669129699</v>
      </c>
      <c r="I12" s="2" t="s">
        <v>6</v>
      </c>
      <c r="J12">
        <v>1.2046387225874224</v>
      </c>
      <c r="K12" t="s">
        <v>7</v>
      </c>
      <c r="M12" s="2">
        <f t="shared" si="0"/>
        <v>0.112</v>
      </c>
      <c r="N12">
        <f>ATAN(((2*0.3/2.5)*M12)/(1-M12^2))</f>
        <v>2.7214745281568788E-2</v>
      </c>
      <c r="P12" t="s">
        <v>5</v>
      </c>
      <c r="Q12">
        <v>0.112</v>
      </c>
      <c r="R12" t="s">
        <v>6</v>
      </c>
      <c r="S12">
        <v>2.7214745281568788E-2</v>
      </c>
      <c r="T12" t="s">
        <v>7</v>
      </c>
      <c r="V12" t="s">
        <v>5</v>
      </c>
      <c r="W12">
        <v>0.112</v>
      </c>
      <c r="X12" t="s">
        <v>6</v>
      </c>
      <c r="Y12">
        <v>2.7214745281568788E-2</v>
      </c>
      <c r="Z12" t="s">
        <v>7</v>
      </c>
      <c r="AA12" s="2">
        <f t="shared" si="1"/>
        <v>0.112</v>
      </c>
      <c r="AB12">
        <f>ATAN(((2*0.3/2.5)*AA12)/(1-AA12^2))</f>
        <v>2.7214745281568788E-2</v>
      </c>
    </row>
    <row r="13" spans="3:28" x14ac:dyDescent="0.25">
      <c r="C13">
        <v>0.03</v>
      </c>
      <c r="D13" s="2">
        <v>1.0053096491487339</v>
      </c>
      <c r="E13" s="2">
        <v>1.6148979411217352</v>
      </c>
      <c r="G13" t="s">
        <v>5</v>
      </c>
      <c r="H13" s="2">
        <v>1.0053096491487339</v>
      </c>
      <c r="I13" s="2" t="s">
        <v>6</v>
      </c>
      <c r="J13">
        <v>1.6148979411217352</v>
      </c>
      <c r="K13" t="s">
        <v>7</v>
      </c>
      <c r="M13" s="2">
        <f t="shared" si="0"/>
        <v>0.128</v>
      </c>
      <c r="N13">
        <f>ATAN(((2*0.3/2.5)*M13)/(1-M13^2))</f>
        <v>3.1221551448991063E-2</v>
      </c>
      <c r="P13" t="s">
        <v>5</v>
      </c>
      <c r="Q13">
        <v>0.128</v>
      </c>
      <c r="R13" t="s">
        <v>6</v>
      </c>
      <c r="S13">
        <v>3.1221551448991063E-2</v>
      </c>
      <c r="T13" t="s">
        <v>7</v>
      </c>
      <c r="V13" t="s">
        <v>5</v>
      </c>
      <c r="W13">
        <v>0.128</v>
      </c>
      <c r="X13" t="s">
        <v>6</v>
      </c>
      <c r="Y13">
        <v>3.1221551448991063E-2</v>
      </c>
      <c r="Z13" t="s">
        <v>7</v>
      </c>
      <c r="AA13" s="2">
        <f t="shared" si="1"/>
        <v>0.128</v>
      </c>
      <c r="AB13">
        <f>ATAN(((2*0.3/2.5)*AA13)/(1-AA13^2))</f>
        <v>3.1221551448991063E-2</v>
      </c>
    </row>
    <row r="14" spans="3:28" x14ac:dyDescent="0.25">
      <c r="C14">
        <v>0.03</v>
      </c>
      <c r="D14" s="2">
        <v>1.0555751316061703</v>
      </c>
      <c r="E14" s="2">
        <v>1.9944271116194003</v>
      </c>
      <c r="G14" t="s">
        <v>5</v>
      </c>
      <c r="H14" s="2">
        <v>1.0555751316061703</v>
      </c>
      <c r="I14" s="2" t="s">
        <v>6</v>
      </c>
      <c r="J14">
        <v>1.9944271116194003</v>
      </c>
      <c r="K14" t="s">
        <v>7</v>
      </c>
      <c r="M14" s="2">
        <f t="shared" si="0"/>
        <v>0.14400000000000002</v>
      </c>
      <c r="N14">
        <f>ATAN(((2*0.3/2.5)*M14)/(1-M14^2))</f>
        <v>3.5277169808856923E-2</v>
      </c>
      <c r="P14" t="s">
        <v>5</v>
      </c>
      <c r="Q14">
        <v>0.14400000000000002</v>
      </c>
      <c r="R14" t="s">
        <v>6</v>
      </c>
      <c r="S14">
        <v>3.5277169808856923E-2</v>
      </c>
      <c r="T14" t="s">
        <v>7</v>
      </c>
      <c r="V14" t="s">
        <v>5</v>
      </c>
      <c r="W14">
        <v>0.14400000000000002</v>
      </c>
      <c r="X14" t="s">
        <v>6</v>
      </c>
      <c r="Y14">
        <v>3.5277169808856923E-2</v>
      </c>
      <c r="Z14" t="s">
        <v>7</v>
      </c>
      <c r="AA14" s="2">
        <f t="shared" si="1"/>
        <v>0.14400000000000002</v>
      </c>
      <c r="AB14">
        <f>ATAN(((2*0.3/2.5)*AA14)/(1-AA14^2))</f>
        <v>3.5277169808856923E-2</v>
      </c>
    </row>
    <row r="15" spans="3:28" x14ac:dyDescent="0.25">
      <c r="C15">
        <v>0.03</v>
      </c>
      <c r="D15" s="2">
        <v>1.1058406140636072</v>
      </c>
      <c r="E15" s="2">
        <v>2.2693368381360139</v>
      </c>
      <c r="G15" t="s">
        <v>5</v>
      </c>
      <c r="H15" s="2">
        <v>1.1058406140636072</v>
      </c>
      <c r="I15" s="2" t="s">
        <v>6</v>
      </c>
      <c r="J15">
        <v>2.2693368381360139</v>
      </c>
      <c r="K15" t="s">
        <v>7</v>
      </c>
      <c r="M15" s="2">
        <f t="shared" si="0"/>
        <v>0.16000000000000003</v>
      </c>
      <c r="N15">
        <f>ATAN(((2*0.3/2.5)*M15)/(1-M15^2))</f>
        <v>3.9388484555581818E-2</v>
      </c>
      <c r="P15" t="s">
        <v>5</v>
      </c>
      <c r="Q15">
        <v>0.16000000000000003</v>
      </c>
      <c r="R15" t="s">
        <v>6</v>
      </c>
      <c r="S15">
        <v>3.9388484555581818E-2</v>
      </c>
      <c r="T15" t="s">
        <v>7</v>
      </c>
      <c r="V15" t="s">
        <v>5</v>
      </c>
      <c r="W15">
        <v>0.16000000000000003</v>
      </c>
      <c r="X15" t="s">
        <v>6</v>
      </c>
      <c r="Y15">
        <v>3.9388484555581818E-2</v>
      </c>
      <c r="Z15" t="s">
        <v>7</v>
      </c>
      <c r="AA15" s="2">
        <f t="shared" si="1"/>
        <v>0.16000000000000003</v>
      </c>
      <c r="AB15">
        <f>ATAN(((2*0.3/2.5)*AA15)/(1-AA15^2))</f>
        <v>3.9388484555581818E-2</v>
      </c>
    </row>
    <row r="16" spans="3:28" x14ac:dyDescent="0.25">
      <c r="C16">
        <v>0.03</v>
      </c>
      <c r="D16" s="2">
        <v>1.2566370614359172</v>
      </c>
      <c r="E16" s="2">
        <v>2.6614730497410006</v>
      </c>
      <c r="G16" t="s">
        <v>5</v>
      </c>
      <c r="H16" s="2">
        <v>1.2566370614359172</v>
      </c>
      <c r="I16" s="2" t="s">
        <v>6</v>
      </c>
      <c r="J16">
        <v>2.6614730497410006</v>
      </c>
      <c r="K16" t="s">
        <v>7</v>
      </c>
      <c r="M16" s="2">
        <f t="shared" si="0"/>
        <v>0.17600000000000005</v>
      </c>
      <c r="N16">
        <f>ATAN(((2*0.3/2.5)*M16)/(1-M16^2))</f>
        <v>4.3562674309561282E-2</v>
      </c>
      <c r="P16" t="s">
        <v>5</v>
      </c>
      <c r="Q16">
        <v>0.17600000000000005</v>
      </c>
      <c r="R16" t="s">
        <v>6</v>
      </c>
      <c r="S16">
        <v>4.3562674309561282E-2</v>
      </c>
      <c r="T16" t="s">
        <v>7</v>
      </c>
      <c r="V16" t="s">
        <v>5</v>
      </c>
      <c r="W16">
        <v>0.17600000000000005</v>
      </c>
      <c r="X16" t="s">
        <v>6</v>
      </c>
      <c r="Y16">
        <v>4.3562674309561282E-2</v>
      </c>
      <c r="Z16" t="s">
        <v>7</v>
      </c>
      <c r="AA16" s="2">
        <f t="shared" si="1"/>
        <v>0.17600000000000005</v>
      </c>
      <c r="AB16">
        <f>ATAN(((2*0.3/2.5)*AA16)/(1-AA16^2))</f>
        <v>4.3562674309561282E-2</v>
      </c>
    </row>
    <row r="17" spans="3:28" x14ac:dyDescent="0.25">
      <c r="C17">
        <v>0.03</v>
      </c>
      <c r="D17" s="2">
        <v>1.5079644737231006</v>
      </c>
      <c r="E17" s="2">
        <v>2.8648003689161836</v>
      </c>
      <c r="G17" t="s">
        <v>5</v>
      </c>
      <c r="H17" s="2">
        <v>1.5079644737231006</v>
      </c>
      <c r="I17" s="2" t="s">
        <v>6</v>
      </c>
      <c r="J17">
        <v>2.8648003689161836</v>
      </c>
      <c r="K17" t="s">
        <v>7</v>
      </c>
      <c r="M17" s="2">
        <f t="shared" si="0"/>
        <v>0.19200000000000006</v>
      </c>
      <c r="N17">
        <f>ATAN(((2*0.3/2.5)*M17)/(1-M17^2))</f>
        <v>4.7807255519960928E-2</v>
      </c>
      <c r="P17" t="s">
        <v>5</v>
      </c>
      <c r="Q17">
        <v>0.19200000000000006</v>
      </c>
      <c r="R17" t="s">
        <v>6</v>
      </c>
      <c r="S17">
        <v>4.7807255519960928E-2</v>
      </c>
      <c r="T17" t="s">
        <v>7</v>
      </c>
      <c r="V17" t="s">
        <v>5</v>
      </c>
      <c r="W17">
        <v>0.19200000000000006</v>
      </c>
      <c r="X17" t="s">
        <v>6</v>
      </c>
      <c r="Y17">
        <v>4.7807255519960928E-2</v>
      </c>
      <c r="Z17" t="s">
        <v>7</v>
      </c>
      <c r="AA17" s="2">
        <f t="shared" si="1"/>
        <v>0.19200000000000006</v>
      </c>
      <c r="AB17">
        <f>ATAN(((2*0.3/2.5)*AA17)/(1-AA17^2))</f>
        <v>4.7807255519960928E-2</v>
      </c>
    </row>
    <row r="18" spans="3:28" x14ac:dyDescent="0.25">
      <c r="D18" s="2" t="s">
        <v>4</v>
      </c>
      <c r="H18" s="2"/>
      <c r="I18" s="2"/>
      <c r="M18" s="2">
        <f t="shared" si="0"/>
        <v>0.20800000000000007</v>
      </c>
      <c r="N18">
        <f>ATAN(((2*0.3/2.5)*M18)/(1-M18^2))</f>
        <v>5.2130129697572289E-2</v>
      </c>
      <c r="P18" t="s">
        <v>5</v>
      </c>
      <c r="Q18">
        <v>0.20800000000000007</v>
      </c>
      <c r="R18" t="s">
        <v>6</v>
      </c>
      <c r="S18">
        <v>5.2130129697572289E-2</v>
      </c>
      <c r="T18" t="s">
        <v>7</v>
      </c>
      <c r="V18" t="s">
        <v>5</v>
      </c>
      <c r="W18">
        <v>0.20800000000000007</v>
      </c>
      <c r="X18" t="s">
        <v>6</v>
      </c>
      <c r="Y18">
        <v>5.2130129697572289E-2</v>
      </c>
      <c r="Z18" t="s">
        <v>7</v>
      </c>
      <c r="AA18" s="2">
        <f t="shared" si="1"/>
        <v>0.20800000000000007</v>
      </c>
      <c r="AB18">
        <f>ATAN(((2*0.3/2.5)*AA18)/(1-AA18^2))</f>
        <v>5.2130129697572289E-2</v>
      </c>
    </row>
    <row r="19" spans="3:28" x14ac:dyDescent="0.25">
      <c r="C19">
        <v>0.25</v>
      </c>
      <c r="D19" s="2">
        <v>0.25132741228718347</v>
      </c>
      <c r="E19" s="2">
        <f>ATAN(((2*C19/2.5)*D19)/(1-D19^2))</f>
        <v>5.3603201919364095E-2</v>
      </c>
      <c r="G19" t="s">
        <v>5</v>
      </c>
      <c r="H19" s="2">
        <v>0.25132741228718347</v>
      </c>
      <c r="I19" s="2" t="s">
        <v>6</v>
      </c>
      <c r="J19">
        <v>5.3603201919364095E-2</v>
      </c>
      <c r="K19" t="s">
        <v>7</v>
      </c>
      <c r="M19" s="2">
        <f t="shared" si="0"/>
        <v>0.22400000000000009</v>
      </c>
      <c r="N19">
        <f>ATAN(((2*0.3/2.5)*M19)/(1-M19^2))</f>
        <v>5.6539635111573422E-2</v>
      </c>
      <c r="P19" t="s">
        <v>5</v>
      </c>
      <c r="Q19">
        <v>0.22400000000000009</v>
      </c>
      <c r="R19" t="s">
        <v>6</v>
      </c>
      <c r="S19">
        <v>5.6539635111573422E-2</v>
      </c>
      <c r="T19" t="s">
        <v>7</v>
      </c>
      <c r="V19" t="s">
        <v>5</v>
      </c>
      <c r="W19">
        <v>0.22400000000000009</v>
      </c>
      <c r="X19" t="s">
        <v>6</v>
      </c>
      <c r="Y19">
        <v>5.6539635111573422E-2</v>
      </c>
      <c r="Z19" t="s">
        <v>7</v>
      </c>
      <c r="AA19" s="2">
        <f t="shared" si="1"/>
        <v>0.22400000000000009</v>
      </c>
      <c r="AB19">
        <f>ATAN(((2*0.3/2.5)*AA19)/(1-AA19^2))</f>
        <v>5.6539635111573422E-2</v>
      </c>
    </row>
    <row r="20" spans="3:28" x14ac:dyDescent="0.25">
      <c r="C20">
        <v>0.25</v>
      </c>
      <c r="D20" s="2">
        <v>0.50265482457436694</v>
      </c>
      <c r="E20" s="2">
        <f t="shared" ref="E20:E33" si="2">ATAN(((2*C20/2.5)*D20)/(1-D20^2))</f>
        <v>0.13371602771307345</v>
      </c>
      <c r="G20" t="s">
        <v>5</v>
      </c>
      <c r="H20" s="2">
        <v>0.50265482457436694</v>
      </c>
      <c r="I20" s="2" t="s">
        <v>6</v>
      </c>
      <c r="J20">
        <v>0.13371602771307345</v>
      </c>
      <c r="K20" t="s">
        <v>7</v>
      </c>
      <c r="M20" s="2">
        <f t="shared" si="0"/>
        <v>0.2400000000000001</v>
      </c>
      <c r="N20">
        <f>ATAN(((2*0.3/2.5)*M20)/(1-M20^2))</f>
        <v>6.1044603672834132E-2</v>
      </c>
      <c r="P20" t="s">
        <v>5</v>
      </c>
      <c r="Q20">
        <v>0.2400000000000001</v>
      </c>
      <c r="R20" t="s">
        <v>6</v>
      </c>
      <c r="S20">
        <v>6.1044603672834132E-2</v>
      </c>
      <c r="T20" t="s">
        <v>7</v>
      </c>
      <c r="V20" t="s">
        <v>5</v>
      </c>
      <c r="W20">
        <v>0.2400000000000001</v>
      </c>
      <c r="X20" t="s">
        <v>6</v>
      </c>
      <c r="Y20">
        <v>6.1044603672834132E-2</v>
      </c>
      <c r="Z20" t="s">
        <v>7</v>
      </c>
      <c r="AA20" s="2">
        <f t="shared" si="1"/>
        <v>0.2400000000000001</v>
      </c>
      <c r="AB20">
        <f>ATAN(((2*0.3/2.5)*AA20)/(1-AA20^2))</f>
        <v>6.1044603672834132E-2</v>
      </c>
    </row>
    <row r="21" spans="3:28" x14ac:dyDescent="0.25">
      <c r="C21">
        <v>0.25</v>
      </c>
      <c r="D21" s="2">
        <v>0.7539822368615503</v>
      </c>
      <c r="E21" s="2">
        <f t="shared" si="2"/>
        <v>0.33619509008588488</v>
      </c>
      <c r="G21" t="s">
        <v>5</v>
      </c>
      <c r="H21" s="2">
        <v>0.7539822368615503</v>
      </c>
      <c r="I21" s="2" t="s">
        <v>6</v>
      </c>
      <c r="J21">
        <v>0.33619509008588488</v>
      </c>
      <c r="K21" t="s">
        <v>7</v>
      </c>
      <c r="M21" s="2">
        <f t="shared" si="0"/>
        <v>0.25600000000000012</v>
      </c>
      <c r="N21">
        <f>ATAN(((2*0.3/2.5)*M21)/(1-M21^2))</f>
        <v>6.5654423832374298E-2</v>
      </c>
      <c r="P21" t="s">
        <v>5</v>
      </c>
      <c r="Q21">
        <v>0.25600000000000012</v>
      </c>
      <c r="R21" t="s">
        <v>6</v>
      </c>
      <c r="S21">
        <v>6.5654423832374298E-2</v>
      </c>
      <c r="T21" t="s">
        <v>7</v>
      </c>
      <c r="V21" t="s">
        <v>5</v>
      </c>
      <c r="W21">
        <v>0.25600000000000012</v>
      </c>
      <c r="X21" t="s">
        <v>6</v>
      </c>
      <c r="Y21">
        <v>6.5654423832374298E-2</v>
      </c>
      <c r="Z21" t="s">
        <v>7</v>
      </c>
      <c r="AA21" s="2">
        <f t="shared" si="1"/>
        <v>0.25600000000000012</v>
      </c>
      <c r="AB21">
        <f>ATAN(((2*0.3/2.5)*AA21)/(1-AA21^2))</f>
        <v>6.5654423832374298E-2</v>
      </c>
    </row>
    <row r="22" spans="3:28" x14ac:dyDescent="0.25">
      <c r="C22">
        <v>0.25</v>
      </c>
      <c r="D22" s="2">
        <v>0.80424771931898709</v>
      </c>
      <c r="E22" s="2">
        <f t="shared" si="2"/>
        <v>0.42735616473688837</v>
      </c>
      <c r="G22" t="s">
        <v>5</v>
      </c>
      <c r="H22" s="2">
        <v>0.80424771931898709</v>
      </c>
      <c r="I22" s="2" t="s">
        <v>6</v>
      </c>
      <c r="J22">
        <v>0.42735616473688837</v>
      </c>
      <c r="K22" t="s">
        <v>7</v>
      </c>
      <c r="M22" s="2">
        <f t="shared" si="0"/>
        <v>0.27200000000000013</v>
      </c>
      <c r="N22">
        <f>ATAN(((2*0.3/2.5)*M22)/(1-M22^2))</f>
        <v>7.0379110450002252E-2</v>
      </c>
      <c r="P22" t="s">
        <v>5</v>
      </c>
      <c r="Q22">
        <v>0.27200000000000013</v>
      </c>
      <c r="R22" t="s">
        <v>6</v>
      </c>
      <c r="S22">
        <v>7.0379110450002252E-2</v>
      </c>
      <c r="T22" t="s">
        <v>7</v>
      </c>
      <c r="V22" t="s">
        <v>5</v>
      </c>
      <c r="W22">
        <v>0.27200000000000013</v>
      </c>
      <c r="X22" t="s">
        <v>6</v>
      </c>
      <c r="Y22">
        <v>7.0379110450002252E-2</v>
      </c>
      <c r="Z22" t="s">
        <v>7</v>
      </c>
      <c r="AA22" s="2">
        <f t="shared" si="1"/>
        <v>0.27200000000000013</v>
      </c>
      <c r="AB22">
        <f>ATAN(((2*0.3/2.5)*AA22)/(1-AA22^2))</f>
        <v>7.0379110450002252E-2</v>
      </c>
    </row>
    <row r="23" spans="3:28" x14ac:dyDescent="0.25">
      <c r="C23">
        <v>0.25</v>
      </c>
      <c r="D23" s="2">
        <v>0.85451320177642387</v>
      </c>
      <c r="E23" s="2">
        <f t="shared" si="2"/>
        <v>0.56463487421637493</v>
      </c>
      <c r="G23" t="s">
        <v>5</v>
      </c>
      <c r="H23" s="2">
        <v>0.85451320177642387</v>
      </c>
      <c r="I23" s="2" t="s">
        <v>6</v>
      </c>
      <c r="J23">
        <v>0.56463487421637493</v>
      </c>
      <c r="K23" t="s">
        <v>7</v>
      </c>
      <c r="M23" s="2">
        <f t="shared" si="0"/>
        <v>0.28800000000000014</v>
      </c>
      <c r="N23">
        <f>ATAN(((2*0.3/2.5)*M23)/(1-M23^2))</f>
        <v>7.5229382739053705E-2</v>
      </c>
      <c r="P23" t="s">
        <v>5</v>
      </c>
      <c r="Q23">
        <v>0.28800000000000014</v>
      </c>
      <c r="R23" t="s">
        <v>6</v>
      </c>
      <c r="S23">
        <v>7.5229382739053705E-2</v>
      </c>
      <c r="T23" t="s">
        <v>7</v>
      </c>
      <c r="V23" t="s">
        <v>5</v>
      </c>
      <c r="W23">
        <v>0.28800000000000014</v>
      </c>
      <c r="X23" t="s">
        <v>6</v>
      </c>
      <c r="Y23">
        <v>7.5229382739053705E-2</v>
      </c>
      <c r="Z23" t="s">
        <v>7</v>
      </c>
      <c r="AA23" s="2">
        <f t="shared" si="1"/>
        <v>0.28800000000000014</v>
      </c>
      <c r="AB23">
        <f>ATAN(((2*0.3/2.5)*AA23)/(1-AA23^2))</f>
        <v>7.5229382739053705E-2</v>
      </c>
    </row>
    <row r="24" spans="3:28" x14ac:dyDescent="0.25">
      <c r="C24">
        <v>0.25</v>
      </c>
      <c r="D24" s="2">
        <v>0.90477868423386043</v>
      </c>
      <c r="E24" s="2">
        <f t="shared" si="2"/>
        <v>0.78423956750224089</v>
      </c>
      <c r="G24" t="s">
        <v>5</v>
      </c>
      <c r="H24" s="2">
        <v>0.90477868423386043</v>
      </c>
      <c r="I24" s="2" t="s">
        <v>6</v>
      </c>
      <c r="J24">
        <v>0.78423956750224089</v>
      </c>
      <c r="K24" t="s">
        <v>7</v>
      </c>
      <c r="M24" s="2">
        <f t="shared" si="0"/>
        <v>0.30400000000000016</v>
      </c>
      <c r="N24">
        <f>ATAN(((2*0.3/2.5)*M24)/(1-M24^2))</f>
        <v>8.0216751573475173E-2</v>
      </c>
      <c r="P24" t="s">
        <v>5</v>
      </c>
      <c r="Q24">
        <v>0.30400000000000016</v>
      </c>
      <c r="R24" t="s">
        <v>6</v>
      </c>
      <c r="S24">
        <v>8.0216751573475173E-2</v>
      </c>
      <c r="T24" t="s">
        <v>7</v>
      </c>
      <c r="V24" t="s">
        <v>5</v>
      </c>
      <c r="W24">
        <v>0.30400000000000016</v>
      </c>
      <c r="X24" t="s">
        <v>6</v>
      </c>
      <c r="Y24">
        <v>8.0216751573475173E-2</v>
      </c>
      <c r="Z24" t="s">
        <v>7</v>
      </c>
      <c r="AA24" s="2">
        <f t="shared" si="1"/>
        <v>0.30400000000000016</v>
      </c>
      <c r="AB24">
        <f>ATAN(((2*0.3/2.5)*AA24)/(1-AA24^2))</f>
        <v>8.0216751573475173E-2</v>
      </c>
    </row>
    <row r="25" spans="3:28" x14ac:dyDescent="0.25">
      <c r="C25">
        <v>0.25</v>
      </c>
      <c r="D25" s="2">
        <v>0.95504416669129699</v>
      </c>
      <c r="E25" s="2">
        <f t="shared" si="2"/>
        <v>1.1395427550084996</v>
      </c>
      <c r="G25" t="s">
        <v>5</v>
      </c>
      <c r="H25" s="2">
        <v>0.95504416669129699</v>
      </c>
      <c r="I25" s="2" t="s">
        <v>6</v>
      </c>
      <c r="J25">
        <v>1.1395427550084996</v>
      </c>
      <c r="K25" t="s">
        <v>7</v>
      </c>
      <c r="M25" s="2">
        <f t="shared" si="0"/>
        <v>0.32000000000000017</v>
      </c>
      <c r="N25">
        <f>ATAN(((2*0.3/2.5)*M25)/(1-M25^2))</f>
        <v>8.5353617659346598E-2</v>
      </c>
      <c r="P25" t="s">
        <v>5</v>
      </c>
      <c r="Q25">
        <v>0.32000000000000017</v>
      </c>
      <c r="R25" t="s">
        <v>6</v>
      </c>
      <c r="S25">
        <v>8.5353617659346598E-2</v>
      </c>
      <c r="T25" t="s">
        <v>7</v>
      </c>
      <c r="V25" t="s">
        <v>5</v>
      </c>
      <c r="W25">
        <v>0.32000000000000017</v>
      </c>
      <c r="X25" t="s">
        <v>6</v>
      </c>
      <c r="Y25">
        <v>8.5353617659346598E-2</v>
      </c>
      <c r="Z25" t="s">
        <v>7</v>
      </c>
      <c r="AA25" s="2">
        <f t="shared" si="1"/>
        <v>0.32000000000000017</v>
      </c>
      <c r="AB25">
        <f>ATAN(((2*0.3/2.5)*AA25)/(1-AA25^2))</f>
        <v>8.5353617659346598E-2</v>
      </c>
    </row>
    <row r="26" spans="3:28" x14ac:dyDescent="0.25">
      <c r="C26">
        <v>0.25</v>
      </c>
      <c r="D26" s="2">
        <v>0.98017690792001544</v>
      </c>
      <c r="E26" s="2">
        <f t="shared" si="2"/>
        <v>1.3731744009534241</v>
      </c>
      <c r="G26" t="s">
        <v>5</v>
      </c>
      <c r="H26" s="2">
        <v>0.98017690792001544</v>
      </c>
      <c r="I26" s="2" t="s">
        <v>6</v>
      </c>
      <c r="J26">
        <v>1.3731744009534241</v>
      </c>
      <c r="K26" t="s">
        <v>7</v>
      </c>
      <c r="M26" s="2">
        <f t="shared" si="0"/>
        <v>0.33600000000000019</v>
      </c>
      <c r="N26">
        <f>ATAN(((2*0.3/2.5)*M26)/(1-M26^2))</f>
        <v>9.0653382331850899E-2</v>
      </c>
      <c r="P26" t="s">
        <v>5</v>
      </c>
      <c r="Q26">
        <v>0.33600000000000019</v>
      </c>
      <c r="R26" t="s">
        <v>6</v>
      </c>
      <c r="S26">
        <v>9.0653382331850899E-2</v>
      </c>
      <c r="T26" t="s">
        <v>7</v>
      </c>
      <c r="V26" t="s">
        <v>5</v>
      </c>
      <c r="W26">
        <v>0.33600000000000019</v>
      </c>
      <c r="X26" t="s">
        <v>6</v>
      </c>
      <c r="Y26">
        <v>9.0653382331850899E-2</v>
      </c>
      <c r="Z26" t="s">
        <v>7</v>
      </c>
      <c r="AA26" s="2">
        <f t="shared" si="1"/>
        <v>0.33600000000000019</v>
      </c>
      <c r="AB26">
        <f>ATAN(((2*0.3/2.5)*AA26)/(1-AA26^2))</f>
        <v>9.0653382331850899E-2</v>
      </c>
    </row>
    <row r="27" spans="3:28" x14ac:dyDescent="0.25">
      <c r="C27">
        <v>0.25</v>
      </c>
      <c r="D27" s="2">
        <v>1.0053096491487339</v>
      </c>
      <c r="E27" s="2">
        <f>PI() + ATAN(((2*C27/2.5)*D27)/(1-D27^2))</f>
        <v>1.6237031811030189</v>
      </c>
      <c r="G27" t="s">
        <v>5</v>
      </c>
      <c r="H27" s="2">
        <v>1.0053096491487339</v>
      </c>
      <c r="I27" s="2" t="s">
        <v>6</v>
      </c>
      <c r="J27">
        <v>1.6237031811030189</v>
      </c>
      <c r="K27" t="s">
        <v>7</v>
      </c>
      <c r="M27" s="2">
        <f t="shared" si="0"/>
        <v>0.3520000000000002</v>
      </c>
      <c r="N27">
        <f>ATAN(((2*0.3/2.5)*M27)/(1-M27^2))</f>
        <v>9.6130573049997933E-2</v>
      </c>
      <c r="P27" t="s">
        <v>5</v>
      </c>
      <c r="Q27">
        <v>0.3520000000000002</v>
      </c>
      <c r="R27" t="s">
        <v>6</v>
      </c>
      <c r="S27">
        <v>9.6130573049997933E-2</v>
      </c>
      <c r="T27" t="s">
        <v>7</v>
      </c>
      <c r="V27" t="s">
        <v>5</v>
      </c>
      <c r="W27">
        <v>0.3520000000000002</v>
      </c>
      <c r="X27" t="s">
        <v>6</v>
      </c>
      <c r="Y27">
        <v>9.6130573049997933E-2</v>
      </c>
      <c r="Z27" t="s">
        <v>7</v>
      </c>
      <c r="AA27" s="2">
        <f t="shared" si="1"/>
        <v>0.3520000000000002</v>
      </c>
      <c r="AB27">
        <f>ATAN(((2*0.3/2.5)*AA27)/(1-AA27^2))</f>
        <v>9.6130573049997933E-2</v>
      </c>
    </row>
    <row r="28" spans="3:28" x14ac:dyDescent="0.25">
      <c r="C28">
        <v>0.25</v>
      </c>
      <c r="D28" s="2">
        <v>1.030442390377452</v>
      </c>
      <c r="E28" s="2">
        <f t="shared" ref="E28:E33" si="3">PI() + ATAN(((2*C28/2.5)*D28)/(1-D28^2))</f>
        <v>1.8621862405957503</v>
      </c>
      <c r="G28" t="s">
        <v>5</v>
      </c>
      <c r="H28" s="2">
        <v>1.030442390377452</v>
      </c>
      <c r="I28" s="2" t="s">
        <v>6</v>
      </c>
      <c r="J28">
        <v>1.8621862405957503</v>
      </c>
      <c r="K28" t="s">
        <v>7</v>
      </c>
      <c r="M28" s="2">
        <f t="shared" si="0"/>
        <v>0.36800000000000022</v>
      </c>
      <c r="N28">
        <f>ATAN(((2*0.3/2.5)*M28)/(1-M28^2))</f>
        <v>0.10180098603667226</v>
      </c>
      <c r="P28" t="s">
        <v>5</v>
      </c>
      <c r="Q28">
        <v>0.36800000000000022</v>
      </c>
      <c r="R28" t="s">
        <v>6</v>
      </c>
      <c r="S28">
        <v>0.10180098603667226</v>
      </c>
      <c r="T28" t="s">
        <v>7</v>
      </c>
      <c r="V28" t="s">
        <v>5</v>
      </c>
      <c r="W28">
        <v>0.36800000000000022</v>
      </c>
      <c r="X28" t="s">
        <v>6</v>
      </c>
      <c r="Y28">
        <v>0.10180098603667226</v>
      </c>
      <c r="Z28" t="s">
        <v>7</v>
      </c>
      <c r="AA28" s="2">
        <f t="shared" si="1"/>
        <v>0.36800000000000022</v>
      </c>
      <c r="AB28">
        <f>ATAN(((2*0.3/2.5)*AA28)/(1-AA28^2))</f>
        <v>0.10180098603667226</v>
      </c>
    </row>
    <row r="29" spans="3:28" x14ac:dyDescent="0.25">
      <c r="C29">
        <v>0.25</v>
      </c>
      <c r="D29" s="2">
        <v>1.0555751316061703</v>
      </c>
      <c r="E29" s="2">
        <f t="shared" si="3"/>
        <v>2.0667974081248461</v>
      </c>
      <c r="G29" t="s">
        <v>5</v>
      </c>
      <c r="H29" s="2">
        <v>1.0555751316061703</v>
      </c>
      <c r="I29" s="2" t="s">
        <v>6</v>
      </c>
      <c r="J29">
        <v>2.0667974081248461</v>
      </c>
      <c r="K29" t="s">
        <v>7</v>
      </c>
      <c r="M29" s="2">
        <f t="shared" si="0"/>
        <v>0.38400000000000023</v>
      </c>
      <c r="N29">
        <f>ATAN(((2*0.3/2.5)*M29)/(1-M29^2))</f>
        <v>0.10768184896520983</v>
      </c>
      <c r="P29" t="s">
        <v>5</v>
      </c>
      <c r="Q29">
        <v>0.38400000000000023</v>
      </c>
      <c r="R29" t="s">
        <v>6</v>
      </c>
      <c r="S29">
        <v>0.10768184896520983</v>
      </c>
      <c r="T29" t="s">
        <v>7</v>
      </c>
      <c r="V29" t="s">
        <v>5</v>
      </c>
      <c r="W29">
        <v>0.38400000000000023</v>
      </c>
      <c r="X29" t="s">
        <v>6</v>
      </c>
      <c r="Y29">
        <v>0.10768184896520983</v>
      </c>
      <c r="Z29" t="s">
        <v>7</v>
      </c>
      <c r="AA29" s="2">
        <f t="shared" si="1"/>
        <v>0.38400000000000023</v>
      </c>
      <c r="AB29">
        <f>ATAN(((2*0.3/2.5)*AA29)/(1-AA29^2))</f>
        <v>0.10768184896520983</v>
      </c>
    </row>
    <row r="30" spans="3:28" x14ac:dyDescent="0.25">
      <c r="C30">
        <v>0.25</v>
      </c>
      <c r="D30" s="2">
        <v>1.1058406140636072</v>
      </c>
      <c r="E30" s="2">
        <f t="shared" si="3"/>
        <v>2.3600574025650043</v>
      </c>
      <c r="G30" t="s">
        <v>5</v>
      </c>
      <c r="H30" s="2">
        <v>1.1058406140636072</v>
      </c>
      <c r="I30" s="2" t="s">
        <v>6</v>
      </c>
      <c r="J30">
        <v>2.3600574025650043</v>
      </c>
      <c r="K30" t="s">
        <v>7</v>
      </c>
      <c r="M30" s="2">
        <f t="shared" si="0"/>
        <v>0.40000000000000024</v>
      </c>
      <c r="N30">
        <f>ATAN(((2*0.3/2.5)*M30)/(1-M30^2))</f>
        <v>0.11379200714370816</v>
      </c>
      <c r="P30" t="s">
        <v>5</v>
      </c>
      <c r="Q30">
        <v>0.40000000000000024</v>
      </c>
      <c r="R30" t="s">
        <v>6</v>
      </c>
      <c r="S30">
        <v>0.11379200714370816</v>
      </c>
      <c r="T30" t="s">
        <v>7</v>
      </c>
      <c r="V30" t="s">
        <v>5</v>
      </c>
      <c r="W30">
        <v>0.40000000000000024</v>
      </c>
      <c r="X30" t="s">
        <v>6</v>
      </c>
      <c r="Y30">
        <v>0.11379200714370816</v>
      </c>
      <c r="Z30" t="s">
        <v>7</v>
      </c>
      <c r="AA30" s="2">
        <f t="shared" si="1"/>
        <v>0.40000000000000024</v>
      </c>
      <c r="AB30">
        <f>ATAN(((2*0.3/2.5)*AA30)/(1-AA30^2))</f>
        <v>0.11379200714370816</v>
      </c>
    </row>
    <row r="31" spans="3:28" x14ac:dyDescent="0.25">
      <c r="C31">
        <v>0.25</v>
      </c>
      <c r="D31" s="2">
        <v>1.1561060965210439</v>
      </c>
      <c r="E31" s="2">
        <f t="shared" si="3"/>
        <v>2.5396653726859562</v>
      </c>
      <c r="G31" t="s">
        <v>5</v>
      </c>
      <c r="H31" s="2">
        <v>1.1561060965210439</v>
      </c>
      <c r="I31" s="2" t="s">
        <v>6</v>
      </c>
      <c r="J31">
        <v>2.5396653726859562</v>
      </c>
      <c r="K31" t="s">
        <v>7</v>
      </c>
      <c r="M31" s="2">
        <f t="shared" si="0"/>
        <v>0.41600000000000026</v>
      </c>
      <c r="N31">
        <f>ATAN(((2*0.3/2.5)*M31)/(1-M31^2))</f>
        <v>0.12015213731715994</v>
      </c>
      <c r="P31" t="s">
        <v>5</v>
      </c>
      <c r="Q31">
        <v>0.41600000000000026</v>
      </c>
      <c r="R31" t="s">
        <v>6</v>
      </c>
      <c r="S31">
        <v>0.12015213731715994</v>
      </c>
      <c r="T31" t="s">
        <v>7</v>
      </c>
      <c r="V31" t="s">
        <v>5</v>
      </c>
      <c r="W31">
        <v>0.41600000000000026</v>
      </c>
      <c r="X31" t="s">
        <v>6</v>
      </c>
      <c r="Y31">
        <v>0.12015213731715994</v>
      </c>
      <c r="Z31" t="s">
        <v>7</v>
      </c>
      <c r="AA31" s="2">
        <f t="shared" si="1"/>
        <v>0.41600000000000026</v>
      </c>
      <c r="AB31">
        <f>ATAN(((2*0.3/2.5)*AA31)/(1-AA31^2))</f>
        <v>0.12015213731715994</v>
      </c>
    </row>
    <row r="32" spans="3:28" x14ac:dyDescent="0.25">
      <c r="C32">
        <v>0.25</v>
      </c>
      <c r="D32" s="2">
        <v>1.2566370614359172</v>
      </c>
      <c r="E32" s="2">
        <f t="shared" si="3"/>
        <v>2.7321497235291909</v>
      </c>
      <c r="G32" t="s">
        <v>5</v>
      </c>
      <c r="H32" s="2">
        <v>1.2566370614359172</v>
      </c>
      <c r="I32" s="2" t="s">
        <v>6</v>
      </c>
      <c r="J32">
        <v>2.7321497235291909</v>
      </c>
      <c r="K32" t="s">
        <v>7</v>
      </c>
      <c r="M32" s="2">
        <f t="shared" si="0"/>
        <v>0.43200000000000027</v>
      </c>
      <c r="N32">
        <f>ATAN(((2*0.3/2.5)*M32)/(1-M32^2))</f>
        <v>0.12678499402355276</v>
      </c>
      <c r="P32" t="s">
        <v>5</v>
      </c>
      <c r="Q32">
        <v>0.43200000000000027</v>
      </c>
      <c r="R32" t="s">
        <v>6</v>
      </c>
      <c r="S32">
        <v>0.12678499402355276</v>
      </c>
      <c r="T32" t="s">
        <v>7</v>
      </c>
      <c r="V32" t="s">
        <v>5</v>
      </c>
      <c r="W32">
        <v>0.43200000000000027</v>
      </c>
      <c r="X32" t="s">
        <v>6</v>
      </c>
      <c r="Y32">
        <v>0.12678499402355276</v>
      </c>
      <c r="Z32" t="s">
        <v>7</v>
      </c>
      <c r="AA32" s="2">
        <f t="shared" si="1"/>
        <v>0.43200000000000027</v>
      </c>
      <c r="AB32">
        <f>ATAN(((2*0.3/2.5)*AA32)/(1-AA32^2))</f>
        <v>0.12678499402355276</v>
      </c>
    </row>
    <row r="33" spans="3:28" x14ac:dyDescent="0.25">
      <c r="C33">
        <v>0.25</v>
      </c>
      <c r="D33" s="2">
        <v>1.5079644737231006</v>
      </c>
      <c r="E33" s="2">
        <f t="shared" si="3"/>
        <v>2.9091351096519418</v>
      </c>
      <c r="G33" t="s">
        <v>5</v>
      </c>
      <c r="H33" s="2">
        <v>1.5079644737231006</v>
      </c>
      <c r="I33" s="2" t="s">
        <v>6</v>
      </c>
      <c r="J33">
        <v>2.9091351096519418</v>
      </c>
      <c r="K33" t="s">
        <v>7</v>
      </c>
      <c r="M33" s="2">
        <f t="shared" si="0"/>
        <v>0.44800000000000029</v>
      </c>
      <c r="N33">
        <f>ATAN(((2*0.3/2.5)*M33)/(1-M33^2))</f>
        <v>0.13371569443888948</v>
      </c>
      <c r="P33" t="s">
        <v>5</v>
      </c>
      <c r="Q33">
        <v>0.44800000000000029</v>
      </c>
      <c r="R33" t="s">
        <v>6</v>
      </c>
      <c r="S33">
        <v>0.13371569443888948</v>
      </c>
      <c r="T33" t="s">
        <v>7</v>
      </c>
      <c r="V33" t="s">
        <v>5</v>
      </c>
      <c r="W33">
        <v>0.44800000000000029</v>
      </c>
      <c r="X33" t="s">
        <v>6</v>
      </c>
      <c r="Y33">
        <v>0.13371569443888948</v>
      </c>
      <c r="Z33" t="s">
        <v>7</v>
      </c>
      <c r="AA33" s="2">
        <f t="shared" si="1"/>
        <v>0.44800000000000029</v>
      </c>
      <c r="AB33">
        <f>ATAN(((2*0.3/2.5)*AA33)/(1-AA33^2))</f>
        <v>0.13371569443888948</v>
      </c>
    </row>
    <row r="34" spans="3:28" x14ac:dyDescent="0.25">
      <c r="D34" s="2"/>
      <c r="M34" s="2">
        <f t="shared" si="0"/>
        <v>0.4640000000000003</v>
      </c>
      <c r="N34">
        <f>ATAN(((2*0.3/2.5)*M34)/(1-M34^2))</f>
        <v>0.14097204887257753</v>
      </c>
      <c r="P34" t="s">
        <v>5</v>
      </c>
      <c r="Q34">
        <v>0.4640000000000003</v>
      </c>
      <c r="R34" t="s">
        <v>6</v>
      </c>
      <c r="S34">
        <v>0.14097204887257753</v>
      </c>
      <c r="T34" t="s">
        <v>7</v>
      </c>
      <c r="V34" t="s">
        <v>5</v>
      </c>
      <c r="W34">
        <v>0.4640000000000003</v>
      </c>
      <c r="X34" t="s">
        <v>6</v>
      </c>
      <c r="Y34">
        <v>0.14097204887257753</v>
      </c>
      <c r="Z34" t="s">
        <v>7</v>
      </c>
      <c r="AA34" s="2">
        <f t="shared" si="1"/>
        <v>0.4640000000000003</v>
      </c>
      <c r="AB34">
        <f>ATAN(((2*0.3/2.5)*AA34)/(1-AA34^2))</f>
        <v>0.14097204887257753</v>
      </c>
    </row>
    <row r="35" spans="3:28" x14ac:dyDescent="0.25">
      <c r="M35" s="2">
        <f t="shared" si="0"/>
        <v>0.48000000000000032</v>
      </c>
      <c r="N35">
        <f>ATAN(((2*0.3/2.5)*M35)/(1-M35^2))</f>
        <v>0.14858494558560822</v>
      </c>
      <c r="P35" t="s">
        <v>5</v>
      </c>
      <c r="Q35">
        <v>0.48000000000000032</v>
      </c>
      <c r="R35" t="s">
        <v>6</v>
      </c>
      <c r="S35">
        <v>0.14858494558560822</v>
      </c>
      <c r="T35" t="s">
        <v>7</v>
      </c>
      <c r="V35" t="s">
        <v>5</v>
      </c>
      <c r="W35">
        <v>0.48000000000000032</v>
      </c>
      <c r="X35" t="s">
        <v>6</v>
      </c>
      <c r="Y35">
        <v>0.14858494558560822</v>
      </c>
      <c r="Z35" t="s">
        <v>7</v>
      </c>
      <c r="AA35" s="2">
        <f t="shared" si="1"/>
        <v>0.48000000000000032</v>
      </c>
      <c r="AB35">
        <f>ATAN(((2*0.3/2.5)*AA35)/(1-AA35^2))</f>
        <v>0.14858494558560822</v>
      </c>
    </row>
    <row r="36" spans="3:28" x14ac:dyDescent="0.25">
      <c r="M36" s="2">
        <f t="shared" si="0"/>
        <v>0.49600000000000033</v>
      </c>
      <c r="N36">
        <f>ATAN(((2*0.3/2.5)*M36)/(1-M36^2))</f>
        <v>0.15658880047135237</v>
      </c>
      <c r="P36" t="s">
        <v>5</v>
      </c>
      <c r="Q36">
        <v>0.49600000000000033</v>
      </c>
      <c r="R36" t="s">
        <v>6</v>
      </c>
      <c r="S36">
        <v>0.15658880047135237</v>
      </c>
      <c r="T36" t="s">
        <v>7</v>
      </c>
      <c r="V36" t="s">
        <v>5</v>
      </c>
      <c r="W36">
        <v>0.49600000000000033</v>
      </c>
      <c r="X36" t="s">
        <v>6</v>
      </c>
      <c r="Y36">
        <v>0.15658880047135237</v>
      </c>
      <c r="Z36" t="s">
        <v>7</v>
      </c>
      <c r="AA36" s="2">
        <f t="shared" si="1"/>
        <v>0.49600000000000033</v>
      </c>
      <c r="AB36">
        <f>ATAN(((2*0.3/2.5)*AA36)/(1-AA36^2))</f>
        <v>0.15658880047135237</v>
      </c>
    </row>
    <row r="37" spans="3:28" x14ac:dyDescent="0.25">
      <c r="M37" s="2">
        <f t="shared" si="0"/>
        <v>0.51200000000000034</v>
      </c>
      <c r="N37">
        <f>ATAN(((2*0.3/2.5)*M37)/(1-M37^2))</f>
        <v>0.16502208445387193</v>
      </c>
      <c r="P37" t="s">
        <v>5</v>
      </c>
      <c r="Q37">
        <v>0.51200000000000034</v>
      </c>
      <c r="R37" t="s">
        <v>6</v>
      </c>
      <c r="S37">
        <v>0.16502208445387193</v>
      </c>
      <c r="T37" t="s">
        <v>7</v>
      </c>
      <c r="V37" t="s">
        <v>5</v>
      </c>
      <c r="W37">
        <v>0.51200000000000034</v>
      </c>
      <c r="X37" t="s">
        <v>6</v>
      </c>
      <c r="Y37">
        <v>0.16502208445387193</v>
      </c>
      <c r="Z37" t="s">
        <v>7</v>
      </c>
      <c r="AA37" s="2">
        <f t="shared" si="1"/>
        <v>0.51200000000000034</v>
      </c>
      <c r="AB37">
        <f>ATAN(((2*0.3/2.5)*AA37)/(1-AA37^2))</f>
        <v>0.16502208445387193</v>
      </c>
    </row>
    <row r="38" spans="3:28" x14ac:dyDescent="0.25">
      <c r="M38" s="2">
        <f t="shared" si="0"/>
        <v>0.52800000000000036</v>
      </c>
      <c r="N38">
        <f>ATAN(((2*0.3/2.5)*M38)/(1-M38^2))</f>
        <v>0.17392794433711362</v>
      </c>
      <c r="P38" t="s">
        <v>5</v>
      </c>
      <c r="Q38">
        <v>0.52800000000000036</v>
      </c>
      <c r="R38" t="s">
        <v>6</v>
      </c>
      <c r="S38">
        <v>0.17392794433711362</v>
      </c>
      <c r="T38" t="s">
        <v>7</v>
      </c>
      <c r="V38" t="s">
        <v>5</v>
      </c>
      <c r="W38">
        <v>0.52800000000000036</v>
      </c>
      <c r="X38" t="s">
        <v>6</v>
      </c>
      <c r="Y38">
        <v>0.17392794433711362</v>
      </c>
      <c r="Z38" t="s">
        <v>7</v>
      </c>
      <c r="AA38" s="2">
        <f t="shared" si="1"/>
        <v>0.52800000000000036</v>
      </c>
      <c r="AB38">
        <f>ATAN(((2*0.3/2.5)*AA38)/(1-AA38^2))</f>
        <v>0.17392794433711362</v>
      </c>
    </row>
    <row r="39" spans="3:28" x14ac:dyDescent="0.25">
      <c r="M39" s="2">
        <f t="shared" si="0"/>
        <v>0.54400000000000037</v>
      </c>
      <c r="N39">
        <f>ATAN(((2*0.3/2.5)*M39)/(1-M39^2))</f>
        <v>0.18335493642684864</v>
      </c>
      <c r="P39" t="s">
        <v>5</v>
      </c>
      <c r="Q39">
        <v>0.54400000000000037</v>
      </c>
      <c r="R39" t="s">
        <v>6</v>
      </c>
      <c r="S39">
        <v>0.18335493642684864</v>
      </c>
      <c r="T39" t="s">
        <v>7</v>
      </c>
      <c r="V39" t="s">
        <v>5</v>
      </c>
      <c r="W39">
        <v>0.54400000000000037</v>
      </c>
      <c r="X39" t="s">
        <v>6</v>
      </c>
      <c r="Y39">
        <v>0.18335493642684864</v>
      </c>
      <c r="Z39" t="s">
        <v>7</v>
      </c>
      <c r="AA39" s="2">
        <f t="shared" si="1"/>
        <v>0.54400000000000037</v>
      </c>
      <c r="AB39">
        <f>ATAN(((2*0.3/2.5)*AA39)/(1-AA39^2))</f>
        <v>0.18335493642684864</v>
      </c>
    </row>
    <row r="40" spans="3:28" x14ac:dyDescent="0.25">
      <c r="M40" s="2">
        <f t="shared" si="0"/>
        <v>0.56000000000000039</v>
      </c>
      <c r="N40">
        <f>ATAN(((2*0.3/2.5)*M40)/(1-M40^2))</f>
        <v>0.19335789673109388</v>
      </c>
      <c r="P40" t="s">
        <v>5</v>
      </c>
      <c r="Q40">
        <v>0.56000000000000039</v>
      </c>
      <c r="R40" t="s">
        <v>6</v>
      </c>
      <c r="S40">
        <v>0.19335789673109388</v>
      </c>
      <c r="T40" t="s">
        <v>7</v>
      </c>
      <c r="V40" t="s">
        <v>5</v>
      </c>
      <c r="W40">
        <v>0.56000000000000039</v>
      </c>
      <c r="X40" t="s">
        <v>6</v>
      </c>
      <c r="Y40">
        <v>0.19335789673109388</v>
      </c>
      <c r="Z40" t="s">
        <v>7</v>
      </c>
      <c r="AA40" s="2">
        <f t="shared" si="1"/>
        <v>0.56000000000000039</v>
      </c>
      <c r="AB40">
        <f>ATAN(((2*0.3/2.5)*AA40)/(1-AA40^2))</f>
        <v>0.19335789673109388</v>
      </c>
    </row>
    <row r="41" spans="3:28" x14ac:dyDescent="0.25">
      <c r="M41" s="2">
        <f t="shared" si="0"/>
        <v>0.5760000000000004</v>
      </c>
      <c r="N41">
        <f>ATAN(((2*0.3/2.5)*M41)/(1-M41^2))</f>
        <v>0.20399897715707233</v>
      </c>
      <c r="P41" t="s">
        <v>5</v>
      </c>
      <c r="Q41">
        <v>0.5760000000000004</v>
      </c>
      <c r="R41" t="s">
        <v>6</v>
      </c>
      <c r="S41">
        <v>0.20399897715707233</v>
      </c>
      <c r="T41" t="s">
        <v>7</v>
      </c>
      <c r="V41" t="s">
        <v>5</v>
      </c>
      <c r="W41">
        <v>0.5760000000000004</v>
      </c>
      <c r="X41" t="s">
        <v>6</v>
      </c>
      <c r="Y41">
        <v>0.20399897715707233</v>
      </c>
      <c r="Z41" t="s">
        <v>7</v>
      </c>
      <c r="AA41" s="2">
        <f t="shared" si="1"/>
        <v>0.5760000000000004</v>
      </c>
      <c r="AB41">
        <f>ATAN(((2*0.3/2.5)*AA41)/(1-AA41^2))</f>
        <v>0.20399897715707233</v>
      </c>
    </row>
    <row r="42" spans="3:28" x14ac:dyDescent="0.25">
      <c r="M42" s="2">
        <f t="shared" si="0"/>
        <v>0.59200000000000041</v>
      </c>
      <c r="N42">
        <f>ATAN(((2*0.3/2.5)*M42)/(1-M42^2))</f>
        <v>0.21534888415417217</v>
      </c>
      <c r="P42" t="s">
        <v>5</v>
      </c>
      <c r="Q42">
        <v>0.59200000000000041</v>
      </c>
      <c r="R42" t="s">
        <v>6</v>
      </c>
      <c r="S42">
        <v>0.21534888415417217</v>
      </c>
      <c r="T42" t="s">
        <v>7</v>
      </c>
      <c r="V42" t="s">
        <v>5</v>
      </c>
      <c r="W42">
        <v>0.59200000000000041</v>
      </c>
      <c r="X42" t="s">
        <v>6</v>
      </c>
      <c r="Y42">
        <v>0.21534888415417217</v>
      </c>
      <c r="Z42" t="s">
        <v>7</v>
      </c>
      <c r="AA42" s="2">
        <f t="shared" si="1"/>
        <v>0.59200000000000041</v>
      </c>
      <c r="AB42">
        <f>ATAN(((2*0.3/2.5)*AA42)/(1-AA42^2))</f>
        <v>0.21534888415417217</v>
      </c>
    </row>
    <row r="43" spans="3:28" x14ac:dyDescent="0.25">
      <c r="M43" s="2">
        <f t="shared" si="0"/>
        <v>0.60800000000000043</v>
      </c>
      <c r="N43">
        <f>ATAN(((2*0.3/2.5)*M43)/(1-M43^2))</f>
        <v>0.2274883650602072</v>
      </c>
      <c r="P43" t="s">
        <v>5</v>
      </c>
      <c r="Q43">
        <v>0.60800000000000043</v>
      </c>
      <c r="R43" t="s">
        <v>6</v>
      </c>
      <c r="S43">
        <v>0.2274883650602072</v>
      </c>
      <c r="T43" t="s">
        <v>7</v>
      </c>
      <c r="V43" t="s">
        <v>5</v>
      </c>
      <c r="W43">
        <v>0.60800000000000043</v>
      </c>
      <c r="X43" t="s">
        <v>6</v>
      </c>
      <c r="Y43">
        <v>0.2274883650602072</v>
      </c>
      <c r="Z43" t="s">
        <v>7</v>
      </c>
      <c r="AA43" s="2">
        <f t="shared" si="1"/>
        <v>0.60800000000000043</v>
      </c>
      <c r="AB43">
        <f>ATAN(((2*0.3/2.5)*AA43)/(1-AA43^2))</f>
        <v>0.2274883650602072</v>
      </c>
    </row>
    <row r="44" spans="3:28" x14ac:dyDescent="0.25">
      <c r="M44" s="2">
        <f t="shared" si="0"/>
        <v>0.62400000000000044</v>
      </c>
      <c r="N44">
        <f>ATAN(((2*0.3/2.5)*M44)/(1-M44^2))</f>
        <v>0.24050999842203979</v>
      </c>
      <c r="P44" t="s">
        <v>5</v>
      </c>
      <c r="Q44">
        <v>0.62400000000000044</v>
      </c>
      <c r="R44" t="s">
        <v>6</v>
      </c>
      <c r="S44">
        <v>0.24050999842203979</v>
      </c>
      <c r="T44" t="s">
        <v>7</v>
      </c>
      <c r="V44" t="s">
        <v>5</v>
      </c>
      <c r="W44">
        <v>0.62400000000000044</v>
      </c>
      <c r="X44" t="s">
        <v>6</v>
      </c>
      <c r="Y44">
        <v>0.24050999842203979</v>
      </c>
      <c r="Z44" t="s">
        <v>7</v>
      </c>
      <c r="AA44" s="2">
        <f t="shared" si="1"/>
        <v>0.62400000000000044</v>
      </c>
      <c r="AB44">
        <f>ATAN(((2*0.3/2.5)*AA44)/(1-AA44^2))</f>
        <v>0.24050999842203979</v>
      </c>
    </row>
    <row r="45" spans="3:28" x14ac:dyDescent="0.25">
      <c r="M45" s="2">
        <f t="shared" si="0"/>
        <v>0.64000000000000046</v>
      </c>
      <c r="N45">
        <f>ATAN(((2*0.3/2.5)*M45)/(1-M45^2))</f>
        <v>0.25452035827794928</v>
      </c>
      <c r="P45" t="s">
        <v>5</v>
      </c>
      <c r="Q45">
        <v>0.64000000000000046</v>
      </c>
      <c r="R45" t="s">
        <v>6</v>
      </c>
      <c r="S45">
        <v>0.25452035827794928</v>
      </c>
      <c r="T45" t="s">
        <v>7</v>
      </c>
      <c r="V45" t="s">
        <v>5</v>
      </c>
      <c r="W45">
        <v>0.64000000000000046</v>
      </c>
      <c r="X45" t="s">
        <v>6</v>
      </c>
      <c r="Y45">
        <v>0.25452035827794928</v>
      </c>
      <c r="Z45" t="s">
        <v>7</v>
      </c>
      <c r="AA45" s="2">
        <f t="shared" si="1"/>
        <v>0.64000000000000046</v>
      </c>
      <c r="AB45">
        <f>ATAN(((2*0.3/2.5)*AA45)/(1-AA45^2))</f>
        <v>0.25452035827794928</v>
      </c>
    </row>
    <row r="46" spans="3:28" x14ac:dyDescent="0.25">
      <c r="M46" s="2">
        <f t="shared" si="0"/>
        <v>0.65600000000000047</v>
      </c>
      <c r="N46">
        <f>ATAN(((2*0.3/2.5)*M46)/(1-M46^2))</f>
        <v>0.26964263934346677</v>
      </c>
      <c r="P46" t="s">
        <v>5</v>
      </c>
      <c r="Q46">
        <v>0.65600000000000047</v>
      </c>
      <c r="R46" t="s">
        <v>6</v>
      </c>
      <c r="S46">
        <v>0.26964263934346677</v>
      </c>
      <c r="T46" t="s">
        <v>7</v>
      </c>
      <c r="V46" t="s">
        <v>5</v>
      </c>
      <c r="W46">
        <v>0.65600000000000047</v>
      </c>
      <c r="X46" t="s">
        <v>6</v>
      </c>
      <c r="Y46">
        <v>0.26964263934346677</v>
      </c>
      <c r="Z46" t="s">
        <v>7</v>
      </c>
      <c r="AA46" s="2">
        <f t="shared" si="1"/>
        <v>0.65600000000000047</v>
      </c>
      <c r="AB46">
        <f>ATAN(((2*0.3/2.5)*AA46)/(1-AA46^2))</f>
        <v>0.26964263934346677</v>
      </c>
    </row>
    <row r="47" spans="3:28" x14ac:dyDescent="0.25">
      <c r="M47" s="2">
        <f t="shared" si="0"/>
        <v>0.67200000000000049</v>
      </c>
      <c r="N47">
        <f>ATAN(((2*0.3/2.5)*M47)/(1-M47^2))</f>
        <v>0.28601985073213276</v>
      </c>
      <c r="P47" t="s">
        <v>5</v>
      </c>
      <c r="Q47">
        <v>0.67200000000000049</v>
      </c>
      <c r="R47" t="s">
        <v>6</v>
      </c>
      <c r="S47">
        <v>0.28601985073213276</v>
      </c>
      <c r="T47" t="s">
        <v>7</v>
      </c>
      <c r="V47" t="s">
        <v>5</v>
      </c>
      <c r="W47">
        <v>0.67200000000000049</v>
      </c>
      <c r="X47" t="s">
        <v>6</v>
      </c>
      <c r="Y47">
        <v>0.28601985073213276</v>
      </c>
      <c r="Z47" t="s">
        <v>7</v>
      </c>
      <c r="AA47" s="2">
        <f t="shared" si="1"/>
        <v>0.67200000000000049</v>
      </c>
      <c r="AB47">
        <f>ATAN(((2*0.3/2.5)*AA47)/(1-AA47^2))</f>
        <v>0.28601985073213276</v>
      </c>
    </row>
    <row r="48" spans="3:28" x14ac:dyDescent="0.25">
      <c r="M48" s="2">
        <f t="shared" si="0"/>
        <v>0.6880000000000005</v>
      </c>
      <c r="N48">
        <f>ATAN(((2*0.3/2.5)*M48)/(1-M48^2))</f>
        <v>0.30381871055391857</v>
      </c>
      <c r="P48" t="s">
        <v>5</v>
      </c>
      <c r="Q48">
        <v>0.6880000000000005</v>
      </c>
      <c r="R48" t="s">
        <v>6</v>
      </c>
      <c r="S48">
        <v>0.30381871055391857</v>
      </c>
      <c r="T48" t="s">
        <v>7</v>
      </c>
      <c r="V48" t="s">
        <v>5</v>
      </c>
      <c r="W48">
        <v>0.6880000000000005</v>
      </c>
      <c r="X48" t="s">
        <v>6</v>
      </c>
      <c r="Y48">
        <v>0.30381871055391857</v>
      </c>
      <c r="Z48" t="s">
        <v>7</v>
      </c>
      <c r="AA48" s="2">
        <f t="shared" si="1"/>
        <v>0.6880000000000005</v>
      </c>
      <c r="AB48">
        <f>ATAN(((2*0.3/2.5)*AA48)/(1-AA48^2))</f>
        <v>0.30381871055391857</v>
      </c>
    </row>
    <row r="49" spans="13:28" x14ac:dyDescent="0.25">
      <c r="M49" s="2">
        <f t="shared" si="0"/>
        <v>0.70400000000000051</v>
      </c>
      <c r="N49">
        <f>ATAN(((2*0.3/2.5)*M49)/(1-M49^2))</f>
        <v>0.32323440218329352</v>
      </c>
      <c r="P49" t="s">
        <v>5</v>
      </c>
      <c r="Q49">
        <v>0.70400000000000051</v>
      </c>
      <c r="R49" t="s">
        <v>6</v>
      </c>
      <c r="S49">
        <v>0.32323440218329352</v>
      </c>
      <c r="T49" t="s">
        <v>7</v>
      </c>
      <c r="V49" t="s">
        <v>5</v>
      </c>
      <c r="W49">
        <v>0.70400000000000051</v>
      </c>
      <c r="X49" t="s">
        <v>6</v>
      </c>
      <c r="Y49">
        <v>0.32323440218329352</v>
      </c>
      <c r="Z49" t="s">
        <v>7</v>
      </c>
      <c r="AA49" s="2">
        <f t="shared" si="1"/>
        <v>0.70400000000000051</v>
      </c>
      <c r="AB49">
        <f>ATAN(((2*0.3/2.5)*AA49)/(1-AA49^2))</f>
        <v>0.32323440218329352</v>
      </c>
    </row>
    <row r="50" spans="13:28" x14ac:dyDescent="0.25">
      <c r="M50" s="2">
        <f t="shared" si="0"/>
        <v>0.72000000000000053</v>
      </c>
      <c r="N50">
        <f>ATAN(((2*0.3/2.5)*M50)/(1-M50^2))</f>
        <v>0.34449638361404128</v>
      </c>
      <c r="P50" t="s">
        <v>5</v>
      </c>
      <c r="Q50">
        <v>0.72000000000000053</v>
      </c>
      <c r="R50" t="s">
        <v>6</v>
      </c>
      <c r="S50">
        <v>0.34449638361404128</v>
      </c>
      <c r="T50" t="s">
        <v>7</v>
      </c>
      <c r="V50" t="s">
        <v>5</v>
      </c>
      <c r="W50">
        <v>0.72000000000000053</v>
      </c>
      <c r="X50" t="s">
        <v>6</v>
      </c>
      <c r="Y50">
        <v>0.34449638361404128</v>
      </c>
      <c r="Z50" t="s">
        <v>7</v>
      </c>
      <c r="AA50" s="2">
        <f t="shared" si="1"/>
        <v>0.72000000000000053</v>
      </c>
      <c r="AB50">
        <f>ATAN(((2*0.3/2.5)*AA50)/(1-AA50^2))</f>
        <v>0.34449638361404128</v>
      </c>
    </row>
    <row r="51" spans="13:28" x14ac:dyDescent="0.25">
      <c r="M51" s="2">
        <f t="shared" si="0"/>
        <v>0.73600000000000054</v>
      </c>
      <c r="N51">
        <f>ATAN(((2*0.3/2.5)*M51)/(1-M51^2))</f>
        <v>0.3678754699187381</v>
      </c>
      <c r="P51" t="s">
        <v>5</v>
      </c>
      <c r="Q51">
        <v>0.73600000000000054</v>
      </c>
      <c r="R51" t="s">
        <v>6</v>
      </c>
      <c r="S51">
        <v>0.3678754699187381</v>
      </c>
      <c r="T51" t="s">
        <v>7</v>
      </c>
      <c r="V51" t="s">
        <v>5</v>
      </c>
      <c r="W51">
        <v>0.73600000000000054</v>
      </c>
      <c r="X51" t="s">
        <v>6</v>
      </c>
      <c r="Y51">
        <v>0.3678754699187381</v>
      </c>
      <c r="Z51" t="s">
        <v>7</v>
      </c>
      <c r="AA51" s="2">
        <f t="shared" si="1"/>
        <v>0.73600000000000054</v>
      </c>
      <c r="AB51">
        <f>ATAN(((2*0.3/2.5)*AA51)/(1-AA51^2))</f>
        <v>0.3678754699187381</v>
      </c>
    </row>
    <row r="52" spans="13:28" x14ac:dyDescent="0.25">
      <c r="M52" s="2">
        <f t="shared" si="0"/>
        <v>0.75200000000000056</v>
      </c>
      <c r="N52">
        <f>ATAN(((2*0.3/2.5)*M52)/(1-M52^2))</f>
        <v>0.39369242601829452</v>
      </c>
      <c r="P52" t="s">
        <v>5</v>
      </c>
      <c r="Q52">
        <v>0.75200000000000056</v>
      </c>
      <c r="R52" t="s">
        <v>6</v>
      </c>
      <c r="S52">
        <v>0.39369242601829452</v>
      </c>
      <c r="T52" t="s">
        <v>7</v>
      </c>
      <c r="V52" t="s">
        <v>5</v>
      </c>
      <c r="W52">
        <v>0.75200000000000056</v>
      </c>
      <c r="X52" t="s">
        <v>6</v>
      </c>
      <c r="Y52">
        <v>0.39369242601829452</v>
      </c>
      <c r="Z52" t="s">
        <v>7</v>
      </c>
      <c r="AA52" s="2">
        <f t="shared" si="1"/>
        <v>0.75200000000000056</v>
      </c>
      <c r="AB52">
        <f>ATAN(((2*0.3/2.5)*AA52)/(1-AA52^2))</f>
        <v>0.39369242601829452</v>
      </c>
    </row>
    <row r="53" spans="13:28" x14ac:dyDescent="0.25">
      <c r="M53" s="2">
        <f t="shared" si="0"/>
        <v>0.76800000000000057</v>
      </c>
      <c r="N53">
        <f>ATAN(((2*0.3/2.5)*M53)/(1-M53^2))</f>
        <v>0.4223282934753157</v>
      </c>
      <c r="P53" t="s">
        <v>5</v>
      </c>
      <c r="Q53">
        <v>0.76800000000000057</v>
      </c>
      <c r="R53" t="s">
        <v>6</v>
      </c>
      <c r="S53">
        <v>0.4223282934753157</v>
      </c>
      <c r="T53" t="s">
        <v>7</v>
      </c>
      <c r="V53" t="s">
        <v>5</v>
      </c>
      <c r="W53">
        <v>0.76800000000000057</v>
      </c>
      <c r="X53" t="s">
        <v>6</v>
      </c>
      <c r="Y53">
        <v>0.4223282934753157</v>
      </c>
      <c r="Z53" t="s">
        <v>7</v>
      </c>
      <c r="AA53" s="2">
        <f t="shared" si="1"/>
        <v>0.76800000000000057</v>
      </c>
      <c r="AB53">
        <f>ATAN(((2*0.3/2.5)*AA53)/(1-AA53^2))</f>
        <v>0.4223282934753157</v>
      </c>
    </row>
    <row r="54" spans="13:28" x14ac:dyDescent="0.25">
      <c r="M54" s="2">
        <f t="shared" si="0"/>
        <v>0.78400000000000059</v>
      </c>
      <c r="N54">
        <f>ATAN(((2*0.3/2.5)*M54)/(1-M54^2))</f>
        <v>0.45423659329421007</v>
      </c>
      <c r="P54" t="s">
        <v>5</v>
      </c>
      <c r="Q54">
        <v>0.78400000000000059</v>
      </c>
      <c r="R54" t="s">
        <v>6</v>
      </c>
      <c r="S54">
        <v>0.45423659329421007</v>
      </c>
      <c r="T54" t="s">
        <v>7</v>
      </c>
      <c r="V54" t="s">
        <v>5</v>
      </c>
      <c r="W54">
        <v>0.78400000000000059</v>
      </c>
      <c r="X54" t="s">
        <v>6</v>
      </c>
      <c r="Y54">
        <v>0.45423659329421007</v>
      </c>
      <c r="Z54" t="s">
        <v>7</v>
      </c>
      <c r="AA54" s="2">
        <f t="shared" si="1"/>
        <v>0.78400000000000059</v>
      </c>
      <c r="AB54">
        <f>ATAN(((2*0.3/2.5)*AA54)/(1-AA54^2))</f>
        <v>0.45423659329421007</v>
      </c>
    </row>
    <row r="55" spans="13:28" x14ac:dyDescent="0.25">
      <c r="M55" s="2">
        <f t="shared" si="0"/>
        <v>0.8000000000000006</v>
      </c>
      <c r="N55">
        <f>ATAN(((2*0.3/2.5)*M55)/(1-M55^2))</f>
        <v>0.48995732625372979</v>
      </c>
      <c r="P55" t="s">
        <v>5</v>
      </c>
      <c r="Q55">
        <v>0.8000000000000006</v>
      </c>
      <c r="R55" t="s">
        <v>6</v>
      </c>
      <c r="S55">
        <v>0.48995732625372979</v>
      </c>
      <c r="T55" t="s">
        <v>7</v>
      </c>
      <c r="V55" t="s">
        <v>5</v>
      </c>
      <c r="W55">
        <v>0.8000000000000006</v>
      </c>
      <c r="X55" t="s">
        <v>6</v>
      </c>
      <c r="Y55">
        <v>0.48995732625372979</v>
      </c>
      <c r="Z55" t="s">
        <v>7</v>
      </c>
      <c r="AA55" s="2">
        <f t="shared" si="1"/>
        <v>0.8000000000000006</v>
      </c>
      <c r="AB55">
        <f>ATAN(((2*0.3/2.5)*AA55)/(1-AA55^2))</f>
        <v>0.48995732625372979</v>
      </c>
    </row>
    <row r="56" spans="13:28" x14ac:dyDescent="0.25">
      <c r="M56" s="2">
        <f t="shared" si="0"/>
        <v>0.81600000000000061</v>
      </c>
      <c r="N56">
        <f>ATAN(((2*0.3/2.5)*M56)/(1-M56^2))</f>
        <v>0.53013220553715035</v>
      </c>
      <c r="P56" t="s">
        <v>5</v>
      </c>
      <c r="Q56">
        <v>0.81600000000000061</v>
      </c>
      <c r="R56" t="s">
        <v>6</v>
      </c>
      <c r="S56">
        <v>0.53013220553715035</v>
      </c>
      <c r="T56" t="s">
        <v>7</v>
      </c>
      <c r="V56" t="s">
        <v>5</v>
      </c>
      <c r="W56">
        <v>0.81600000000000061</v>
      </c>
      <c r="X56" t="s">
        <v>6</v>
      </c>
      <c r="Y56">
        <v>0.53013220553715035</v>
      </c>
      <c r="Z56" t="s">
        <v>7</v>
      </c>
      <c r="AA56" s="2">
        <f t="shared" si="1"/>
        <v>0.81600000000000061</v>
      </c>
      <c r="AB56">
        <f>ATAN(((2*0.3/2.5)*AA56)/(1-AA56^2))</f>
        <v>0.53013220553715035</v>
      </c>
    </row>
    <row r="57" spans="13:28" x14ac:dyDescent="0.25">
      <c r="M57" s="2">
        <f t="shared" si="0"/>
        <v>0.83200000000000063</v>
      </c>
      <c r="N57">
        <f>ATAN(((2*0.3/2.5)*M57)/(1-M57^2))</f>
        <v>0.57551958236208323</v>
      </c>
      <c r="P57" t="s">
        <v>5</v>
      </c>
      <c r="Q57">
        <v>0.83200000000000063</v>
      </c>
      <c r="R57" t="s">
        <v>6</v>
      </c>
      <c r="S57">
        <v>0.57551958236208323</v>
      </c>
      <c r="T57" t="s">
        <v>7</v>
      </c>
      <c r="V57" t="s">
        <v>5</v>
      </c>
      <c r="W57">
        <v>0.83200000000000063</v>
      </c>
      <c r="X57" t="s">
        <v>6</v>
      </c>
      <c r="Y57">
        <v>0.57551958236208323</v>
      </c>
      <c r="Z57" t="s">
        <v>7</v>
      </c>
      <c r="AA57" s="2">
        <f t="shared" si="1"/>
        <v>0.83200000000000063</v>
      </c>
      <c r="AB57">
        <f>ATAN(((2*0.3/2.5)*AA57)/(1-AA57^2))</f>
        <v>0.57551958236208323</v>
      </c>
    </row>
    <row r="58" spans="13:28" x14ac:dyDescent="0.25">
      <c r="M58" s="2">
        <f t="shared" si="0"/>
        <v>0.84800000000000064</v>
      </c>
      <c r="N58">
        <f>ATAN(((2*0.3/2.5)*M58)/(1-M58^2))</f>
        <v>0.62700570516870091</v>
      </c>
      <c r="P58" t="s">
        <v>5</v>
      </c>
      <c r="Q58">
        <v>0.84800000000000064</v>
      </c>
      <c r="R58" t="s">
        <v>6</v>
      </c>
      <c r="S58">
        <v>0.62700570516870091</v>
      </c>
      <c r="T58" t="s">
        <v>7</v>
      </c>
      <c r="V58" t="s">
        <v>5</v>
      </c>
      <c r="W58">
        <v>0.84800000000000064</v>
      </c>
      <c r="X58" t="s">
        <v>6</v>
      </c>
      <c r="Y58">
        <v>0.62700570516870091</v>
      </c>
      <c r="Z58" t="s">
        <v>7</v>
      </c>
      <c r="AA58" s="2">
        <f t="shared" si="1"/>
        <v>0.84800000000000064</v>
      </c>
      <c r="AB58">
        <f>ATAN(((2*0.3/2.5)*AA58)/(1-AA58^2))</f>
        <v>0.62700570516870091</v>
      </c>
    </row>
    <row r="59" spans="13:28" x14ac:dyDescent="0.25">
      <c r="M59" s="2">
        <f t="shared" si="0"/>
        <v>0.86400000000000066</v>
      </c>
      <c r="N59">
        <f>ATAN(((2*0.3/2.5)*M59)/(1-M59^2))</f>
        <v>0.68560576724878297</v>
      </c>
      <c r="P59" t="s">
        <v>5</v>
      </c>
      <c r="Q59">
        <v>0.86400000000000066</v>
      </c>
      <c r="R59" t="s">
        <v>6</v>
      </c>
      <c r="S59">
        <v>0.68560576724878297</v>
      </c>
      <c r="T59" t="s">
        <v>7</v>
      </c>
      <c r="V59" t="s">
        <v>5</v>
      </c>
      <c r="W59">
        <v>0.86400000000000066</v>
      </c>
      <c r="X59" t="s">
        <v>6</v>
      </c>
      <c r="Y59">
        <v>0.68560576724878297</v>
      </c>
      <c r="Z59" t="s">
        <v>7</v>
      </c>
      <c r="AA59" s="2">
        <f t="shared" si="1"/>
        <v>0.86400000000000066</v>
      </c>
      <c r="AB59">
        <f>ATAN(((2*0.3/2.5)*AA59)/(1-AA59^2))</f>
        <v>0.68560576724878297</v>
      </c>
    </row>
    <row r="60" spans="13:28" x14ac:dyDescent="0.25">
      <c r="M60" s="2">
        <f t="shared" si="0"/>
        <v>0.88000000000000067</v>
      </c>
      <c r="N60">
        <f>ATAN(((2*0.3/2.5)*M60)/(1-M60^2))</f>
        <v>0.75244306578315323</v>
      </c>
      <c r="P60" t="s">
        <v>5</v>
      </c>
      <c r="Q60">
        <v>0.88000000000000067</v>
      </c>
      <c r="R60" t="s">
        <v>6</v>
      </c>
      <c r="S60">
        <v>0.75244306578315323</v>
      </c>
      <c r="T60" t="s">
        <v>7</v>
      </c>
      <c r="V60" t="s">
        <v>5</v>
      </c>
      <c r="W60">
        <v>0.88000000000000067</v>
      </c>
      <c r="X60" t="s">
        <v>6</v>
      </c>
      <c r="Y60">
        <v>0.75244306578315323</v>
      </c>
      <c r="Z60" t="s">
        <v>7</v>
      </c>
      <c r="AA60" s="2">
        <f t="shared" si="1"/>
        <v>0.88000000000000067</v>
      </c>
      <c r="AB60">
        <f>ATAN(((2*0.3/2.5)*AA60)/(1-AA60^2))</f>
        <v>0.75244306578315323</v>
      </c>
    </row>
    <row r="61" spans="13:28" x14ac:dyDescent="0.25">
      <c r="M61" s="2">
        <f t="shared" si="0"/>
        <v>0.89600000000000068</v>
      </c>
      <c r="N61">
        <f>ATAN(((2*0.3/2.5)*M61)/(1-M61^2))</f>
        <v>0.8286873576948669</v>
      </c>
      <c r="P61" t="s">
        <v>5</v>
      </c>
      <c r="Q61">
        <v>0.89600000000000068</v>
      </c>
      <c r="R61" t="s">
        <v>6</v>
      </c>
      <c r="S61">
        <v>0.8286873576948669</v>
      </c>
      <c r="T61" t="s">
        <v>7</v>
      </c>
      <c r="V61" t="s">
        <v>5</v>
      </c>
      <c r="W61">
        <v>0.89600000000000068</v>
      </c>
      <c r="X61" t="s">
        <v>6</v>
      </c>
      <c r="Y61">
        <v>0.8286873576948669</v>
      </c>
      <c r="Z61" t="s">
        <v>7</v>
      </c>
      <c r="AA61" s="2">
        <f t="shared" si="1"/>
        <v>0.89600000000000068</v>
      </c>
      <c r="AB61">
        <f>ATAN(((2*0.3/2.5)*AA61)/(1-AA61^2))</f>
        <v>0.8286873576948669</v>
      </c>
    </row>
    <row r="62" spans="13:28" x14ac:dyDescent="0.25">
      <c r="M62" s="2">
        <f t="shared" si="0"/>
        <v>0.9120000000000007</v>
      </c>
      <c r="N62">
        <f>ATAN(((2*0.3/2.5)*M62)/(1-M62^2))</f>
        <v>0.91542578888113502</v>
      </c>
      <c r="P62" t="s">
        <v>5</v>
      </c>
      <c r="Q62">
        <v>0.9120000000000007</v>
      </c>
      <c r="R62" t="s">
        <v>6</v>
      </c>
      <c r="S62">
        <v>0.91542578888113502</v>
      </c>
      <c r="T62" t="s">
        <v>7</v>
      </c>
      <c r="V62" t="s">
        <v>5</v>
      </c>
      <c r="W62">
        <v>0.9120000000000007</v>
      </c>
      <c r="X62" t="s">
        <v>6</v>
      </c>
      <c r="Y62">
        <v>0.91542578888113502</v>
      </c>
      <c r="Z62" t="s">
        <v>7</v>
      </c>
      <c r="AA62" s="2">
        <f t="shared" si="1"/>
        <v>0.9120000000000007</v>
      </c>
      <c r="AB62">
        <f>ATAN(((2*0.3/2.5)*AA62)/(1-AA62^2))</f>
        <v>0.91542578888113502</v>
      </c>
    </row>
    <row r="63" spans="13:28" x14ac:dyDescent="0.25">
      <c r="M63" s="2">
        <f t="shared" si="0"/>
        <v>0.92800000000000071</v>
      </c>
      <c r="N63">
        <f>ATAN(((2*0.3/2.5)*M63)/(1-M63^2))</f>
        <v>1.0134378018188461</v>
      </c>
      <c r="P63" t="s">
        <v>5</v>
      </c>
      <c r="Q63">
        <v>0.92800000000000071</v>
      </c>
      <c r="R63" t="s">
        <v>6</v>
      </c>
      <c r="S63">
        <v>1.0134378018188461</v>
      </c>
      <c r="T63" t="s">
        <v>7</v>
      </c>
      <c r="V63" t="s">
        <v>5</v>
      </c>
      <c r="W63">
        <v>0.92800000000000071</v>
      </c>
      <c r="X63" t="s">
        <v>6</v>
      </c>
      <c r="Y63">
        <v>1.0134378018188461</v>
      </c>
      <c r="Z63" t="s">
        <v>7</v>
      </c>
      <c r="AA63" s="2">
        <f t="shared" si="1"/>
        <v>0.92800000000000071</v>
      </c>
      <c r="AB63">
        <f>ATAN(((2*0.3/2.5)*AA63)/(1-AA63^2))</f>
        <v>1.0134378018188461</v>
      </c>
    </row>
    <row r="64" spans="13:28" x14ac:dyDescent="0.25">
      <c r="M64" s="2">
        <f t="shared" si="0"/>
        <v>0.94400000000000073</v>
      </c>
      <c r="N64">
        <f>ATAN(((2*0.3/2.5)*M64)/(1-M64^2))</f>
        <v>1.1228631740499615</v>
      </c>
      <c r="P64" t="s">
        <v>5</v>
      </c>
      <c r="Q64">
        <v>0.94400000000000073</v>
      </c>
      <c r="R64" t="s">
        <v>6</v>
      </c>
      <c r="S64">
        <v>1.1228631740499615</v>
      </c>
      <c r="T64" t="s">
        <v>7</v>
      </c>
      <c r="V64" t="s">
        <v>5</v>
      </c>
      <c r="W64">
        <v>0.94400000000000073</v>
      </c>
      <c r="X64" t="s">
        <v>6</v>
      </c>
      <c r="Y64">
        <v>1.1228631740499615</v>
      </c>
      <c r="Z64" t="s">
        <v>7</v>
      </c>
      <c r="AA64" s="2">
        <f t="shared" si="1"/>
        <v>0.94400000000000073</v>
      </c>
      <c r="AB64">
        <f>ATAN(((2*0.3/2.5)*AA64)/(1-AA64^2))</f>
        <v>1.1228631740499615</v>
      </c>
    </row>
    <row r="65" spans="13:28" x14ac:dyDescent="0.25">
      <c r="M65" s="2">
        <f t="shared" si="0"/>
        <v>0.96000000000000074</v>
      </c>
      <c r="N65">
        <f>ATAN(((2*0.3/2.5)*M65)/(1-M65^2))</f>
        <v>1.2428088470330603</v>
      </c>
      <c r="P65" t="s">
        <v>5</v>
      </c>
      <c r="Q65">
        <v>0.96000000000000074</v>
      </c>
      <c r="R65" t="s">
        <v>6</v>
      </c>
      <c r="S65">
        <v>1.2428088470330603</v>
      </c>
      <c r="T65" t="s">
        <v>7</v>
      </c>
      <c r="V65" t="s">
        <v>5</v>
      </c>
      <c r="W65">
        <v>0.96000000000000074</v>
      </c>
      <c r="X65" t="s">
        <v>6</v>
      </c>
      <c r="Y65">
        <v>1.2428088470330603</v>
      </c>
      <c r="Z65" t="s">
        <v>7</v>
      </c>
      <c r="AA65" s="2">
        <f t="shared" si="1"/>
        <v>0.96000000000000074</v>
      </c>
      <c r="AB65">
        <f>ATAN(((2*0.3/2.5)*AA65)/(1-AA65^2))</f>
        <v>1.2428088470330603</v>
      </c>
    </row>
    <row r="66" spans="13:28" x14ac:dyDescent="0.25">
      <c r="M66" s="2">
        <f t="shared" si="0"/>
        <v>0.97600000000000076</v>
      </c>
      <c r="N66">
        <f>ATAN(((2*0.3/2.5)*M66)/(1-M66^2))</f>
        <v>1.371037450090814</v>
      </c>
      <c r="P66" t="s">
        <v>5</v>
      </c>
      <c r="Q66">
        <v>0.97600000000000076</v>
      </c>
      <c r="R66" t="s">
        <v>6</v>
      </c>
      <c r="S66">
        <v>1.371037450090814</v>
      </c>
      <c r="T66" t="s">
        <v>7</v>
      </c>
      <c r="V66" t="s">
        <v>5</v>
      </c>
      <c r="W66">
        <v>0.97600000000000076</v>
      </c>
      <c r="X66" t="s">
        <v>6</v>
      </c>
      <c r="Y66">
        <v>1.371037450090814</v>
      </c>
      <c r="Z66" t="s">
        <v>7</v>
      </c>
      <c r="AA66" s="2">
        <f t="shared" si="1"/>
        <v>0.97600000000000076</v>
      </c>
      <c r="AB66">
        <f>ATAN(((2*0.3/2.5)*AA66)/(1-AA66^2))</f>
        <v>1.371037450090814</v>
      </c>
    </row>
    <row r="67" spans="13:28" x14ac:dyDescent="0.25">
      <c r="M67" s="2">
        <f t="shared" si="0"/>
        <v>0.99200000000000077</v>
      </c>
      <c r="N67">
        <f>ATAN(((2*0.3/2.5)*M67)/(1-M67^2))</f>
        <v>1.5039605400527123</v>
      </c>
      <c r="P67" t="s">
        <v>5</v>
      </c>
      <c r="Q67">
        <v>0.99200000000000077</v>
      </c>
      <c r="R67" t="s">
        <v>6</v>
      </c>
      <c r="S67">
        <v>1.5039605400527123</v>
      </c>
      <c r="T67" t="s">
        <v>7</v>
      </c>
      <c r="V67" t="s">
        <v>5</v>
      </c>
      <c r="W67">
        <v>0.99200000000000077</v>
      </c>
      <c r="X67" t="s">
        <v>6</v>
      </c>
      <c r="Y67">
        <v>1.5039605400527123</v>
      </c>
      <c r="Z67" t="s">
        <v>7</v>
      </c>
      <c r="AA67" s="2">
        <f t="shared" si="1"/>
        <v>0.99200000000000077</v>
      </c>
      <c r="AB67">
        <f>ATAN(((2*0.3/2.5)*AA67)/(1-AA67^2))</f>
        <v>1.5039605400527123</v>
      </c>
    </row>
    <row r="68" spans="13:28" x14ac:dyDescent="0.25">
      <c r="M68" s="2">
        <f t="shared" si="0"/>
        <v>1.0080000000000007</v>
      </c>
      <c r="N68">
        <f>PI()+ATAN(((2*0.3/2.5)*M68)/(1-M68^2))</f>
        <v>1.6371011062639862</v>
      </c>
      <c r="P68" t="s">
        <v>5</v>
      </c>
      <c r="Q68">
        <v>1.0080000000000007</v>
      </c>
      <c r="R68" t="s">
        <v>6</v>
      </c>
      <c r="S68">
        <v>1.6371011062639862</v>
      </c>
      <c r="T68" t="s">
        <v>7</v>
      </c>
      <c r="V68" t="s">
        <v>5</v>
      </c>
      <c r="W68">
        <v>1.0080000000000007</v>
      </c>
      <c r="X68" t="s">
        <v>6</v>
      </c>
      <c r="Y68">
        <v>1.6371011062639862</v>
      </c>
      <c r="Z68" t="s">
        <v>7</v>
      </c>
      <c r="AA68" s="2">
        <f t="shared" si="1"/>
        <v>1.0080000000000007</v>
      </c>
      <c r="AB68">
        <f>PI()+ATAN(((2*0.3/2.5)*AA68)/(1-AA68^2))</f>
        <v>1.6371011062639862</v>
      </c>
    </row>
    <row r="69" spans="13:28" x14ac:dyDescent="0.25">
      <c r="M69" s="2">
        <f t="shared" si="0"/>
        <v>1.0240000000000007</v>
      </c>
      <c r="N69">
        <f>PI()+ATAN(((2*0.3/2.5)*M69)/(1-M69^2))</f>
        <v>1.7659372684900443</v>
      </c>
      <c r="P69" t="s">
        <v>5</v>
      </c>
      <c r="Q69">
        <v>1.0240000000000007</v>
      </c>
      <c r="R69" t="s">
        <v>6</v>
      </c>
      <c r="S69">
        <v>1.7659372684900443</v>
      </c>
      <c r="T69" t="s">
        <v>7</v>
      </c>
      <c r="V69" t="s">
        <v>5</v>
      </c>
      <c r="W69">
        <v>1.0240000000000007</v>
      </c>
      <c r="X69" t="s">
        <v>6</v>
      </c>
      <c r="Y69">
        <v>1.7659372684900443</v>
      </c>
      <c r="Z69" t="s">
        <v>7</v>
      </c>
      <c r="AA69" s="2">
        <f t="shared" si="1"/>
        <v>1.0240000000000007</v>
      </c>
      <c r="AB69">
        <f>PI()+ATAN(((2*0.3/2.5)*AA69)/(1-AA69^2))</f>
        <v>1.7659372684900443</v>
      </c>
    </row>
    <row r="70" spans="13:28" x14ac:dyDescent="0.25">
      <c r="M70" s="2">
        <f t="shared" si="0"/>
        <v>1.0400000000000007</v>
      </c>
      <c r="N70">
        <f>PI()+ATAN(((2*0.3/2.5)*M70)/(1-M70^2))</f>
        <v>1.8867665987478821</v>
      </c>
      <c r="P70" t="s">
        <v>5</v>
      </c>
      <c r="Q70">
        <v>1.0400000000000007</v>
      </c>
      <c r="R70" t="s">
        <v>6</v>
      </c>
      <c r="S70">
        <v>1.8867665987478821</v>
      </c>
      <c r="T70" t="s">
        <v>7</v>
      </c>
      <c r="V70" t="s">
        <v>5</v>
      </c>
      <c r="W70">
        <v>1.0400000000000007</v>
      </c>
      <c r="X70" t="s">
        <v>6</v>
      </c>
      <c r="Y70">
        <v>1.8867665987478821</v>
      </c>
      <c r="Z70" t="s">
        <v>7</v>
      </c>
      <c r="AA70" s="2">
        <f t="shared" si="1"/>
        <v>1.0400000000000007</v>
      </c>
      <c r="AB70">
        <f>PI()+ATAN(((2*0.3/2.5)*AA70)/(1-AA70^2))</f>
        <v>1.8867665987478821</v>
      </c>
    </row>
    <row r="71" spans="13:28" x14ac:dyDescent="0.25">
      <c r="M71" s="2">
        <f t="shared" ref="M71:M105" si="4">M70+0.016</f>
        <v>1.0560000000000007</v>
      </c>
      <c r="N71">
        <f>PI()+ATAN(((2*0.3/2.5)*M71)/(1-M71^2))</f>
        <v>1.9972145153867307</v>
      </c>
      <c r="P71" t="s">
        <v>5</v>
      </c>
      <c r="Q71">
        <v>1.0560000000000007</v>
      </c>
      <c r="R71" t="s">
        <v>6</v>
      </c>
      <c r="S71">
        <v>1.9972145153867307</v>
      </c>
      <c r="T71" t="s">
        <v>7</v>
      </c>
      <c r="V71" t="s">
        <v>5</v>
      </c>
      <c r="W71">
        <v>1.0560000000000007</v>
      </c>
      <c r="X71" t="s">
        <v>6</v>
      </c>
      <c r="Y71">
        <v>1.9972145153867307</v>
      </c>
      <c r="Z71" t="s">
        <v>7</v>
      </c>
      <c r="AA71" s="2">
        <f t="shared" ref="AA71:AA105" si="5">AA70+0.016</f>
        <v>1.0560000000000007</v>
      </c>
      <c r="AB71">
        <f>PI()+ATAN(((2*0.3/2.5)*AA71)/(1-AA71^2))</f>
        <v>1.9972145153867307</v>
      </c>
    </row>
    <row r="72" spans="13:28" x14ac:dyDescent="0.25">
      <c r="M72" s="2">
        <f t="shared" si="4"/>
        <v>1.0720000000000007</v>
      </c>
      <c r="N72">
        <f>PI()+ATAN(((2*0.3/2.5)*M72)/(1-M72^2))</f>
        <v>2.0962684296854315</v>
      </c>
      <c r="P72" t="s">
        <v>5</v>
      </c>
      <c r="Q72">
        <v>1.0720000000000007</v>
      </c>
      <c r="R72" t="s">
        <v>6</v>
      </c>
      <c r="S72">
        <v>2.0962684296854315</v>
      </c>
      <c r="T72" t="s">
        <v>7</v>
      </c>
      <c r="V72" t="s">
        <v>5</v>
      </c>
      <c r="W72">
        <v>1.0720000000000007</v>
      </c>
      <c r="X72" t="s">
        <v>6</v>
      </c>
      <c r="Y72">
        <v>2.0962684296854315</v>
      </c>
      <c r="Z72" t="s">
        <v>7</v>
      </c>
      <c r="AA72" s="2">
        <f t="shared" si="5"/>
        <v>1.0720000000000007</v>
      </c>
      <c r="AB72">
        <f>PI()+ATAN(((2*0.3/2.5)*AA72)/(1-AA72^2))</f>
        <v>2.0962684296854315</v>
      </c>
    </row>
    <row r="73" spans="13:28" x14ac:dyDescent="0.25">
      <c r="M73" s="2">
        <f t="shared" si="4"/>
        <v>1.0880000000000007</v>
      </c>
      <c r="N73">
        <f>PI()+ATAN(((2*0.3/2.5)*M73)/(1-M73^2))</f>
        <v>2.1839854617284615</v>
      </c>
      <c r="P73" t="s">
        <v>5</v>
      </c>
      <c r="Q73">
        <v>1.0880000000000007</v>
      </c>
      <c r="R73" t="s">
        <v>6</v>
      </c>
      <c r="S73">
        <v>2.1839854617284615</v>
      </c>
      <c r="T73" t="s">
        <v>7</v>
      </c>
      <c r="V73" t="s">
        <v>5</v>
      </c>
      <c r="W73">
        <v>1.0880000000000007</v>
      </c>
      <c r="X73" t="s">
        <v>6</v>
      </c>
      <c r="Y73">
        <v>2.1839854617284615</v>
      </c>
      <c r="Z73" t="s">
        <v>7</v>
      </c>
      <c r="AA73" s="2">
        <f t="shared" si="5"/>
        <v>1.0880000000000007</v>
      </c>
      <c r="AB73">
        <f>PI()+ATAN(((2*0.3/2.5)*AA73)/(1-AA73^2))</f>
        <v>2.1839854617284615</v>
      </c>
    </row>
    <row r="74" spans="13:28" x14ac:dyDescent="0.25">
      <c r="M74" s="2">
        <f t="shared" si="4"/>
        <v>1.1040000000000008</v>
      </c>
      <c r="N74">
        <f>PI()+ATAN(((2*0.3/2.5)*M74)/(1-M74^2))</f>
        <v>2.2610991962840132</v>
      </c>
      <c r="P74" t="s">
        <v>5</v>
      </c>
      <c r="Q74">
        <v>1.1040000000000008</v>
      </c>
      <c r="R74" t="s">
        <v>6</v>
      </c>
      <c r="S74">
        <v>2.2610991962840132</v>
      </c>
      <c r="T74" t="s">
        <v>7</v>
      </c>
      <c r="V74" t="s">
        <v>5</v>
      </c>
      <c r="W74">
        <v>1.1040000000000008</v>
      </c>
      <c r="X74" t="s">
        <v>6</v>
      </c>
      <c r="Y74">
        <v>2.2610991962840132</v>
      </c>
      <c r="Z74" t="s">
        <v>7</v>
      </c>
      <c r="AA74" s="2">
        <f t="shared" si="5"/>
        <v>1.1040000000000008</v>
      </c>
      <c r="AB74">
        <f>PI()+ATAN(((2*0.3/2.5)*AA74)/(1-AA74^2))</f>
        <v>2.2610991962840132</v>
      </c>
    </row>
    <row r="75" spans="13:28" x14ac:dyDescent="0.25">
      <c r="M75" s="2">
        <f t="shared" si="4"/>
        <v>1.1200000000000008</v>
      </c>
      <c r="N75">
        <f>PI()+ATAN(((2*0.3/2.5)*M75)/(1-M75^2))</f>
        <v>2.3286785009068938</v>
      </c>
      <c r="P75" t="s">
        <v>5</v>
      </c>
      <c r="Q75">
        <v>1.1200000000000008</v>
      </c>
      <c r="R75" t="s">
        <v>6</v>
      </c>
      <c r="S75">
        <v>2.3286785009068938</v>
      </c>
      <c r="T75" t="s">
        <v>7</v>
      </c>
      <c r="V75" t="s">
        <v>5</v>
      </c>
      <c r="W75">
        <v>1.1200000000000008</v>
      </c>
      <c r="X75" t="s">
        <v>6</v>
      </c>
      <c r="Y75">
        <v>2.3286785009068938</v>
      </c>
      <c r="Z75" t="s">
        <v>7</v>
      </c>
      <c r="AA75" s="2">
        <f t="shared" si="5"/>
        <v>1.1200000000000008</v>
      </c>
      <c r="AB75">
        <f>PI()+ATAN(((2*0.3/2.5)*AA75)/(1-AA75^2))</f>
        <v>2.3286785009068938</v>
      </c>
    </row>
    <row r="76" spans="13:28" x14ac:dyDescent="0.25">
      <c r="M76" s="2">
        <f t="shared" si="4"/>
        <v>1.1360000000000008</v>
      </c>
      <c r="N76">
        <f>PI()+ATAN(((2*0.3/2.5)*M76)/(1-M76^2))</f>
        <v>2.3878920187231216</v>
      </c>
      <c r="P76" t="s">
        <v>5</v>
      </c>
      <c r="Q76">
        <v>1.1360000000000008</v>
      </c>
      <c r="R76" t="s">
        <v>6</v>
      </c>
      <c r="S76">
        <v>2.3878920187231216</v>
      </c>
      <c r="T76" t="s">
        <v>7</v>
      </c>
      <c r="V76" t="s">
        <v>5</v>
      </c>
      <c r="W76">
        <v>1.1360000000000008</v>
      </c>
      <c r="X76" t="s">
        <v>6</v>
      </c>
      <c r="Y76">
        <v>2.3878920187231216</v>
      </c>
      <c r="Z76" t="s">
        <v>7</v>
      </c>
      <c r="AA76" s="2">
        <f t="shared" si="5"/>
        <v>1.1360000000000008</v>
      </c>
      <c r="AB76">
        <f>PI()+ATAN(((2*0.3/2.5)*AA76)/(1-AA76^2))</f>
        <v>2.3878920187231216</v>
      </c>
    </row>
    <row r="77" spans="13:28" x14ac:dyDescent="0.25">
      <c r="M77" s="2">
        <f t="shared" si="4"/>
        <v>1.1520000000000008</v>
      </c>
      <c r="N77">
        <f>PI()+ATAN(((2*0.3/2.5)*M77)/(1-M77^2))</f>
        <v>2.4398709834741741</v>
      </c>
      <c r="P77" t="s">
        <v>5</v>
      </c>
      <c r="Q77">
        <v>1.1520000000000008</v>
      </c>
      <c r="R77" t="s">
        <v>6</v>
      </c>
      <c r="S77">
        <v>2.4398709834741741</v>
      </c>
      <c r="T77" t="s">
        <v>7</v>
      </c>
      <c r="V77" t="s">
        <v>5</v>
      </c>
      <c r="W77">
        <v>1.1520000000000008</v>
      </c>
      <c r="X77" t="s">
        <v>6</v>
      </c>
      <c r="Y77">
        <v>2.4398709834741741</v>
      </c>
      <c r="Z77" t="s">
        <v>7</v>
      </c>
      <c r="AA77" s="2">
        <f t="shared" si="5"/>
        <v>1.1520000000000008</v>
      </c>
      <c r="AB77">
        <f>PI()+ATAN(((2*0.3/2.5)*AA77)/(1-AA77^2))</f>
        <v>2.4398709834741741</v>
      </c>
    </row>
    <row r="78" spans="13:28" x14ac:dyDescent="0.25">
      <c r="M78" s="2">
        <f t="shared" si="4"/>
        <v>1.1680000000000008</v>
      </c>
      <c r="N78">
        <f>PI()+ATAN(((2*0.3/2.5)*M78)/(1-M78^2))</f>
        <v>2.4856423216661891</v>
      </c>
      <c r="P78" t="s">
        <v>5</v>
      </c>
      <c r="Q78">
        <v>1.1680000000000008</v>
      </c>
      <c r="R78" t="s">
        <v>6</v>
      </c>
      <c r="S78">
        <v>2.4856423216661891</v>
      </c>
      <c r="T78" t="s">
        <v>7</v>
      </c>
      <c r="V78" t="s">
        <v>5</v>
      </c>
      <c r="W78">
        <v>1.1680000000000008</v>
      </c>
      <c r="X78" t="s">
        <v>6</v>
      </c>
      <c r="Y78">
        <v>2.4856423216661891</v>
      </c>
      <c r="Z78" t="s">
        <v>7</v>
      </c>
      <c r="AA78" s="2">
        <f t="shared" si="5"/>
        <v>1.1680000000000008</v>
      </c>
      <c r="AB78">
        <f>PI()+ATAN(((2*0.3/2.5)*AA78)/(1-AA78^2))</f>
        <v>2.4856423216661891</v>
      </c>
    </row>
    <row r="79" spans="13:28" x14ac:dyDescent="0.25">
      <c r="M79" s="2">
        <f t="shared" si="4"/>
        <v>1.1840000000000008</v>
      </c>
      <c r="N79">
        <f>PI()+ATAN(((2*0.3/2.5)*M79)/(1-M79^2))</f>
        <v>2.5261048204314251</v>
      </c>
      <c r="P79" t="s">
        <v>5</v>
      </c>
      <c r="Q79">
        <v>1.1840000000000008</v>
      </c>
      <c r="R79" t="s">
        <v>6</v>
      </c>
      <c r="S79">
        <v>2.5261048204314251</v>
      </c>
      <c r="T79" t="s">
        <v>7</v>
      </c>
      <c r="V79" t="s">
        <v>5</v>
      </c>
      <c r="W79">
        <v>1.1840000000000008</v>
      </c>
      <c r="X79" t="s">
        <v>6</v>
      </c>
      <c r="Y79">
        <v>2.5261048204314251</v>
      </c>
      <c r="Z79" t="s">
        <v>7</v>
      </c>
      <c r="AA79" s="2">
        <f t="shared" si="5"/>
        <v>1.1840000000000008</v>
      </c>
      <c r="AB79">
        <f>PI()+ATAN(((2*0.3/2.5)*AA79)/(1-AA79^2))</f>
        <v>2.5261048204314251</v>
      </c>
    </row>
    <row r="80" spans="13:28" x14ac:dyDescent="0.25">
      <c r="M80" s="2">
        <f t="shared" si="4"/>
        <v>1.2000000000000008</v>
      </c>
      <c r="N80">
        <f>PI()+ATAN(((2*0.3/2.5)*M80)/(1-M80^2))</f>
        <v>2.5620286682964717</v>
      </c>
      <c r="P80" t="s">
        <v>5</v>
      </c>
      <c r="Q80">
        <v>1.2000000000000008</v>
      </c>
      <c r="R80" t="s">
        <v>6</v>
      </c>
      <c r="S80">
        <v>2.5620286682964717</v>
      </c>
      <c r="T80" t="s">
        <v>7</v>
      </c>
      <c r="V80" t="s">
        <v>5</v>
      </c>
      <c r="W80">
        <v>1.2000000000000008</v>
      </c>
      <c r="X80" t="s">
        <v>6</v>
      </c>
      <c r="Y80">
        <v>2.5620286682964717</v>
      </c>
      <c r="Z80" t="s">
        <v>7</v>
      </c>
      <c r="AA80" s="2">
        <f t="shared" si="5"/>
        <v>1.2000000000000008</v>
      </c>
      <c r="AB80">
        <f>PI()+ATAN(((2*0.3/2.5)*AA80)/(1-AA80^2))</f>
        <v>2.5620286682964717</v>
      </c>
    </row>
    <row r="81" spans="13:28" x14ac:dyDescent="0.25">
      <c r="M81" s="2">
        <f t="shared" si="4"/>
        <v>1.2160000000000009</v>
      </c>
      <c r="N81">
        <f>PI()+ATAN(((2*0.3/2.5)*M81)/(1-M81^2))</f>
        <v>2.5940660776813056</v>
      </c>
      <c r="P81" t="s">
        <v>5</v>
      </c>
      <c r="Q81">
        <v>1.2160000000000009</v>
      </c>
      <c r="R81" t="s">
        <v>6</v>
      </c>
      <c r="S81">
        <v>2.5940660776813056</v>
      </c>
      <c r="T81" t="s">
        <v>7</v>
      </c>
      <c r="V81" t="s">
        <v>5</v>
      </c>
      <c r="W81">
        <v>1.2160000000000009</v>
      </c>
      <c r="X81" t="s">
        <v>6</v>
      </c>
      <c r="Y81">
        <v>2.5940660776813056</v>
      </c>
      <c r="Z81" t="s">
        <v>7</v>
      </c>
      <c r="AA81" s="2">
        <f t="shared" si="5"/>
        <v>1.2160000000000009</v>
      </c>
      <c r="AB81">
        <f>PI()+ATAN(((2*0.3/2.5)*AA81)/(1-AA81^2))</f>
        <v>2.5940660776813056</v>
      </c>
    </row>
    <row r="82" spans="13:28" x14ac:dyDescent="0.25">
      <c r="M82" s="2">
        <f t="shared" si="4"/>
        <v>1.2320000000000009</v>
      </c>
      <c r="N82">
        <f>PI()+ATAN(((2*0.3/2.5)*M82)/(1-M82^2))</f>
        <v>2.6227660409099389</v>
      </c>
      <c r="P82" t="s">
        <v>5</v>
      </c>
      <c r="Q82">
        <v>1.2320000000000009</v>
      </c>
      <c r="R82" t="s">
        <v>6</v>
      </c>
      <c r="S82">
        <v>2.6227660409099389</v>
      </c>
      <c r="T82" t="s">
        <v>7</v>
      </c>
      <c r="V82" t="s">
        <v>5</v>
      </c>
      <c r="W82">
        <v>1.2320000000000009</v>
      </c>
      <c r="X82" t="s">
        <v>6</v>
      </c>
      <c r="Y82">
        <v>2.6227660409099389</v>
      </c>
      <c r="Z82" t="s">
        <v>7</v>
      </c>
      <c r="AA82" s="2">
        <f t="shared" si="5"/>
        <v>1.2320000000000009</v>
      </c>
      <c r="AB82">
        <f>PI()+ATAN(((2*0.3/2.5)*AA82)/(1-AA82^2))</f>
        <v>2.6227660409099389</v>
      </c>
    </row>
    <row r="83" spans="13:28" x14ac:dyDescent="0.25">
      <c r="M83" s="2">
        <f t="shared" si="4"/>
        <v>1.2480000000000009</v>
      </c>
      <c r="N83">
        <f>PI()+ATAN(((2*0.3/2.5)*M83)/(1-M83^2))</f>
        <v>2.6485896212783078</v>
      </c>
      <c r="P83" t="s">
        <v>5</v>
      </c>
      <c r="Q83">
        <v>1.2480000000000009</v>
      </c>
      <c r="R83" t="s">
        <v>6</v>
      </c>
      <c r="S83">
        <v>2.6485896212783078</v>
      </c>
      <c r="T83" t="s">
        <v>7</v>
      </c>
      <c r="V83" t="s">
        <v>5</v>
      </c>
      <c r="W83">
        <v>1.2480000000000009</v>
      </c>
      <c r="X83" t="s">
        <v>6</v>
      </c>
      <c r="Y83">
        <v>2.6485896212783078</v>
      </c>
      <c r="Z83" t="s">
        <v>7</v>
      </c>
      <c r="AA83" s="2">
        <f t="shared" si="5"/>
        <v>1.2480000000000009</v>
      </c>
      <c r="AB83">
        <f>PI()+ATAN(((2*0.3/2.5)*AA83)/(1-AA83^2))</f>
        <v>2.6485896212783078</v>
      </c>
    </row>
    <row r="84" spans="13:28" x14ac:dyDescent="0.25">
      <c r="M84" s="2">
        <f t="shared" si="4"/>
        <v>1.2640000000000009</v>
      </c>
      <c r="N84">
        <f>PI()+ATAN(((2*0.3/2.5)*M84)/(1-M84^2))</f>
        <v>2.671924107866511</v>
      </c>
      <c r="P84" t="s">
        <v>5</v>
      </c>
      <c r="Q84">
        <v>1.2640000000000009</v>
      </c>
      <c r="R84" t="s">
        <v>6</v>
      </c>
      <c r="S84">
        <v>2.671924107866511</v>
      </c>
      <c r="T84" t="s">
        <v>7</v>
      </c>
      <c r="V84" t="s">
        <v>5</v>
      </c>
      <c r="W84">
        <v>1.2640000000000009</v>
      </c>
      <c r="X84" t="s">
        <v>6</v>
      </c>
      <c r="Y84">
        <v>2.671924107866511</v>
      </c>
      <c r="Z84" t="s">
        <v>7</v>
      </c>
      <c r="AA84" s="2">
        <f t="shared" si="5"/>
        <v>1.2640000000000009</v>
      </c>
      <c r="AB84">
        <f>PI()+ATAN(((2*0.3/2.5)*AA84)/(1-AA84^2))</f>
        <v>2.671924107866511</v>
      </c>
    </row>
    <row r="85" spans="13:28" x14ac:dyDescent="0.25">
      <c r="M85" s="2">
        <f t="shared" si="4"/>
        <v>1.2800000000000009</v>
      </c>
      <c r="N85">
        <f>PI()+ATAN(((2*0.3/2.5)*M85)/(1-M85^2))</f>
        <v>2.6930954004637577</v>
      </c>
      <c r="P85" t="s">
        <v>5</v>
      </c>
      <c r="Q85">
        <v>1.2800000000000009</v>
      </c>
      <c r="R85" t="s">
        <v>6</v>
      </c>
      <c r="S85">
        <v>2.6930954004637577</v>
      </c>
      <c r="T85" t="s">
        <v>7</v>
      </c>
      <c r="V85" t="s">
        <v>5</v>
      </c>
      <c r="W85">
        <v>1.2800000000000009</v>
      </c>
      <c r="X85" t="s">
        <v>6</v>
      </c>
      <c r="Y85">
        <v>2.6930954004637577</v>
      </c>
      <c r="Z85" t="s">
        <v>7</v>
      </c>
      <c r="AA85" s="2">
        <f t="shared" si="5"/>
        <v>1.2800000000000009</v>
      </c>
      <c r="AB85">
        <f>PI()+ATAN(((2*0.3/2.5)*AA85)/(1-AA85^2))</f>
        <v>2.6930954004637577</v>
      </c>
    </row>
    <row r="86" spans="13:28" x14ac:dyDescent="0.25">
      <c r="M86" s="2">
        <f t="shared" si="4"/>
        <v>1.2960000000000009</v>
      </c>
      <c r="N86">
        <f>PI()+ATAN(((2*0.3/2.5)*M86)/(1-M86^2))</f>
        <v>2.7123785133606129</v>
      </c>
      <c r="P86" t="s">
        <v>5</v>
      </c>
      <c r="Q86">
        <v>1.2960000000000009</v>
      </c>
      <c r="R86" t="s">
        <v>6</v>
      </c>
      <c r="S86">
        <v>2.7123785133606129</v>
      </c>
      <c r="T86" t="s">
        <v>7</v>
      </c>
      <c r="V86" t="s">
        <v>5</v>
      </c>
      <c r="W86">
        <v>1.2960000000000009</v>
      </c>
      <c r="X86" t="s">
        <v>6</v>
      </c>
      <c r="Y86">
        <v>2.7123785133606129</v>
      </c>
      <c r="Z86" t="s">
        <v>7</v>
      </c>
      <c r="AA86" s="2">
        <f t="shared" si="5"/>
        <v>1.2960000000000009</v>
      </c>
      <c r="AB86">
        <f>PI()+ATAN(((2*0.3/2.5)*AA86)/(1-AA86^2))</f>
        <v>2.7123785133606129</v>
      </c>
    </row>
    <row r="87" spans="13:28" x14ac:dyDescent="0.25">
      <c r="M87" s="2">
        <f t="shared" si="4"/>
        <v>1.3120000000000009</v>
      </c>
      <c r="N87">
        <f>PI()+ATAN(((2*0.3/2.5)*M87)/(1-M87^2))</f>
        <v>2.7300063262320302</v>
      </c>
      <c r="P87" t="s">
        <v>5</v>
      </c>
      <c r="Q87">
        <v>1.3120000000000009</v>
      </c>
      <c r="R87" t="s">
        <v>6</v>
      </c>
      <c r="S87">
        <v>2.7300063262320302</v>
      </c>
      <c r="T87" t="s">
        <v>7</v>
      </c>
      <c r="V87" t="s">
        <v>5</v>
      </c>
      <c r="W87">
        <v>1.3120000000000009</v>
      </c>
      <c r="X87" t="s">
        <v>6</v>
      </c>
      <c r="Y87">
        <v>2.7300063262320302</v>
      </c>
      <c r="Z87" t="s">
        <v>7</v>
      </c>
      <c r="AA87" s="2">
        <f t="shared" si="5"/>
        <v>1.3120000000000009</v>
      </c>
      <c r="AB87">
        <f>PI()+ATAN(((2*0.3/2.5)*AA87)/(1-AA87^2))</f>
        <v>2.7300063262320302</v>
      </c>
    </row>
    <row r="88" spans="13:28" x14ac:dyDescent="0.25">
      <c r="M88" s="2">
        <f t="shared" si="4"/>
        <v>1.328000000000001</v>
      </c>
      <c r="N88">
        <f>PI()+ATAN(((2*0.3/2.5)*M88)/(1-M88^2))</f>
        <v>2.7461768017137045</v>
      </c>
      <c r="P88" t="s">
        <v>5</v>
      </c>
      <c r="Q88">
        <v>1.328000000000001</v>
      </c>
      <c r="R88" t="s">
        <v>6</v>
      </c>
      <c r="S88">
        <v>2.7461768017137045</v>
      </c>
      <c r="T88" t="s">
        <v>7</v>
      </c>
      <c r="V88" t="s">
        <v>5</v>
      </c>
      <c r="W88">
        <v>1.328000000000001</v>
      </c>
      <c r="X88" t="s">
        <v>6</v>
      </c>
      <c r="Y88">
        <v>2.7461768017137045</v>
      </c>
      <c r="Z88" t="s">
        <v>7</v>
      </c>
      <c r="AA88" s="2">
        <f t="shared" si="5"/>
        <v>1.328000000000001</v>
      </c>
      <c r="AB88">
        <f>PI()+ATAN(((2*0.3/2.5)*AA88)/(1-AA88^2))</f>
        <v>2.7461768017137045</v>
      </c>
    </row>
    <row r="89" spans="13:28" x14ac:dyDescent="0.25">
      <c r="M89" s="2">
        <f t="shared" si="4"/>
        <v>1.344000000000001</v>
      </c>
      <c r="N89">
        <f>PI()+ATAN(((2*0.3/2.5)*M89)/(1-M89^2))</f>
        <v>2.7610589073361429</v>
      </c>
      <c r="P89" t="s">
        <v>5</v>
      </c>
      <c r="Q89">
        <v>1.344000000000001</v>
      </c>
      <c r="R89" t="s">
        <v>6</v>
      </c>
      <c r="S89">
        <v>2.7610589073361429</v>
      </c>
      <c r="T89" t="s">
        <v>7</v>
      </c>
      <c r="V89" t="s">
        <v>5</v>
      </c>
      <c r="W89">
        <v>1.344000000000001</v>
      </c>
      <c r="X89" t="s">
        <v>6</v>
      </c>
      <c r="Y89">
        <v>2.7610589073361429</v>
      </c>
      <c r="Z89" t="s">
        <v>7</v>
      </c>
      <c r="AA89" s="2">
        <f t="shared" si="5"/>
        <v>1.344000000000001</v>
      </c>
      <c r="AB89">
        <f>PI()+ATAN(((2*0.3/2.5)*AA89)/(1-AA89^2))</f>
        <v>2.7610589073361429</v>
      </c>
    </row>
    <row r="90" spans="13:28" x14ac:dyDescent="0.25">
      <c r="M90" s="2">
        <f t="shared" si="4"/>
        <v>1.360000000000001</v>
      </c>
      <c r="N90">
        <f>PI()+ATAN(((2*0.3/2.5)*M90)/(1-M90^2))</f>
        <v>2.7747974642063378</v>
      </c>
      <c r="P90" t="s">
        <v>5</v>
      </c>
      <c r="Q90">
        <v>1.360000000000001</v>
      </c>
      <c r="R90" t="s">
        <v>6</v>
      </c>
      <c r="S90">
        <v>2.7747974642063378</v>
      </c>
      <c r="T90" t="s">
        <v>7</v>
      </c>
      <c r="V90" t="s">
        <v>5</v>
      </c>
      <c r="W90">
        <v>1.360000000000001</v>
      </c>
      <c r="X90" t="s">
        <v>6</v>
      </c>
      <c r="Y90">
        <v>2.7747974642063378</v>
      </c>
      <c r="Z90" t="s">
        <v>7</v>
      </c>
      <c r="AA90" s="2">
        <f t="shared" si="5"/>
        <v>1.360000000000001</v>
      </c>
      <c r="AB90">
        <f>PI()+ATAN(((2*0.3/2.5)*AA90)/(1-AA90^2))</f>
        <v>2.7747974642063378</v>
      </c>
    </row>
    <row r="91" spans="13:28" x14ac:dyDescent="0.25">
      <c r="M91" s="2">
        <f t="shared" si="4"/>
        <v>1.376000000000001</v>
      </c>
      <c r="N91">
        <f>PI()+ATAN(((2*0.3/2.5)*M91)/(1-M91^2))</f>
        <v>2.7875171168065607</v>
      </c>
      <c r="P91" t="s">
        <v>5</v>
      </c>
      <c r="Q91">
        <v>1.376000000000001</v>
      </c>
      <c r="R91" t="s">
        <v>6</v>
      </c>
      <c r="S91">
        <v>2.7875171168065607</v>
      </c>
      <c r="T91" t="s">
        <v>7</v>
      </c>
      <c r="V91" t="s">
        <v>5</v>
      </c>
      <c r="W91">
        <v>1.376000000000001</v>
      </c>
      <c r="X91" t="s">
        <v>6</v>
      </c>
      <c r="Y91">
        <v>2.7875171168065607</v>
      </c>
      <c r="Z91" t="s">
        <v>7</v>
      </c>
      <c r="AA91" s="2">
        <f t="shared" si="5"/>
        <v>1.376000000000001</v>
      </c>
      <c r="AB91">
        <f>PI()+ATAN(((2*0.3/2.5)*AA91)/(1-AA91^2))</f>
        <v>2.7875171168065607</v>
      </c>
    </row>
    <row r="92" spans="13:28" x14ac:dyDescent="0.25">
      <c r="M92" s="2">
        <f t="shared" si="4"/>
        <v>1.392000000000001</v>
      </c>
      <c r="N92">
        <f>PI()+ATAN(((2*0.3/2.5)*M92)/(1-M92^2))</f>
        <v>2.7993255876082821</v>
      </c>
      <c r="P92" t="s">
        <v>5</v>
      </c>
      <c r="Q92">
        <v>1.392000000000001</v>
      </c>
      <c r="R92" t="s">
        <v>6</v>
      </c>
      <c r="S92">
        <v>2.7993255876082821</v>
      </c>
      <c r="T92" t="s">
        <v>7</v>
      </c>
      <c r="V92" t="s">
        <v>5</v>
      </c>
      <c r="W92">
        <v>1.392000000000001</v>
      </c>
      <c r="X92" t="s">
        <v>6</v>
      </c>
      <c r="Y92">
        <v>2.7993255876082821</v>
      </c>
      <c r="Z92" t="s">
        <v>7</v>
      </c>
      <c r="AA92" s="2">
        <f t="shared" si="5"/>
        <v>1.392000000000001</v>
      </c>
      <c r="AB92">
        <f>PI()+ATAN(((2*0.3/2.5)*AA92)/(1-AA92^2))</f>
        <v>2.7993255876082821</v>
      </c>
    </row>
    <row r="93" spans="13:28" x14ac:dyDescent="0.25">
      <c r="M93" s="2">
        <f t="shared" si="4"/>
        <v>1.408000000000001</v>
      </c>
      <c r="N93">
        <f>PI()+ATAN(((2*0.3/2.5)*M93)/(1-M93^2))</f>
        <v>2.8103163514419647</v>
      </c>
      <c r="P93" t="s">
        <v>5</v>
      </c>
      <c r="Q93">
        <v>1.408000000000001</v>
      </c>
      <c r="R93" t="s">
        <v>6</v>
      </c>
      <c r="S93">
        <v>2.8103163514419647</v>
      </c>
      <c r="T93" t="s">
        <v>7</v>
      </c>
      <c r="V93" t="s">
        <v>5</v>
      </c>
      <c r="W93">
        <v>1.408000000000001</v>
      </c>
      <c r="X93" t="s">
        <v>6</v>
      </c>
      <c r="Y93">
        <v>2.8103163514419647</v>
      </c>
      <c r="Z93" t="s">
        <v>7</v>
      </c>
      <c r="AA93" s="2">
        <f t="shared" si="5"/>
        <v>1.408000000000001</v>
      </c>
      <c r="AB93">
        <f>PI()+ATAN(((2*0.3/2.5)*AA93)/(1-AA93^2))</f>
        <v>2.8103163514419647</v>
      </c>
    </row>
    <row r="94" spans="13:28" x14ac:dyDescent="0.25">
      <c r="M94" s="2">
        <f t="shared" si="4"/>
        <v>1.424000000000001</v>
      </c>
      <c r="N94">
        <f>PI()+ATAN(((2*0.3/2.5)*M94)/(1-M94^2))</f>
        <v>2.8205708394643958</v>
      </c>
      <c r="P94" t="s">
        <v>5</v>
      </c>
      <c r="Q94">
        <v>1.424000000000001</v>
      </c>
      <c r="R94" t="s">
        <v>6</v>
      </c>
      <c r="S94">
        <v>2.8205708394643958</v>
      </c>
      <c r="T94" t="s">
        <v>7</v>
      </c>
      <c r="V94" t="s">
        <v>5</v>
      </c>
      <c r="W94">
        <v>1.424000000000001</v>
      </c>
      <c r="X94" t="s">
        <v>6</v>
      </c>
      <c r="Y94">
        <v>2.8205708394643958</v>
      </c>
      <c r="Z94" t="s">
        <v>7</v>
      </c>
      <c r="AA94" s="2">
        <f t="shared" si="5"/>
        <v>1.424000000000001</v>
      </c>
      <c r="AB94">
        <f>PI()+ATAN(((2*0.3/2.5)*AA94)/(1-AA94^2))</f>
        <v>2.8205708394643958</v>
      </c>
    </row>
    <row r="95" spans="13:28" x14ac:dyDescent="0.25">
      <c r="M95" s="2">
        <f t="shared" si="4"/>
        <v>1.4400000000000011</v>
      </c>
      <c r="N95">
        <f>PI()+ATAN(((2*0.3/2.5)*M95)/(1-M95^2))</f>
        <v>2.8301602614930972</v>
      </c>
      <c r="P95" t="s">
        <v>5</v>
      </c>
      <c r="Q95">
        <v>1.4400000000000011</v>
      </c>
      <c r="R95" t="s">
        <v>6</v>
      </c>
      <c r="S95">
        <v>2.8301602614930972</v>
      </c>
      <c r="T95" t="s">
        <v>7</v>
      </c>
      <c r="V95" t="s">
        <v>5</v>
      </c>
      <c r="W95">
        <v>1.4400000000000011</v>
      </c>
      <c r="X95" t="s">
        <v>6</v>
      </c>
      <c r="Y95">
        <v>2.8301602614930972</v>
      </c>
      <c r="Z95" t="s">
        <v>7</v>
      </c>
      <c r="AA95" s="2">
        <f t="shared" si="5"/>
        <v>1.4400000000000011</v>
      </c>
      <c r="AB95">
        <f>PI()+ATAN(((2*0.3/2.5)*AA95)/(1-AA95^2))</f>
        <v>2.8301602614930972</v>
      </c>
    </row>
    <row r="96" spans="13:28" x14ac:dyDescent="0.25">
      <c r="M96" s="2">
        <f t="shared" si="4"/>
        <v>1.4560000000000011</v>
      </c>
      <c r="N96">
        <f>PI()+ATAN(((2*0.3/2.5)*M96)/(1-M96^2))</f>
        <v>2.8391471181814407</v>
      </c>
      <c r="P96" t="s">
        <v>5</v>
      </c>
      <c r="Q96">
        <v>1.4560000000000011</v>
      </c>
      <c r="R96" t="s">
        <v>6</v>
      </c>
      <c r="S96">
        <v>2.8391471181814407</v>
      </c>
      <c r="T96" t="s">
        <v>7</v>
      </c>
      <c r="V96" t="s">
        <v>5</v>
      </c>
      <c r="W96">
        <v>1.4560000000000011</v>
      </c>
      <c r="X96" t="s">
        <v>6</v>
      </c>
      <c r="Y96">
        <v>2.8391471181814407</v>
      </c>
      <c r="Z96" t="s">
        <v>7</v>
      </c>
      <c r="AA96" s="2">
        <f t="shared" si="5"/>
        <v>1.4560000000000011</v>
      </c>
      <c r="AB96">
        <f>PI()+ATAN(((2*0.3/2.5)*AA96)/(1-AA96^2))</f>
        <v>2.8391471181814407</v>
      </c>
    </row>
    <row r="97" spans="13:28" x14ac:dyDescent="0.25">
      <c r="M97" s="2">
        <f t="shared" si="4"/>
        <v>1.4720000000000011</v>
      </c>
      <c r="N97">
        <f>PI()+ATAN(((2*0.3/2.5)*M97)/(1-M97^2))</f>
        <v>2.8475864605018031</v>
      </c>
      <c r="P97" t="s">
        <v>5</v>
      </c>
      <c r="Q97">
        <v>1.4720000000000011</v>
      </c>
      <c r="R97" t="s">
        <v>6</v>
      </c>
      <c r="S97">
        <v>2.8475864605018031</v>
      </c>
      <c r="T97" t="s">
        <v>7</v>
      </c>
      <c r="V97" t="s">
        <v>5</v>
      </c>
      <c r="W97">
        <v>1.4720000000000011</v>
      </c>
      <c r="X97" t="s">
        <v>6</v>
      </c>
      <c r="Y97">
        <v>2.8475864605018031</v>
      </c>
      <c r="Z97" t="s">
        <v>7</v>
      </c>
      <c r="AA97" s="2">
        <f t="shared" si="5"/>
        <v>1.4720000000000011</v>
      </c>
      <c r="AB97">
        <f>PI()+ATAN(((2*0.3/2.5)*AA97)/(1-AA97^2))</f>
        <v>2.8475864605018031</v>
      </c>
    </row>
    <row r="98" spans="13:28" x14ac:dyDescent="0.25">
      <c r="M98" s="2">
        <f t="shared" si="4"/>
        <v>1.4880000000000011</v>
      </c>
      <c r="N98">
        <f>PI()+ATAN(((2*0.3/2.5)*M98)/(1-M98^2))</f>
        <v>2.8555269427511405</v>
      </c>
      <c r="P98" t="s">
        <v>5</v>
      </c>
      <c r="Q98">
        <v>1.4880000000000011</v>
      </c>
      <c r="R98" t="s">
        <v>6</v>
      </c>
      <c r="S98">
        <v>2.8555269427511405</v>
      </c>
      <c r="T98" t="s">
        <v>7</v>
      </c>
      <c r="V98" t="s">
        <v>5</v>
      </c>
      <c r="W98">
        <v>1.4880000000000011</v>
      </c>
      <c r="X98" t="s">
        <v>6</v>
      </c>
      <c r="Y98">
        <v>2.8555269427511405</v>
      </c>
      <c r="Z98" t="s">
        <v>7</v>
      </c>
      <c r="AA98" s="2">
        <f t="shared" si="5"/>
        <v>1.4880000000000011</v>
      </c>
      <c r="AB98">
        <f>PI()+ATAN(((2*0.3/2.5)*AA98)/(1-AA98^2))</f>
        <v>2.8555269427511405</v>
      </c>
    </row>
    <row r="99" spans="13:28" x14ac:dyDescent="0.25">
      <c r="M99" s="2">
        <f t="shared" si="4"/>
        <v>1.5040000000000011</v>
      </c>
      <c r="N99">
        <f>PI()+ATAN(((2*0.3/2.5)*M99)/(1-M99^2))</f>
        <v>2.8630117062916849</v>
      </c>
      <c r="P99" t="s">
        <v>5</v>
      </c>
      <c r="Q99">
        <v>1.5040000000000011</v>
      </c>
      <c r="R99" t="s">
        <v>6</v>
      </c>
      <c r="S99">
        <v>2.8630117062916849</v>
      </c>
      <c r="T99" t="s">
        <v>7</v>
      </c>
      <c r="V99" t="s">
        <v>5</v>
      </c>
      <c r="W99">
        <v>1.5040000000000011</v>
      </c>
      <c r="X99" t="s">
        <v>6</v>
      </c>
      <c r="Y99">
        <v>2.8630117062916849</v>
      </c>
      <c r="Z99" t="s">
        <v>7</v>
      </c>
      <c r="AA99" s="2">
        <f t="shared" si="5"/>
        <v>1.5040000000000011</v>
      </c>
      <c r="AB99">
        <f>PI()+ATAN(((2*0.3/2.5)*AA99)/(1-AA99^2))</f>
        <v>2.8630117062916849</v>
      </c>
    </row>
    <row r="100" spans="13:28" x14ac:dyDescent="0.25">
      <c r="M100" s="2">
        <f t="shared" si="4"/>
        <v>1.5200000000000011</v>
      </c>
      <c r="N100">
        <f>PI()+ATAN(((2*0.3/2.5)*M100)/(1-M100^2))</f>
        <v>2.8700791240524923</v>
      </c>
      <c r="P100" t="s">
        <v>5</v>
      </c>
      <c r="Q100">
        <v>1.5200000000000011</v>
      </c>
      <c r="R100" t="s">
        <v>6</v>
      </c>
      <c r="S100">
        <v>2.8700791240524923</v>
      </c>
      <c r="T100" t="s">
        <v>7</v>
      </c>
      <c r="V100" t="s">
        <v>5</v>
      </c>
      <c r="W100">
        <v>1.5200000000000011</v>
      </c>
      <c r="X100" t="s">
        <v>6</v>
      </c>
      <c r="Y100">
        <v>2.8700791240524923</v>
      </c>
      <c r="Z100" t="s">
        <v>7</v>
      </c>
      <c r="AA100" s="2">
        <f t="shared" si="5"/>
        <v>1.5200000000000011</v>
      </c>
      <c r="AB100">
        <f>PI()+ATAN(((2*0.3/2.5)*AA100)/(1-AA100^2))</f>
        <v>2.8700791240524923</v>
      </c>
    </row>
    <row r="101" spans="13:28" x14ac:dyDescent="0.25">
      <c r="M101" s="2">
        <f t="shared" si="4"/>
        <v>1.5360000000000011</v>
      </c>
      <c r="N101">
        <f>PI()+ATAN(((2*0.3/2.5)*M101)/(1-M101^2))</f>
        <v>2.8767634300812026</v>
      </c>
      <c r="P101" t="s">
        <v>5</v>
      </c>
      <c r="Q101">
        <v>1.5360000000000011</v>
      </c>
      <c r="R101" t="s">
        <v>6</v>
      </c>
      <c r="S101">
        <v>2.8767634300812026</v>
      </c>
      <c r="T101" t="s">
        <v>7</v>
      </c>
      <c r="V101" t="s">
        <v>5</v>
      </c>
      <c r="W101">
        <v>1.5360000000000011</v>
      </c>
      <c r="X101" t="s">
        <v>6</v>
      </c>
      <c r="Y101">
        <v>2.8767634300812026</v>
      </c>
      <c r="Z101" t="s">
        <v>7</v>
      </c>
      <c r="AA101" s="2">
        <f t="shared" si="5"/>
        <v>1.5360000000000011</v>
      </c>
      <c r="AB101">
        <f>PI()+ATAN(((2*0.3/2.5)*AA101)/(1-AA101^2))</f>
        <v>2.8767634300812026</v>
      </c>
    </row>
    <row r="102" spans="13:28" x14ac:dyDescent="0.25">
      <c r="M102" s="2">
        <f t="shared" si="4"/>
        <v>1.5520000000000012</v>
      </c>
      <c r="N102">
        <f>PI()+ATAN(((2*0.3/2.5)*M102)/(1-M102^2))</f>
        <v>2.8830952538528472</v>
      </c>
      <c r="P102" t="s">
        <v>5</v>
      </c>
      <c r="Q102">
        <v>1.5520000000000012</v>
      </c>
      <c r="R102" t="s">
        <v>6</v>
      </c>
      <c r="S102">
        <v>2.8830952538528472</v>
      </c>
      <c r="T102" t="s">
        <v>7</v>
      </c>
      <c r="V102" t="s">
        <v>5</v>
      </c>
      <c r="W102">
        <v>1.5520000000000012</v>
      </c>
      <c r="X102" t="s">
        <v>6</v>
      </c>
      <c r="Y102">
        <v>2.8830952538528472</v>
      </c>
      <c r="Z102" t="s">
        <v>7</v>
      </c>
      <c r="AA102" s="2">
        <f t="shared" si="5"/>
        <v>1.5520000000000012</v>
      </c>
      <c r="AB102">
        <f>PI()+ATAN(((2*0.3/2.5)*AA102)/(1-AA102^2))</f>
        <v>2.8830952538528472</v>
      </c>
    </row>
    <row r="103" spans="13:28" x14ac:dyDescent="0.25">
      <c r="M103" s="2">
        <f t="shared" si="4"/>
        <v>1.5680000000000012</v>
      </c>
      <c r="N103">
        <f>PI()+ATAN(((2*0.3/2.5)*M103)/(1-M103^2))</f>
        <v>2.889102075375614</v>
      </c>
      <c r="P103" t="s">
        <v>5</v>
      </c>
      <c r="Q103">
        <v>1.5680000000000012</v>
      </c>
      <c r="R103" t="s">
        <v>6</v>
      </c>
      <c r="S103">
        <v>2.889102075375614</v>
      </c>
      <c r="T103" t="s">
        <v>7</v>
      </c>
      <c r="V103" t="s">
        <v>5</v>
      </c>
      <c r="W103">
        <v>1.5680000000000012</v>
      </c>
      <c r="X103" t="s">
        <v>6</v>
      </c>
      <c r="Y103">
        <v>2.889102075375614</v>
      </c>
      <c r="Z103" t="s">
        <v>7</v>
      </c>
      <c r="AA103" s="2">
        <f t="shared" si="5"/>
        <v>1.5680000000000012</v>
      </c>
      <c r="AB103">
        <f>PI()+ATAN(((2*0.3/2.5)*AA103)/(1-AA103^2))</f>
        <v>2.889102075375614</v>
      </c>
    </row>
    <row r="104" spans="13:28" x14ac:dyDescent="0.25">
      <c r="M104" s="2">
        <f t="shared" si="4"/>
        <v>1.5840000000000012</v>
      </c>
      <c r="N104">
        <f>PI()+ATAN(((2*0.3/2.5)*M104)/(1-M104^2))</f>
        <v>2.8948086141926765</v>
      </c>
      <c r="P104" t="s">
        <v>5</v>
      </c>
      <c r="Q104">
        <v>1.5840000000000012</v>
      </c>
      <c r="R104" t="s">
        <v>6</v>
      </c>
      <c r="S104">
        <v>2.8948086141926765</v>
      </c>
      <c r="T104" t="s">
        <v>7</v>
      </c>
      <c r="V104" t="s">
        <v>5</v>
      </c>
      <c r="W104">
        <v>1.5840000000000012</v>
      </c>
      <c r="X104" t="s">
        <v>6</v>
      </c>
      <c r="Y104">
        <v>2.8948086141926765</v>
      </c>
      <c r="Z104" t="s">
        <v>7</v>
      </c>
      <c r="AA104" s="2">
        <f t="shared" si="5"/>
        <v>1.5840000000000012</v>
      </c>
      <c r="AB104">
        <f>PI()+ATAN(((2*0.3/2.5)*AA104)/(1-AA104^2))</f>
        <v>2.8948086141926765</v>
      </c>
    </row>
    <row r="105" spans="13:28" x14ac:dyDescent="0.25">
      <c r="M105" s="2">
        <f t="shared" si="4"/>
        <v>1.6000000000000012</v>
      </c>
      <c r="N105">
        <f>PI()+ATAN(((2*0.3/2.5)*M105)/(1-M105^2))</f>
        <v>2.9002371630143897</v>
      </c>
      <c r="P105" t="s">
        <v>5</v>
      </c>
      <c r="Q105">
        <v>1.6000000000000012</v>
      </c>
      <c r="R105" t="s">
        <v>6</v>
      </c>
      <c r="S105">
        <v>2.9002371630143897</v>
      </c>
      <c r="T105" t="s">
        <v>7</v>
      </c>
      <c r="V105" t="s">
        <v>5</v>
      </c>
      <c r="W105">
        <v>1.6000000000000012</v>
      </c>
      <c r="X105" t="s">
        <v>6</v>
      </c>
      <c r="Y105">
        <v>2.9002371630143897</v>
      </c>
      <c r="Z105" t="s">
        <v>7</v>
      </c>
      <c r="AA105" s="2">
        <f t="shared" si="5"/>
        <v>1.6000000000000012</v>
      </c>
      <c r="AB105">
        <f>PI()+ATAN(((2*0.3/2.5)*AA105)/(1-AA105^2))</f>
        <v>2.9002371630143897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68D2-C1F0-4CE7-AC71-E63E200CDF31}">
  <dimension ref="C2:AC206"/>
  <sheetViews>
    <sheetView topLeftCell="A96" zoomScaleNormal="100" workbookViewId="0">
      <selection activeCell="C105" sqref="C105:G205"/>
    </sheetView>
  </sheetViews>
  <sheetFormatPr defaultRowHeight="15" x14ac:dyDescent="0.25"/>
  <sheetData>
    <row r="2" spans="4:29" x14ac:dyDescent="0.25">
      <c r="D2" t="s">
        <v>13</v>
      </c>
      <c r="E2" t="s">
        <v>12</v>
      </c>
      <c r="F2" t="s">
        <v>14</v>
      </c>
      <c r="G2" t="s">
        <v>15</v>
      </c>
    </row>
    <row r="3" spans="4:29" x14ac:dyDescent="0.25">
      <c r="D3" s="2">
        <v>0</v>
      </c>
      <c r="E3" s="2">
        <v>0</v>
      </c>
      <c r="F3" s="2">
        <f>1/(SQRT((1-D3^2)^2+(2*0.03/2.5)^2*D3^2))</f>
        <v>1</v>
      </c>
      <c r="G3" s="2">
        <f>F3*D3*SIN(E3)*0.5</f>
        <v>0</v>
      </c>
      <c r="S3" s="2">
        <v>0</v>
      </c>
      <c r="T3" s="2">
        <v>0</v>
      </c>
      <c r="U3" s="2">
        <f>1/(SQRT((1-S3^2)^2+(2*0.25/2.5)^2*S3^2))</f>
        <v>1</v>
      </c>
      <c r="V3" s="2">
        <f>U3*S3*SIN(T3)*0.5</f>
        <v>0</v>
      </c>
      <c r="Z3" t="s">
        <v>2</v>
      </c>
      <c r="AB3" t="s">
        <v>9</v>
      </c>
    </row>
    <row r="4" spans="4:29" x14ac:dyDescent="0.25">
      <c r="D4" s="2">
        <f xml:space="preserve"> D3+0.016</f>
        <v>1.6E-2</v>
      </c>
      <c r="E4" s="2">
        <v>3.8409644030189421E-3</v>
      </c>
      <c r="F4" s="2">
        <f t="shared" ref="F4:F67" si="0">1/(SQRT((1-D4^2)^2+(2*0.03/2.5)^2*D4^2))</f>
        <v>1.0002559917681375</v>
      </c>
      <c r="G4" s="2">
        <f t="shared" ref="G4:G67" si="1">F4*D4*SIN(E4)*0.5</f>
        <v>3.073550569264795E-5</v>
      </c>
      <c r="S4" s="2">
        <f xml:space="preserve"> S3+0.016</f>
        <v>1.6E-2</v>
      </c>
      <c r="T4" s="2">
        <v>3.8409644030189421E-3</v>
      </c>
      <c r="U4" s="2">
        <f t="shared" ref="U4:U67" si="2">1/(SQRT((1-S4^2)^2+(2*0.25/2.5)^2*S4^2))</f>
        <v>1.000250941657979</v>
      </c>
      <c r="V4" s="2">
        <f t="shared" ref="V4:V67" si="3">U4*S4*SIN(T4)*0.5</f>
        <v>3.0735350514682711E-5</v>
      </c>
      <c r="Y4" t="s">
        <v>5</v>
      </c>
      <c r="Z4">
        <v>0.25132741228718347</v>
      </c>
      <c r="AA4" t="s">
        <v>6</v>
      </c>
      <c r="AB4">
        <v>8.6184240870853055E-3</v>
      </c>
      <c r="AC4" t="s">
        <v>7</v>
      </c>
    </row>
    <row r="5" spans="4:29" x14ac:dyDescent="0.25">
      <c r="D5" s="2">
        <f t="shared" ref="D5:D68" si="4" xml:space="preserve"> D4+0.016</f>
        <v>3.2000000000000001E-2</v>
      </c>
      <c r="E5" s="2">
        <v>7.6877209269372443E-3</v>
      </c>
      <c r="F5" s="2">
        <f t="shared" si="0"/>
        <v>1.0010247538311454</v>
      </c>
      <c r="G5" s="2">
        <f t="shared" si="1"/>
        <v>1.2312837033013788E-4</v>
      </c>
      <c r="S5" s="2">
        <f t="shared" ref="S5:S68" si="5" xml:space="preserve"> S4+0.016</f>
        <v>3.2000000000000001E-2</v>
      </c>
      <c r="T5" s="2">
        <v>7.6877209269372443E-3</v>
      </c>
      <c r="U5" s="2">
        <f t="shared" si="2"/>
        <v>1.0010045072395684</v>
      </c>
      <c r="V5" s="2">
        <f t="shared" si="3"/>
        <v>1.2312587995233644E-4</v>
      </c>
      <c r="Y5" t="s">
        <v>5</v>
      </c>
      <c r="Z5">
        <v>0.50265482457436694</v>
      </c>
      <c r="AA5" t="s">
        <v>6</v>
      </c>
      <c r="AB5">
        <v>5.3585133181746E-2</v>
      </c>
      <c r="AC5" t="s">
        <v>7</v>
      </c>
    </row>
    <row r="6" spans="4:29" x14ac:dyDescent="0.25">
      <c r="D6" s="2">
        <f t="shared" si="4"/>
        <v>4.8000000000000001E-2</v>
      </c>
      <c r="E6" s="2">
        <v>1.1546090268579196E-2</v>
      </c>
      <c r="F6" s="2">
        <f t="shared" si="0"/>
        <v>1.0023086525158156</v>
      </c>
      <c r="G6" s="2">
        <f t="shared" si="1"/>
        <v>2.7773973718231312E-4</v>
      </c>
      <c r="S6" s="2">
        <f t="shared" si="5"/>
        <v>4.8000000000000001E-2</v>
      </c>
      <c r="T6" s="2">
        <v>1.1546090268579196E-2</v>
      </c>
      <c r="U6" s="2">
        <f t="shared" si="2"/>
        <v>1.0022629239182963</v>
      </c>
      <c r="V6" s="2">
        <f t="shared" si="3"/>
        <v>2.7772706578750388E-4</v>
      </c>
      <c r="Y6" t="s">
        <v>5</v>
      </c>
      <c r="Z6">
        <v>0.7539822368615503</v>
      </c>
      <c r="AA6" t="s">
        <v>6</v>
      </c>
      <c r="AB6">
        <v>0.33756797851839637</v>
      </c>
      <c r="AC6" t="s">
        <v>7</v>
      </c>
    </row>
    <row r="7" spans="4:29" x14ac:dyDescent="0.25">
      <c r="D7" s="2">
        <f t="shared" si="4"/>
        <v>6.4000000000000001E-2</v>
      </c>
      <c r="E7" s="2">
        <v>1.5421950567030607E-2</v>
      </c>
      <c r="F7" s="2">
        <f t="shared" si="0"/>
        <v>1.0041116519571625</v>
      </c>
      <c r="G7" s="2">
        <f t="shared" si="1"/>
        <v>4.9551188597637486E-4</v>
      </c>
      <c r="S7" s="2">
        <f t="shared" si="5"/>
        <v>6.4000000000000001E-2</v>
      </c>
      <c r="T7" s="2">
        <v>1.5421950567030607E-2</v>
      </c>
      <c r="U7" s="2">
        <f t="shared" si="2"/>
        <v>1.0040299215558006</v>
      </c>
      <c r="V7" s="2">
        <f t="shared" si="3"/>
        <v>4.9547155342447035E-4</v>
      </c>
      <c r="Y7" t="s">
        <v>5</v>
      </c>
      <c r="Z7">
        <v>0.80424771931898709</v>
      </c>
      <c r="AA7" t="s">
        <v>6</v>
      </c>
      <c r="AB7">
        <v>0.54520195906323243</v>
      </c>
      <c r="AC7" t="s">
        <v>7</v>
      </c>
    </row>
    <row r="8" spans="4:29" x14ac:dyDescent="0.25">
      <c r="D8" s="2">
        <f t="shared" si="4"/>
        <v>0.08</v>
      </c>
      <c r="E8" s="2">
        <v>1.9321266855755238E-2</v>
      </c>
      <c r="F8" s="2">
        <f t="shared" si="0"/>
        <v>1.0064393447904869</v>
      </c>
      <c r="G8" s="2">
        <f t="shared" si="1"/>
        <v>7.7777893180121021E-4</v>
      </c>
      <c r="S8" s="2">
        <f t="shared" si="5"/>
        <v>0.08</v>
      </c>
      <c r="T8" s="2">
        <v>1.9321266855755238E-2</v>
      </c>
      <c r="U8" s="2">
        <f t="shared" si="2"/>
        <v>1.0063107598087309</v>
      </c>
      <c r="V8" s="2">
        <f t="shared" si="3"/>
        <v>7.7767956099434189E-4</v>
      </c>
      <c r="Y8" t="s">
        <v>5</v>
      </c>
      <c r="Z8">
        <v>0.87964594300514209</v>
      </c>
      <c r="AA8" t="s">
        <v>6</v>
      </c>
      <c r="AB8">
        <v>1.320736235372193</v>
      </c>
      <c r="AC8" t="s">
        <v>7</v>
      </c>
    </row>
    <row r="9" spans="4:29" x14ac:dyDescent="0.25">
      <c r="D9" s="2">
        <f t="shared" si="4"/>
        <v>9.6000000000000002E-2</v>
      </c>
      <c r="E9" s="2">
        <v>2.3250121405898945E-2</v>
      </c>
      <c r="F9" s="2">
        <f t="shared" si="0"/>
        <v>1.0092989957406397</v>
      </c>
      <c r="G9" s="2">
        <f t="shared" si="1"/>
        <v>1.1262820824835297E-3</v>
      </c>
      <c r="S9" s="2">
        <f t="shared" si="5"/>
        <v>9.6000000000000002E-2</v>
      </c>
      <c r="T9" s="2">
        <v>2.3250121405898945E-2</v>
      </c>
      <c r="U9" s="2">
        <f t="shared" si="2"/>
        <v>1.0091122665802241</v>
      </c>
      <c r="V9" s="2">
        <f t="shared" si="3"/>
        <v>1.126073710426745E-3</v>
      </c>
      <c r="Y9" t="s">
        <v>5</v>
      </c>
      <c r="Z9">
        <v>0.90477868423386043</v>
      </c>
      <c r="AA9" t="s">
        <v>6</v>
      </c>
      <c r="AB9">
        <v>1.9007133688967</v>
      </c>
      <c r="AC9" t="s">
        <v>7</v>
      </c>
    </row>
    <row r="10" spans="4:29" x14ac:dyDescent="0.25">
      <c r="D10" s="2">
        <f t="shared" si="4"/>
        <v>0.112</v>
      </c>
      <c r="E10" s="2">
        <v>2.7214745281568788E-2</v>
      </c>
      <c r="F10" s="2">
        <f t="shared" si="0"/>
        <v>1.012699598746188</v>
      </c>
      <c r="G10" s="2">
        <f t="shared" si="1"/>
        <v>1.5431897426805867E-3</v>
      </c>
      <c r="S10" s="2">
        <f t="shared" si="5"/>
        <v>0.112</v>
      </c>
      <c r="T10" s="2">
        <v>2.7214745281568788E-2</v>
      </c>
      <c r="U10" s="2">
        <f t="shared" si="2"/>
        <v>1.012442888330251</v>
      </c>
      <c r="V10" s="2">
        <f t="shared" si="3"/>
        <v>1.5427985576922606E-3</v>
      </c>
      <c r="Y10" t="s">
        <v>5</v>
      </c>
      <c r="Z10">
        <v>0.92991142546257888</v>
      </c>
      <c r="AA10" t="s">
        <v>6</v>
      </c>
      <c r="AB10">
        <v>2.9003938592423069</v>
      </c>
      <c r="AC10" t="s">
        <v>7</v>
      </c>
    </row>
    <row r="11" spans="4:29" x14ac:dyDescent="0.25">
      <c r="D11" s="2">
        <f t="shared" si="4"/>
        <v>0.128</v>
      </c>
      <c r="E11" s="2">
        <v>3.1221551448991063E-2</v>
      </c>
      <c r="F11" s="2">
        <f t="shared" si="0"/>
        <v>1.0166519484638308</v>
      </c>
      <c r="G11" s="2">
        <f t="shared" si="1"/>
        <v>2.0311228490340742E-3</v>
      </c>
      <c r="S11" s="2">
        <f t="shared" si="5"/>
        <v>0.128</v>
      </c>
      <c r="T11" s="2">
        <v>3.1221551448991063E-2</v>
      </c>
      <c r="U11" s="2">
        <f t="shared" si="2"/>
        <v>1.0163127529242943</v>
      </c>
      <c r="V11" s="2">
        <f t="shared" si="3"/>
        <v>2.030445185639356E-3</v>
      </c>
      <c r="Y11" t="s">
        <v>5</v>
      </c>
      <c r="Z11">
        <v>0.94247779607693793</v>
      </c>
      <c r="AA11" t="s">
        <v>6</v>
      </c>
      <c r="AB11">
        <v>3.7060832799746324</v>
      </c>
      <c r="AC11" t="s">
        <v>7</v>
      </c>
    </row>
    <row r="12" spans="4:29" x14ac:dyDescent="0.25">
      <c r="D12" s="2">
        <f t="shared" si="4"/>
        <v>0.14400000000000002</v>
      </c>
      <c r="E12" s="2">
        <v>3.5277169808856923E-2</v>
      </c>
      <c r="F12" s="2">
        <f t="shared" si="0"/>
        <v>1.0211687272263226</v>
      </c>
      <c r="G12" s="2">
        <f t="shared" si="1"/>
        <v>2.5931859278763097E-3</v>
      </c>
      <c r="S12" s="2">
        <f t="shared" si="5"/>
        <v>0.14400000000000002</v>
      </c>
      <c r="T12" s="2">
        <v>3.5277169808856923E-2</v>
      </c>
      <c r="U12" s="2">
        <f t="shared" si="2"/>
        <v>1.0207337458794334</v>
      </c>
      <c r="V12" s="2">
        <f t="shared" si="3"/>
        <v>2.5920813234387007E-3</v>
      </c>
      <c r="Y12" t="s">
        <v>5</v>
      </c>
      <c r="Z12">
        <v>0.95504416669129699</v>
      </c>
      <c r="AA12" t="s">
        <v>6</v>
      </c>
      <c r="AB12">
        <v>4.9087938183004018</v>
      </c>
      <c r="AC12" t="s">
        <v>7</v>
      </c>
    </row>
    <row r="13" spans="4:29" x14ac:dyDescent="0.25">
      <c r="D13" s="2">
        <f t="shared" si="4"/>
        <v>0.16000000000000003</v>
      </c>
      <c r="E13" s="2">
        <v>3.9388484555581818E-2</v>
      </c>
      <c r="F13" s="2">
        <f t="shared" si="0"/>
        <v>1.0262646087812597</v>
      </c>
      <c r="G13" s="2">
        <f t="shared" si="1"/>
        <v>3.2330044884961114E-3</v>
      </c>
      <c r="S13" s="2">
        <f t="shared" si="5"/>
        <v>0.16000000000000003</v>
      </c>
      <c r="T13" s="2">
        <v>3.9388484555581818E-2</v>
      </c>
      <c r="U13" s="2">
        <f t="shared" si="2"/>
        <v>1.0257196010649734</v>
      </c>
      <c r="V13" s="2">
        <f t="shared" si="3"/>
        <v>3.2312875702881346E-3</v>
      </c>
      <c r="Y13" t="s">
        <v>5</v>
      </c>
      <c r="Z13">
        <v>1.0053096491487339</v>
      </c>
      <c r="AA13" t="s">
        <v>6</v>
      </c>
      <c r="AB13">
        <v>19.041369555365367</v>
      </c>
      <c r="AC13" t="s">
        <v>7</v>
      </c>
    </row>
    <row r="14" spans="4:29" x14ac:dyDescent="0.25">
      <c r="D14" s="2">
        <f t="shared" si="4"/>
        <v>0.17600000000000005</v>
      </c>
      <c r="E14" s="2">
        <v>4.3562674309561282E-2</v>
      </c>
      <c r="F14" s="2">
        <f t="shared" si="0"/>
        <v>1.0319563804252534</v>
      </c>
      <c r="G14" s="2">
        <f t="shared" si="1"/>
        <v>3.9547695047725557E-3</v>
      </c>
      <c r="S14" s="2">
        <f t="shared" si="5"/>
        <v>0.17600000000000005</v>
      </c>
      <c r="T14" s="2">
        <v>4.3562674309561282E-2</v>
      </c>
      <c r="U14" s="2">
        <f t="shared" si="2"/>
        <v>1.031286007135938</v>
      </c>
      <c r="V14" s="2">
        <f t="shared" si="3"/>
        <v>3.952200431222852E-3</v>
      </c>
      <c r="Y14" t="s">
        <v>5</v>
      </c>
      <c r="Z14">
        <v>1.0555751316061703</v>
      </c>
      <c r="AA14" t="s">
        <v>6</v>
      </c>
      <c r="AB14">
        <v>4.1117446550764383</v>
      </c>
      <c r="AC14" t="s">
        <v>7</v>
      </c>
    </row>
    <row r="15" spans="4:29" x14ac:dyDescent="0.25">
      <c r="D15" s="2">
        <f t="shared" si="4"/>
        <v>0.19200000000000006</v>
      </c>
      <c r="E15" s="2">
        <v>4.7807255519960928E-2</v>
      </c>
      <c r="F15" s="2">
        <f t="shared" si="0"/>
        <v>1.0382630854762858</v>
      </c>
      <c r="G15" s="2">
        <f t="shared" si="1"/>
        <v>4.7632899007540542E-3</v>
      </c>
      <c r="S15" s="2">
        <f t="shared" si="5"/>
        <v>0.19200000000000006</v>
      </c>
      <c r="T15" s="2">
        <v>4.7807255519960928E-2</v>
      </c>
      <c r="U15" s="2">
        <f t="shared" si="2"/>
        <v>1.0374507312273855</v>
      </c>
      <c r="V15" s="2">
        <f t="shared" si="3"/>
        <v>4.7595630237767745E-3</v>
      </c>
      <c r="Y15" t="s">
        <v>5</v>
      </c>
      <c r="Z15">
        <v>1.1058406140636072</v>
      </c>
      <c r="AA15" t="s">
        <v>6</v>
      </c>
      <c r="AB15">
        <v>1.8863934037838719</v>
      </c>
      <c r="AC15" t="s">
        <v>7</v>
      </c>
    </row>
    <row r="16" spans="4:29" x14ac:dyDescent="0.25">
      <c r="D16" s="2">
        <f t="shared" si="4"/>
        <v>0.20800000000000007</v>
      </c>
      <c r="E16" s="2">
        <v>5.2130129697572289E-2</v>
      </c>
      <c r="F16" s="2">
        <f t="shared" si="0"/>
        <v>1.045206188406135</v>
      </c>
      <c r="G16" s="2">
        <f t="shared" si="1"/>
        <v>5.6640541471733074E-3</v>
      </c>
      <c r="S16" s="2">
        <f t="shared" si="5"/>
        <v>0.20800000000000007</v>
      </c>
      <c r="T16" s="2">
        <v>5.2130129697572289E-2</v>
      </c>
      <c r="U16" s="2">
        <f t="shared" si="2"/>
        <v>1.0442337617218309</v>
      </c>
      <c r="V16" s="2">
        <f t="shared" si="3"/>
        <v>5.6587844908555871E-3</v>
      </c>
      <c r="Y16" t="s">
        <v>5</v>
      </c>
      <c r="Z16">
        <v>1.2566370614359172</v>
      </c>
      <c r="AA16" t="s">
        <v>6</v>
      </c>
      <c r="AB16">
        <v>0.5004316720390144</v>
      </c>
      <c r="AC16" t="s">
        <v>7</v>
      </c>
    </row>
    <row r="17" spans="4:29" x14ac:dyDescent="0.25">
      <c r="D17" s="2">
        <f t="shared" si="4"/>
        <v>0.22400000000000009</v>
      </c>
      <c r="E17" s="2">
        <v>5.6539635111573422E-2</v>
      </c>
      <c r="F17" s="2">
        <f t="shared" si="0"/>
        <v>1.0528097653962483</v>
      </c>
      <c r="G17" s="2">
        <f t="shared" si="1"/>
        <v>6.6633023028908351E-3</v>
      </c>
      <c r="S17" s="2">
        <f t="shared" si="5"/>
        <v>0.22400000000000009</v>
      </c>
      <c r="T17" s="2">
        <v>5.6539635111573422E-2</v>
      </c>
      <c r="U17" s="2">
        <f t="shared" si="2"/>
        <v>1.0516574722284768</v>
      </c>
      <c r="V17" s="2">
        <f t="shared" si="3"/>
        <v>6.6560093635861482E-3</v>
      </c>
      <c r="Y17" t="s">
        <v>5</v>
      </c>
      <c r="Z17">
        <v>1.5079644737231006</v>
      </c>
      <c r="AA17" t="s">
        <v>6</v>
      </c>
      <c r="AB17">
        <v>0.16166852046660016</v>
      </c>
      <c r="AC17" t="s">
        <v>7</v>
      </c>
    </row>
    <row r="18" spans="4:29" x14ac:dyDescent="0.25">
      <c r="D18" s="2">
        <f t="shared" si="4"/>
        <v>0.2400000000000001</v>
      </c>
      <c r="E18" s="2">
        <v>6.1044603672834132E-2</v>
      </c>
      <c r="F18" s="2">
        <f t="shared" si="0"/>
        <v>1.0611007235985319</v>
      </c>
      <c r="G18" s="2">
        <f t="shared" si="1"/>
        <v>7.7681101064215009E-3</v>
      </c>
      <c r="S18" s="2">
        <f t="shared" si="5"/>
        <v>0.2400000000000001</v>
      </c>
      <c r="T18" s="2">
        <v>6.1044603672834132E-2</v>
      </c>
      <c r="U18" s="2">
        <f t="shared" si="2"/>
        <v>1.0597468092902003</v>
      </c>
      <c r="V18" s="2">
        <f t="shared" si="3"/>
        <v>7.7581983655397192E-3</v>
      </c>
      <c r="Y18" t="s">
        <v>5</v>
      </c>
      <c r="Z18" t="s">
        <v>4</v>
      </c>
      <c r="AA18" t="s">
        <v>6</v>
      </c>
      <c r="AB18" t="s">
        <v>4</v>
      </c>
      <c r="AC18" t="s">
        <v>7</v>
      </c>
    </row>
    <row r="19" spans="4:29" x14ac:dyDescent="0.25">
      <c r="D19" s="2">
        <f t="shared" si="4"/>
        <v>0.25600000000000012</v>
      </c>
      <c r="E19" s="2">
        <v>6.5654423832374298E-2</v>
      </c>
      <c r="F19" s="2">
        <f t="shared" si="0"/>
        <v>1.0701090529945469</v>
      </c>
      <c r="G19" s="2">
        <f t="shared" si="1"/>
        <v>8.9864870486698438E-3</v>
      </c>
      <c r="S19" s="2">
        <f t="shared" si="5"/>
        <v>0.25600000000000012</v>
      </c>
      <c r="T19" s="2">
        <v>6.5654423832374298E-2</v>
      </c>
      <c r="U19" s="2">
        <f t="shared" si="2"/>
        <v>1.0685295067728249</v>
      </c>
      <c r="V19" s="2">
        <f t="shared" si="3"/>
        <v>8.9732224457543201E-3</v>
      </c>
      <c r="Y19" t="s">
        <v>5</v>
      </c>
      <c r="Z19">
        <v>0.25132741228718347</v>
      </c>
      <c r="AA19" t="s">
        <v>6</v>
      </c>
      <c r="AB19">
        <v>7.1763808822144573E-3</v>
      </c>
      <c r="AC19" t="s">
        <v>7</v>
      </c>
    </row>
    <row r="20" spans="4:29" x14ac:dyDescent="0.25">
      <c r="D20" s="2">
        <f t="shared" si="4"/>
        <v>0.27200000000000013</v>
      </c>
      <c r="E20" s="2">
        <v>7.0379110450002252E-2</v>
      </c>
      <c r="F20" s="2">
        <f t="shared" si="0"/>
        <v>1.0798681154739858</v>
      </c>
      <c r="G20" s="2">
        <f t="shared" si="1"/>
        <v>1.0327490752098897E-2</v>
      </c>
      <c r="S20" s="2">
        <f t="shared" si="5"/>
        <v>0.27200000000000013</v>
      </c>
      <c r="T20" s="2">
        <v>7.0379110450002252E-2</v>
      </c>
      <c r="U20" s="2">
        <f t="shared" si="2"/>
        <v>1.0780363304037277</v>
      </c>
      <c r="V20" s="2">
        <f t="shared" si="3"/>
        <v>1.0309972183764633E-2</v>
      </c>
      <c r="Y20" t="s">
        <v>5</v>
      </c>
      <c r="Z20">
        <v>0.50265482457436694</v>
      </c>
      <c r="AA20" t="s">
        <v>6</v>
      </c>
      <c r="AB20">
        <v>4.4434163194759971E-2</v>
      </c>
      <c r="AC20" t="s">
        <v>7</v>
      </c>
    </row>
    <row r="21" spans="4:29" x14ac:dyDescent="0.25">
      <c r="D21" s="2">
        <f t="shared" si="4"/>
        <v>0.28800000000000014</v>
      </c>
      <c r="E21" s="2">
        <v>7.5229382739053705E-2</v>
      </c>
      <c r="F21" s="2">
        <f t="shared" si="0"/>
        <v>1.0904149766226403</v>
      </c>
      <c r="G21" s="2">
        <f t="shared" si="1"/>
        <v>1.1801360460530493E-2</v>
      </c>
      <c r="S21" s="2">
        <f t="shared" si="5"/>
        <v>0.28800000000000014</v>
      </c>
      <c r="T21" s="2">
        <v>7.5229382739053705E-2</v>
      </c>
      <c r="U21" s="2">
        <f t="shared" si="2"/>
        <v>1.0883013565285264</v>
      </c>
      <c r="V21" s="2">
        <f t="shared" si="3"/>
        <v>1.1778485139536173E-2</v>
      </c>
      <c r="Y21" t="s">
        <v>5</v>
      </c>
      <c r="Z21">
        <v>0.7539822368615503</v>
      </c>
      <c r="AA21" t="s">
        <v>6</v>
      </c>
      <c r="AB21">
        <v>0.27208105008673616</v>
      </c>
      <c r="AC21" t="s">
        <v>7</v>
      </c>
    </row>
    <row r="22" spans="4:29" x14ac:dyDescent="0.25">
      <c r="D22" s="2">
        <f t="shared" si="4"/>
        <v>0.30400000000000016</v>
      </c>
      <c r="E22" s="2">
        <v>8.0216751573475173E-2</v>
      </c>
      <c r="F22" s="2">
        <f t="shared" si="0"/>
        <v>1.1017907867545682</v>
      </c>
      <c r="G22" s="2">
        <f t="shared" si="1"/>
        <v>1.341967302879651E-2</v>
      </c>
      <c r="S22" s="2">
        <f t="shared" si="5"/>
        <v>0.30400000000000016</v>
      </c>
      <c r="T22" s="2">
        <v>8.0216751573475173E-2</v>
      </c>
      <c r="U22" s="2">
        <f t="shared" si="2"/>
        <v>1.0993622898639559</v>
      </c>
      <c r="V22" s="2">
        <f t="shared" si="3"/>
        <v>1.3390094242501279E-2</v>
      </c>
      <c r="Y22" t="s">
        <v>5</v>
      </c>
      <c r="Z22">
        <v>0.80424771931898709</v>
      </c>
      <c r="AA22" t="s">
        <v>6</v>
      </c>
      <c r="AB22">
        <v>0.42945556200517354</v>
      </c>
      <c r="AC22" t="s">
        <v>7</v>
      </c>
    </row>
    <row r="23" spans="4:29" x14ac:dyDescent="0.25">
      <c r="D23" s="2">
        <f t="shared" si="4"/>
        <v>0.32000000000000017</v>
      </c>
      <c r="E23" s="2">
        <v>8.5353617659346598E-2</v>
      </c>
      <c r="F23" s="2">
        <f t="shared" si="0"/>
        <v>1.1140412189845328</v>
      </c>
      <c r="G23" s="2">
        <f t="shared" si="1"/>
        <v>1.5195525519436927E-2</v>
      </c>
      <c r="S23" s="2">
        <f t="shared" si="5"/>
        <v>0.32000000000000017</v>
      </c>
      <c r="T23" s="2">
        <v>8.5353617659346598E-2</v>
      </c>
      <c r="U23" s="2">
        <f t="shared" si="2"/>
        <v>1.1112608258645751</v>
      </c>
      <c r="V23" s="2">
        <f t="shared" si="3"/>
        <v>1.5157600949063403E-2</v>
      </c>
      <c r="Y23" t="s">
        <v>5</v>
      </c>
      <c r="Z23">
        <v>0.85451320177642387</v>
      </c>
      <c r="AA23" t="s">
        <v>6</v>
      </c>
      <c r="AB23">
        <v>0.71584982183959456</v>
      </c>
      <c r="AC23" t="s">
        <v>7</v>
      </c>
    </row>
    <row r="24" spans="4:29" x14ac:dyDescent="0.25">
      <c r="D24" s="2">
        <f t="shared" si="4"/>
        <v>0.33600000000000019</v>
      </c>
      <c r="E24" s="2">
        <v>9.0653382331850899E-2</v>
      </c>
      <c r="F24" s="2">
        <f t="shared" si="0"/>
        <v>1.1272169736676942</v>
      </c>
      <c r="G24" s="2">
        <f t="shared" si="1"/>
        <v>1.7143749398941855E-2</v>
      </c>
      <c r="S24" s="2">
        <f t="shared" si="5"/>
        <v>0.33600000000000019</v>
      </c>
      <c r="T24" s="2">
        <v>9.0653382331850899E-2</v>
      </c>
      <c r="U24" s="2">
        <f t="shared" si="2"/>
        <v>1.1240430643180956</v>
      </c>
      <c r="V24" s="2">
        <f t="shared" si="3"/>
        <v>1.7095477675062972E-2</v>
      </c>
      <c r="Y24" t="s">
        <v>5</v>
      </c>
      <c r="Z24">
        <v>0.90477868423386043</v>
      </c>
      <c r="AA24" t="s">
        <v>6</v>
      </c>
      <c r="AB24">
        <v>1.2471035128540386</v>
      </c>
      <c r="AC24" t="s">
        <v>7</v>
      </c>
    </row>
    <row r="25" spans="4:29" x14ac:dyDescent="0.25">
      <c r="D25" s="2">
        <f t="shared" si="4"/>
        <v>0.3520000000000002</v>
      </c>
      <c r="E25" s="2">
        <v>9.6130573049997933E-2</v>
      </c>
      <c r="F25" s="2">
        <f t="shared" si="0"/>
        <v>1.1413743604008568</v>
      </c>
      <c r="G25" s="2">
        <f t="shared" si="1"/>
        <v>1.9281162422786286E-2</v>
      </c>
      <c r="S25" s="2">
        <f t="shared" si="5"/>
        <v>0.3520000000000002</v>
      </c>
      <c r="T25" s="2">
        <v>9.6130573049997933E-2</v>
      </c>
      <c r="U25" s="2">
        <f t="shared" si="2"/>
        <v>1.1377599819725783</v>
      </c>
      <c r="V25" s="2">
        <f t="shared" si="3"/>
        <v>1.9220104964382739E-2</v>
      </c>
      <c r="Y25" t="s">
        <v>5</v>
      </c>
      <c r="Z25">
        <v>0.95504416669129699</v>
      </c>
      <c r="AA25" t="s">
        <v>6</v>
      </c>
      <c r="AB25">
        <v>2.0631692493866445</v>
      </c>
      <c r="AC25" t="s">
        <v>7</v>
      </c>
    </row>
    <row r="26" spans="4:29" x14ac:dyDescent="0.25">
      <c r="D26" s="2">
        <f t="shared" si="4"/>
        <v>0.36800000000000022</v>
      </c>
      <c r="E26" s="2">
        <v>0.10180098603667226</v>
      </c>
      <c r="F26" s="2">
        <f t="shared" si="0"/>
        <v>1.1565759710687376</v>
      </c>
      <c r="G26" s="2">
        <f t="shared" si="1"/>
        <v>2.1626865663654318E-2</v>
      </c>
      <c r="S26" s="2">
        <f t="shared" si="5"/>
        <v>0.36800000000000022</v>
      </c>
      <c r="T26" s="2">
        <v>0.10180098603667226</v>
      </c>
      <c r="U26" s="2">
        <f t="shared" si="2"/>
        <v>1.1524679734197505</v>
      </c>
      <c r="V26" s="2">
        <f t="shared" si="3"/>
        <v>2.1550050032408622E-2</v>
      </c>
      <c r="Y26" t="s">
        <v>5</v>
      </c>
      <c r="Z26">
        <v>0.98017690792001544</v>
      </c>
      <c r="AA26" t="s">
        <v>6</v>
      </c>
      <c r="AB26">
        <v>2.4036283759965325</v>
      </c>
      <c r="AC26" t="s">
        <v>7</v>
      </c>
    </row>
    <row r="27" spans="4:29" x14ac:dyDescent="0.25">
      <c r="D27" s="2">
        <f t="shared" si="4"/>
        <v>0.38400000000000023</v>
      </c>
      <c r="E27" s="2">
        <v>0.10768184896520983</v>
      </c>
      <c r="F27" s="2">
        <f t="shared" si="0"/>
        <v>1.1728914602394371</v>
      </c>
      <c r="G27" s="2">
        <f t="shared" si="1"/>
        <v>2.4202594844676278E-2</v>
      </c>
      <c r="S27" s="2">
        <f t="shared" si="5"/>
        <v>0.38400000000000023</v>
      </c>
      <c r="T27" s="2">
        <v>0.10768184896520983</v>
      </c>
      <c r="U27" s="2">
        <f t="shared" si="2"/>
        <v>1.1682294711631163</v>
      </c>
      <c r="V27" s="2">
        <f t="shared" si="3"/>
        <v>2.4106394781320487E-2</v>
      </c>
      <c r="Y27" t="s">
        <v>5</v>
      </c>
      <c r="Z27">
        <v>1.0053096491487339</v>
      </c>
      <c r="AA27" t="s">
        <v>6</v>
      </c>
      <c r="AB27">
        <v>2.4930086887800593</v>
      </c>
      <c r="AC27" t="s">
        <v>7</v>
      </c>
    </row>
    <row r="28" spans="4:29" x14ac:dyDescent="0.25">
      <c r="D28" s="2">
        <f t="shared" si="4"/>
        <v>0.40000000000000024</v>
      </c>
      <c r="E28" s="2">
        <v>0.11379200714370816</v>
      </c>
      <c r="F28" s="2">
        <f t="shared" si="0"/>
        <v>1.1903984527073683</v>
      </c>
      <c r="G28" s="2">
        <f t="shared" si="1"/>
        <v>2.7033137285586321E-2</v>
      </c>
      <c r="S28" s="2">
        <f t="shared" si="5"/>
        <v>0.40000000000000024</v>
      </c>
      <c r="T28" s="2">
        <v>0.11379200714370816</v>
      </c>
      <c r="U28" s="2">
        <f t="shared" si="2"/>
        <v>1.1851136578499433</v>
      </c>
      <c r="V28" s="2">
        <f t="shared" si="3"/>
        <v>2.6913123197377441E-2</v>
      </c>
      <c r="Y28" t="s">
        <v>5</v>
      </c>
      <c r="Z28">
        <v>1.030442390377452</v>
      </c>
      <c r="AA28" t="s">
        <v>6</v>
      </c>
      <c r="AB28">
        <v>2.2936700099441176</v>
      </c>
      <c r="AC28" t="s">
        <v>7</v>
      </c>
    </row>
    <row r="29" spans="4:29" x14ac:dyDescent="0.25">
      <c r="D29" s="2">
        <f t="shared" si="4"/>
        <v>0.41600000000000026</v>
      </c>
      <c r="E29" s="2">
        <v>0.12015213731715994</v>
      </c>
      <c r="F29" s="2">
        <f t="shared" si="0"/>
        <v>1.2091836023337059</v>
      </c>
      <c r="G29" s="2">
        <f t="shared" si="1"/>
        <v>3.0146828480882057E-2</v>
      </c>
      <c r="S29" s="2">
        <f t="shared" si="5"/>
        <v>0.41600000000000026</v>
      </c>
      <c r="T29" s="2">
        <v>0.12015213731715994</v>
      </c>
      <c r="U29" s="2">
        <f t="shared" si="2"/>
        <v>1.2031972861199529</v>
      </c>
      <c r="V29" s="2">
        <f t="shared" si="3"/>
        <v>2.9997580304029485E-2</v>
      </c>
      <c r="Y29" t="s">
        <v>5</v>
      </c>
      <c r="Z29">
        <v>1.0555751316061703</v>
      </c>
      <c r="AA29" t="s">
        <v>6</v>
      </c>
      <c r="AB29">
        <v>1.9337686274361914</v>
      </c>
      <c r="AC29" t="s">
        <v>7</v>
      </c>
    </row>
    <row r="30" spans="4:29" x14ac:dyDescent="0.25">
      <c r="D30" s="2">
        <f t="shared" si="4"/>
        <v>0.43200000000000027</v>
      </c>
      <c r="E30" s="2">
        <v>0.12678499402355276</v>
      </c>
      <c r="F30" s="2">
        <f t="shared" si="0"/>
        <v>1.2293438317853569</v>
      </c>
      <c r="G30" s="2">
        <f t="shared" si="1"/>
        <v>3.357614577216346E-2</v>
      </c>
      <c r="S30" s="2">
        <f t="shared" si="5"/>
        <v>0.43200000000000027</v>
      </c>
      <c r="T30" s="2">
        <v>0.12678499402355276</v>
      </c>
      <c r="U30" s="2">
        <f t="shared" si="2"/>
        <v>1.222565624516099</v>
      </c>
      <c r="V30" s="2">
        <f t="shared" si="3"/>
        <v>3.3391017682314075E-2</v>
      </c>
      <c r="Y30" t="s">
        <v>5</v>
      </c>
      <c r="Z30">
        <v>1.1058406140636072</v>
      </c>
      <c r="AA30" t="s">
        <v>6</v>
      </c>
      <c r="AB30">
        <v>1.2403428151392875</v>
      </c>
      <c r="AC30" t="s">
        <v>7</v>
      </c>
    </row>
    <row r="31" spans="4:29" x14ac:dyDescent="0.25">
      <c r="D31" s="2">
        <f t="shared" si="4"/>
        <v>0.44800000000000029</v>
      </c>
      <c r="E31" s="2">
        <v>0.13371569443888948</v>
      </c>
      <c r="F31" s="2">
        <f t="shared" si="0"/>
        <v>1.2509877896415866</v>
      </c>
      <c r="G31" s="2">
        <f t="shared" si="1"/>
        <v>3.7358420973307882E-2</v>
      </c>
      <c r="S31" s="2">
        <f t="shared" si="5"/>
        <v>0.44800000000000029</v>
      </c>
      <c r="T31" s="2">
        <v>0.13371569443888948</v>
      </c>
      <c r="U31" s="2">
        <f t="shared" si="2"/>
        <v>1.2433135515321816</v>
      </c>
      <c r="V31" s="2">
        <f t="shared" si="3"/>
        <v>3.7129244141755675E-2</v>
      </c>
      <c r="Y31" t="s">
        <v>5</v>
      </c>
      <c r="Z31">
        <v>1.1561060965210439</v>
      </c>
      <c r="AA31" t="s">
        <v>6</v>
      </c>
      <c r="AB31">
        <v>0.80154691347439011</v>
      </c>
      <c r="AC31" t="s">
        <v>7</v>
      </c>
    </row>
    <row r="32" spans="4:29" x14ac:dyDescent="0.25">
      <c r="D32" s="2">
        <f t="shared" si="4"/>
        <v>0.4640000000000003</v>
      </c>
      <c r="E32" s="2">
        <v>0.14097204887257753</v>
      </c>
      <c r="F32" s="2">
        <f t="shared" si="0"/>
        <v>1.2742375700450614</v>
      </c>
      <c r="G32" s="2">
        <f t="shared" si="1"/>
        <v>4.153669945284693E-2</v>
      </c>
      <c r="S32" s="2">
        <f t="shared" si="5"/>
        <v>0.4640000000000003</v>
      </c>
      <c r="T32" s="2">
        <v>0.14097204887257753</v>
      </c>
      <c r="U32" s="2">
        <f t="shared" si="2"/>
        <v>1.2655468242839365</v>
      </c>
      <c r="V32" s="2">
        <f t="shared" si="3"/>
        <v>4.1253404639393747E-2</v>
      </c>
      <c r="Y32" t="s">
        <v>5</v>
      </c>
      <c r="Z32">
        <v>1.2566370614359172</v>
      </c>
      <c r="AA32" t="s">
        <v>6</v>
      </c>
      <c r="AB32">
        <v>0.39620577197245643</v>
      </c>
      <c r="AC32" t="s">
        <v>7</v>
      </c>
    </row>
    <row r="33" spans="4:29" x14ac:dyDescent="0.25">
      <c r="D33" s="2">
        <f t="shared" si="4"/>
        <v>0.48000000000000032</v>
      </c>
      <c r="E33" s="2">
        <v>0.14858494558560822</v>
      </c>
      <c r="F33" s="2">
        <f t="shared" si="0"/>
        <v>1.2992307511859313</v>
      </c>
      <c r="G33" s="2">
        <f t="shared" si="1"/>
        <v>4.6160780470632747E-2</v>
      </c>
      <c r="S33" s="2">
        <f t="shared" si="5"/>
        <v>0.48000000000000032</v>
      </c>
      <c r="T33" s="2">
        <v>0.14858494558560822</v>
      </c>
      <c r="U33" s="2">
        <f t="shared" si="2"/>
        <v>1.2893835536641269</v>
      </c>
      <c r="V33" s="2">
        <f t="shared" si="3"/>
        <v>4.581091627396093E-2</v>
      </c>
      <c r="Y33" t="s">
        <v>5</v>
      </c>
      <c r="Z33">
        <v>1.5079644737231006</v>
      </c>
      <c r="AA33" t="s">
        <v>6</v>
      </c>
      <c r="AB33">
        <v>0.13267545135366068</v>
      </c>
      <c r="AC33" t="s">
        <v>7</v>
      </c>
    </row>
    <row r="34" spans="4:29" x14ac:dyDescent="0.25">
      <c r="D34" s="2">
        <f t="shared" si="4"/>
        <v>0.49600000000000033</v>
      </c>
      <c r="E34" s="2">
        <v>0.15658880047135237</v>
      </c>
      <c r="F34" s="2">
        <f t="shared" si="0"/>
        <v>1.3261228231851039</v>
      </c>
      <c r="G34" s="2">
        <f t="shared" si="1"/>
        <v>5.1288483044123631E-2</v>
      </c>
      <c r="S34" s="2">
        <f t="shared" si="5"/>
        <v>0.49600000000000033</v>
      </c>
      <c r="T34" s="2">
        <v>0.15658880047135237</v>
      </c>
      <c r="U34" s="2">
        <f t="shared" si="2"/>
        <v>1.3149559243984428</v>
      </c>
      <c r="V34" s="2">
        <f t="shared" si="3"/>
        <v>5.085659748340346E-2</v>
      </c>
    </row>
    <row r="35" spans="4:29" x14ac:dyDescent="0.25">
      <c r="D35" s="2">
        <f t="shared" si="4"/>
        <v>0.51200000000000034</v>
      </c>
      <c r="E35" s="2">
        <v>0.16502208445387193</v>
      </c>
      <c r="F35" s="2">
        <f t="shared" si="0"/>
        <v>1.355090094421169</v>
      </c>
      <c r="G35" s="2">
        <f t="shared" si="1"/>
        <v>5.698719401756789E-2</v>
      </c>
      <c r="S35" s="2">
        <f t="shared" si="5"/>
        <v>0.51200000000000034</v>
      </c>
      <c r="T35" s="2">
        <v>0.16502208445387193</v>
      </c>
      <c r="U35" s="2">
        <f t="shared" si="2"/>
        <v>1.3424122064263624</v>
      </c>
      <c r="V35" s="2">
        <f t="shared" si="3"/>
        <v>5.645403591548491E-2</v>
      </c>
    </row>
    <row r="36" spans="4:29" x14ac:dyDescent="0.25">
      <c r="D36" s="2">
        <f t="shared" si="4"/>
        <v>0.52800000000000036</v>
      </c>
      <c r="E36" s="2">
        <v>0.17392794433711362</v>
      </c>
      <c r="F36" s="2">
        <f t="shared" si="0"/>
        <v>1.3863331894444424</v>
      </c>
      <c r="G36" s="2">
        <f t="shared" si="1"/>
        <v>6.3335771333430615E-2</v>
      </c>
      <c r="S36" s="2">
        <f t="shared" si="5"/>
        <v>0.52800000000000036</v>
      </c>
      <c r="T36" s="2">
        <v>0.17392794433711362</v>
      </c>
      <c r="U36" s="2">
        <f t="shared" si="2"/>
        <v>1.3719191138140068</v>
      </c>
      <c r="V36" s="2">
        <f t="shared" si="3"/>
        <v>6.2677252439803113E-2</v>
      </c>
    </row>
    <row r="37" spans="4:29" x14ac:dyDescent="0.25">
      <c r="D37" s="2">
        <f t="shared" si="4"/>
        <v>0.54400000000000037</v>
      </c>
      <c r="E37" s="2">
        <v>0.18335493642684864</v>
      </c>
      <c r="F37" s="2">
        <f t="shared" si="0"/>
        <v>1.4200812833072267</v>
      </c>
      <c r="G37" s="2">
        <f t="shared" si="1"/>
        <v>7.0426897155386428E-2</v>
      </c>
      <c r="S37" s="2">
        <f t="shared" si="5"/>
        <v>0.54400000000000037</v>
      </c>
      <c r="T37" s="2">
        <v>0.18335493642684864</v>
      </c>
      <c r="U37" s="2">
        <f t="shared" si="2"/>
        <v>1.4036645793498206</v>
      </c>
      <c r="V37" s="2">
        <f t="shared" si="3"/>
        <v>6.9612734237510313E-2</v>
      </c>
    </row>
    <row r="38" spans="4:29" x14ac:dyDescent="0.25">
      <c r="D38" s="2">
        <f t="shared" si="4"/>
        <v>0.56000000000000039</v>
      </c>
      <c r="E38" s="2">
        <v>0.19335789673109388</v>
      </c>
      <c r="F38" s="2">
        <f t="shared" si="0"/>
        <v>1.4565972591611256</v>
      </c>
      <c r="G38" s="2">
        <f t="shared" si="1"/>
        <v>7.8370004413784722E-2</v>
      </c>
      <c r="S38" s="2">
        <f t="shared" si="5"/>
        <v>0.56000000000000039</v>
      </c>
      <c r="T38" s="2">
        <v>0.19335789673109388</v>
      </c>
      <c r="U38" s="2">
        <f t="shared" si="2"/>
        <v>1.4378610275248389</v>
      </c>
      <c r="V38" s="2">
        <f t="shared" si="3"/>
        <v>7.7361929912203461E-2</v>
      </c>
    </row>
    <row r="39" spans="4:29" x14ac:dyDescent="0.25">
      <c r="D39" s="2">
        <f t="shared" si="4"/>
        <v>0.5760000000000004</v>
      </c>
      <c r="E39" s="2">
        <v>0.20399897715707233</v>
      </c>
      <c r="F39" s="2">
        <f t="shared" si="0"/>
        <v>1.4961840322162403</v>
      </c>
      <c r="G39" s="2">
        <f t="shared" si="1"/>
        <v>8.7294939278626027E-2</v>
      </c>
      <c r="S39" s="2">
        <f t="shared" si="5"/>
        <v>0.5760000000000004</v>
      </c>
      <c r="T39" s="2">
        <v>0.20399897715707233</v>
      </c>
      <c r="U39" s="2">
        <f t="shared" si="2"/>
        <v>1.4747492462520917</v>
      </c>
      <c r="V39" s="2">
        <f t="shared" si="3"/>
        <v>8.6044325517951784E-2</v>
      </c>
    </row>
    <row r="40" spans="4:29" x14ac:dyDescent="0.25">
      <c r="D40" s="2">
        <f t="shared" si="4"/>
        <v>0.59200000000000041</v>
      </c>
      <c r="E40" s="2">
        <v>0.21534888415417217</v>
      </c>
      <c r="F40" s="2">
        <f t="shared" si="0"/>
        <v>1.5391923591787637</v>
      </c>
      <c r="G40" s="2">
        <f t="shared" si="1"/>
        <v>9.7356574903522689E-2</v>
      </c>
      <c r="S40" s="2">
        <f t="shared" si="5"/>
        <v>0.59200000000000041</v>
      </c>
      <c r="T40" s="2">
        <v>0.21534888415417217</v>
      </c>
      <c r="U40" s="2">
        <f t="shared" si="2"/>
        <v>1.5146029789407343</v>
      </c>
      <c r="V40" s="2">
        <f t="shared" si="3"/>
        <v>9.5801254137603487E-2</v>
      </c>
    </row>
    <row r="41" spans="4:29" x14ac:dyDescent="0.25">
      <c r="D41" s="2">
        <f t="shared" si="4"/>
        <v>0.60800000000000043</v>
      </c>
      <c r="E41" s="2">
        <v>0.2274883650602072</v>
      </c>
      <c r="F41" s="2">
        <f t="shared" si="0"/>
        <v>1.5860305561210217</v>
      </c>
      <c r="G41" s="2">
        <f t="shared" si="1"/>
        <v>0.10874066410463455</v>
      </c>
      <c r="S41" s="2">
        <f t="shared" si="5"/>
        <v>0.60800000000000043</v>
      </c>
      <c r="T41" s="2">
        <v>0.2274883650602072</v>
      </c>
      <c r="U41" s="2">
        <f t="shared" si="2"/>
        <v>1.5577343838441839</v>
      </c>
      <c r="V41" s="2">
        <f t="shared" si="3"/>
        <v>0.10680063555151019</v>
      </c>
    </row>
    <row r="42" spans="4:29" x14ac:dyDescent="0.25">
      <c r="D42" s="2">
        <f t="shared" si="4"/>
        <v>0.62400000000000044</v>
      </c>
      <c r="E42" s="2">
        <v>0.24050999842203979</v>
      </c>
      <c r="F42" s="2">
        <f t="shared" si="0"/>
        <v>1.6371766911735335</v>
      </c>
      <c r="G42" s="2">
        <f t="shared" si="1"/>
        <v>0.12167131851494249</v>
      </c>
      <c r="S42" s="2">
        <f t="shared" si="5"/>
        <v>0.62400000000000044</v>
      </c>
      <c r="T42" s="2">
        <v>0.24050999842203979</v>
      </c>
      <c r="U42" s="2">
        <f t="shared" si="2"/>
        <v>1.6045005371379826</v>
      </c>
      <c r="V42" s="2">
        <f t="shared" si="3"/>
        <v>0.11924289966013155</v>
      </c>
    </row>
    <row r="43" spans="4:29" x14ac:dyDescent="0.25">
      <c r="D43" s="2">
        <f t="shared" si="4"/>
        <v>0.64000000000000046</v>
      </c>
      <c r="E43" s="2">
        <v>0.25452035827794928</v>
      </c>
      <c r="F43" s="2">
        <f t="shared" si="0"/>
        <v>1.6931940189732735</v>
      </c>
      <c r="G43" s="2">
        <f t="shared" si="1"/>
        <v>0.13642064099650975</v>
      </c>
      <c r="S43" s="2">
        <f t="shared" si="5"/>
        <v>0.64000000000000046</v>
      </c>
      <c r="T43" s="2">
        <v>0.25452035827794928</v>
      </c>
      <c r="U43" s="2">
        <f t="shared" si="2"/>
        <v>1.6553111895632784</v>
      </c>
      <c r="V43" s="2">
        <f t="shared" si="3"/>
        <v>0.13336842145582961</v>
      </c>
    </row>
    <row r="44" spans="4:29" x14ac:dyDescent="0.25">
      <c r="D44" s="2">
        <f t="shared" si="4"/>
        <v>0.65600000000000047</v>
      </c>
      <c r="E44" s="2">
        <v>0.26964263934346677</v>
      </c>
      <c r="F44" s="2">
        <f t="shared" si="0"/>
        <v>1.7547507078740066</v>
      </c>
      <c r="G44" s="2">
        <f t="shared" si="1"/>
        <v>0.15332123417163551</v>
      </c>
      <c r="S44" s="2">
        <f t="shared" si="5"/>
        <v>0.65600000000000047</v>
      </c>
      <c r="T44" s="2">
        <v>0.26964263934346677</v>
      </c>
      <c r="U44" s="2">
        <f t="shared" si="2"/>
        <v>1.7106380220942032</v>
      </c>
      <c r="V44" s="2">
        <f t="shared" si="3"/>
        <v>0.14946689098998819</v>
      </c>
    </row>
    <row r="45" spans="4:29" x14ac:dyDescent="0.25">
      <c r="D45" s="2">
        <f t="shared" si="4"/>
        <v>0.67200000000000049</v>
      </c>
      <c r="E45" s="2">
        <v>0.28601985073213276</v>
      </c>
      <c r="F45" s="2">
        <f t="shared" si="0"/>
        <v>1.8226453190259966</v>
      </c>
      <c r="G45" s="2">
        <f t="shared" si="1"/>
        <v>0.1727825870038531</v>
      </c>
      <c r="S45" s="2">
        <f t="shared" si="5"/>
        <v>0.67200000000000049</v>
      </c>
      <c r="T45" s="2">
        <v>0.28601985073213276</v>
      </c>
      <c r="U45" s="2">
        <f t="shared" si="2"/>
        <v>1.7710256799616049</v>
      </c>
      <c r="V45" s="2">
        <f t="shared" si="3"/>
        <v>0.16788916386516095</v>
      </c>
    </row>
    <row r="46" spans="4:29" x14ac:dyDescent="0.25">
      <c r="D46" s="2">
        <f t="shared" si="4"/>
        <v>0.6880000000000005</v>
      </c>
      <c r="E46" s="2">
        <v>0.30381871055391857</v>
      </c>
      <c r="F46" s="2">
        <f t="shared" si="0"/>
        <v>1.8978400917537841</v>
      </c>
      <c r="G46" s="2">
        <f t="shared" si="1"/>
        <v>0.19531274309743463</v>
      </c>
      <c r="S46" s="2">
        <f t="shared" si="5"/>
        <v>0.6880000000000005</v>
      </c>
      <c r="T46" s="2">
        <v>0.30381871055391857</v>
      </c>
      <c r="U46" s="2">
        <f t="shared" si="2"/>
        <v>1.8371048879475969</v>
      </c>
      <c r="V46" s="2">
        <f t="shared" si="3"/>
        <v>0.18906229064387398</v>
      </c>
    </row>
    <row r="47" spans="4:29" x14ac:dyDescent="0.25">
      <c r="D47" s="2">
        <f t="shared" si="4"/>
        <v>0.70400000000000051</v>
      </c>
      <c r="E47" s="2">
        <v>0.32323440218329352</v>
      </c>
      <c r="F47" s="2">
        <f t="shared" si="0"/>
        <v>1.9815049726747218</v>
      </c>
      <c r="G47" s="2">
        <f t="shared" si="1"/>
        <v>0.22154723984735028</v>
      </c>
      <c r="S47" s="2">
        <f t="shared" si="5"/>
        <v>0.70400000000000051</v>
      </c>
      <c r="T47" s="2">
        <v>0.32323440218329352</v>
      </c>
      <c r="U47" s="2">
        <f t="shared" si="2"/>
        <v>1.9096079460970037</v>
      </c>
      <c r="V47" s="2">
        <f t="shared" si="3"/>
        <v>0.21350860859929241</v>
      </c>
    </row>
    <row r="48" spans="4:29" x14ac:dyDescent="0.25">
      <c r="D48" s="2">
        <f t="shared" si="4"/>
        <v>0.72000000000000053</v>
      </c>
      <c r="E48" s="2">
        <v>0.34449638361404128</v>
      </c>
      <c r="F48" s="2">
        <f t="shared" si="0"/>
        <v>2.0750766597944281</v>
      </c>
      <c r="G48" s="2">
        <f t="shared" si="1"/>
        <v>0.25228817225158751</v>
      </c>
      <c r="S48" s="2">
        <f t="shared" si="5"/>
        <v>0.72000000000000053</v>
      </c>
      <c r="T48" s="2">
        <v>0.34449638361404128</v>
      </c>
      <c r="U48" s="2">
        <f t="shared" si="2"/>
        <v>1.9893868410756006</v>
      </c>
      <c r="V48" s="2">
        <f t="shared" si="3"/>
        <v>0.24186998955790112</v>
      </c>
    </row>
    <row r="49" spans="4:22" x14ac:dyDescent="0.25">
      <c r="D49" s="2">
        <f t="shared" si="4"/>
        <v>0.73600000000000054</v>
      </c>
      <c r="E49" s="2">
        <v>0.3678754699187381</v>
      </c>
      <c r="F49" s="2">
        <f t="shared" si="0"/>
        <v>2.1803389881655115</v>
      </c>
      <c r="G49" s="2">
        <f t="shared" si="1"/>
        <v>0.28855753121533073</v>
      </c>
      <c r="S49" s="2">
        <f t="shared" si="5"/>
        <v>0.73600000000000054</v>
      </c>
      <c r="T49" s="2">
        <v>0.3678754699187381</v>
      </c>
      <c r="U49" s="2">
        <f t="shared" si="2"/>
        <v>2.0774340226557149</v>
      </c>
      <c r="V49" s="2">
        <f t="shared" si="3"/>
        <v>0.27493854675535478</v>
      </c>
    </row>
    <row r="50" spans="4:22" x14ac:dyDescent="0.25">
      <c r="D50" s="2">
        <f t="shared" si="4"/>
        <v>0.75200000000000056</v>
      </c>
      <c r="E50" s="2">
        <v>0.39369242601829452</v>
      </c>
      <c r="F50" s="2">
        <f t="shared" si="0"/>
        <v>2.2995342214963772</v>
      </c>
      <c r="G50" s="2">
        <f t="shared" si="1"/>
        <v>0.33167094114483281</v>
      </c>
      <c r="S50" s="2">
        <f t="shared" si="5"/>
        <v>0.75200000000000056</v>
      </c>
      <c r="T50" s="2">
        <v>0.39369242601829452</v>
      </c>
      <c r="U50" s="2">
        <f t="shared" si="2"/>
        <v>2.1749054728006834</v>
      </c>
      <c r="V50" s="2">
        <f t="shared" si="3"/>
        <v>0.31369524241976438</v>
      </c>
    </row>
    <row r="51" spans="4:22" x14ac:dyDescent="0.25">
      <c r="D51" s="2">
        <f t="shared" si="4"/>
        <v>0.76800000000000057</v>
      </c>
      <c r="E51" s="2">
        <v>0.4223282934753157</v>
      </c>
      <c r="F51" s="2">
        <f t="shared" si="0"/>
        <v>2.4355200406826878</v>
      </c>
      <c r="G51" s="2">
        <f t="shared" si="1"/>
        <v>0.38334098912428871</v>
      </c>
      <c r="S51" s="2">
        <f t="shared" si="5"/>
        <v>0.76800000000000057</v>
      </c>
      <c r="T51" s="2">
        <v>0.4223282934753157</v>
      </c>
      <c r="U51" s="2">
        <f t="shared" si="2"/>
        <v>2.2831448263788947</v>
      </c>
      <c r="V51" s="2">
        <f t="shared" si="3"/>
        <v>0.3593577476015179</v>
      </c>
    </row>
    <row r="52" spans="4:22" x14ac:dyDescent="0.25">
      <c r="D52" s="2">
        <f t="shared" si="4"/>
        <v>0.78400000000000059</v>
      </c>
      <c r="E52" s="2">
        <v>0.45423659329421007</v>
      </c>
      <c r="F52" s="2">
        <f t="shared" si="0"/>
        <v>2.5919956899754775</v>
      </c>
      <c r="G52" s="2">
        <f t="shared" si="1"/>
        <v>0.44582421084692309</v>
      </c>
      <c r="S52" s="2">
        <f t="shared" si="5"/>
        <v>0.78400000000000059</v>
      </c>
      <c r="T52" s="2">
        <v>0.45423659329421007</v>
      </c>
      <c r="U52" s="2">
        <f t="shared" si="2"/>
        <v>2.4037056051813077</v>
      </c>
      <c r="V52" s="2">
        <f t="shared" si="3"/>
        <v>0.41343824709385257</v>
      </c>
    </row>
    <row r="53" spans="4:22" x14ac:dyDescent="0.25">
      <c r="D53" s="2">
        <f t="shared" si="4"/>
        <v>0.8000000000000006</v>
      </c>
      <c r="E53" s="2">
        <v>0.48995732625372979</v>
      </c>
      <c r="F53" s="2">
        <f t="shared" si="0"/>
        <v>2.7738355685495262</v>
      </c>
      <c r="G53" s="2">
        <f t="shared" si="1"/>
        <v>0.52213375407991258</v>
      </c>
      <c r="S53" s="2">
        <f t="shared" si="5"/>
        <v>0.8000000000000006</v>
      </c>
      <c r="T53" s="2">
        <v>0.48995732625372979</v>
      </c>
      <c r="U53" s="2">
        <f t="shared" si="2"/>
        <v>2.5383654128340529</v>
      </c>
      <c r="V53" s="2">
        <f t="shared" si="3"/>
        <v>0.47780996006288229</v>
      </c>
    </row>
    <row r="54" spans="4:22" x14ac:dyDescent="0.25">
      <c r="D54" s="2">
        <f t="shared" si="4"/>
        <v>0.81600000000000061</v>
      </c>
      <c r="E54" s="2">
        <v>0.53013220553715035</v>
      </c>
      <c r="F54" s="2">
        <f t="shared" si="0"/>
        <v>2.9875948026989443</v>
      </c>
      <c r="G54" s="2">
        <f t="shared" si="1"/>
        <v>0.61635317972798709</v>
      </c>
      <c r="S54" s="2">
        <f t="shared" si="5"/>
        <v>0.81600000000000061</v>
      </c>
      <c r="T54" s="2">
        <v>0.53013220553715035</v>
      </c>
      <c r="U54" s="2">
        <f t="shared" si="2"/>
        <v>2.6891199941509476</v>
      </c>
      <c r="V54" s="2">
        <f t="shared" si="3"/>
        <v>0.5547765907102703</v>
      </c>
    </row>
    <row r="55" spans="4:22" x14ac:dyDescent="0.25">
      <c r="D55" s="2">
        <f t="shared" si="4"/>
        <v>0.83200000000000063</v>
      </c>
      <c r="E55" s="2">
        <v>0.57551958236208323</v>
      </c>
      <c r="F55" s="2">
        <f t="shared" si="0"/>
        <v>3.2422996609377202</v>
      </c>
      <c r="G55" s="2">
        <f t="shared" si="1"/>
        <v>0.73411056481351999</v>
      </c>
      <c r="S55" s="2">
        <f t="shared" si="5"/>
        <v>0.83200000000000063</v>
      </c>
      <c r="T55" s="2">
        <v>0.57551958236208323</v>
      </c>
      <c r="U55" s="2">
        <f t="shared" si="2"/>
        <v>2.8581343213647119</v>
      </c>
      <c r="V55" s="2">
        <f t="shared" si="3"/>
        <v>0.64712914301176261</v>
      </c>
    </row>
    <row r="56" spans="4:22" x14ac:dyDescent="0.25">
      <c r="D56" s="2">
        <f t="shared" si="4"/>
        <v>0.84800000000000064</v>
      </c>
      <c r="E56" s="2">
        <v>0.62700570516870091</v>
      </c>
      <c r="F56" s="2">
        <f t="shared" si="0"/>
        <v>3.550728768503427</v>
      </c>
      <c r="G56" s="2">
        <f t="shared" si="1"/>
        <v>0.88331622563883549</v>
      </c>
      <c r="S56" s="2">
        <f t="shared" si="5"/>
        <v>0.84800000000000064</v>
      </c>
      <c r="T56" s="2">
        <v>0.62700570516870091</v>
      </c>
      <c r="U56" s="2">
        <f t="shared" si="2"/>
        <v>3.0476090387126602</v>
      </c>
      <c r="V56" s="2">
        <f t="shared" si="3"/>
        <v>0.75815492784967098</v>
      </c>
    </row>
    <row r="57" spans="4:22" x14ac:dyDescent="0.25">
      <c r="D57" s="2">
        <f t="shared" si="4"/>
        <v>0.86400000000000066</v>
      </c>
      <c r="E57" s="2">
        <v>0.68560576724878297</v>
      </c>
      <c r="F57" s="2">
        <f t="shared" si="0"/>
        <v>3.9315800817746624</v>
      </c>
      <c r="G57" s="2">
        <f t="shared" si="1"/>
        <v>1.0753553639438609</v>
      </c>
      <c r="S57" s="2">
        <f t="shared" si="5"/>
        <v>0.86400000000000066</v>
      </c>
      <c r="T57" s="2">
        <v>0.68560576724878297</v>
      </c>
      <c r="U57" s="2">
        <f t="shared" si="2"/>
        <v>3.2594891531990191</v>
      </c>
      <c r="V57" s="2">
        <f t="shared" si="3"/>
        <v>0.89152683442918423</v>
      </c>
    </row>
    <row r="58" spans="4:22" x14ac:dyDescent="0.25">
      <c r="D58" s="2">
        <f t="shared" si="4"/>
        <v>0.88000000000000067</v>
      </c>
      <c r="E58" s="2">
        <v>0.75244306578315323</v>
      </c>
      <c r="F58" s="2">
        <f t="shared" si="0"/>
        <v>4.4133267807921568</v>
      </c>
      <c r="G58" s="2">
        <f t="shared" si="1"/>
        <v>1.3271168738222083</v>
      </c>
      <c r="S58" s="2">
        <f t="shared" si="5"/>
        <v>0.88000000000000067</v>
      </c>
      <c r="T58" s="2">
        <v>0.75244306578315323</v>
      </c>
      <c r="U58" s="2">
        <f t="shared" si="2"/>
        <v>3.494893915531172</v>
      </c>
      <c r="V58" s="2">
        <f t="shared" si="3"/>
        <v>1.0509379699020336</v>
      </c>
    </row>
    <row r="59" spans="4:22" x14ac:dyDescent="0.25">
      <c r="D59" s="2">
        <f t="shared" si="4"/>
        <v>0.89600000000000068</v>
      </c>
      <c r="E59" s="2">
        <v>0.8286873576948669</v>
      </c>
      <c r="F59" s="2">
        <f t="shared" si="0"/>
        <v>5.0415143760298706</v>
      </c>
      <c r="G59" s="2">
        <f t="shared" si="1"/>
        <v>1.6646883829828147</v>
      </c>
      <c r="S59" s="2">
        <f t="shared" si="5"/>
        <v>0.89600000000000068</v>
      </c>
      <c r="T59" s="2">
        <v>0.8286873576948669</v>
      </c>
      <c r="U59" s="2">
        <f t="shared" si="2"/>
        <v>3.7530872201909591</v>
      </c>
      <c r="V59" s="2">
        <f t="shared" si="3"/>
        <v>1.2392547615213101</v>
      </c>
    </row>
    <row r="60" spans="4:22" x14ac:dyDescent="0.25">
      <c r="D60" s="2">
        <f t="shared" si="4"/>
        <v>0.9120000000000007</v>
      </c>
      <c r="E60" s="2">
        <v>0.91542578888113502</v>
      </c>
      <c r="F60" s="2">
        <f t="shared" si="0"/>
        <v>5.8936651470879147</v>
      </c>
      <c r="G60" s="2">
        <f t="shared" si="1"/>
        <v>2.1307185116217524</v>
      </c>
      <c r="S60" s="2">
        <f t="shared" si="5"/>
        <v>0.9120000000000007</v>
      </c>
      <c r="T60" s="2">
        <v>0.91542578888113502</v>
      </c>
      <c r="U60" s="2">
        <f t="shared" si="2"/>
        <v>4.0297742414416744</v>
      </c>
      <c r="V60" s="2">
        <f t="shared" si="3"/>
        <v>1.4568718038110489</v>
      </c>
    </row>
    <row r="61" spans="4:22" x14ac:dyDescent="0.25">
      <c r="D61" s="2">
        <f t="shared" si="4"/>
        <v>0.92800000000000071</v>
      </c>
      <c r="E61" s="2">
        <v>1.0134378018188461</v>
      </c>
      <c r="F61" s="2">
        <f t="shared" si="0"/>
        <v>7.1128138218448447</v>
      </c>
      <c r="G61" s="2">
        <f t="shared" si="1"/>
        <v>2.8008556931021751</v>
      </c>
      <c r="S61" s="2">
        <f t="shared" si="5"/>
        <v>0.92800000000000071</v>
      </c>
      <c r="T61" s="2">
        <v>1.0134378018188461</v>
      </c>
      <c r="U61" s="2">
        <f t="shared" si="2"/>
        <v>4.3146259111923371</v>
      </c>
      <c r="V61" s="2">
        <f t="shared" si="3"/>
        <v>1.6989963254563061</v>
      </c>
    </row>
    <row r="62" spans="4:22" x14ac:dyDescent="0.25">
      <c r="D62" s="2">
        <f t="shared" si="4"/>
        <v>0.94400000000000073</v>
      </c>
      <c r="E62" s="2">
        <v>1.1228631740499615</v>
      </c>
      <c r="F62" s="2">
        <f>1/(SQRT((1-D62^2)^2+(2*0.03/2.5)^2*D62^2))</f>
        <v>8.9930876403515949</v>
      </c>
      <c r="G62" s="2">
        <f t="shared" si="1"/>
        <v>3.8259693450702672</v>
      </c>
      <c r="S62" s="2">
        <f t="shared" si="5"/>
        <v>0.94400000000000073</v>
      </c>
      <c r="T62" s="2">
        <v>1.1228631740499615</v>
      </c>
      <c r="U62" s="2">
        <f t="shared" si="2"/>
        <v>4.5884687319908002</v>
      </c>
      <c r="V62" s="2">
        <f t="shared" si="3"/>
        <v>1.95209269735571</v>
      </c>
    </row>
    <row r="63" spans="4:22" x14ac:dyDescent="0.25">
      <c r="D63" s="2">
        <f t="shared" si="4"/>
        <v>0.96000000000000074</v>
      </c>
      <c r="E63" s="2">
        <v>1.2428088470330603</v>
      </c>
      <c r="F63" s="2">
        <f t="shared" si="0"/>
        <v>12.237599940579374</v>
      </c>
      <c r="G63" s="2">
        <f t="shared" si="1"/>
        <v>5.5609175727321833</v>
      </c>
      <c r="S63" s="2">
        <f t="shared" si="5"/>
        <v>0.96000000000000074</v>
      </c>
      <c r="T63" s="2">
        <v>1.2428088470330603</v>
      </c>
      <c r="U63" s="2">
        <f t="shared" si="2"/>
        <v>4.82183618142163</v>
      </c>
      <c r="V63" s="2">
        <f t="shared" si="3"/>
        <v>2.1911023145306321</v>
      </c>
    </row>
    <row r="64" spans="4:22" x14ac:dyDescent="0.25">
      <c r="D64" s="2">
        <f t="shared" si="4"/>
        <v>0.97600000000000076</v>
      </c>
      <c r="E64" s="2">
        <v>1.371037450090814</v>
      </c>
      <c r="F64" s="2">
        <f t="shared" si="0"/>
        <v>18.905924143135998</v>
      </c>
      <c r="G64" s="2">
        <f t="shared" si="1"/>
        <v>9.0426251174240733</v>
      </c>
      <c r="S64" s="2">
        <f t="shared" si="5"/>
        <v>0.97600000000000076</v>
      </c>
      <c r="T64" s="2">
        <v>1.371037450090814</v>
      </c>
      <c r="U64" s="2">
        <f t="shared" si="2"/>
        <v>4.9781394691756544</v>
      </c>
      <c r="V64" s="2">
        <f t="shared" si="3"/>
        <v>2.3810234644547257</v>
      </c>
    </row>
    <row r="65" spans="4:22" x14ac:dyDescent="0.25">
      <c r="D65" s="2">
        <f t="shared" si="4"/>
        <v>0.99200000000000077</v>
      </c>
      <c r="E65" s="2">
        <v>1.5039605400527123</v>
      </c>
      <c r="F65" s="2">
        <f t="shared" si="0"/>
        <v>34.904982255567987</v>
      </c>
      <c r="G65" s="2">
        <f t="shared" si="1"/>
        <v>17.274217099401486</v>
      </c>
      <c r="S65" s="2">
        <f t="shared" si="5"/>
        <v>0.99200000000000077</v>
      </c>
      <c r="T65" s="2">
        <v>1.5039605400527123</v>
      </c>
      <c r="U65" s="2">
        <f t="shared" si="2"/>
        <v>5.024141468309784</v>
      </c>
      <c r="V65" s="2">
        <f t="shared" si="3"/>
        <v>2.4864103876702202</v>
      </c>
    </row>
    <row r="66" spans="4:22" x14ac:dyDescent="0.25">
      <c r="D66" s="2">
        <f t="shared" si="4"/>
        <v>1.0080000000000007</v>
      </c>
      <c r="E66" s="2">
        <v>1.6371011062639862</v>
      </c>
      <c r="F66" s="2">
        <f t="shared" si="0"/>
        <v>34.435601442695777</v>
      </c>
      <c r="G66" s="2">
        <f t="shared" si="1"/>
        <v>17.317406808338031</v>
      </c>
      <c r="S66" s="2">
        <f t="shared" si="5"/>
        <v>1.0080000000000007</v>
      </c>
      <c r="T66" s="2">
        <v>1.6371011062639862</v>
      </c>
      <c r="U66" s="2">
        <f t="shared" si="2"/>
        <v>4.9446447645131419</v>
      </c>
      <c r="V66" s="2">
        <f t="shared" si="3"/>
        <v>2.4866249265977531</v>
      </c>
    </row>
    <row r="67" spans="4:22" x14ac:dyDescent="0.25">
      <c r="D67" s="2">
        <f t="shared" si="4"/>
        <v>1.0240000000000007</v>
      </c>
      <c r="E67" s="2">
        <v>1.7659372684900443</v>
      </c>
      <c r="F67" s="2">
        <f t="shared" si="0"/>
        <v>18.369175083534198</v>
      </c>
      <c r="G67" s="2">
        <f t="shared" si="1"/>
        <v>9.2265136998702637</v>
      </c>
      <c r="S67" s="2">
        <f t="shared" si="5"/>
        <v>1.0240000000000007</v>
      </c>
      <c r="T67" s="2">
        <v>1.7659372684900443</v>
      </c>
      <c r="U67" s="2">
        <f t="shared" si="2"/>
        <v>4.751000329380819</v>
      </c>
      <c r="V67" s="2">
        <f t="shared" si="3"/>
        <v>2.386343939114246</v>
      </c>
    </row>
    <row r="68" spans="4:22" x14ac:dyDescent="0.25">
      <c r="D68" s="2">
        <f t="shared" si="4"/>
        <v>1.0400000000000007</v>
      </c>
      <c r="E68" s="2">
        <v>1.8867665987478821</v>
      </c>
      <c r="F68" s="2">
        <f t="shared" ref="F68:F103" si="6">1/(SQRT((1-D68^2)^2+(2*0.03/2.5)^2*D68^2))</f>
        <v>11.718923954068327</v>
      </c>
      <c r="G68" s="2">
        <f t="shared" ref="G68:G103" si="7">F68*D68*SIN(E68)*0.5</f>
        <v>5.7921668659040257</v>
      </c>
      <c r="S68" s="2">
        <f t="shared" si="5"/>
        <v>1.0400000000000007</v>
      </c>
      <c r="T68" s="2">
        <v>1.8867665987478821</v>
      </c>
      <c r="U68" s="2">
        <f t="shared" ref="U68:U103" si="8">1/(SQRT((1-S68^2)^2+(2*0.25/2.5)^2*S68^2))</f>
        <v>4.4756032051611312</v>
      </c>
      <c r="V68" s="2">
        <f t="shared" ref="V68:V103" si="9">U68*S68*SIN(T68)*0.5</f>
        <v>2.2121007604003275</v>
      </c>
    </row>
    <row r="69" spans="4:22" x14ac:dyDescent="0.25">
      <c r="D69" s="2">
        <f t="shared" ref="D69:D103" si="10" xml:space="preserve"> D68+0.016</f>
        <v>1.0560000000000007</v>
      </c>
      <c r="E69" s="2">
        <v>1.9972145153867307</v>
      </c>
      <c r="F69" s="2">
        <f t="shared" si="6"/>
        <v>8.4823113382921811</v>
      </c>
      <c r="G69" s="2">
        <f t="shared" si="7"/>
        <v>4.0776100911120503</v>
      </c>
      <c r="S69" s="2">
        <f t="shared" ref="S69:S103" si="11" xml:space="preserve"> S68+0.016</f>
        <v>1.0560000000000007</v>
      </c>
      <c r="T69" s="2">
        <v>1.9972145153867307</v>
      </c>
      <c r="U69" s="2">
        <f t="shared" si="8"/>
        <v>4.1572319935727204</v>
      </c>
      <c r="V69" s="2">
        <f t="shared" si="9"/>
        <v>1.9984613216872325</v>
      </c>
    </row>
    <row r="70" spans="4:22" x14ac:dyDescent="0.25">
      <c r="D70" s="2">
        <f t="shared" si="10"/>
        <v>1.0720000000000007</v>
      </c>
      <c r="E70" s="2">
        <v>2.0962684296854315</v>
      </c>
      <c r="F70" s="2">
        <f t="shared" si="6"/>
        <v>6.6056198533491459</v>
      </c>
      <c r="G70" s="2">
        <f t="shared" si="7"/>
        <v>3.0629384048702222</v>
      </c>
      <c r="S70" s="2">
        <f t="shared" si="11"/>
        <v>1.0720000000000007</v>
      </c>
      <c r="T70" s="2">
        <v>2.0962684296854315</v>
      </c>
      <c r="U70" s="2">
        <f t="shared" si="8"/>
        <v>3.8285460454416325</v>
      </c>
      <c r="V70" s="2">
        <f t="shared" si="9"/>
        <v>1.7752460749692756</v>
      </c>
    </row>
    <row r="71" spans="4:22" x14ac:dyDescent="0.25">
      <c r="D71" s="2">
        <f t="shared" si="10"/>
        <v>1.0880000000000007</v>
      </c>
      <c r="E71" s="2">
        <v>2.1839854617284615</v>
      </c>
      <c r="F71" s="2">
        <f t="shared" si="6"/>
        <v>5.388217751676355</v>
      </c>
      <c r="G71" s="2">
        <f t="shared" si="7"/>
        <v>2.3971770962050161</v>
      </c>
      <c r="S71" s="2">
        <f t="shared" si="11"/>
        <v>1.0880000000000007</v>
      </c>
      <c r="T71" s="2">
        <v>2.1839854617284615</v>
      </c>
      <c r="U71" s="2">
        <f t="shared" si="8"/>
        <v>3.5112234545732508</v>
      </c>
      <c r="V71" s="2">
        <f t="shared" si="9"/>
        <v>1.5621166094006109</v>
      </c>
    </row>
    <row r="72" spans="4:22" x14ac:dyDescent="0.25">
      <c r="D72" s="2">
        <f t="shared" si="10"/>
        <v>1.1040000000000008</v>
      </c>
      <c r="E72" s="2">
        <v>2.2610991962840132</v>
      </c>
      <c r="F72" s="2">
        <f t="shared" si="6"/>
        <v>4.5369099599712026</v>
      </c>
      <c r="G72" s="2">
        <f t="shared" si="7"/>
        <v>1.9310057962006895</v>
      </c>
      <c r="S72" s="2">
        <f t="shared" si="11"/>
        <v>1.1040000000000008</v>
      </c>
      <c r="T72" s="2">
        <v>2.2610991962840132</v>
      </c>
      <c r="U72" s="2">
        <f t="shared" si="8"/>
        <v>3.2168964747442121</v>
      </c>
      <c r="V72" s="2">
        <f t="shared" si="9"/>
        <v>1.3691798588279822</v>
      </c>
    </row>
    <row r="73" spans="4:22" x14ac:dyDescent="0.25">
      <c r="D73" s="2">
        <f t="shared" si="10"/>
        <v>1.1200000000000008</v>
      </c>
      <c r="E73" s="2">
        <v>2.3286785009068938</v>
      </c>
      <c r="F73" s="2">
        <f t="shared" si="6"/>
        <v>3.909057589433949</v>
      </c>
      <c r="G73" s="2">
        <f t="shared" si="7"/>
        <v>1.5899087269420076</v>
      </c>
      <c r="S73" s="2">
        <f t="shared" si="11"/>
        <v>1.1200000000000008</v>
      </c>
      <c r="T73" s="2">
        <v>2.3286785009068938</v>
      </c>
      <c r="U73" s="2">
        <f t="shared" si="8"/>
        <v>2.9501816329334529</v>
      </c>
      <c r="V73" s="2">
        <f t="shared" si="9"/>
        <v>1.1999105710141584</v>
      </c>
    </row>
    <row r="74" spans="4:22" x14ac:dyDescent="0.25">
      <c r="D74" s="2">
        <f t="shared" si="10"/>
        <v>1.1360000000000008</v>
      </c>
      <c r="E74" s="2">
        <v>2.3878920187231216</v>
      </c>
      <c r="F74" s="2">
        <f t="shared" si="6"/>
        <v>3.4273265913093165</v>
      </c>
      <c r="G74" s="2">
        <f t="shared" si="7"/>
        <v>1.3322228976041288</v>
      </c>
      <c r="S74" s="2">
        <f t="shared" si="11"/>
        <v>1.1360000000000008</v>
      </c>
      <c r="T74" s="2">
        <v>2.3878920187231216</v>
      </c>
      <c r="U74" s="2">
        <f t="shared" si="8"/>
        <v>2.7115533048444393</v>
      </c>
      <c r="V74" s="2">
        <f t="shared" si="9"/>
        <v>1.0539974246830952</v>
      </c>
    </row>
    <row r="75" spans="4:22" x14ac:dyDescent="0.25">
      <c r="D75" s="2">
        <f t="shared" si="10"/>
        <v>1.1520000000000008</v>
      </c>
      <c r="E75" s="2">
        <v>2.4398709834741741</v>
      </c>
      <c r="F75" s="2">
        <f t="shared" si="6"/>
        <v>3.0462694106204387</v>
      </c>
      <c r="G75" s="2">
        <f t="shared" si="7"/>
        <v>1.1326861840697939</v>
      </c>
      <c r="S75" s="2">
        <f t="shared" si="11"/>
        <v>1.1520000000000008</v>
      </c>
      <c r="T75" s="2">
        <v>2.4398709834741741</v>
      </c>
      <c r="U75" s="2">
        <f t="shared" si="8"/>
        <v>2.4993659692785499</v>
      </c>
      <c r="V75" s="2">
        <f t="shared" si="9"/>
        <v>0.92933254441189717</v>
      </c>
    </row>
    <row r="76" spans="4:22" x14ac:dyDescent="0.25">
      <c r="D76" s="2">
        <f t="shared" si="10"/>
        <v>1.1680000000000008</v>
      </c>
      <c r="E76" s="2">
        <v>2.4856423216661891</v>
      </c>
      <c r="F76" s="2">
        <f t="shared" si="6"/>
        <v>2.7374675830351083</v>
      </c>
      <c r="G76" s="2">
        <f t="shared" si="7"/>
        <v>0.97505577006562083</v>
      </c>
      <c r="S76" s="2">
        <f t="shared" si="11"/>
        <v>1.1680000000000008</v>
      </c>
      <c r="T76" s="2">
        <v>2.4856423216661891</v>
      </c>
      <c r="U76" s="2">
        <f t="shared" si="8"/>
        <v>2.3110774798626448</v>
      </c>
      <c r="V76" s="2">
        <f t="shared" si="9"/>
        <v>0.82318031664519065</v>
      </c>
    </row>
    <row r="77" spans="4:22" x14ac:dyDescent="0.25">
      <c r="D77" s="2">
        <f t="shared" si="10"/>
        <v>1.1840000000000008</v>
      </c>
      <c r="E77" s="2">
        <v>2.5261048204314251</v>
      </c>
      <c r="F77" s="2">
        <f t="shared" si="6"/>
        <v>2.4822554610992134</v>
      </c>
      <c r="G77" s="2">
        <f t="shared" si="7"/>
        <v>0.84842321636858142</v>
      </c>
      <c r="S77" s="2">
        <f t="shared" si="11"/>
        <v>1.1840000000000008</v>
      </c>
      <c r="T77" s="2">
        <v>2.5261048204314251</v>
      </c>
      <c r="U77" s="2">
        <f t="shared" si="8"/>
        <v>2.1439171329489688</v>
      </c>
      <c r="V77" s="2">
        <f t="shared" si="9"/>
        <v>0.73278077058144087</v>
      </c>
    </row>
    <row r="78" spans="4:22" x14ac:dyDescent="0.25">
      <c r="D78" s="2">
        <f t="shared" si="10"/>
        <v>1.2000000000000008</v>
      </c>
      <c r="E78" s="2">
        <v>2.5620286682964717</v>
      </c>
      <c r="F78" s="2">
        <f t="shared" si="6"/>
        <v>2.2678743408151489</v>
      </c>
      <c r="G78" s="2">
        <f t="shared" si="7"/>
        <v>0.74521331388084111</v>
      </c>
      <c r="S78" s="2">
        <f t="shared" si="11"/>
        <v>1.2000000000000008</v>
      </c>
      <c r="T78" s="2">
        <v>2.5620286682964717</v>
      </c>
      <c r="U78" s="2">
        <f t="shared" si="8"/>
        <v>1.9952172111690483</v>
      </c>
      <c r="V78" s="2">
        <f t="shared" si="9"/>
        <v>0.65561940672292662</v>
      </c>
    </row>
    <row r="79" spans="4:22" x14ac:dyDescent="0.25">
      <c r="D79" s="2">
        <f t="shared" si="10"/>
        <v>1.2160000000000009</v>
      </c>
      <c r="E79" s="2">
        <v>2.5940660776813056</v>
      </c>
      <c r="F79" s="2">
        <f t="shared" si="6"/>
        <v>2.0853106448028522</v>
      </c>
      <c r="G79" s="2">
        <f t="shared" si="7"/>
        <v>0.66002334531751361</v>
      </c>
      <c r="S79" s="2">
        <f t="shared" si="11"/>
        <v>1.2160000000000009</v>
      </c>
      <c r="T79" s="2">
        <v>2.5940660776813056</v>
      </c>
      <c r="U79" s="2">
        <f t="shared" si="8"/>
        <v>1.8625565238509634</v>
      </c>
      <c r="V79" s="2">
        <f t="shared" si="9"/>
        <v>0.5895192597701886</v>
      </c>
    </row>
    <row r="80" spans="4:22" x14ac:dyDescent="0.25">
      <c r="D80" s="2">
        <f t="shared" si="10"/>
        <v>1.2320000000000009</v>
      </c>
      <c r="E80" s="2">
        <v>2.6227660409099389</v>
      </c>
      <c r="F80" s="2">
        <f t="shared" si="6"/>
        <v>1.9280175178499552</v>
      </c>
      <c r="G80" s="2">
        <f t="shared" si="7"/>
        <v>0.58891427908557858</v>
      </c>
      <c r="S80" s="2">
        <f t="shared" si="11"/>
        <v>1.2320000000000009</v>
      </c>
      <c r="T80" s="2">
        <v>2.6227660409099389</v>
      </c>
      <c r="U80" s="2">
        <f t="shared" si="8"/>
        <v>1.7438053395192294</v>
      </c>
      <c r="V80" s="2">
        <f t="shared" si="9"/>
        <v>0.53264654230619413</v>
      </c>
    </row>
    <row r="81" spans="4:22" x14ac:dyDescent="0.25">
      <c r="D81" s="2">
        <f t="shared" si="10"/>
        <v>1.2480000000000009</v>
      </c>
      <c r="E81" s="2">
        <v>2.6485896212783078</v>
      </c>
      <c r="F81" s="2">
        <f t="shared" si="6"/>
        <v>1.7911260179541506</v>
      </c>
      <c r="G81" s="2">
        <f t="shared" si="7"/>
        <v>0.52896003584620122</v>
      </c>
      <c r="S81" s="2">
        <f t="shared" si="11"/>
        <v>1.2480000000000009</v>
      </c>
      <c r="T81" s="2">
        <v>2.6485896212783078</v>
      </c>
      <c r="U81" s="2">
        <f t="shared" si="8"/>
        <v>1.6371220167691358</v>
      </c>
      <c r="V81" s="2">
        <f t="shared" si="9"/>
        <v>0.48347917008314856</v>
      </c>
    </row>
    <row r="82" spans="4:22" x14ac:dyDescent="0.25">
      <c r="D82" s="2">
        <f t="shared" si="10"/>
        <v>1.2640000000000009</v>
      </c>
      <c r="E82" s="2">
        <v>2.671924107866511</v>
      </c>
      <c r="F82" s="2">
        <f t="shared" si="6"/>
        <v>1.6709405003958597</v>
      </c>
      <c r="G82" s="2">
        <f t="shared" si="7"/>
        <v>0.47795139560698624</v>
      </c>
      <c r="S82" s="2">
        <f t="shared" si="11"/>
        <v>1.2640000000000009</v>
      </c>
      <c r="T82" s="2">
        <v>2.671924107866511</v>
      </c>
      <c r="U82" s="2">
        <f t="shared" si="8"/>
        <v>1.5409283630081034</v>
      </c>
      <c r="V82" s="2">
        <f t="shared" si="9"/>
        <v>0.44076306813775318</v>
      </c>
    </row>
    <row r="83" spans="4:22" x14ac:dyDescent="0.25">
      <c r="D83" s="2">
        <f t="shared" si="10"/>
        <v>1.2800000000000009</v>
      </c>
      <c r="E83" s="2">
        <v>2.6930954004637577</v>
      </c>
      <c r="F83" s="2">
        <f t="shared" si="6"/>
        <v>1.5646056158260038</v>
      </c>
      <c r="G83" s="2">
        <f t="shared" si="7"/>
        <v>0.43419623227209214</v>
      </c>
      <c r="S83" s="2">
        <f t="shared" si="11"/>
        <v>1.2800000000000009</v>
      </c>
      <c r="T83" s="2">
        <v>2.6930954004637577</v>
      </c>
      <c r="U83" s="2">
        <f t="shared" si="8"/>
        <v>1.4538776451012905</v>
      </c>
      <c r="V83" s="2">
        <f t="shared" si="9"/>
        <v>0.40346793422081395</v>
      </c>
    </row>
    <row r="84" spans="4:22" x14ac:dyDescent="0.25">
      <c r="D84" s="2">
        <f t="shared" si="10"/>
        <v>1.2960000000000009</v>
      </c>
      <c r="E84" s="2">
        <v>2.7123785133606129</v>
      </c>
      <c r="F84" s="2">
        <f t="shared" si="6"/>
        <v>1.4698805388605645</v>
      </c>
      <c r="G84" s="2">
        <f t="shared" si="7"/>
        <v>0.39638168171700244</v>
      </c>
      <c r="S84" s="2">
        <f t="shared" si="11"/>
        <v>1.2960000000000009</v>
      </c>
      <c r="T84" s="2">
        <v>2.7123785133606129</v>
      </c>
      <c r="U84" s="2">
        <f t="shared" si="8"/>
        <v>1.3748220553848145</v>
      </c>
      <c r="V84" s="2">
        <f t="shared" si="9"/>
        <v>0.37074732535577437</v>
      </c>
    </row>
    <row r="85" spans="4:22" x14ac:dyDescent="0.25">
      <c r="D85" s="2">
        <f t="shared" si="10"/>
        <v>1.3120000000000009</v>
      </c>
      <c r="E85" s="2">
        <v>2.7300063262320302</v>
      </c>
      <c r="F85" s="2">
        <f t="shared" si="6"/>
        <v>1.3849822240408687</v>
      </c>
      <c r="G85" s="2">
        <f t="shared" si="7"/>
        <v>0.36347719166383918</v>
      </c>
      <c r="S85" s="2">
        <f t="shared" si="11"/>
        <v>1.3120000000000009</v>
      </c>
      <c r="T85" s="2">
        <v>2.7300063262320302</v>
      </c>
      <c r="U85" s="2">
        <f t="shared" si="8"/>
        <v>1.3027826765524588</v>
      </c>
      <c r="V85" s="2">
        <f t="shared" si="9"/>
        <v>0.34190459660918671</v>
      </c>
    </row>
    <row r="86" spans="4:22" x14ac:dyDescent="0.25">
      <c r="D86" s="2">
        <f t="shared" si="10"/>
        <v>1.328000000000001</v>
      </c>
      <c r="E86" s="2">
        <v>2.7461768017137045</v>
      </c>
      <c r="F86" s="2">
        <f t="shared" si="6"/>
        <v>1.3084742773544795</v>
      </c>
      <c r="G86" s="2">
        <f t="shared" si="7"/>
        <v>0.33466516632681992</v>
      </c>
      <c r="S86" s="2">
        <f t="shared" si="11"/>
        <v>1.328000000000001</v>
      </c>
      <c r="T86" s="2">
        <v>2.7461768017137045</v>
      </c>
      <c r="U86" s="2">
        <f t="shared" si="8"/>
        <v>1.2369230638038438</v>
      </c>
      <c r="V86" s="2">
        <f t="shared" si="9"/>
        <v>0.31636469286835528</v>
      </c>
    </row>
    <row r="87" spans="4:22" x14ac:dyDescent="0.25">
      <c r="D87" s="2">
        <f t="shared" si="10"/>
        <v>1.344000000000001</v>
      </c>
      <c r="E87" s="2">
        <v>2.7610589073361429</v>
      </c>
      <c r="F87" s="2">
        <f t="shared" si="6"/>
        <v>1.2391866815158374</v>
      </c>
      <c r="G87" s="2">
        <f t="shared" si="7"/>
        <v>0.30929060019186227</v>
      </c>
      <c r="S87" s="2">
        <f t="shared" si="11"/>
        <v>1.344000000000001</v>
      </c>
      <c r="T87" s="2">
        <v>2.7610589073361429</v>
      </c>
      <c r="U87" s="2">
        <f t="shared" si="8"/>
        <v>1.1765266191900257</v>
      </c>
      <c r="V87" s="2">
        <f t="shared" si="9"/>
        <v>0.29365117428946069</v>
      </c>
    </row>
    <row r="88" spans="4:22" x14ac:dyDescent="0.25">
      <c r="D88" s="2">
        <f t="shared" si="10"/>
        <v>1.360000000000001</v>
      </c>
      <c r="E88" s="2">
        <v>2.7747974642063378</v>
      </c>
      <c r="F88" s="2">
        <f t="shared" si="6"/>
        <v>1.1761568285135808</v>
      </c>
      <c r="G88" s="2">
        <f t="shared" si="7"/>
        <v>0.28682400281861198</v>
      </c>
      <c r="S88" s="2">
        <f t="shared" si="11"/>
        <v>1.360000000000001</v>
      </c>
      <c r="T88" s="2">
        <v>2.7747974642063378</v>
      </c>
      <c r="U88" s="2">
        <f t="shared" si="8"/>
        <v>1.1209775047705492</v>
      </c>
      <c r="V88" s="2">
        <f t="shared" si="9"/>
        <v>0.27336767273990797</v>
      </c>
    </row>
    <row r="89" spans="4:22" x14ac:dyDescent="0.25">
      <c r="D89" s="2">
        <f t="shared" si="10"/>
        <v>1.376000000000001</v>
      </c>
      <c r="E89" s="2">
        <v>2.7875171168065607</v>
      </c>
      <c r="F89" s="2">
        <f t="shared" si="6"/>
        <v>1.1185855440927357</v>
      </c>
      <c r="G89" s="2">
        <f t="shared" si="7"/>
        <v>0.26683376852886692</v>
      </c>
      <c r="S89" s="2">
        <f t="shared" si="11"/>
        <v>1.376000000000001</v>
      </c>
      <c r="T89" s="2">
        <v>2.7875171168065607</v>
      </c>
      <c r="U89" s="2">
        <f t="shared" si="8"/>
        <v>1.0697446766262435</v>
      </c>
      <c r="V89" s="2">
        <f t="shared" si="9"/>
        <v>0.25518298974567299</v>
      </c>
    </row>
    <row r="90" spans="4:22" x14ac:dyDescent="0.25">
      <c r="D90" s="2">
        <f t="shared" si="10"/>
        <v>1.392000000000001</v>
      </c>
      <c r="E90" s="2">
        <v>2.7993255876082821</v>
      </c>
      <c r="F90" s="2">
        <f t="shared" si="6"/>
        <v>1.0658038401753096</v>
      </c>
      <c r="G90" s="2">
        <f t="shared" si="7"/>
        <v>0.24896535044094553</v>
      </c>
      <c r="S90" s="2">
        <f t="shared" si="11"/>
        <v>1.392000000000001</v>
      </c>
      <c r="T90" s="2">
        <v>2.7993255876082821</v>
      </c>
      <c r="U90" s="2">
        <f t="shared" si="8"/>
        <v>1.0223685871929493</v>
      </c>
      <c r="V90" s="2">
        <f t="shared" si="9"/>
        <v>0.23881913725178519</v>
      </c>
    </row>
    <row r="91" spans="4:22" x14ac:dyDescent="0.25">
      <c r="D91" s="2">
        <f t="shared" si="10"/>
        <v>1.408000000000001</v>
      </c>
      <c r="E91" s="2">
        <v>2.8103163514419647</v>
      </c>
      <c r="F91" s="2">
        <f t="shared" si="6"/>
        <v>1.0172474625289321</v>
      </c>
      <c r="G91" s="2">
        <f t="shared" si="7"/>
        <v>0.23292539822106501</v>
      </c>
      <c r="S91" s="2">
        <f t="shared" si="11"/>
        <v>1.408000000000001</v>
      </c>
      <c r="T91" s="2">
        <v>2.8103163514419647</v>
      </c>
      <c r="U91" s="2">
        <f t="shared" si="8"/>
        <v>0.97845012863822001</v>
      </c>
      <c r="V91" s="2">
        <f t="shared" si="9"/>
        <v>0.22404173443296024</v>
      </c>
    </row>
    <row r="92" spans="4:22" x14ac:dyDescent="0.25">
      <c r="D92" s="2">
        <f t="shared" si="10"/>
        <v>1.424000000000001</v>
      </c>
      <c r="E92" s="2">
        <v>2.8205708394643958</v>
      </c>
      <c r="F92" s="2">
        <f t="shared" si="6"/>
        <v>0.97243718243165544</v>
      </c>
      <c r="G92" s="2">
        <f t="shared" si="7"/>
        <v>0.21846955871250434</v>
      </c>
      <c r="S92" s="2">
        <f t="shared" si="11"/>
        <v>1.424000000000001</v>
      </c>
      <c r="T92" s="2">
        <v>2.8205708394643958</v>
      </c>
      <c r="U92" s="2">
        <f t="shared" si="8"/>
        <v>0.93764143906407416</v>
      </c>
      <c r="V92" s="2">
        <f t="shared" si="9"/>
        <v>0.21065228183752913</v>
      </c>
    </row>
    <row r="93" spans="4:22" x14ac:dyDescent="0.25">
      <c r="D93" s="2">
        <f t="shared" si="10"/>
        <v>1.4400000000000011</v>
      </c>
      <c r="E93" s="2">
        <v>2.8301602614930972</v>
      </c>
      <c r="F93" s="2">
        <f t="shared" si="6"/>
        <v>0.93096337538412022</v>
      </c>
      <c r="G93" s="2">
        <f t="shared" si="7"/>
        <v>0.20539300843516858</v>
      </c>
      <c r="S93" s="2">
        <f t="shared" si="11"/>
        <v>1.4400000000000011</v>
      </c>
      <c r="T93" s="2">
        <v>2.8301602614930972</v>
      </c>
      <c r="U93" s="2">
        <f t="shared" si="8"/>
        <v>0.89963824830409533</v>
      </c>
      <c r="V93" s="2">
        <f t="shared" si="9"/>
        <v>0.19848192872923964</v>
      </c>
    </row>
    <row r="94" spans="4:22" x14ac:dyDescent="0.25">
      <c r="D94" s="2">
        <f t="shared" si="10"/>
        <v>1.4560000000000011</v>
      </c>
      <c r="E94" s="2">
        <v>2.8391471181814407</v>
      </c>
      <c r="F94" s="2">
        <f t="shared" si="6"/>
        <v>0.89247383735119501</v>
      </c>
      <c r="G94" s="2">
        <f t="shared" si="7"/>
        <v>0.19352304385460853</v>
      </c>
      <c r="S94" s="2">
        <f t="shared" si="11"/>
        <v>1.4560000000000011</v>
      </c>
      <c r="T94" s="2">
        <v>2.8391471181814407</v>
      </c>
      <c r="U94" s="2">
        <f t="shared" si="8"/>
        <v>0.86417349265594323</v>
      </c>
      <c r="V94" s="2">
        <f t="shared" si="9"/>
        <v>0.18738642828298072</v>
      </c>
    </row>
    <row r="95" spans="4:22" x14ac:dyDescent="0.25">
      <c r="D95" s="2">
        <f t="shared" si="10"/>
        <v>1.4720000000000011</v>
      </c>
      <c r="E95" s="2">
        <v>2.8475864605018031</v>
      </c>
      <c r="F95" s="2">
        <f t="shared" si="6"/>
        <v>0.85666407263761102</v>
      </c>
      <c r="G95" s="2">
        <f t="shared" si="7"/>
        <v>0.18271323605155809</v>
      </c>
      <c r="S95" s="2">
        <f t="shared" si="11"/>
        <v>1.4720000000000011</v>
      </c>
      <c r="T95" s="2">
        <v>2.8475864605018031</v>
      </c>
      <c r="U95" s="2">
        <f t="shared" si="8"/>
        <v>0.83101197463808907</v>
      </c>
      <c r="V95" s="2">
        <f t="shared" si="9"/>
        <v>0.17724203913002332</v>
      </c>
    </row>
    <row r="96" spans="4:22" x14ac:dyDescent="0.25">
      <c r="D96" s="2">
        <f t="shared" si="10"/>
        <v>1.4880000000000011</v>
      </c>
      <c r="E96" s="2">
        <v>2.8555269427511405</v>
      </c>
      <c r="F96" s="2">
        <f t="shared" si="6"/>
        <v>0.82326948774083775</v>
      </c>
      <c r="G96" s="2">
        <f t="shared" si="7"/>
        <v>0.17283878505905556</v>
      </c>
      <c r="S96" s="2">
        <f t="shared" si="11"/>
        <v>1.4880000000000011</v>
      </c>
      <c r="T96" s="2">
        <v>2.8555269427511405</v>
      </c>
      <c r="U96" s="2">
        <f t="shared" si="8"/>
        <v>0.79994588383112675</v>
      </c>
      <c r="V96" s="2">
        <f t="shared" si="9"/>
        <v>0.16794218264273708</v>
      </c>
    </row>
    <row r="97" spans="3:22" x14ac:dyDescent="0.25">
      <c r="D97" s="2">
        <f t="shared" si="10"/>
        <v>1.5040000000000011</v>
      </c>
      <c r="E97" s="2">
        <v>2.8630117062916849</v>
      </c>
      <c r="F97" s="2">
        <f t="shared" si="6"/>
        <v>0.79205906874840015</v>
      </c>
      <c r="G97" s="2">
        <f t="shared" si="7"/>
        <v>0.16379280168833668</v>
      </c>
      <c r="S97" s="2">
        <f t="shared" si="11"/>
        <v>1.5040000000000011</v>
      </c>
      <c r="T97" s="2">
        <v>2.8630117062916849</v>
      </c>
      <c r="U97" s="2">
        <f t="shared" si="8"/>
        <v>0.77079102826937429</v>
      </c>
      <c r="V97" s="2">
        <f t="shared" si="9"/>
        <v>0.15939470554383417</v>
      </c>
    </row>
    <row r="98" spans="3:22" x14ac:dyDescent="0.25">
      <c r="D98" s="2">
        <f t="shared" si="10"/>
        <v>1.5200000000000011</v>
      </c>
      <c r="E98" s="2">
        <v>2.8700791240524923</v>
      </c>
      <c r="F98" s="2">
        <f t="shared" si="6"/>
        <v>0.76283022353592933</v>
      </c>
      <c r="G98" s="2">
        <f t="shared" si="7"/>
        <v>0.15548331193475473</v>
      </c>
      <c r="S98" s="2">
        <f t="shared" si="11"/>
        <v>1.5200000000000011</v>
      </c>
      <c r="T98" s="2">
        <v>2.8700791240524923</v>
      </c>
      <c r="U98" s="2">
        <f t="shared" si="8"/>
        <v>0.74338365338475032</v>
      </c>
      <c r="V98" s="2">
        <f t="shared" si="9"/>
        <v>0.15151962900821633</v>
      </c>
    </row>
    <row r="99" spans="3:22" x14ac:dyDescent="0.25">
      <c r="D99" s="2">
        <f t="shared" si="10"/>
        <v>1.5360000000000011</v>
      </c>
      <c r="E99" s="2">
        <v>2.8767634300812026</v>
      </c>
      <c r="F99" s="2">
        <f t="shared" si="6"/>
        <v>0.73540454593816706</v>
      </c>
      <c r="G99" s="2">
        <f t="shared" si="7"/>
        <v>0.14783082841374368</v>
      </c>
      <c r="S99" s="2">
        <f t="shared" si="11"/>
        <v>1.5360000000000011</v>
      </c>
      <c r="T99" s="2">
        <v>2.8767634300812026</v>
      </c>
      <c r="U99" s="2">
        <f t="shared" si="8"/>
        <v>0.71757774801662477</v>
      </c>
      <c r="V99" s="2">
        <f t="shared" si="9"/>
        <v>0.14424729018398735</v>
      </c>
    </row>
    <row r="100" spans="3:22" x14ac:dyDescent="0.25">
      <c r="D100" s="2">
        <f t="shared" si="10"/>
        <v>1.5520000000000012</v>
      </c>
      <c r="E100" s="2">
        <v>2.8830952538528472</v>
      </c>
      <c r="F100" s="2">
        <f t="shared" si="6"/>
        <v>0.70962431523271097</v>
      </c>
      <c r="G100" s="2">
        <f t="shared" si="7"/>
        <v>0.14076636981766827</v>
      </c>
      <c r="S100" s="2">
        <f t="shared" si="11"/>
        <v>1.5520000000000012</v>
      </c>
      <c r="T100" s="2">
        <v>2.8830952538528472</v>
      </c>
      <c r="U100" s="2">
        <f t="shared" si="8"/>
        <v>0.69324275531861346</v>
      </c>
      <c r="V100" s="2">
        <f t="shared" si="9"/>
        <v>0.13751680145937162</v>
      </c>
    </row>
    <row r="101" spans="3:22" x14ac:dyDescent="0.25">
      <c r="D101" s="2">
        <f t="shared" si="10"/>
        <v>1.5680000000000012</v>
      </c>
      <c r="E101" s="2">
        <v>2.889102075375614</v>
      </c>
      <c r="F101" s="2">
        <f t="shared" si="6"/>
        <v>0.68534958624192965</v>
      </c>
      <c r="G101" s="2">
        <f t="shared" si="7"/>
        <v>0.13422983666440258</v>
      </c>
      <c r="S101" s="2">
        <f t="shared" si="11"/>
        <v>1.5680000000000012</v>
      </c>
      <c r="T101" s="2">
        <v>2.889102075375614</v>
      </c>
      <c r="U101" s="2">
        <f t="shared" si="8"/>
        <v>0.67026162126238142</v>
      </c>
      <c r="V101" s="2">
        <f t="shared" si="9"/>
        <v>0.13127476801701585</v>
      </c>
    </row>
    <row r="102" spans="3:22" x14ac:dyDescent="0.25">
      <c r="D102" s="2">
        <f t="shared" si="10"/>
        <v>1.5840000000000012</v>
      </c>
      <c r="E102" s="2">
        <v>2.8948086141926765</v>
      </c>
      <c r="F102" s="2">
        <f t="shared" si="6"/>
        <v>0.66245575700222314</v>
      </c>
      <c r="G102" s="2">
        <f t="shared" si="7"/>
        <v>0.12816867213719177</v>
      </c>
      <c r="S102" s="2">
        <f t="shared" si="11"/>
        <v>1.5840000000000012</v>
      </c>
      <c r="T102" s="2">
        <v>2.8948086141926765</v>
      </c>
      <c r="U102" s="2">
        <f t="shared" si="8"/>
        <v>0.64852912549948094</v>
      </c>
      <c r="V102" s="2">
        <f t="shared" si="9"/>
        <v>0.12547421617061094</v>
      </c>
    </row>
    <row r="103" spans="3:22" x14ac:dyDescent="0.25">
      <c r="D103" s="2">
        <f t="shared" si="10"/>
        <v>1.6000000000000012</v>
      </c>
      <c r="E103" s="2">
        <v>2.9002371630143897</v>
      </c>
      <c r="F103" s="2">
        <f t="shared" si="6"/>
        <v>0.64083152501697915</v>
      </c>
      <c r="G103" s="2">
        <f t="shared" si="7"/>
        <v>0.12253675238044419</v>
      </c>
      <c r="S103" s="2">
        <f t="shared" si="11"/>
        <v>1.6000000000000012</v>
      </c>
      <c r="T103" s="2">
        <v>2.9002371630143897</v>
      </c>
      <c r="U103" s="2">
        <f t="shared" si="8"/>
        <v>0.62795044912915876</v>
      </c>
      <c r="V103" s="2">
        <f t="shared" si="9"/>
        <v>0.12007369439274962</v>
      </c>
    </row>
    <row r="105" spans="3:22" x14ac:dyDescent="0.25">
      <c r="C105" t="s">
        <v>5</v>
      </c>
      <c r="D105" s="2">
        <v>0</v>
      </c>
      <c r="E105" t="s">
        <v>6</v>
      </c>
      <c r="F105" s="2">
        <v>0</v>
      </c>
      <c r="G105" t="s">
        <v>7</v>
      </c>
    </row>
    <row r="106" spans="3:22" x14ac:dyDescent="0.25">
      <c r="C106" t="s">
        <v>5</v>
      </c>
      <c r="D106" s="2">
        <v>1.6E-2</v>
      </c>
      <c r="E106" t="s">
        <v>6</v>
      </c>
      <c r="F106" s="2">
        <v>3.073550569264795E-5</v>
      </c>
      <c r="G106" t="s">
        <v>7</v>
      </c>
      <c r="R106" t="s">
        <v>5</v>
      </c>
      <c r="S106" s="2">
        <v>0</v>
      </c>
      <c r="T106" t="s">
        <v>6</v>
      </c>
      <c r="U106" s="2">
        <v>0</v>
      </c>
      <c r="V106" t="s">
        <v>7</v>
      </c>
    </row>
    <row r="107" spans="3:22" x14ac:dyDescent="0.25">
      <c r="C107" t="s">
        <v>5</v>
      </c>
      <c r="D107" s="2">
        <v>3.2000000000000001E-2</v>
      </c>
      <c r="E107" t="s">
        <v>6</v>
      </c>
      <c r="F107" s="2">
        <v>1.2312837033013788E-4</v>
      </c>
      <c r="G107" t="s">
        <v>7</v>
      </c>
      <c r="R107" t="s">
        <v>5</v>
      </c>
      <c r="S107" s="2">
        <v>1.6E-2</v>
      </c>
      <c r="T107" t="s">
        <v>6</v>
      </c>
      <c r="U107" s="2">
        <v>3.0735350514682711E-5</v>
      </c>
      <c r="V107" t="s">
        <v>7</v>
      </c>
    </row>
    <row r="108" spans="3:22" x14ac:dyDescent="0.25">
      <c r="C108" t="s">
        <v>5</v>
      </c>
      <c r="D108" s="2">
        <v>4.8000000000000001E-2</v>
      </c>
      <c r="E108" t="s">
        <v>6</v>
      </c>
      <c r="F108" s="2">
        <v>2.7773973718231312E-4</v>
      </c>
      <c r="G108" t="s">
        <v>7</v>
      </c>
      <c r="R108" t="s">
        <v>5</v>
      </c>
      <c r="S108" s="2">
        <v>3.2000000000000001E-2</v>
      </c>
      <c r="T108" t="s">
        <v>6</v>
      </c>
      <c r="U108" s="2">
        <v>1.2312587995233644E-4</v>
      </c>
      <c r="V108" t="s">
        <v>7</v>
      </c>
    </row>
    <row r="109" spans="3:22" x14ac:dyDescent="0.25">
      <c r="C109" t="s">
        <v>5</v>
      </c>
      <c r="D109" s="2">
        <v>6.4000000000000001E-2</v>
      </c>
      <c r="E109" t="s">
        <v>6</v>
      </c>
      <c r="F109" s="2">
        <v>4.9551188597637486E-4</v>
      </c>
      <c r="G109" t="s">
        <v>7</v>
      </c>
      <c r="R109" t="s">
        <v>5</v>
      </c>
      <c r="S109" s="2">
        <v>4.8000000000000001E-2</v>
      </c>
      <c r="T109" t="s">
        <v>6</v>
      </c>
      <c r="U109" s="2">
        <v>2.7772706578750388E-4</v>
      </c>
      <c r="V109" t="s">
        <v>7</v>
      </c>
    </row>
    <row r="110" spans="3:22" x14ac:dyDescent="0.25">
      <c r="C110" t="s">
        <v>5</v>
      </c>
      <c r="D110" s="2">
        <v>0.08</v>
      </c>
      <c r="E110" t="s">
        <v>6</v>
      </c>
      <c r="F110" s="2">
        <v>7.7777893180121021E-4</v>
      </c>
      <c r="G110" t="s">
        <v>7</v>
      </c>
      <c r="R110" t="s">
        <v>5</v>
      </c>
      <c r="S110" s="2">
        <v>6.4000000000000001E-2</v>
      </c>
      <c r="T110" t="s">
        <v>6</v>
      </c>
      <c r="U110" s="2">
        <v>4.9547155342447035E-4</v>
      </c>
      <c r="V110" t="s">
        <v>7</v>
      </c>
    </row>
    <row r="111" spans="3:22" x14ac:dyDescent="0.25">
      <c r="C111" t="s">
        <v>5</v>
      </c>
      <c r="D111" s="2">
        <v>9.6000000000000002E-2</v>
      </c>
      <c r="E111" t="s">
        <v>6</v>
      </c>
      <c r="F111" s="2">
        <v>1.1262820824835297E-3</v>
      </c>
      <c r="G111" t="s">
        <v>7</v>
      </c>
      <c r="R111" t="s">
        <v>5</v>
      </c>
      <c r="S111" s="2">
        <v>0.08</v>
      </c>
      <c r="T111" t="s">
        <v>6</v>
      </c>
      <c r="U111" s="2">
        <v>7.7767956099434189E-4</v>
      </c>
      <c r="V111" t="s">
        <v>7</v>
      </c>
    </row>
    <row r="112" spans="3:22" x14ac:dyDescent="0.25">
      <c r="C112" t="s">
        <v>5</v>
      </c>
      <c r="D112" s="2">
        <v>0.112</v>
      </c>
      <c r="E112" t="s">
        <v>6</v>
      </c>
      <c r="F112" s="2">
        <v>1.5431897426805867E-3</v>
      </c>
      <c r="G112" t="s">
        <v>7</v>
      </c>
      <c r="R112" t="s">
        <v>5</v>
      </c>
      <c r="S112" s="2">
        <v>9.6000000000000002E-2</v>
      </c>
      <c r="T112" t="s">
        <v>6</v>
      </c>
      <c r="U112" s="2">
        <v>1.126073710426745E-3</v>
      </c>
      <c r="V112" t="s">
        <v>7</v>
      </c>
    </row>
    <row r="113" spans="3:22" x14ac:dyDescent="0.25">
      <c r="C113" t="s">
        <v>5</v>
      </c>
      <c r="D113" s="2">
        <v>0.128</v>
      </c>
      <c r="E113" t="s">
        <v>6</v>
      </c>
      <c r="F113" s="2">
        <v>2.0311228490340742E-3</v>
      </c>
      <c r="G113" t="s">
        <v>7</v>
      </c>
      <c r="R113" t="s">
        <v>5</v>
      </c>
      <c r="S113" s="2">
        <v>0.112</v>
      </c>
      <c r="T113" t="s">
        <v>6</v>
      </c>
      <c r="U113" s="2">
        <v>1.5427985576922606E-3</v>
      </c>
      <c r="V113" t="s">
        <v>7</v>
      </c>
    </row>
    <row r="114" spans="3:22" x14ac:dyDescent="0.25">
      <c r="C114" t="s">
        <v>5</v>
      </c>
      <c r="D114" s="2">
        <v>0.14400000000000002</v>
      </c>
      <c r="E114" t="s">
        <v>6</v>
      </c>
      <c r="F114" s="2">
        <v>2.5931859278763097E-3</v>
      </c>
      <c r="G114" t="s">
        <v>7</v>
      </c>
      <c r="R114" t="s">
        <v>5</v>
      </c>
      <c r="S114" s="2">
        <v>0.128</v>
      </c>
      <c r="T114" t="s">
        <v>6</v>
      </c>
      <c r="U114" s="2">
        <v>2.030445185639356E-3</v>
      </c>
      <c r="V114" t="s">
        <v>7</v>
      </c>
    </row>
    <row r="115" spans="3:22" x14ac:dyDescent="0.25">
      <c r="C115" t="s">
        <v>5</v>
      </c>
      <c r="D115" s="2">
        <v>0.16000000000000003</v>
      </c>
      <c r="E115" t="s">
        <v>6</v>
      </c>
      <c r="F115" s="2">
        <v>3.2330044884961114E-3</v>
      </c>
      <c r="G115" t="s">
        <v>7</v>
      </c>
      <c r="R115" t="s">
        <v>5</v>
      </c>
      <c r="S115" s="2">
        <v>0.14400000000000002</v>
      </c>
      <c r="T115" t="s">
        <v>6</v>
      </c>
      <c r="U115" s="2">
        <v>2.5920813234387007E-3</v>
      </c>
      <c r="V115" t="s">
        <v>7</v>
      </c>
    </row>
    <row r="116" spans="3:22" x14ac:dyDescent="0.25">
      <c r="C116" t="s">
        <v>5</v>
      </c>
      <c r="D116" s="2">
        <v>0.17600000000000005</v>
      </c>
      <c r="E116" t="s">
        <v>6</v>
      </c>
      <c r="F116" s="2">
        <v>3.9547695047725557E-3</v>
      </c>
      <c r="G116" t="s">
        <v>7</v>
      </c>
      <c r="R116" t="s">
        <v>5</v>
      </c>
      <c r="S116" s="2">
        <v>0.16000000000000003</v>
      </c>
      <c r="T116" t="s">
        <v>6</v>
      </c>
      <c r="U116" s="2">
        <v>3.2312875702881346E-3</v>
      </c>
      <c r="V116" t="s">
        <v>7</v>
      </c>
    </row>
    <row r="117" spans="3:22" x14ac:dyDescent="0.25">
      <c r="C117" t="s">
        <v>5</v>
      </c>
      <c r="D117" s="2">
        <v>0.19200000000000006</v>
      </c>
      <c r="E117" t="s">
        <v>6</v>
      </c>
      <c r="F117" s="2">
        <v>4.7632899007540542E-3</v>
      </c>
      <c r="G117" t="s">
        <v>7</v>
      </c>
      <c r="R117" t="s">
        <v>5</v>
      </c>
      <c r="S117" s="2">
        <v>0.17600000000000005</v>
      </c>
      <c r="T117" t="s">
        <v>6</v>
      </c>
      <c r="U117" s="2">
        <v>3.952200431222852E-3</v>
      </c>
      <c r="V117" t="s">
        <v>7</v>
      </c>
    </row>
    <row r="118" spans="3:22" x14ac:dyDescent="0.25">
      <c r="C118" t="s">
        <v>5</v>
      </c>
      <c r="D118" s="2">
        <v>0.20800000000000007</v>
      </c>
      <c r="E118" t="s">
        <v>6</v>
      </c>
      <c r="F118" s="2">
        <v>5.6640541471733074E-3</v>
      </c>
      <c r="G118" t="s">
        <v>7</v>
      </c>
      <c r="R118" t="s">
        <v>5</v>
      </c>
      <c r="S118" s="2">
        <v>0.19200000000000006</v>
      </c>
      <c r="T118" t="s">
        <v>6</v>
      </c>
      <c r="U118" s="2">
        <v>4.7595630237767745E-3</v>
      </c>
      <c r="V118" t="s">
        <v>7</v>
      </c>
    </row>
    <row r="119" spans="3:22" x14ac:dyDescent="0.25">
      <c r="C119" t="s">
        <v>5</v>
      </c>
      <c r="D119" s="2">
        <v>0.22400000000000009</v>
      </c>
      <c r="E119" t="s">
        <v>6</v>
      </c>
      <c r="F119" s="2">
        <v>6.6633023028908351E-3</v>
      </c>
      <c r="G119" t="s">
        <v>7</v>
      </c>
      <c r="R119" t="s">
        <v>5</v>
      </c>
      <c r="S119" s="2">
        <v>0.20800000000000007</v>
      </c>
      <c r="T119" t="s">
        <v>6</v>
      </c>
      <c r="U119" s="2">
        <v>5.6587844908555871E-3</v>
      </c>
      <c r="V119" t="s">
        <v>7</v>
      </c>
    </row>
    <row r="120" spans="3:22" x14ac:dyDescent="0.25">
      <c r="C120" t="s">
        <v>5</v>
      </c>
      <c r="D120" s="2">
        <v>0.2400000000000001</v>
      </c>
      <c r="E120" t="s">
        <v>6</v>
      </c>
      <c r="F120" s="2">
        <v>7.7681101064215009E-3</v>
      </c>
      <c r="G120" t="s">
        <v>7</v>
      </c>
      <c r="R120" t="s">
        <v>5</v>
      </c>
      <c r="S120" s="2">
        <v>0.22400000000000009</v>
      </c>
      <c r="T120" t="s">
        <v>6</v>
      </c>
      <c r="U120" s="2">
        <v>6.6560093635861482E-3</v>
      </c>
      <c r="V120" t="s">
        <v>7</v>
      </c>
    </row>
    <row r="121" spans="3:22" x14ac:dyDescent="0.25">
      <c r="C121" t="s">
        <v>5</v>
      </c>
      <c r="D121" s="2">
        <v>0.25600000000000012</v>
      </c>
      <c r="E121" t="s">
        <v>6</v>
      </c>
      <c r="F121" s="2">
        <v>8.9864870486698438E-3</v>
      </c>
      <c r="G121" t="s">
        <v>7</v>
      </c>
      <c r="R121" t="s">
        <v>5</v>
      </c>
      <c r="S121" s="2">
        <v>0.2400000000000001</v>
      </c>
      <c r="T121" t="s">
        <v>6</v>
      </c>
      <c r="U121" s="2">
        <v>7.7581983655397192E-3</v>
      </c>
      <c r="V121" t="s">
        <v>7</v>
      </c>
    </row>
    <row r="122" spans="3:22" x14ac:dyDescent="0.25">
      <c r="C122" t="s">
        <v>5</v>
      </c>
      <c r="D122" s="2">
        <v>0.27200000000000013</v>
      </c>
      <c r="E122" t="s">
        <v>6</v>
      </c>
      <c r="F122" s="2">
        <v>1.0327490752098897E-2</v>
      </c>
      <c r="G122" t="s">
        <v>7</v>
      </c>
      <c r="R122" t="s">
        <v>5</v>
      </c>
      <c r="S122" s="2">
        <v>0.25600000000000012</v>
      </c>
      <c r="T122" t="s">
        <v>6</v>
      </c>
      <c r="U122" s="2">
        <v>8.9732224457543201E-3</v>
      </c>
      <c r="V122" t="s">
        <v>7</v>
      </c>
    </row>
    <row r="123" spans="3:22" x14ac:dyDescent="0.25">
      <c r="C123" t="s">
        <v>5</v>
      </c>
      <c r="D123" s="2">
        <v>0.28800000000000014</v>
      </c>
      <c r="E123" t="s">
        <v>6</v>
      </c>
      <c r="F123" s="2">
        <v>1.1801360460530493E-2</v>
      </c>
      <c r="G123" t="s">
        <v>7</v>
      </c>
      <c r="R123" t="s">
        <v>5</v>
      </c>
      <c r="S123" s="2">
        <v>0.27200000000000013</v>
      </c>
      <c r="T123" t="s">
        <v>6</v>
      </c>
      <c r="U123" s="2">
        <v>1.0309972183764633E-2</v>
      </c>
      <c r="V123" t="s">
        <v>7</v>
      </c>
    </row>
    <row r="124" spans="3:22" x14ac:dyDescent="0.25">
      <c r="C124" t="s">
        <v>5</v>
      </c>
      <c r="D124" s="2">
        <v>0.30400000000000016</v>
      </c>
      <c r="E124" t="s">
        <v>6</v>
      </c>
      <c r="F124" s="2">
        <v>1.341967302879651E-2</v>
      </c>
      <c r="G124" t="s">
        <v>7</v>
      </c>
      <c r="R124" t="s">
        <v>5</v>
      </c>
      <c r="S124" s="2">
        <v>0.28800000000000014</v>
      </c>
      <c r="T124" t="s">
        <v>6</v>
      </c>
      <c r="U124" s="2">
        <v>1.1778485139536173E-2</v>
      </c>
      <c r="V124" t="s">
        <v>7</v>
      </c>
    </row>
    <row r="125" spans="3:22" x14ac:dyDescent="0.25">
      <c r="C125" t="s">
        <v>5</v>
      </c>
      <c r="D125" s="2">
        <v>0.32000000000000017</v>
      </c>
      <c r="E125" t="s">
        <v>6</v>
      </c>
      <c r="F125" s="2">
        <v>1.5195525519436927E-2</v>
      </c>
      <c r="G125" t="s">
        <v>7</v>
      </c>
      <c r="R125" t="s">
        <v>5</v>
      </c>
      <c r="S125" s="2">
        <v>0.30400000000000016</v>
      </c>
      <c r="T125" t="s">
        <v>6</v>
      </c>
      <c r="U125" s="2">
        <v>1.3390094242501279E-2</v>
      </c>
      <c r="V125" t="s">
        <v>7</v>
      </c>
    </row>
    <row r="126" spans="3:22" x14ac:dyDescent="0.25">
      <c r="C126" t="s">
        <v>5</v>
      </c>
      <c r="D126" s="2">
        <v>0.33600000000000019</v>
      </c>
      <c r="E126" t="s">
        <v>6</v>
      </c>
      <c r="F126" s="2">
        <v>1.7143749398941855E-2</v>
      </c>
      <c r="G126" t="s">
        <v>7</v>
      </c>
      <c r="R126" t="s">
        <v>5</v>
      </c>
      <c r="S126" s="2">
        <v>0.32000000000000017</v>
      </c>
      <c r="T126" t="s">
        <v>6</v>
      </c>
      <c r="U126" s="2">
        <v>1.5157600949063403E-2</v>
      </c>
      <c r="V126" t="s">
        <v>7</v>
      </c>
    </row>
    <row r="127" spans="3:22" x14ac:dyDescent="0.25">
      <c r="C127" t="s">
        <v>5</v>
      </c>
      <c r="D127" s="2">
        <v>0.3520000000000002</v>
      </c>
      <c r="E127" t="s">
        <v>6</v>
      </c>
      <c r="F127" s="2">
        <v>1.9281162422786286E-2</v>
      </c>
      <c r="G127" t="s">
        <v>7</v>
      </c>
      <c r="R127" t="s">
        <v>5</v>
      </c>
      <c r="S127" s="2">
        <v>0.33600000000000019</v>
      </c>
      <c r="T127" t="s">
        <v>6</v>
      </c>
      <c r="U127" s="2">
        <v>1.7095477675062972E-2</v>
      </c>
      <c r="V127" t="s">
        <v>7</v>
      </c>
    </row>
    <row r="128" spans="3:22" x14ac:dyDescent="0.25">
      <c r="C128" t="s">
        <v>5</v>
      </c>
      <c r="D128" s="2">
        <v>0.36800000000000022</v>
      </c>
      <c r="E128" t="s">
        <v>6</v>
      </c>
      <c r="F128" s="2">
        <v>2.1626865663654318E-2</v>
      </c>
      <c r="G128" t="s">
        <v>7</v>
      </c>
      <c r="R128" t="s">
        <v>5</v>
      </c>
      <c r="S128" s="2">
        <v>0.3520000000000002</v>
      </c>
      <c r="T128" t="s">
        <v>6</v>
      </c>
      <c r="U128" s="2">
        <v>1.9220104964382739E-2</v>
      </c>
      <c r="V128" t="s">
        <v>7</v>
      </c>
    </row>
    <row r="129" spans="3:22" x14ac:dyDescent="0.25">
      <c r="C129" t="s">
        <v>5</v>
      </c>
      <c r="D129" s="2">
        <v>0.38400000000000023</v>
      </c>
      <c r="E129" t="s">
        <v>6</v>
      </c>
      <c r="F129" s="2">
        <v>2.4202594844676278E-2</v>
      </c>
      <c r="G129" t="s">
        <v>7</v>
      </c>
      <c r="R129" t="s">
        <v>5</v>
      </c>
      <c r="S129" s="2">
        <v>0.36800000000000022</v>
      </c>
      <c r="T129" t="s">
        <v>6</v>
      </c>
      <c r="U129" s="2">
        <v>2.1550050032408622E-2</v>
      </c>
      <c r="V129" t="s">
        <v>7</v>
      </c>
    </row>
    <row r="130" spans="3:22" x14ac:dyDescent="0.25">
      <c r="C130" t="s">
        <v>5</v>
      </c>
      <c r="D130" s="2">
        <v>0.40000000000000024</v>
      </c>
      <c r="E130" t="s">
        <v>6</v>
      </c>
      <c r="F130" s="2">
        <v>2.7033137285586321E-2</v>
      </c>
      <c r="G130" t="s">
        <v>7</v>
      </c>
      <c r="R130" t="s">
        <v>5</v>
      </c>
      <c r="S130" s="2">
        <v>0.38400000000000023</v>
      </c>
      <c r="T130" t="s">
        <v>6</v>
      </c>
      <c r="U130" s="2">
        <v>2.4106394781320487E-2</v>
      </c>
      <c r="V130" t="s">
        <v>7</v>
      </c>
    </row>
    <row r="131" spans="3:22" x14ac:dyDescent="0.25">
      <c r="C131" t="s">
        <v>5</v>
      </c>
      <c r="D131" s="2">
        <v>0.41600000000000026</v>
      </c>
      <c r="E131" t="s">
        <v>6</v>
      </c>
      <c r="F131" s="2">
        <v>3.0146828480882057E-2</v>
      </c>
      <c r="G131" t="s">
        <v>7</v>
      </c>
      <c r="R131" t="s">
        <v>5</v>
      </c>
      <c r="S131" s="2">
        <v>0.40000000000000024</v>
      </c>
      <c r="T131" t="s">
        <v>6</v>
      </c>
      <c r="U131" s="2">
        <v>2.6913123197377441E-2</v>
      </c>
      <c r="V131" t="s">
        <v>7</v>
      </c>
    </row>
    <row r="132" spans="3:22" x14ac:dyDescent="0.25">
      <c r="C132" t="s">
        <v>5</v>
      </c>
      <c r="D132" s="2">
        <v>0.43200000000000027</v>
      </c>
      <c r="E132" t="s">
        <v>6</v>
      </c>
      <c r="F132" s="2">
        <v>3.357614577216346E-2</v>
      </c>
      <c r="G132" t="s">
        <v>7</v>
      </c>
      <c r="R132" t="s">
        <v>5</v>
      </c>
      <c r="S132" s="2">
        <v>0.41600000000000026</v>
      </c>
      <c r="T132" t="s">
        <v>6</v>
      </c>
      <c r="U132" s="2">
        <v>2.9997580304029485E-2</v>
      </c>
      <c r="V132" t="s">
        <v>7</v>
      </c>
    </row>
    <row r="133" spans="3:22" x14ac:dyDescent="0.25">
      <c r="C133" t="s">
        <v>5</v>
      </c>
      <c r="D133" s="2">
        <v>0.44800000000000029</v>
      </c>
      <c r="E133" t="s">
        <v>6</v>
      </c>
      <c r="F133" s="2">
        <v>3.7358420973307882E-2</v>
      </c>
      <c r="G133" t="s">
        <v>7</v>
      </c>
      <c r="R133" t="s">
        <v>5</v>
      </c>
      <c r="S133" s="2">
        <v>0.43200000000000027</v>
      </c>
      <c r="T133" t="s">
        <v>6</v>
      </c>
      <c r="U133" s="2">
        <v>3.3391017682314075E-2</v>
      </c>
      <c r="V133" t="s">
        <v>7</v>
      </c>
    </row>
    <row r="134" spans="3:22" x14ac:dyDescent="0.25">
      <c r="C134" t="s">
        <v>5</v>
      </c>
      <c r="D134" s="2">
        <v>0.4640000000000003</v>
      </c>
      <c r="E134" t="s">
        <v>6</v>
      </c>
      <c r="F134" s="2">
        <v>4.153669945284693E-2</v>
      </c>
      <c r="G134" t="s">
        <v>7</v>
      </c>
      <c r="R134" t="s">
        <v>5</v>
      </c>
      <c r="S134" s="2">
        <v>0.44800000000000029</v>
      </c>
      <c r="T134" t="s">
        <v>6</v>
      </c>
      <c r="U134" s="2">
        <v>3.7129244141755675E-2</v>
      </c>
      <c r="V134" t="s">
        <v>7</v>
      </c>
    </row>
    <row r="135" spans="3:22" x14ac:dyDescent="0.25">
      <c r="C135" t="s">
        <v>5</v>
      </c>
      <c r="D135" s="2">
        <v>0.48000000000000032</v>
      </c>
      <c r="E135" t="s">
        <v>6</v>
      </c>
      <c r="F135" s="2">
        <v>4.6160780470632747E-2</v>
      </c>
      <c r="G135" t="s">
        <v>7</v>
      </c>
      <c r="R135" t="s">
        <v>5</v>
      </c>
      <c r="S135" s="2">
        <v>0.4640000000000003</v>
      </c>
      <c r="T135" t="s">
        <v>6</v>
      </c>
      <c r="U135" s="2">
        <v>4.1253404639393747E-2</v>
      </c>
      <c r="V135" t="s">
        <v>7</v>
      </c>
    </row>
    <row r="136" spans="3:22" x14ac:dyDescent="0.25">
      <c r="C136" t="s">
        <v>5</v>
      </c>
      <c r="D136" s="2">
        <v>0.49600000000000033</v>
      </c>
      <c r="E136" t="s">
        <v>6</v>
      </c>
      <c r="F136" s="2">
        <v>5.1288483044123631E-2</v>
      </c>
      <c r="G136" t="s">
        <v>7</v>
      </c>
      <c r="R136" t="s">
        <v>5</v>
      </c>
      <c r="S136" s="2">
        <v>0.48000000000000032</v>
      </c>
      <c r="T136" t="s">
        <v>6</v>
      </c>
      <c r="U136" s="2">
        <v>4.581091627396093E-2</v>
      </c>
      <c r="V136" t="s">
        <v>7</v>
      </c>
    </row>
    <row r="137" spans="3:22" x14ac:dyDescent="0.25">
      <c r="C137" t="s">
        <v>5</v>
      </c>
      <c r="D137" s="2">
        <v>0.51200000000000034</v>
      </c>
      <c r="E137" t="s">
        <v>6</v>
      </c>
      <c r="F137" s="2">
        <v>5.698719401756789E-2</v>
      </c>
      <c r="G137" t="s">
        <v>7</v>
      </c>
      <c r="R137" t="s">
        <v>5</v>
      </c>
      <c r="S137" s="2">
        <v>0.49600000000000033</v>
      </c>
      <c r="T137" t="s">
        <v>6</v>
      </c>
      <c r="U137" s="2">
        <v>5.085659748340346E-2</v>
      </c>
      <c r="V137" t="s">
        <v>7</v>
      </c>
    </row>
    <row r="138" spans="3:22" x14ac:dyDescent="0.25">
      <c r="C138" t="s">
        <v>5</v>
      </c>
      <c r="D138" s="2">
        <v>0.52800000000000036</v>
      </c>
      <c r="E138" t="s">
        <v>6</v>
      </c>
      <c r="F138" s="2">
        <v>6.3335771333430615E-2</v>
      </c>
      <c r="G138" t="s">
        <v>7</v>
      </c>
      <c r="R138" t="s">
        <v>5</v>
      </c>
      <c r="S138" s="2">
        <v>0.51200000000000034</v>
      </c>
      <c r="T138" t="s">
        <v>6</v>
      </c>
      <c r="U138" s="2">
        <v>5.645403591548491E-2</v>
      </c>
      <c r="V138" t="s">
        <v>7</v>
      </c>
    </row>
    <row r="139" spans="3:22" x14ac:dyDescent="0.25">
      <c r="C139" t="s">
        <v>5</v>
      </c>
      <c r="D139" s="2">
        <v>0.54400000000000037</v>
      </c>
      <c r="E139" t="s">
        <v>6</v>
      </c>
      <c r="F139" s="2">
        <v>7.0426897155386428E-2</v>
      </c>
      <c r="G139" t="s">
        <v>7</v>
      </c>
      <c r="R139" t="s">
        <v>5</v>
      </c>
      <c r="S139" s="2">
        <v>0.52800000000000036</v>
      </c>
      <c r="T139" t="s">
        <v>6</v>
      </c>
      <c r="U139" s="2">
        <v>6.2677252439803113E-2</v>
      </c>
      <c r="V139" t="s">
        <v>7</v>
      </c>
    </row>
    <row r="140" spans="3:22" x14ac:dyDescent="0.25">
      <c r="C140" t="s">
        <v>5</v>
      </c>
      <c r="D140" s="2">
        <v>0.56000000000000039</v>
      </c>
      <c r="E140" t="s">
        <v>6</v>
      </c>
      <c r="F140" s="2">
        <v>7.8370004413784722E-2</v>
      </c>
      <c r="G140" t="s">
        <v>7</v>
      </c>
      <c r="R140" t="s">
        <v>5</v>
      </c>
      <c r="S140" s="2">
        <v>0.54400000000000037</v>
      </c>
      <c r="T140" t="s">
        <v>6</v>
      </c>
      <c r="U140" s="2">
        <v>6.9612734237510313E-2</v>
      </c>
      <c r="V140" t="s">
        <v>7</v>
      </c>
    </row>
    <row r="141" spans="3:22" x14ac:dyDescent="0.25">
      <c r="C141" t="s">
        <v>5</v>
      </c>
      <c r="D141" s="2">
        <v>0.5760000000000004</v>
      </c>
      <c r="E141" t="s">
        <v>6</v>
      </c>
      <c r="F141" s="2">
        <v>8.7294939278626027E-2</v>
      </c>
      <c r="G141" t="s">
        <v>7</v>
      </c>
      <c r="R141" t="s">
        <v>5</v>
      </c>
      <c r="S141" s="2">
        <v>0.56000000000000039</v>
      </c>
      <c r="T141" t="s">
        <v>6</v>
      </c>
      <c r="U141" s="2">
        <v>7.7361929912203461E-2</v>
      </c>
      <c r="V141" t="s">
        <v>7</v>
      </c>
    </row>
    <row r="142" spans="3:22" x14ac:dyDescent="0.25">
      <c r="C142" t="s">
        <v>5</v>
      </c>
      <c r="D142" s="2">
        <v>0.59200000000000041</v>
      </c>
      <c r="E142" t="s">
        <v>6</v>
      </c>
      <c r="F142" s="2">
        <v>9.7356574903522689E-2</v>
      </c>
      <c r="G142" t="s">
        <v>7</v>
      </c>
      <c r="R142" t="s">
        <v>5</v>
      </c>
      <c r="S142" s="2">
        <v>0.5760000000000004</v>
      </c>
      <c r="T142" t="s">
        <v>6</v>
      </c>
      <c r="U142" s="2">
        <v>8.6044325517951784E-2</v>
      </c>
      <c r="V142" t="s">
        <v>7</v>
      </c>
    </row>
    <row r="143" spans="3:22" x14ac:dyDescent="0.25">
      <c r="C143" t="s">
        <v>5</v>
      </c>
      <c r="D143" s="2">
        <v>0.60800000000000043</v>
      </c>
      <c r="E143" t="s">
        <v>6</v>
      </c>
      <c r="F143" s="2">
        <v>0.10874066410463455</v>
      </c>
      <c r="G143" t="s">
        <v>7</v>
      </c>
      <c r="R143" t="s">
        <v>5</v>
      </c>
      <c r="S143" s="2">
        <v>0.59200000000000041</v>
      </c>
      <c r="T143" t="s">
        <v>6</v>
      </c>
      <c r="U143" s="2">
        <v>9.5801254137603487E-2</v>
      </c>
      <c r="V143" t="s">
        <v>7</v>
      </c>
    </row>
    <row r="144" spans="3:22" x14ac:dyDescent="0.25">
      <c r="C144" t="s">
        <v>5</v>
      </c>
      <c r="D144" s="2">
        <v>0.62400000000000044</v>
      </c>
      <c r="E144" t="s">
        <v>6</v>
      </c>
      <c r="F144" s="2">
        <v>0.12167131851494249</v>
      </c>
      <c r="G144" t="s">
        <v>7</v>
      </c>
      <c r="R144" t="s">
        <v>5</v>
      </c>
      <c r="S144" s="2">
        <v>0.60800000000000043</v>
      </c>
      <c r="T144" t="s">
        <v>6</v>
      </c>
      <c r="U144" s="2">
        <v>0.10680063555151019</v>
      </c>
      <c r="V144" t="s">
        <v>7</v>
      </c>
    </row>
    <row r="145" spans="3:22" x14ac:dyDescent="0.25">
      <c r="C145" t="s">
        <v>5</v>
      </c>
      <c r="D145" s="2">
        <v>0.64000000000000046</v>
      </c>
      <c r="E145" t="s">
        <v>6</v>
      </c>
      <c r="F145" s="2">
        <v>0.13642064099650975</v>
      </c>
      <c r="G145" t="s">
        <v>7</v>
      </c>
      <c r="R145" t="s">
        <v>5</v>
      </c>
      <c r="S145" s="2">
        <v>0.62400000000000044</v>
      </c>
      <c r="T145" t="s">
        <v>6</v>
      </c>
      <c r="U145" s="2">
        <v>0.11924289966013155</v>
      </c>
      <c r="V145" t="s">
        <v>7</v>
      </c>
    </row>
    <row r="146" spans="3:22" x14ac:dyDescent="0.25">
      <c r="C146" t="s">
        <v>5</v>
      </c>
      <c r="D146" s="2">
        <v>0.65600000000000047</v>
      </c>
      <c r="E146" t="s">
        <v>6</v>
      </c>
      <c r="F146" s="2">
        <v>0.15332123417163551</v>
      </c>
      <c r="G146" t="s">
        <v>7</v>
      </c>
      <c r="R146" t="s">
        <v>5</v>
      </c>
      <c r="S146" s="2">
        <v>0.64000000000000046</v>
      </c>
      <c r="T146" t="s">
        <v>6</v>
      </c>
      <c r="U146" s="2">
        <v>0.13336842145582961</v>
      </c>
      <c r="V146" t="s">
        <v>7</v>
      </c>
    </row>
    <row r="147" spans="3:22" x14ac:dyDescent="0.25">
      <c r="C147" t="s">
        <v>5</v>
      </c>
      <c r="D147" s="2">
        <v>0.67200000000000049</v>
      </c>
      <c r="E147" t="s">
        <v>6</v>
      </c>
      <c r="F147" s="2">
        <v>0.1727825870038531</v>
      </c>
      <c r="G147" t="s">
        <v>7</v>
      </c>
      <c r="R147" t="s">
        <v>5</v>
      </c>
      <c r="S147" s="2">
        <v>0.65600000000000047</v>
      </c>
      <c r="T147" t="s">
        <v>6</v>
      </c>
      <c r="U147" s="2">
        <v>0.14946689098998819</v>
      </c>
      <c r="V147" t="s">
        <v>7</v>
      </c>
    </row>
    <row r="148" spans="3:22" x14ac:dyDescent="0.25">
      <c r="C148" t="s">
        <v>5</v>
      </c>
      <c r="D148" s="2">
        <v>0.6880000000000005</v>
      </c>
      <c r="E148" t="s">
        <v>6</v>
      </c>
      <c r="F148" s="2">
        <v>0.19531274309743463</v>
      </c>
      <c r="G148" t="s">
        <v>7</v>
      </c>
      <c r="R148" t="s">
        <v>5</v>
      </c>
      <c r="S148" s="2">
        <v>0.67200000000000049</v>
      </c>
      <c r="T148" t="s">
        <v>6</v>
      </c>
      <c r="U148" s="2">
        <v>0.16788916386516095</v>
      </c>
      <c r="V148" t="s">
        <v>7</v>
      </c>
    </row>
    <row r="149" spans="3:22" x14ac:dyDescent="0.25">
      <c r="C149" t="s">
        <v>5</v>
      </c>
      <c r="D149" s="2">
        <v>0.70400000000000051</v>
      </c>
      <c r="E149" t="s">
        <v>6</v>
      </c>
      <c r="F149" s="2">
        <v>0.22154723984735028</v>
      </c>
      <c r="G149" t="s">
        <v>7</v>
      </c>
      <c r="R149" t="s">
        <v>5</v>
      </c>
      <c r="S149" s="2">
        <v>0.6880000000000005</v>
      </c>
      <c r="T149" t="s">
        <v>6</v>
      </c>
      <c r="U149" s="2">
        <v>0.18906229064387398</v>
      </c>
      <c r="V149" t="s">
        <v>7</v>
      </c>
    </row>
    <row r="150" spans="3:22" x14ac:dyDescent="0.25">
      <c r="C150" t="s">
        <v>5</v>
      </c>
      <c r="D150" s="2">
        <v>0.72000000000000053</v>
      </c>
      <c r="E150" t="s">
        <v>6</v>
      </c>
      <c r="F150" s="2">
        <v>0.25228817225158751</v>
      </c>
      <c r="G150" t="s">
        <v>7</v>
      </c>
      <c r="R150" t="s">
        <v>5</v>
      </c>
      <c r="S150" s="2">
        <v>0.70400000000000051</v>
      </c>
      <c r="T150" t="s">
        <v>6</v>
      </c>
      <c r="U150" s="2">
        <v>0.21350860859929241</v>
      </c>
      <c r="V150" t="s">
        <v>7</v>
      </c>
    </row>
    <row r="151" spans="3:22" x14ac:dyDescent="0.25">
      <c r="C151" t="s">
        <v>5</v>
      </c>
      <c r="D151" s="2">
        <v>0.73600000000000054</v>
      </c>
      <c r="E151" t="s">
        <v>6</v>
      </c>
      <c r="F151" s="2">
        <v>0.28855753121533073</v>
      </c>
      <c r="G151" t="s">
        <v>7</v>
      </c>
      <c r="R151" t="s">
        <v>5</v>
      </c>
      <c r="S151" s="2">
        <v>0.72000000000000053</v>
      </c>
      <c r="T151" t="s">
        <v>6</v>
      </c>
      <c r="U151" s="2">
        <v>0.24186998955790112</v>
      </c>
      <c r="V151" t="s">
        <v>7</v>
      </c>
    </row>
    <row r="152" spans="3:22" x14ac:dyDescent="0.25">
      <c r="C152" t="s">
        <v>5</v>
      </c>
      <c r="D152" s="2">
        <v>0.75200000000000056</v>
      </c>
      <c r="E152" t="s">
        <v>6</v>
      </c>
      <c r="F152" s="2">
        <v>0.33167094114483281</v>
      </c>
      <c r="G152" t="s">
        <v>7</v>
      </c>
      <c r="R152" t="s">
        <v>5</v>
      </c>
      <c r="S152" s="2">
        <v>0.73600000000000054</v>
      </c>
      <c r="T152" t="s">
        <v>6</v>
      </c>
      <c r="U152" s="2">
        <v>0.27493854675535478</v>
      </c>
      <c r="V152" t="s">
        <v>7</v>
      </c>
    </row>
    <row r="153" spans="3:22" x14ac:dyDescent="0.25">
      <c r="C153" t="s">
        <v>5</v>
      </c>
      <c r="D153" s="2">
        <v>0.76800000000000057</v>
      </c>
      <c r="E153" t="s">
        <v>6</v>
      </c>
      <c r="F153" s="2">
        <v>0.38334098912428871</v>
      </c>
      <c r="G153" t="s">
        <v>7</v>
      </c>
      <c r="R153" t="s">
        <v>5</v>
      </c>
      <c r="S153" s="2">
        <v>0.75200000000000056</v>
      </c>
      <c r="T153" t="s">
        <v>6</v>
      </c>
      <c r="U153" s="2">
        <v>0.31369524241976438</v>
      </c>
      <c r="V153" t="s">
        <v>7</v>
      </c>
    </row>
    <row r="154" spans="3:22" x14ac:dyDescent="0.25">
      <c r="C154" t="s">
        <v>5</v>
      </c>
      <c r="D154" s="2">
        <v>0.78400000000000059</v>
      </c>
      <c r="E154" t="s">
        <v>6</v>
      </c>
      <c r="F154" s="2">
        <v>0.44582421084692309</v>
      </c>
      <c r="G154" t="s">
        <v>7</v>
      </c>
      <c r="R154" t="s">
        <v>5</v>
      </c>
      <c r="S154" s="2">
        <v>0.76800000000000057</v>
      </c>
      <c r="T154" t="s">
        <v>6</v>
      </c>
      <c r="U154" s="2">
        <v>0.3593577476015179</v>
      </c>
      <c r="V154" t="s">
        <v>7</v>
      </c>
    </row>
    <row r="155" spans="3:22" x14ac:dyDescent="0.25">
      <c r="C155" t="s">
        <v>5</v>
      </c>
      <c r="D155" s="2">
        <v>0.8000000000000006</v>
      </c>
      <c r="E155" t="s">
        <v>6</v>
      </c>
      <c r="F155" s="2">
        <v>0.52213375407991258</v>
      </c>
      <c r="G155" t="s">
        <v>7</v>
      </c>
      <c r="R155" t="s">
        <v>5</v>
      </c>
      <c r="S155" s="2">
        <v>0.78400000000000059</v>
      </c>
      <c r="T155" t="s">
        <v>6</v>
      </c>
      <c r="U155" s="2">
        <v>0.41343824709385257</v>
      </c>
      <c r="V155" t="s">
        <v>7</v>
      </c>
    </row>
    <row r="156" spans="3:22" x14ac:dyDescent="0.25">
      <c r="C156" t="s">
        <v>5</v>
      </c>
      <c r="D156" s="2">
        <v>0.81600000000000061</v>
      </c>
      <c r="E156" t="s">
        <v>6</v>
      </c>
      <c r="F156" s="2">
        <v>0.61635317972798709</v>
      </c>
      <c r="G156" t="s">
        <v>7</v>
      </c>
      <c r="R156" t="s">
        <v>5</v>
      </c>
      <c r="S156" s="2">
        <v>0.8000000000000006</v>
      </c>
      <c r="T156" t="s">
        <v>6</v>
      </c>
      <c r="U156" s="2">
        <v>0.47780996006288229</v>
      </c>
      <c r="V156" t="s">
        <v>7</v>
      </c>
    </row>
    <row r="157" spans="3:22" x14ac:dyDescent="0.25">
      <c r="C157" t="s">
        <v>5</v>
      </c>
      <c r="D157" s="2">
        <v>0.83200000000000063</v>
      </c>
      <c r="E157" t="s">
        <v>6</v>
      </c>
      <c r="F157" s="2">
        <v>0.73411056481351999</v>
      </c>
      <c r="G157" t="s">
        <v>7</v>
      </c>
      <c r="R157" t="s">
        <v>5</v>
      </c>
      <c r="S157" s="2">
        <v>0.81600000000000061</v>
      </c>
      <c r="T157" t="s">
        <v>6</v>
      </c>
      <c r="U157" s="2">
        <v>0.5547765907102703</v>
      </c>
      <c r="V157" t="s">
        <v>7</v>
      </c>
    </row>
    <row r="158" spans="3:22" x14ac:dyDescent="0.25">
      <c r="C158" t="s">
        <v>5</v>
      </c>
      <c r="D158" s="2">
        <v>0.84800000000000064</v>
      </c>
      <c r="E158" t="s">
        <v>6</v>
      </c>
      <c r="F158" s="2">
        <v>0.88331622563883549</v>
      </c>
      <c r="G158" t="s">
        <v>7</v>
      </c>
      <c r="R158" t="s">
        <v>5</v>
      </c>
      <c r="S158" s="2">
        <v>0.83200000000000063</v>
      </c>
      <c r="T158" t="s">
        <v>6</v>
      </c>
      <c r="U158" s="2">
        <v>0.64712914301176261</v>
      </c>
      <c r="V158" t="s">
        <v>7</v>
      </c>
    </row>
    <row r="159" spans="3:22" x14ac:dyDescent="0.25">
      <c r="C159" t="s">
        <v>5</v>
      </c>
      <c r="D159" s="2">
        <v>0.86400000000000066</v>
      </c>
      <c r="E159" t="s">
        <v>6</v>
      </c>
      <c r="F159" s="2">
        <v>1.0753553639438609</v>
      </c>
      <c r="G159" t="s">
        <v>7</v>
      </c>
      <c r="R159" t="s">
        <v>5</v>
      </c>
      <c r="S159" s="2">
        <v>0.84800000000000064</v>
      </c>
      <c r="T159" t="s">
        <v>6</v>
      </c>
      <c r="U159" s="2">
        <v>0.75815492784967098</v>
      </c>
      <c r="V159" t="s">
        <v>7</v>
      </c>
    </row>
    <row r="160" spans="3:22" x14ac:dyDescent="0.25">
      <c r="C160" t="s">
        <v>5</v>
      </c>
      <c r="D160" s="2">
        <v>0.88000000000000067</v>
      </c>
      <c r="E160" t="s">
        <v>6</v>
      </c>
      <c r="F160" s="2">
        <v>1.3271168738222083</v>
      </c>
      <c r="G160" t="s">
        <v>7</v>
      </c>
      <c r="R160" t="s">
        <v>5</v>
      </c>
      <c r="S160" s="2">
        <v>0.86400000000000066</v>
      </c>
      <c r="T160" t="s">
        <v>6</v>
      </c>
      <c r="U160" s="2">
        <v>0.89152683442918423</v>
      </c>
      <c r="V160" t="s">
        <v>7</v>
      </c>
    </row>
    <row r="161" spans="3:22" x14ac:dyDescent="0.25">
      <c r="C161" t="s">
        <v>5</v>
      </c>
      <c r="D161" s="2">
        <v>0.89600000000000068</v>
      </c>
      <c r="E161" t="s">
        <v>6</v>
      </c>
      <c r="F161" s="2">
        <v>1.6646883829828147</v>
      </c>
      <c r="G161" t="s">
        <v>7</v>
      </c>
      <c r="R161" t="s">
        <v>5</v>
      </c>
      <c r="S161" s="2">
        <v>0.88000000000000067</v>
      </c>
      <c r="T161" t="s">
        <v>6</v>
      </c>
      <c r="U161" s="2">
        <v>1.0509379699020336</v>
      </c>
      <c r="V161" t="s">
        <v>7</v>
      </c>
    </row>
    <row r="162" spans="3:22" x14ac:dyDescent="0.25">
      <c r="C162" t="s">
        <v>5</v>
      </c>
      <c r="D162" s="2">
        <v>0.9120000000000007</v>
      </c>
      <c r="E162" t="s">
        <v>6</v>
      </c>
      <c r="F162" s="2">
        <v>2.1307185116217524</v>
      </c>
      <c r="G162" t="s">
        <v>7</v>
      </c>
      <c r="R162" t="s">
        <v>5</v>
      </c>
      <c r="S162" s="2">
        <v>0.89600000000000068</v>
      </c>
      <c r="T162" t="s">
        <v>6</v>
      </c>
      <c r="U162" s="2">
        <v>1.2392547615213101</v>
      </c>
      <c r="V162" t="s">
        <v>7</v>
      </c>
    </row>
    <row r="163" spans="3:22" x14ac:dyDescent="0.25">
      <c r="C163" t="s">
        <v>5</v>
      </c>
      <c r="D163" s="2">
        <v>0.92800000000000071</v>
      </c>
      <c r="E163" t="s">
        <v>6</v>
      </c>
      <c r="F163" s="2">
        <v>2.8008556931021751</v>
      </c>
      <c r="G163" t="s">
        <v>7</v>
      </c>
      <c r="R163" t="s">
        <v>5</v>
      </c>
      <c r="S163" s="2">
        <v>0.9120000000000007</v>
      </c>
      <c r="T163" t="s">
        <v>6</v>
      </c>
      <c r="U163" s="2">
        <v>1.4568718038110489</v>
      </c>
      <c r="V163" t="s">
        <v>7</v>
      </c>
    </row>
    <row r="164" spans="3:22" x14ac:dyDescent="0.25">
      <c r="C164" t="s">
        <v>5</v>
      </c>
      <c r="D164" s="2">
        <v>0.94400000000000073</v>
      </c>
      <c r="E164" t="s">
        <v>6</v>
      </c>
      <c r="F164" s="2">
        <v>3.8259693450702672</v>
      </c>
      <c r="G164" t="s">
        <v>7</v>
      </c>
      <c r="R164" t="s">
        <v>5</v>
      </c>
      <c r="S164" s="2">
        <v>0.92800000000000071</v>
      </c>
      <c r="T164" t="s">
        <v>6</v>
      </c>
      <c r="U164" s="2">
        <v>1.6989963254563061</v>
      </c>
      <c r="V164" t="s">
        <v>7</v>
      </c>
    </row>
    <row r="165" spans="3:22" x14ac:dyDescent="0.25">
      <c r="C165" t="s">
        <v>5</v>
      </c>
      <c r="D165" s="2">
        <v>0.96000000000000074</v>
      </c>
      <c r="E165" t="s">
        <v>6</v>
      </c>
      <c r="F165" s="2">
        <v>5.5609175727321833</v>
      </c>
      <c r="G165" t="s">
        <v>7</v>
      </c>
      <c r="R165" t="s">
        <v>5</v>
      </c>
      <c r="S165" s="2">
        <v>0.94400000000000073</v>
      </c>
      <c r="T165" t="s">
        <v>6</v>
      </c>
      <c r="U165" s="2">
        <v>1.95209269735571</v>
      </c>
      <c r="V165" t="s">
        <v>7</v>
      </c>
    </row>
    <row r="166" spans="3:22" x14ac:dyDescent="0.25">
      <c r="C166" t="s">
        <v>5</v>
      </c>
      <c r="D166" s="2">
        <v>0.97600000000000076</v>
      </c>
      <c r="E166" t="s">
        <v>6</v>
      </c>
      <c r="F166" s="2">
        <v>9.0426251174240733</v>
      </c>
      <c r="G166" t="s">
        <v>7</v>
      </c>
      <c r="R166" t="s">
        <v>5</v>
      </c>
      <c r="S166" s="2">
        <v>0.96000000000000074</v>
      </c>
      <c r="T166" t="s">
        <v>6</v>
      </c>
      <c r="U166" s="2">
        <v>2.1911023145306321</v>
      </c>
      <c r="V166" t="s">
        <v>7</v>
      </c>
    </row>
    <row r="167" spans="3:22" x14ac:dyDescent="0.25">
      <c r="C167" t="s">
        <v>5</v>
      </c>
      <c r="D167" s="2">
        <v>0.99200000000000077</v>
      </c>
      <c r="E167" t="s">
        <v>6</v>
      </c>
      <c r="F167" s="2">
        <v>17.274217099401486</v>
      </c>
      <c r="G167" t="s">
        <v>7</v>
      </c>
      <c r="R167" t="s">
        <v>5</v>
      </c>
      <c r="S167" s="2">
        <v>0.97600000000000076</v>
      </c>
      <c r="T167" t="s">
        <v>6</v>
      </c>
      <c r="U167" s="2">
        <v>2.3810234644547257</v>
      </c>
      <c r="V167" t="s">
        <v>7</v>
      </c>
    </row>
    <row r="168" spans="3:22" x14ac:dyDescent="0.25">
      <c r="C168" t="s">
        <v>5</v>
      </c>
      <c r="D168" s="2">
        <v>1.0080000000000007</v>
      </c>
      <c r="E168" t="s">
        <v>6</v>
      </c>
      <c r="F168" s="2">
        <v>17.317406808338031</v>
      </c>
      <c r="G168" t="s">
        <v>7</v>
      </c>
      <c r="R168" t="s">
        <v>5</v>
      </c>
      <c r="S168" s="2">
        <v>0.99200000000000077</v>
      </c>
      <c r="T168" t="s">
        <v>6</v>
      </c>
      <c r="U168" s="2">
        <v>2.4864103876702202</v>
      </c>
      <c r="V168" t="s">
        <v>7</v>
      </c>
    </row>
    <row r="169" spans="3:22" x14ac:dyDescent="0.25">
      <c r="C169" t="s">
        <v>5</v>
      </c>
      <c r="D169" s="2">
        <v>1.0240000000000007</v>
      </c>
      <c r="E169" t="s">
        <v>6</v>
      </c>
      <c r="F169" s="2">
        <v>9.2265136998702637</v>
      </c>
      <c r="G169" t="s">
        <v>7</v>
      </c>
      <c r="R169" t="s">
        <v>5</v>
      </c>
      <c r="S169" s="2">
        <v>1.0080000000000007</v>
      </c>
      <c r="T169" t="s">
        <v>6</v>
      </c>
      <c r="U169" s="2">
        <v>2.4866249265977531</v>
      </c>
      <c r="V169" t="s">
        <v>7</v>
      </c>
    </row>
    <row r="170" spans="3:22" x14ac:dyDescent="0.25">
      <c r="C170" t="s">
        <v>5</v>
      </c>
      <c r="D170" s="2">
        <v>1.0400000000000007</v>
      </c>
      <c r="E170" t="s">
        <v>6</v>
      </c>
      <c r="F170" s="2">
        <v>5.7921668659040257</v>
      </c>
      <c r="G170" t="s">
        <v>7</v>
      </c>
      <c r="R170" t="s">
        <v>5</v>
      </c>
      <c r="S170" s="2">
        <v>1.0240000000000007</v>
      </c>
      <c r="T170" t="s">
        <v>6</v>
      </c>
      <c r="U170" s="2">
        <v>2.386343939114246</v>
      </c>
      <c r="V170" t="s">
        <v>7</v>
      </c>
    </row>
    <row r="171" spans="3:22" x14ac:dyDescent="0.25">
      <c r="C171" t="s">
        <v>5</v>
      </c>
      <c r="D171" s="2">
        <v>1.0560000000000007</v>
      </c>
      <c r="E171" t="s">
        <v>6</v>
      </c>
      <c r="F171" s="2">
        <v>4.0776100911120503</v>
      </c>
      <c r="G171" t="s">
        <v>7</v>
      </c>
      <c r="R171" t="s">
        <v>5</v>
      </c>
      <c r="S171" s="2">
        <v>1.0400000000000007</v>
      </c>
      <c r="T171" t="s">
        <v>6</v>
      </c>
      <c r="U171" s="2">
        <v>2.2121007604003275</v>
      </c>
      <c r="V171" t="s">
        <v>7</v>
      </c>
    </row>
    <row r="172" spans="3:22" x14ac:dyDescent="0.25">
      <c r="C172" t="s">
        <v>5</v>
      </c>
      <c r="D172" s="2">
        <v>1.0720000000000007</v>
      </c>
      <c r="E172" t="s">
        <v>6</v>
      </c>
      <c r="F172" s="2">
        <v>3.0629384048702222</v>
      </c>
      <c r="G172" t="s">
        <v>7</v>
      </c>
      <c r="R172" t="s">
        <v>5</v>
      </c>
      <c r="S172" s="2">
        <v>1.0560000000000007</v>
      </c>
      <c r="T172" t="s">
        <v>6</v>
      </c>
      <c r="U172" s="2">
        <v>1.9984613216872325</v>
      </c>
      <c r="V172" t="s">
        <v>7</v>
      </c>
    </row>
    <row r="173" spans="3:22" x14ac:dyDescent="0.25">
      <c r="C173" t="s">
        <v>5</v>
      </c>
      <c r="D173" s="2">
        <v>1.0880000000000007</v>
      </c>
      <c r="E173" t="s">
        <v>6</v>
      </c>
      <c r="F173" s="2">
        <v>2.3971770962050161</v>
      </c>
      <c r="G173" t="s">
        <v>7</v>
      </c>
      <c r="R173" t="s">
        <v>5</v>
      </c>
      <c r="S173" s="2">
        <v>1.0720000000000007</v>
      </c>
      <c r="T173" t="s">
        <v>6</v>
      </c>
      <c r="U173" s="2">
        <v>1.7752460749692756</v>
      </c>
      <c r="V173" t="s">
        <v>7</v>
      </c>
    </row>
    <row r="174" spans="3:22" x14ac:dyDescent="0.25">
      <c r="C174" t="s">
        <v>5</v>
      </c>
      <c r="D174" s="2">
        <v>1.1040000000000008</v>
      </c>
      <c r="E174" t="s">
        <v>6</v>
      </c>
      <c r="F174" s="2">
        <v>1.9310057962006895</v>
      </c>
      <c r="G174" t="s">
        <v>7</v>
      </c>
      <c r="R174" t="s">
        <v>5</v>
      </c>
      <c r="S174" s="2">
        <v>1.0880000000000007</v>
      </c>
      <c r="T174" t="s">
        <v>6</v>
      </c>
      <c r="U174" s="2">
        <v>1.5621166094006109</v>
      </c>
      <c r="V174" t="s">
        <v>7</v>
      </c>
    </row>
    <row r="175" spans="3:22" x14ac:dyDescent="0.25">
      <c r="C175" t="s">
        <v>5</v>
      </c>
      <c r="D175" s="2">
        <v>1.1200000000000008</v>
      </c>
      <c r="E175" t="s">
        <v>6</v>
      </c>
      <c r="F175" s="2">
        <v>1.5899087269420076</v>
      </c>
      <c r="G175" t="s">
        <v>7</v>
      </c>
      <c r="R175" t="s">
        <v>5</v>
      </c>
      <c r="S175" s="2">
        <v>1.1040000000000008</v>
      </c>
      <c r="T175" t="s">
        <v>6</v>
      </c>
      <c r="U175" s="2">
        <v>1.3691798588279822</v>
      </c>
      <c r="V175" t="s">
        <v>7</v>
      </c>
    </row>
    <row r="176" spans="3:22" x14ac:dyDescent="0.25">
      <c r="C176" t="s">
        <v>5</v>
      </c>
      <c r="D176" s="2">
        <v>1.1360000000000008</v>
      </c>
      <c r="E176" t="s">
        <v>6</v>
      </c>
      <c r="F176" s="2">
        <v>1.3322228976041288</v>
      </c>
      <c r="G176" t="s">
        <v>7</v>
      </c>
      <c r="R176" t="s">
        <v>5</v>
      </c>
      <c r="S176" s="2">
        <v>1.1200000000000008</v>
      </c>
      <c r="T176" t="s">
        <v>6</v>
      </c>
      <c r="U176" s="2">
        <v>1.1999105710141584</v>
      </c>
      <c r="V176" t="s">
        <v>7</v>
      </c>
    </row>
    <row r="177" spans="3:22" x14ac:dyDescent="0.25">
      <c r="C177" t="s">
        <v>5</v>
      </c>
      <c r="D177" s="2">
        <v>1.1520000000000008</v>
      </c>
      <c r="E177" t="s">
        <v>6</v>
      </c>
      <c r="F177" s="2">
        <v>1.1326861840697939</v>
      </c>
      <c r="G177" t="s">
        <v>7</v>
      </c>
      <c r="R177" t="s">
        <v>5</v>
      </c>
      <c r="S177" s="2">
        <v>1.1360000000000008</v>
      </c>
      <c r="T177" t="s">
        <v>6</v>
      </c>
      <c r="U177" s="2">
        <v>1.0539974246830952</v>
      </c>
      <c r="V177" t="s">
        <v>7</v>
      </c>
    </row>
    <row r="178" spans="3:22" x14ac:dyDescent="0.25">
      <c r="C178" t="s">
        <v>5</v>
      </c>
      <c r="D178" s="2">
        <v>1.1680000000000008</v>
      </c>
      <c r="E178" t="s">
        <v>6</v>
      </c>
      <c r="F178" s="2">
        <v>0.97505577006562083</v>
      </c>
      <c r="G178" t="s">
        <v>7</v>
      </c>
      <c r="R178" t="s">
        <v>5</v>
      </c>
      <c r="S178" s="2">
        <v>1.1520000000000008</v>
      </c>
      <c r="T178" t="s">
        <v>6</v>
      </c>
      <c r="U178" s="2">
        <v>0.92933254441189717</v>
      </c>
      <c r="V178" t="s">
        <v>7</v>
      </c>
    </row>
    <row r="179" spans="3:22" x14ac:dyDescent="0.25">
      <c r="C179" t="s">
        <v>5</v>
      </c>
      <c r="D179" s="2">
        <v>1.1840000000000008</v>
      </c>
      <c r="E179" t="s">
        <v>6</v>
      </c>
      <c r="F179" s="2">
        <v>0.84842321636858142</v>
      </c>
      <c r="G179" t="s">
        <v>7</v>
      </c>
      <c r="R179" t="s">
        <v>5</v>
      </c>
      <c r="S179" s="2">
        <v>1.1680000000000008</v>
      </c>
      <c r="T179" t="s">
        <v>6</v>
      </c>
      <c r="U179" s="2">
        <v>0.82318031664519065</v>
      </c>
      <c r="V179" t="s">
        <v>7</v>
      </c>
    </row>
    <row r="180" spans="3:22" x14ac:dyDescent="0.25">
      <c r="C180" t="s">
        <v>5</v>
      </c>
      <c r="D180" s="2">
        <v>1.2000000000000008</v>
      </c>
      <c r="E180" t="s">
        <v>6</v>
      </c>
      <c r="F180" s="2">
        <v>0.74521331388084111</v>
      </c>
      <c r="G180" t="s">
        <v>7</v>
      </c>
      <c r="R180" t="s">
        <v>5</v>
      </c>
      <c r="S180" s="2">
        <v>1.1840000000000008</v>
      </c>
      <c r="T180" t="s">
        <v>6</v>
      </c>
      <c r="U180" s="2">
        <v>0.73278077058144087</v>
      </c>
      <c r="V180" t="s">
        <v>7</v>
      </c>
    </row>
    <row r="181" spans="3:22" x14ac:dyDescent="0.25">
      <c r="C181" t="s">
        <v>5</v>
      </c>
      <c r="D181" s="2">
        <v>1.2160000000000009</v>
      </c>
      <c r="E181" t="s">
        <v>6</v>
      </c>
      <c r="F181" s="2">
        <v>0.66002334531751361</v>
      </c>
      <c r="G181" t="s">
        <v>7</v>
      </c>
      <c r="R181" t="s">
        <v>5</v>
      </c>
      <c r="S181" s="2">
        <v>1.2000000000000008</v>
      </c>
      <c r="T181" t="s">
        <v>6</v>
      </c>
      <c r="U181" s="2">
        <v>0.65561940672292662</v>
      </c>
      <c r="V181" t="s">
        <v>7</v>
      </c>
    </row>
    <row r="182" spans="3:22" x14ac:dyDescent="0.25">
      <c r="C182" t="s">
        <v>5</v>
      </c>
      <c r="D182" s="2">
        <v>1.2320000000000009</v>
      </c>
      <c r="E182" t="s">
        <v>6</v>
      </c>
      <c r="F182" s="2">
        <v>0.58891427908557858</v>
      </c>
      <c r="G182" t="s">
        <v>7</v>
      </c>
      <c r="R182" t="s">
        <v>5</v>
      </c>
      <c r="S182" s="2">
        <v>1.2160000000000009</v>
      </c>
      <c r="T182" t="s">
        <v>6</v>
      </c>
      <c r="U182" s="2">
        <v>0.5895192597701886</v>
      </c>
      <c r="V182" t="s">
        <v>7</v>
      </c>
    </row>
    <row r="183" spans="3:22" x14ac:dyDescent="0.25">
      <c r="C183" t="s">
        <v>5</v>
      </c>
      <c r="D183" s="2">
        <v>1.2480000000000009</v>
      </c>
      <c r="E183" t="s">
        <v>6</v>
      </c>
      <c r="F183" s="2">
        <v>0.52896003584620122</v>
      </c>
      <c r="G183" t="s">
        <v>7</v>
      </c>
      <c r="R183" t="s">
        <v>5</v>
      </c>
      <c r="S183" s="2">
        <v>1.2320000000000009</v>
      </c>
      <c r="T183" t="s">
        <v>6</v>
      </c>
      <c r="U183" s="2">
        <v>0.53264654230619413</v>
      </c>
      <c r="V183" t="s">
        <v>7</v>
      </c>
    </row>
    <row r="184" spans="3:22" x14ac:dyDescent="0.25">
      <c r="C184" t="s">
        <v>5</v>
      </c>
      <c r="D184" s="2">
        <v>1.2640000000000009</v>
      </c>
      <c r="E184" t="s">
        <v>6</v>
      </c>
      <c r="F184" s="2">
        <v>0.47795139560698624</v>
      </c>
      <c r="G184" t="s">
        <v>7</v>
      </c>
      <c r="R184" t="s">
        <v>5</v>
      </c>
      <c r="S184" s="2">
        <v>1.2480000000000009</v>
      </c>
      <c r="T184" t="s">
        <v>6</v>
      </c>
      <c r="U184" s="2">
        <v>0.48347917008314856</v>
      </c>
      <c r="V184" t="s">
        <v>7</v>
      </c>
    </row>
    <row r="185" spans="3:22" x14ac:dyDescent="0.25">
      <c r="C185" t="s">
        <v>5</v>
      </c>
      <c r="D185" s="2">
        <v>1.2800000000000009</v>
      </c>
      <c r="E185" t="s">
        <v>6</v>
      </c>
      <c r="F185" s="2">
        <v>0.43419623227209214</v>
      </c>
      <c r="G185" t="s">
        <v>7</v>
      </c>
      <c r="R185" t="s">
        <v>5</v>
      </c>
      <c r="S185" s="2">
        <v>1.2640000000000009</v>
      </c>
      <c r="T185" t="s">
        <v>6</v>
      </c>
      <c r="U185" s="2">
        <v>0.44076306813775318</v>
      </c>
      <c r="V185" t="s">
        <v>7</v>
      </c>
    </row>
    <row r="186" spans="3:22" x14ac:dyDescent="0.25">
      <c r="C186" t="s">
        <v>5</v>
      </c>
      <c r="D186" s="2">
        <v>1.2960000000000009</v>
      </c>
      <c r="E186" t="s">
        <v>6</v>
      </c>
      <c r="F186" s="2">
        <v>0.39638168171700244</v>
      </c>
      <c r="G186" t="s">
        <v>7</v>
      </c>
      <c r="R186" t="s">
        <v>5</v>
      </c>
      <c r="S186" s="2">
        <v>1.2800000000000009</v>
      </c>
      <c r="T186" t="s">
        <v>6</v>
      </c>
      <c r="U186" s="2">
        <v>0.40346793422081395</v>
      </c>
      <c r="V186" t="s">
        <v>7</v>
      </c>
    </row>
    <row r="187" spans="3:22" x14ac:dyDescent="0.25">
      <c r="C187" t="s">
        <v>5</v>
      </c>
      <c r="D187" s="2">
        <v>1.3120000000000009</v>
      </c>
      <c r="E187" t="s">
        <v>6</v>
      </c>
      <c r="F187" s="2">
        <v>0.36347719166383918</v>
      </c>
      <c r="G187" t="s">
        <v>7</v>
      </c>
      <c r="R187" t="s">
        <v>5</v>
      </c>
      <c r="S187" s="2">
        <v>1.2960000000000009</v>
      </c>
      <c r="T187" t="s">
        <v>6</v>
      </c>
      <c r="U187" s="2">
        <v>0.37074732535577437</v>
      </c>
      <c r="V187" t="s">
        <v>7</v>
      </c>
    </row>
    <row r="188" spans="3:22" x14ac:dyDescent="0.25">
      <c r="C188" t="s">
        <v>5</v>
      </c>
      <c r="D188" s="2">
        <v>1.328000000000001</v>
      </c>
      <c r="E188" t="s">
        <v>6</v>
      </c>
      <c r="F188" s="2">
        <v>0.33466516632681992</v>
      </c>
      <c r="G188" t="s">
        <v>7</v>
      </c>
      <c r="R188" t="s">
        <v>5</v>
      </c>
      <c r="S188" s="2">
        <v>1.3120000000000009</v>
      </c>
      <c r="T188" t="s">
        <v>6</v>
      </c>
      <c r="U188" s="2">
        <v>0.34190459660918671</v>
      </c>
      <c r="V188" t="s">
        <v>7</v>
      </c>
    </row>
    <row r="189" spans="3:22" x14ac:dyDescent="0.25">
      <c r="C189" t="s">
        <v>5</v>
      </c>
      <c r="D189" s="2">
        <v>1.344000000000001</v>
      </c>
      <c r="E189" t="s">
        <v>6</v>
      </c>
      <c r="F189" s="2">
        <v>0.30929060019186227</v>
      </c>
      <c r="G189" t="s">
        <v>7</v>
      </c>
      <c r="R189" t="s">
        <v>5</v>
      </c>
      <c r="S189" s="2">
        <v>1.328000000000001</v>
      </c>
      <c r="T189" t="s">
        <v>6</v>
      </c>
      <c r="U189" s="2">
        <v>0.31636469286835528</v>
      </c>
      <c r="V189" t="s">
        <v>7</v>
      </c>
    </row>
    <row r="190" spans="3:22" x14ac:dyDescent="0.25">
      <c r="C190" t="s">
        <v>5</v>
      </c>
      <c r="D190" s="2">
        <v>1.360000000000001</v>
      </c>
      <c r="E190" t="s">
        <v>6</v>
      </c>
      <c r="F190" s="2">
        <v>0.28682400281861198</v>
      </c>
      <c r="G190" t="s">
        <v>7</v>
      </c>
      <c r="R190" t="s">
        <v>5</v>
      </c>
      <c r="S190" s="2">
        <v>1.344000000000001</v>
      </c>
      <c r="T190" t="s">
        <v>6</v>
      </c>
      <c r="U190" s="2">
        <v>0.29365117428946069</v>
      </c>
      <c r="V190" t="s">
        <v>7</v>
      </c>
    </row>
    <row r="191" spans="3:22" x14ac:dyDescent="0.25">
      <c r="C191" t="s">
        <v>5</v>
      </c>
      <c r="D191" s="2">
        <v>1.376000000000001</v>
      </c>
      <c r="E191" t="s">
        <v>6</v>
      </c>
      <c r="F191" s="2">
        <v>0.26683376852886692</v>
      </c>
      <c r="G191" t="s">
        <v>7</v>
      </c>
      <c r="R191" t="s">
        <v>5</v>
      </c>
      <c r="S191" s="2">
        <v>1.360000000000001</v>
      </c>
      <c r="T191" t="s">
        <v>6</v>
      </c>
      <c r="U191" s="2">
        <v>0.27336767273990797</v>
      </c>
      <c r="V191" t="s">
        <v>7</v>
      </c>
    </row>
    <row r="192" spans="3:22" x14ac:dyDescent="0.25">
      <c r="C192" t="s">
        <v>5</v>
      </c>
      <c r="D192" s="2">
        <v>1.392000000000001</v>
      </c>
      <c r="E192" t="s">
        <v>6</v>
      </c>
      <c r="F192" s="2">
        <v>0.24896535044094553</v>
      </c>
      <c r="G192" t="s">
        <v>7</v>
      </c>
      <c r="R192" t="s">
        <v>5</v>
      </c>
      <c r="S192" s="2">
        <v>1.376000000000001</v>
      </c>
      <c r="T192" t="s">
        <v>6</v>
      </c>
      <c r="U192" s="2">
        <v>0.25518298974567299</v>
      </c>
      <c r="V192" t="s">
        <v>7</v>
      </c>
    </row>
    <row r="193" spans="3:22" x14ac:dyDescent="0.25">
      <c r="C193" t="s">
        <v>5</v>
      </c>
      <c r="D193" s="2">
        <v>1.408000000000001</v>
      </c>
      <c r="E193" t="s">
        <v>6</v>
      </c>
      <c r="F193" s="2">
        <v>0.23292539822106501</v>
      </c>
      <c r="G193" t="s">
        <v>7</v>
      </c>
      <c r="R193" t="s">
        <v>5</v>
      </c>
      <c r="S193" s="2">
        <v>1.392000000000001</v>
      </c>
      <c r="T193" t="s">
        <v>6</v>
      </c>
      <c r="U193" s="2">
        <v>0.23881913725178519</v>
      </c>
      <c r="V193" t="s">
        <v>7</v>
      </c>
    </row>
    <row r="194" spans="3:22" x14ac:dyDescent="0.25">
      <c r="C194" t="s">
        <v>5</v>
      </c>
      <c r="D194" s="2">
        <v>1.424000000000001</v>
      </c>
      <c r="E194" t="s">
        <v>6</v>
      </c>
      <c r="F194" s="2">
        <v>0.21846955871250434</v>
      </c>
      <c r="G194" t="s">
        <v>7</v>
      </c>
      <c r="R194" t="s">
        <v>5</v>
      </c>
      <c r="S194" s="2">
        <v>1.408000000000001</v>
      </c>
      <c r="T194" t="s">
        <v>6</v>
      </c>
      <c r="U194" s="2">
        <v>0.22404173443296024</v>
      </c>
      <c r="V194" t="s">
        <v>7</v>
      </c>
    </row>
    <row r="195" spans="3:22" x14ac:dyDescent="0.25">
      <c r="C195" t="s">
        <v>5</v>
      </c>
      <c r="D195" s="2">
        <v>1.4400000000000011</v>
      </c>
      <c r="E195" t="s">
        <v>6</v>
      </c>
      <c r="F195" s="2">
        <v>0.20539300843516858</v>
      </c>
      <c r="G195" t="s">
        <v>7</v>
      </c>
      <c r="R195" t="s">
        <v>5</v>
      </c>
      <c r="S195" s="2">
        <v>1.424000000000001</v>
      </c>
      <c r="T195" t="s">
        <v>6</v>
      </c>
      <c r="U195" s="2">
        <v>0.21065228183752913</v>
      </c>
      <c r="V195" t="s">
        <v>7</v>
      </c>
    </row>
    <row r="196" spans="3:22" x14ac:dyDescent="0.25">
      <c r="C196" t="s">
        <v>5</v>
      </c>
      <c r="D196" s="2">
        <v>1.4560000000000011</v>
      </c>
      <c r="E196" t="s">
        <v>6</v>
      </c>
      <c r="F196" s="2">
        <v>0.19352304385460853</v>
      </c>
      <c r="G196" t="s">
        <v>7</v>
      </c>
      <c r="R196" t="s">
        <v>5</v>
      </c>
      <c r="S196" s="2">
        <v>1.4400000000000011</v>
      </c>
      <c r="T196" t="s">
        <v>6</v>
      </c>
      <c r="U196" s="2">
        <v>0.19848192872923964</v>
      </c>
      <c r="V196" t="s">
        <v>7</v>
      </c>
    </row>
    <row r="197" spans="3:22" x14ac:dyDescent="0.25">
      <c r="C197" t="s">
        <v>5</v>
      </c>
      <c r="D197" s="2">
        <v>1.4720000000000011</v>
      </c>
      <c r="E197" t="s">
        <v>6</v>
      </c>
      <c r="F197" s="2">
        <v>0.18271323605155809</v>
      </c>
      <c r="G197" t="s">
        <v>7</v>
      </c>
      <c r="R197" t="s">
        <v>5</v>
      </c>
      <c r="S197" s="2">
        <v>1.4560000000000011</v>
      </c>
      <c r="T197" t="s">
        <v>6</v>
      </c>
      <c r="U197" s="2">
        <v>0.18738642828298072</v>
      </c>
      <c r="V197" t="s">
        <v>7</v>
      </c>
    </row>
    <row r="198" spans="3:22" x14ac:dyDescent="0.25">
      <c r="C198" t="s">
        <v>5</v>
      </c>
      <c r="D198" s="2">
        <v>1.4880000000000011</v>
      </c>
      <c r="E198" t="s">
        <v>6</v>
      </c>
      <c r="F198" s="2">
        <v>0.17283878505905556</v>
      </c>
      <c r="G198" t="s">
        <v>7</v>
      </c>
      <c r="R198" t="s">
        <v>5</v>
      </c>
      <c r="S198" s="2">
        <v>1.4720000000000011</v>
      </c>
      <c r="T198" t="s">
        <v>6</v>
      </c>
      <c r="U198" s="2">
        <v>0.17724203913002332</v>
      </c>
      <c r="V198" t="s">
        <v>7</v>
      </c>
    </row>
    <row r="199" spans="3:22" x14ac:dyDescent="0.25">
      <c r="C199" t="s">
        <v>5</v>
      </c>
      <c r="D199" s="2">
        <v>1.5040000000000011</v>
      </c>
      <c r="E199" t="s">
        <v>6</v>
      </c>
      <c r="F199" s="2">
        <v>0.16379280168833668</v>
      </c>
      <c r="G199" t="s">
        <v>7</v>
      </c>
      <c r="R199" t="s">
        <v>5</v>
      </c>
      <c r="S199" s="2">
        <v>1.4880000000000011</v>
      </c>
      <c r="T199" t="s">
        <v>6</v>
      </c>
      <c r="U199" s="2">
        <v>0.16794218264273708</v>
      </c>
      <c r="V199" t="s">
        <v>7</v>
      </c>
    </row>
    <row r="200" spans="3:22" x14ac:dyDescent="0.25">
      <c r="C200" t="s">
        <v>5</v>
      </c>
      <c r="D200" s="2">
        <v>1.5200000000000011</v>
      </c>
      <c r="E200" t="s">
        <v>6</v>
      </c>
      <c r="F200" s="2">
        <v>0.15548331193475473</v>
      </c>
      <c r="G200" t="s">
        <v>7</v>
      </c>
      <c r="R200" t="s">
        <v>5</v>
      </c>
      <c r="S200" s="2">
        <v>1.5040000000000011</v>
      </c>
      <c r="T200" t="s">
        <v>6</v>
      </c>
      <c r="U200" s="2">
        <v>0.15939470554383417</v>
      </c>
      <c r="V200" t="s">
        <v>7</v>
      </c>
    </row>
    <row r="201" spans="3:22" x14ac:dyDescent="0.25">
      <c r="C201" t="s">
        <v>5</v>
      </c>
      <c r="D201" s="2">
        <v>1.5360000000000011</v>
      </c>
      <c r="E201" t="s">
        <v>6</v>
      </c>
      <c r="F201" s="2">
        <v>0.14783082841374368</v>
      </c>
      <c r="G201" t="s">
        <v>7</v>
      </c>
      <c r="R201" t="s">
        <v>5</v>
      </c>
      <c r="S201" s="2">
        <v>1.5200000000000011</v>
      </c>
      <c r="T201" t="s">
        <v>6</v>
      </c>
      <c r="U201" s="2">
        <v>0.15151962900821633</v>
      </c>
      <c r="V201" t="s">
        <v>7</v>
      </c>
    </row>
    <row r="202" spans="3:22" x14ac:dyDescent="0.25">
      <c r="C202" t="s">
        <v>5</v>
      </c>
      <c r="D202" s="2">
        <v>1.5520000000000012</v>
      </c>
      <c r="E202" t="s">
        <v>6</v>
      </c>
      <c r="F202" s="2">
        <v>0.14076636981766827</v>
      </c>
      <c r="G202" t="s">
        <v>7</v>
      </c>
      <c r="R202" t="s">
        <v>5</v>
      </c>
      <c r="S202" s="2">
        <v>1.5360000000000011</v>
      </c>
      <c r="T202" t="s">
        <v>6</v>
      </c>
      <c r="U202" s="2">
        <v>0.14424729018398735</v>
      </c>
      <c r="V202" t="s">
        <v>7</v>
      </c>
    </row>
    <row r="203" spans="3:22" x14ac:dyDescent="0.25">
      <c r="C203" t="s">
        <v>5</v>
      </c>
      <c r="D203" s="2">
        <v>1.5680000000000012</v>
      </c>
      <c r="E203" t="s">
        <v>6</v>
      </c>
      <c r="F203" s="2">
        <v>0.13422983666440258</v>
      </c>
      <c r="G203" t="s">
        <v>7</v>
      </c>
      <c r="R203" t="s">
        <v>5</v>
      </c>
      <c r="S203" s="2">
        <v>1.5520000000000012</v>
      </c>
      <c r="T203" t="s">
        <v>6</v>
      </c>
      <c r="U203" s="2">
        <v>0.13751680145937162</v>
      </c>
      <c r="V203" t="s">
        <v>7</v>
      </c>
    </row>
    <row r="204" spans="3:22" x14ac:dyDescent="0.25">
      <c r="C204" t="s">
        <v>5</v>
      </c>
      <c r="D204" s="2">
        <v>1.5840000000000012</v>
      </c>
      <c r="E204" t="s">
        <v>6</v>
      </c>
      <c r="F204" s="2">
        <v>0.12816867213719177</v>
      </c>
      <c r="G204" t="s">
        <v>7</v>
      </c>
      <c r="R204" t="s">
        <v>5</v>
      </c>
      <c r="S204" s="2">
        <v>1.5680000000000012</v>
      </c>
      <c r="T204" t="s">
        <v>6</v>
      </c>
      <c r="U204" s="2">
        <v>0.13127476801701585</v>
      </c>
      <c r="V204" t="s">
        <v>7</v>
      </c>
    </row>
    <row r="205" spans="3:22" x14ac:dyDescent="0.25">
      <c r="C205" t="s">
        <v>5</v>
      </c>
      <c r="D205" s="2">
        <v>1.6000000000000012</v>
      </c>
      <c r="E205" t="s">
        <v>6</v>
      </c>
      <c r="F205" s="2">
        <v>0.12253675238044419</v>
      </c>
      <c r="G205" t="s">
        <v>7</v>
      </c>
      <c r="R205" t="s">
        <v>5</v>
      </c>
      <c r="S205" s="2">
        <v>1.5840000000000012</v>
      </c>
      <c r="T205" t="s">
        <v>6</v>
      </c>
      <c r="U205" s="2">
        <v>0.12547421617061094</v>
      </c>
      <c r="V205" t="s">
        <v>7</v>
      </c>
    </row>
    <row r="206" spans="3:22" x14ac:dyDescent="0.25">
      <c r="R206" t="s">
        <v>5</v>
      </c>
      <c r="S206" s="2">
        <v>1.6000000000000012</v>
      </c>
      <c r="T206" t="s">
        <v>6</v>
      </c>
      <c r="U206" s="2">
        <v>0.12007369439274962</v>
      </c>
      <c r="V20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2022-11-08T15:47:57Z</dcterms:created>
  <dcterms:modified xsi:type="dcterms:W3CDTF">2022-11-14T16:53:10Z</dcterms:modified>
</cp:coreProperties>
</file>