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MF\FPR1\34_vaja\"/>
    </mc:Choice>
  </mc:AlternateContent>
  <xr:revisionPtr revIDLastSave="0" documentId="13_ncr:1_{DCA1DB65-07FB-4D3E-9825-9241C3621765}" xr6:coauthVersionLast="47" xr6:coauthVersionMax="47" xr10:uidLastSave="{00000000-0000-0000-0000-000000000000}"/>
  <bookViews>
    <workbookView xWindow="-28898" yWindow="-8227" windowWidth="28996" windowHeight="15795" xr2:uid="{18706E9E-87F8-4632-B60B-3E6BAAD58E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2" i="1" l="1"/>
  <c r="M17" i="1"/>
  <c r="J11" i="1"/>
  <c r="J13" i="1"/>
  <c r="J14" i="1"/>
  <c r="J15" i="1"/>
  <c r="J16" i="1"/>
  <c r="J17" i="1"/>
  <c r="J19" i="1"/>
  <c r="J20" i="1"/>
  <c r="J21" i="1"/>
  <c r="J22" i="1"/>
  <c r="J23" i="1"/>
  <c r="J24" i="1"/>
  <c r="J25" i="1"/>
  <c r="J26" i="1"/>
  <c r="J27" i="1"/>
  <c r="J28" i="1"/>
  <c r="J29" i="1"/>
  <c r="J30" i="1"/>
  <c r="I10" i="1"/>
  <c r="I11" i="1"/>
  <c r="I12" i="1"/>
  <c r="I13" i="1"/>
  <c r="I14" i="1"/>
  <c r="I15" i="1"/>
  <c r="I16" i="1"/>
  <c r="I17" i="1"/>
  <c r="I19" i="1"/>
  <c r="I20" i="1"/>
  <c r="I21" i="1"/>
  <c r="I22" i="1"/>
  <c r="I23" i="1"/>
  <c r="I24" i="1"/>
  <c r="I25" i="1"/>
  <c r="I26" i="1"/>
  <c r="I27" i="1"/>
  <c r="I28" i="1"/>
  <c r="I29" i="1"/>
  <c r="I30" i="1"/>
  <c r="I9" i="1"/>
  <c r="J8" i="1" l="1"/>
  <c r="G34" i="1"/>
  <c r="G19" i="1"/>
</calcChain>
</file>

<file path=xl/sharedStrings.xml><?xml version="1.0" encoding="utf-8"?>
<sst xmlns="http://schemas.openxmlformats.org/spreadsheetml/2006/main" count="3" uniqueCount="3">
  <si>
    <t>Ni</t>
  </si>
  <si>
    <t>D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</si>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</sst>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1" fontId="1" fillId="2" borderId="0" xfId="1" applyNumberFormat="1"/>
    <xf numFmtId="1" fontId="3" fillId="4" borderId="0" xfId="3" applyNumberFormat="1"/>
    <xf numFmtId="1" fontId="0" fillId="0" borderId="0" xfId="0" applyNumberFormat="1"/>
    <xf numFmtId="1" fontId="2" fillId="3" borderId="0" xfId="2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ED6B5-3C22-452F-A8E2-665D5737BD8B}">
  <dimension ref="E6:T34"/>
  <sheetViews>
    <sheetView tabSelected="1" workbookViewId="0">
      <selection activeCell="T12" sqref="T12"/>
    </sheetView>
  </sheetViews>
  <sheetFormatPr defaultRowHeight="15" x14ac:dyDescent="0.25"/>
  <cols>
    <col min="9" max="10" width="12" bestFit="1" customWidth="1"/>
    <col min="13" max="13" width="12" bestFit="1" customWidth="1"/>
    <col min="20" max="20" width="12.5703125" bestFit="1" customWidth="1"/>
  </cols>
  <sheetData>
    <row r="6" spans="5:20" x14ac:dyDescent="0.25">
      <c r="E6" t="s">
        <v>0</v>
      </c>
      <c r="F6" t="s">
        <v>1</v>
      </c>
    </row>
    <row r="7" spans="5:20" x14ac:dyDescent="0.25">
      <c r="E7">
        <v>360</v>
      </c>
      <c r="F7">
        <v>0.55000000000000004</v>
      </c>
    </row>
    <row r="8" spans="5:20" x14ac:dyDescent="0.25">
      <c r="J8" s="1">
        <f>AVERAGE(I8:I17,I19:I30)</f>
        <v>352.04285714285714</v>
      </c>
    </row>
    <row r="9" spans="5:20" x14ac:dyDescent="0.25">
      <c r="I9" s="2">
        <f>2*F7*E7</f>
        <v>396.00000000000006</v>
      </c>
      <c r="J9" s="3"/>
    </row>
    <row r="10" spans="5:20" x14ac:dyDescent="0.25">
      <c r="E10">
        <v>770</v>
      </c>
      <c r="F10">
        <v>0.25</v>
      </c>
      <c r="I10" s="2">
        <f t="shared" ref="I10:I17" si="0">2*F10*E10</f>
        <v>385</v>
      </c>
      <c r="J10" s="3"/>
    </row>
    <row r="11" spans="5:20" x14ac:dyDescent="0.25">
      <c r="E11">
        <v>920</v>
      </c>
      <c r="F11">
        <v>0.19</v>
      </c>
      <c r="I11" s="2">
        <f t="shared" si="0"/>
        <v>349.6</v>
      </c>
      <c r="J11" s="3">
        <f t="shared" ref="J11:J30" si="1">ABS($J$8-I11)</f>
        <v>2.4428571428571217</v>
      </c>
    </row>
    <row r="12" spans="5:20" x14ac:dyDescent="0.25">
      <c r="E12">
        <v>1010</v>
      </c>
      <c r="F12">
        <v>0.16</v>
      </c>
      <c r="I12" s="2">
        <f t="shared" si="0"/>
        <v>323.2</v>
      </c>
      <c r="J12" s="3"/>
      <c r="T12">
        <f>(8.314*294.4)/(101.2*28.97*352^2)</f>
        <v>6.7380385470915142E-6</v>
      </c>
    </row>
    <row r="13" spans="5:20" x14ac:dyDescent="0.25">
      <c r="E13">
        <v>1200</v>
      </c>
      <c r="F13">
        <v>0.14499999999999999</v>
      </c>
      <c r="I13" s="2">
        <f t="shared" si="0"/>
        <v>348</v>
      </c>
      <c r="J13" s="3">
        <f t="shared" si="1"/>
        <v>4.0428571428571445</v>
      </c>
    </row>
    <row r="14" spans="5:20" x14ac:dyDescent="0.25">
      <c r="E14">
        <v>1370</v>
      </c>
      <c r="F14">
        <v>0.13</v>
      </c>
      <c r="I14" s="2">
        <f t="shared" si="0"/>
        <v>356.2</v>
      </c>
      <c r="J14" s="3">
        <f t="shared" si="1"/>
        <v>4.1571428571428442</v>
      </c>
    </row>
    <row r="15" spans="5:20" x14ac:dyDescent="0.25">
      <c r="E15">
        <v>1530</v>
      </c>
      <c r="F15">
        <v>0.11</v>
      </c>
      <c r="I15" s="2">
        <f t="shared" si="0"/>
        <v>336.6</v>
      </c>
      <c r="J15" s="3">
        <f t="shared" si="1"/>
        <v>15.442857142857122</v>
      </c>
    </row>
    <row r="16" spans="5:20" x14ac:dyDescent="0.25">
      <c r="E16">
        <v>1690</v>
      </c>
      <c r="F16">
        <v>0.1</v>
      </c>
      <c r="I16" s="2">
        <f t="shared" si="0"/>
        <v>338</v>
      </c>
      <c r="J16" s="3">
        <f t="shared" si="1"/>
        <v>14.042857142857144</v>
      </c>
    </row>
    <row r="17" spans="5:13" x14ac:dyDescent="0.25">
      <c r="E17">
        <v>1860</v>
      </c>
      <c r="F17">
        <v>9.5000000000000001E-2</v>
      </c>
      <c r="I17" s="2">
        <f t="shared" si="0"/>
        <v>353.4</v>
      </c>
      <c r="J17" s="3">
        <f t="shared" si="1"/>
        <v>1.3571428571428328</v>
      </c>
      <c r="M17">
        <f>28/J8</f>
        <v>7.9535770807125761E-2</v>
      </c>
    </row>
    <row r="18" spans="5:13" x14ac:dyDescent="0.25">
      <c r="G18" t="s">
        <v>2</v>
      </c>
      <c r="J18" s="3"/>
    </row>
    <row r="19" spans="5:13" x14ac:dyDescent="0.25">
      <c r="G19" s="1">
        <f>AVERAGE(I8:I17)</f>
        <v>354</v>
      </c>
      <c r="I19" s="2">
        <f t="shared" ref="I19:I30" si="2">2*F22*E22</f>
        <v>327.59999999999997</v>
      </c>
      <c r="J19" s="3">
        <f t="shared" si="1"/>
        <v>24.442857142857179</v>
      </c>
    </row>
    <row r="20" spans="5:13" x14ac:dyDescent="0.25">
      <c r="I20" s="2">
        <f t="shared" si="2"/>
        <v>324</v>
      </c>
      <c r="J20" s="4">
        <f t="shared" si="1"/>
        <v>28.042857142857144</v>
      </c>
    </row>
    <row r="21" spans="5:13" x14ac:dyDescent="0.25">
      <c r="I21" s="2">
        <f t="shared" si="2"/>
        <v>330.40000000000003</v>
      </c>
      <c r="J21" s="3">
        <f t="shared" si="1"/>
        <v>21.64285714285711</v>
      </c>
    </row>
    <row r="22" spans="5:13" x14ac:dyDescent="0.25">
      <c r="E22">
        <v>390</v>
      </c>
      <c r="F22">
        <v>0.42</v>
      </c>
      <c r="I22" s="2">
        <f t="shared" si="2"/>
        <v>365</v>
      </c>
      <c r="J22" s="3">
        <f t="shared" si="1"/>
        <v>12.957142857142856</v>
      </c>
    </row>
    <row r="23" spans="5:13" x14ac:dyDescent="0.25">
      <c r="E23">
        <v>450</v>
      </c>
      <c r="F23">
        <v>0.36</v>
      </c>
      <c r="I23" s="2">
        <f t="shared" si="2"/>
        <v>356</v>
      </c>
      <c r="J23" s="3">
        <f t="shared" si="1"/>
        <v>3.9571428571428555</v>
      </c>
    </row>
    <row r="24" spans="5:13" x14ac:dyDescent="0.25">
      <c r="E24">
        <v>590</v>
      </c>
      <c r="F24">
        <v>0.28000000000000003</v>
      </c>
      <c r="I24" s="2">
        <f t="shared" si="2"/>
        <v>357</v>
      </c>
      <c r="J24" s="3">
        <f t="shared" si="1"/>
        <v>4.9571428571428555</v>
      </c>
    </row>
    <row r="25" spans="5:13" x14ac:dyDescent="0.25">
      <c r="E25">
        <v>730</v>
      </c>
      <c r="F25">
        <v>0.25</v>
      </c>
      <c r="I25" s="2">
        <f t="shared" si="2"/>
        <v>366</v>
      </c>
      <c r="J25" s="3">
        <f t="shared" si="1"/>
        <v>13.957142857142856</v>
      </c>
    </row>
    <row r="26" spans="5:13" x14ac:dyDescent="0.25">
      <c r="E26">
        <v>890</v>
      </c>
      <c r="F26">
        <v>0.2</v>
      </c>
      <c r="I26" s="2">
        <f t="shared" si="2"/>
        <v>353.6</v>
      </c>
      <c r="J26" s="3">
        <f t="shared" si="1"/>
        <v>1.5571428571428783</v>
      </c>
    </row>
    <row r="27" spans="5:13" x14ac:dyDescent="0.25">
      <c r="E27">
        <v>1050</v>
      </c>
      <c r="F27">
        <v>0.17</v>
      </c>
      <c r="I27" s="2">
        <f t="shared" si="2"/>
        <v>349.6</v>
      </c>
      <c r="J27" s="3">
        <f t="shared" si="1"/>
        <v>2.4428571428571217</v>
      </c>
    </row>
    <row r="28" spans="5:13" x14ac:dyDescent="0.25">
      <c r="E28">
        <v>1220</v>
      </c>
      <c r="F28">
        <v>0.15</v>
      </c>
      <c r="I28" s="2">
        <f t="shared" si="2"/>
        <v>357</v>
      </c>
      <c r="J28" s="3">
        <f t="shared" si="1"/>
        <v>4.9571428571428555</v>
      </c>
    </row>
    <row r="29" spans="5:13" x14ac:dyDescent="0.25">
      <c r="E29">
        <v>1360</v>
      </c>
      <c r="F29">
        <v>0.13</v>
      </c>
      <c r="I29" s="2">
        <f t="shared" si="2"/>
        <v>355.3</v>
      </c>
      <c r="J29" s="3">
        <f t="shared" si="1"/>
        <v>3.2571428571428669</v>
      </c>
    </row>
    <row r="30" spans="5:13" x14ac:dyDescent="0.25">
      <c r="E30">
        <v>1520</v>
      </c>
      <c r="F30">
        <v>0.115</v>
      </c>
      <c r="I30" s="2">
        <f t="shared" si="2"/>
        <v>365.4</v>
      </c>
      <c r="J30" s="3">
        <f t="shared" si="1"/>
        <v>13.357142857142833</v>
      </c>
    </row>
    <row r="31" spans="5:13" x14ac:dyDescent="0.25">
      <c r="E31">
        <v>1700</v>
      </c>
      <c r="F31">
        <v>0.105</v>
      </c>
    </row>
    <row r="32" spans="5:13" x14ac:dyDescent="0.25">
      <c r="E32">
        <v>1870</v>
      </c>
      <c r="F32">
        <v>9.5000000000000001E-2</v>
      </c>
    </row>
    <row r="33" spans="5:7" x14ac:dyDescent="0.25">
      <c r="E33">
        <v>2030</v>
      </c>
      <c r="F33">
        <v>0.09</v>
      </c>
    </row>
    <row r="34" spans="5:7" x14ac:dyDescent="0.25">
      <c r="G34" s="1">
        <f>AVERAGE(I19:I30)</f>
        <v>350.57499999999999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Orlić</dc:creator>
  <cp:lastModifiedBy>Luka Orlić</cp:lastModifiedBy>
  <dcterms:created xsi:type="dcterms:W3CDTF">2022-11-27T14:53:51Z</dcterms:created>
  <dcterms:modified xsi:type="dcterms:W3CDTF">2022-11-27T15:45:06Z</dcterms:modified>
</cp:coreProperties>
</file>