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MF\FPR1\13_vaja\"/>
    </mc:Choice>
  </mc:AlternateContent>
  <xr:revisionPtr revIDLastSave="0" documentId="13_ncr:1_{0BFDAB57-BC88-4D4B-B94F-FF4A8C2017E1}" xr6:coauthVersionLast="47" xr6:coauthVersionMax="47" xr10:uidLastSave="{00000000-0000-0000-0000-000000000000}"/>
  <bookViews>
    <workbookView xWindow="-28898" yWindow="-8227" windowWidth="28996" windowHeight="15795" xr2:uid="{3F99A931-68B8-4DE5-A8E3-60F29D6338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C11" i="1"/>
  <c r="C10" i="1"/>
  <c r="D10" i="1"/>
  <c r="K7" i="1"/>
  <c r="K5" i="1"/>
  <c r="K6" i="1"/>
  <c r="D24" i="1"/>
  <c r="D9" i="1"/>
  <c r="C9" i="1"/>
  <c r="R24" i="1"/>
  <c r="H24" i="1"/>
  <c r="D44" i="1"/>
  <c r="D34" i="1"/>
  <c r="C12" i="1" l="1"/>
  <c r="D11" i="1"/>
  <c r="D12" i="1" s="1"/>
  <c r="E10" i="1"/>
  <c r="E9" i="1"/>
  <c r="F12" i="1" l="1"/>
</calcChain>
</file>

<file path=xl/sharedStrings.xml><?xml version="1.0" encoding="utf-8"?>
<sst xmlns="http://schemas.openxmlformats.org/spreadsheetml/2006/main" count="61" uniqueCount="26">
  <si>
    <t>t1</t>
  </si>
  <si>
    <t>t2</t>
  </si>
  <si>
    <t>t3</t>
  </si>
  <si>
    <t>t4</t>
  </si>
  <si>
    <t>t5</t>
  </si>
  <si>
    <t>t6</t>
  </si>
  <si>
    <t>h</t>
  </si>
  <si>
    <t>AVG</t>
  </si>
  <si>
    <t>Vpretok</t>
  </si>
  <si>
    <t>Indeks časa</t>
  </si>
  <si>
    <t>čas</t>
  </si>
  <si>
    <t>Meritev 1</t>
  </si>
  <si>
    <t>Povprečni čas</t>
  </si>
  <si>
    <t>$\Delta h$</t>
  </si>
  <si>
    <t>Meritev 3</t>
  </si>
  <si>
    <t>Meritev 2</t>
  </si>
  <si>
    <t>&amp;\\</t>
  </si>
  <si>
    <t>&amp;</t>
  </si>
  <si>
    <t>\\</t>
  </si>
  <si>
    <t>RHO HG</t>
  </si>
  <si>
    <t>RHO H2O</t>
  </si>
  <si>
    <t>S1</t>
  </si>
  <si>
    <t>S2</t>
  </si>
  <si>
    <t>D1</t>
  </si>
  <si>
    <t>D2</t>
  </si>
  <si>
    <t xml:space="preserve">&amp;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</si>
</sst>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66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0" borderId="0" xfId="0" applyNumberFormat="1"/>
    <xf numFmtId="165" fontId="0" fillId="0" borderId="0" xfId="0" applyNumberFormat="1"/>
    <xf numFmtId="166" fontId="0" fillId="0" borderId="4" xfId="0" applyNumberFormat="1" applyBorder="1"/>
    <xf numFmtId="166" fontId="0" fillId="0" borderId="11" xfId="0" applyNumberFormat="1" applyBorder="1"/>
    <xf numFmtId="166" fontId="0" fillId="0" borderId="5" xfId="0" applyNumberFormat="1" applyBorder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0" fontId="1" fillId="0" borderId="0" xfId="1"/>
    <xf numFmtId="11" fontId="0" fillId="0" borderId="0" xfId="0" applyNumberForma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9E9EB-77A1-454B-8831-DCF1969AFBD0}">
  <dimension ref="B1:S45"/>
  <sheetViews>
    <sheetView tabSelected="1" workbookViewId="0">
      <selection activeCell="E12" sqref="E12"/>
    </sheetView>
  </sheetViews>
  <sheetFormatPr defaultRowHeight="15" x14ac:dyDescent="0.25"/>
  <cols>
    <col min="3" max="5" width="17.85546875" bestFit="1" customWidth="1"/>
    <col min="11" max="11" width="12.7109375" bestFit="1" customWidth="1"/>
  </cols>
  <sheetData>
    <row r="1" spans="2:14" ht="15.75" thickBot="1" x14ac:dyDescent="0.3"/>
    <row r="2" spans="2:14" ht="15.75" thickBot="1" x14ac:dyDescent="0.3">
      <c r="B2" s="3" t="s">
        <v>6</v>
      </c>
      <c r="C2" s="7">
        <v>3.1</v>
      </c>
      <c r="D2" s="10">
        <v>2.6</v>
      </c>
      <c r="E2" s="4">
        <v>1</v>
      </c>
    </row>
    <row r="3" spans="2:14" x14ac:dyDescent="0.25">
      <c r="B3" s="1" t="s">
        <v>0</v>
      </c>
      <c r="C3" s="8">
        <v>14</v>
      </c>
      <c r="D3" s="11">
        <v>18.2</v>
      </c>
      <c r="E3" s="5">
        <v>25.6</v>
      </c>
      <c r="J3" t="s">
        <v>19</v>
      </c>
      <c r="K3">
        <v>13593</v>
      </c>
    </row>
    <row r="4" spans="2:14" x14ac:dyDescent="0.25">
      <c r="B4" s="1" t="s">
        <v>1</v>
      </c>
      <c r="C4" s="8">
        <v>13.9</v>
      </c>
      <c r="D4" s="11">
        <v>18</v>
      </c>
      <c r="E4" s="5">
        <v>25.4</v>
      </c>
      <c r="J4" t="s">
        <v>20</v>
      </c>
      <c r="K4">
        <v>998</v>
      </c>
    </row>
    <row r="5" spans="2:14" x14ac:dyDescent="0.25">
      <c r="B5" s="1" t="s">
        <v>2</v>
      </c>
      <c r="C5" s="8">
        <v>13.7</v>
      </c>
      <c r="D5" s="11">
        <v>18</v>
      </c>
      <c r="E5" s="5">
        <v>25.2</v>
      </c>
      <c r="J5" t="s">
        <v>21</v>
      </c>
      <c r="K5">
        <f>PI()*M5^2</f>
        <v>1.1309733552923255E-4</v>
      </c>
      <c r="L5" t="s">
        <v>23</v>
      </c>
      <c r="M5">
        <v>6.0000000000000001E-3</v>
      </c>
    </row>
    <row r="6" spans="2:14" x14ac:dyDescent="0.25">
      <c r="B6" s="1" t="s">
        <v>3</v>
      </c>
      <c r="C6" s="8">
        <v>13.9</v>
      </c>
      <c r="D6" s="11">
        <v>17.899999999999999</v>
      </c>
      <c r="E6" s="5">
        <v>25.3</v>
      </c>
      <c r="J6" t="s">
        <v>22</v>
      </c>
      <c r="K6">
        <f>PI()*M6^2</f>
        <v>5.147185403641517E-4</v>
      </c>
      <c r="L6" t="s">
        <v>24</v>
      </c>
      <c r="M6">
        <v>1.2800000000000001E-2</v>
      </c>
    </row>
    <row r="7" spans="2:14" x14ac:dyDescent="0.25">
      <c r="B7" s="1" t="s">
        <v>4</v>
      </c>
      <c r="C7" s="8">
        <v>14.1</v>
      </c>
      <c r="D7" s="11">
        <v>18.3</v>
      </c>
      <c r="E7" s="5">
        <v>25.5</v>
      </c>
      <c r="K7">
        <f>1/K6^2-1/K5^2</f>
        <v>-74405417.425437212</v>
      </c>
    </row>
    <row r="8" spans="2:14" ht="15.75" thickBot="1" x14ac:dyDescent="0.3">
      <c r="B8" s="2" t="s">
        <v>5</v>
      </c>
      <c r="C8" s="9">
        <v>13</v>
      </c>
      <c r="D8" s="12">
        <v>17.899999999999999</v>
      </c>
      <c r="E8" s="6">
        <v>25.3</v>
      </c>
    </row>
    <row r="9" spans="2:14" ht="15.75" thickBot="1" x14ac:dyDescent="0.3">
      <c r="B9" s="3" t="s">
        <v>7</v>
      </c>
      <c r="C9" s="15">
        <f>AVERAGE(C3:C8)</f>
        <v>13.766666666666666</v>
      </c>
      <c r="D9" s="16">
        <f>AVERAGE(D3:D8)</f>
        <v>18.049999999999997</v>
      </c>
      <c r="E9" s="17">
        <f t="shared" ref="E9" si="0">AVERAGE(E3:E8)</f>
        <v>25.383333333333336</v>
      </c>
      <c r="F9" s="13"/>
      <c r="G9" s="20"/>
      <c r="I9" s="20"/>
    </row>
    <row r="10" spans="2:14" x14ac:dyDescent="0.25">
      <c r="B10" s="1" t="s">
        <v>8</v>
      </c>
      <c r="C10" s="14">
        <f>1/(C9*1000)</f>
        <v>7.2639225181598066E-5</v>
      </c>
      <c r="D10" s="14">
        <f t="shared" ref="D10:E10" si="1">1/(D9*1000)</f>
        <v>5.5401662049861507E-5</v>
      </c>
      <c r="E10" s="14">
        <f t="shared" si="1"/>
        <v>3.9395929087327639E-5</v>
      </c>
      <c r="F10" s="13"/>
    </row>
    <row r="11" spans="2:14" x14ac:dyDescent="0.25">
      <c r="C11" s="14">
        <f>SQRT((($K$3-$K$4)*9.81)/($K$3*(0.5*(-1/($K$6^2) + (1/$K$5^2))))*C2*10^-2)</f>
        <v>8.7030102930742921E-5</v>
      </c>
      <c r="D11" s="14">
        <f t="shared" ref="D11" si="2">SQRT((($K$3-$K$4)*9.81)/($K$3*(0.5*(-1/($K$6^2) + (1/$K$5^2))))*D2*10^-2)</f>
        <v>7.9703120354088626E-5</v>
      </c>
      <c r="E11" s="14">
        <f>SQRT((($K$3-$K$4)*9.81)/($K$3*(0.5*(-1/($K$6^2) + (1/$K$5^2))))*E2*10^-2)</f>
        <v>4.9429776895255597E-5</v>
      </c>
      <c r="F11" s="13"/>
      <c r="K11" s="23"/>
      <c r="L11" s="23"/>
      <c r="M11" s="23"/>
      <c r="N11" s="23"/>
    </row>
    <row r="12" spans="2:14" x14ac:dyDescent="0.25">
      <c r="C12" s="13">
        <f>(C11-C10)/C11</f>
        <v>0.16535517326225468</v>
      </c>
      <c r="D12" s="13">
        <f t="shared" ref="D12" si="3">(D11-D10)/D11</f>
        <v>0.30489971027816226</v>
      </c>
      <c r="E12" s="13">
        <f>(E11-E10)/E11</f>
        <v>0.20299197039044362</v>
      </c>
      <c r="F12" s="13">
        <f>AVERAGE(C12:E12)</f>
        <v>0.22441561797695353</v>
      </c>
      <c r="K12" s="22">
        <v>7.2639225181598066E-5</v>
      </c>
      <c r="L12" s="22">
        <v>5.5401662049861507E-5</v>
      </c>
      <c r="M12" s="22">
        <v>3.9395929087327639E-5</v>
      </c>
    </row>
    <row r="13" spans="2:14" x14ac:dyDescent="0.25">
      <c r="K13" s="22">
        <v>7.6636863775266607E-5</v>
      </c>
      <c r="L13" s="22">
        <v>7.0184878235761354E-5</v>
      </c>
      <c r="M13" s="22">
        <v>4.3526813720742856E-5</v>
      </c>
    </row>
    <row r="14" spans="2:14" x14ac:dyDescent="0.25">
      <c r="K14" s="23">
        <v>5.2163389741409522E-2</v>
      </c>
      <c r="L14" s="23">
        <v>0.21063249744825152</v>
      </c>
      <c r="M14" s="23">
        <v>9.4904365385390682E-2</v>
      </c>
    </row>
    <row r="15" spans="2:14" x14ac:dyDescent="0.25">
      <c r="C15" s="18" t="s">
        <v>11</v>
      </c>
      <c r="D15" s="18" t="s">
        <v>16</v>
      </c>
    </row>
    <row r="17" spans="3:19" x14ac:dyDescent="0.25">
      <c r="C17" s="18" t="s">
        <v>9</v>
      </c>
      <c r="D17" s="18" t="s">
        <v>10</v>
      </c>
    </row>
    <row r="18" spans="3:19" x14ac:dyDescent="0.25">
      <c r="C18" s="18">
        <v>1</v>
      </c>
      <c r="D18" s="18">
        <v>14</v>
      </c>
      <c r="F18" s="18">
        <v>1</v>
      </c>
      <c r="G18" t="s">
        <v>17</v>
      </c>
      <c r="H18" s="18">
        <v>25.6</v>
      </c>
      <c r="I18" s="21" t="s">
        <v>18</v>
      </c>
    </row>
    <row r="19" spans="3:19" x14ac:dyDescent="0.25">
      <c r="C19" s="18">
        <v>2</v>
      </c>
      <c r="D19" s="18">
        <v>13.9</v>
      </c>
      <c r="F19" s="18">
        <v>2</v>
      </c>
      <c r="G19" t="s">
        <v>17</v>
      </c>
      <c r="H19" s="18">
        <v>25.4</v>
      </c>
      <c r="I19" s="21" t="s">
        <v>18</v>
      </c>
      <c r="L19">
        <v>1</v>
      </c>
      <c r="M19" t="s">
        <v>25</v>
      </c>
      <c r="N19" s="22">
        <v>7.6636863775266607E-5</v>
      </c>
      <c r="O19" t="s">
        <v>25</v>
      </c>
      <c r="P19" s="22">
        <v>7.2639225181598066E-5</v>
      </c>
      <c r="Q19" t="s">
        <v>25</v>
      </c>
      <c r="R19" s="23">
        <v>5.2163389741409522E-2</v>
      </c>
      <c r="S19" s="21" t="s">
        <v>18</v>
      </c>
    </row>
    <row r="20" spans="3:19" x14ac:dyDescent="0.25">
      <c r="C20" s="18">
        <v>3</v>
      </c>
      <c r="D20" s="18">
        <v>13.7</v>
      </c>
      <c r="F20" s="18">
        <v>3</v>
      </c>
      <c r="G20" t="s">
        <v>17</v>
      </c>
      <c r="H20" s="18">
        <v>25.2</v>
      </c>
      <c r="I20" s="21" t="s">
        <v>18</v>
      </c>
      <c r="L20">
        <v>2</v>
      </c>
      <c r="M20" t="s">
        <v>17</v>
      </c>
      <c r="N20" s="22">
        <v>7.0184878235761354E-5</v>
      </c>
      <c r="O20" t="s">
        <v>17</v>
      </c>
      <c r="P20" s="22">
        <v>5.5401662049861507E-5</v>
      </c>
      <c r="Q20" t="s">
        <v>17</v>
      </c>
      <c r="R20">
        <v>0.21</v>
      </c>
      <c r="S20" s="21" t="s">
        <v>18</v>
      </c>
    </row>
    <row r="21" spans="3:19" x14ac:dyDescent="0.25">
      <c r="C21" s="18">
        <v>4</v>
      </c>
      <c r="D21" s="18">
        <v>13.9</v>
      </c>
      <c r="F21" s="18">
        <v>4</v>
      </c>
      <c r="G21" t="s">
        <v>17</v>
      </c>
      <c r="H21" s="18">
        <v>25.3</v>
      </c>
      <c r="I21" s="21" t="s">
        <v>18</v>
      </c>
      <c r="L21">
        <v>3</v>
      </c>
      <c r="M21" t="s">
        <v>17</v>
      </c>
      <c r="N21" s="22">
        <v>4.3526813720742856E-5</v>
      </c>
      <c r="O21" t="s">
        <v>17</v>
      </c>
      <c r="P21" s="22">
        <v>3.9395929087327639E-5</v>
      </c>
      <c r="Q21" t="s">
        <v>17</v>
      </c>
      <c r="R21">
        <v>0.09</v>
      </c>
      <c r="S21" s="21" t="s">
        <v>18</v>
      </c>
    </row>
    <row r="22" spans="3:19" x14ac:dyDescent="0.25">
      <c r="C22" s="18">
        <v>5</v>
      </c>
      <c r="D22" s="18">
        <v>14.1</v>
      </c>
      <c r="F22" s="18">
        <v>5</v>
      </c>
      <c r="G22" t="s">
        <v>17</v>
      </c>
      <c r="H22" s="18">
        <v>25.5</v>
      </c>
      <c r="I22" s="21" t="s">
        <v>18</v>
      </c>
    </row>
    <row r="23" spans="3:19" x14ac:dyDescent="0.25">
      <c r="C23" s="18">
        <v>6</v>
      </c>
      <c r="D23" s="18">
        <v>13</v>
      </c>
      <c r="F23" s="18">
        <v>6</v>
      </c>
      <c r="G23" t="s">
        <v>17</v>
      </c>
      <c r="H23" s="18">
        <v>25.3</v>
      </c>
      <c r="I23" s="21" t="s">
        <v>18</v>
      </c>
    </row>
    <row r="24" spans="3:19" x14ac:dyDescent="0.25">
      <c r="C24" s="18" t="s">
        <v>12</v>
      </c>
      <c r="D24" s="19">
        <f>AVERAGE(D18:D23)</f>
        <v>13.766666666666666</v>
      </c>
      <c r="F24" s="18" t="s">
        <v>12</v>
      </c>
      <c r="G24" t="s">
        <v>17</v>
      </c>
      <c r="H24" s="19">
        <f t="shared" ref="H24" si="4">AVERAGE(H18:H23)</f>
        <v>25.383333333333336</v>
      </c>
      <c r="I24" s="21" t="s">
        <v>18</v>
      </c>
      <c r="R24" s="23">
        <f>AVERAGE(R19:R21)</f>
        <v>0.11738779658046983</v>
      </c>
    </row>
    <row r="25" spans="3:19" x14ac:dyDescent="0.25">
      <c r="C25" s="18" t="s">
        <v>13</v>
      </c>
      <c r="D25" s="18">
        <v>3.1</v>
      </c>
      <c r="F25" s="18" t="s">
        <v>13</v>
      </c>
      <c r="G25" t="s">
        <v>17</v>
      </c>
      <c r="H25" s="18">
        <v>1</v>
      </c>
      <c r="I25" s="21" t="s">
        <v>18</v>
      </c>
    </row>
    <row r="26" spans="3:19" x14ac:dyDescent="0.25">
      <c r="C26" s="18" t="s">
        <v>15</v>
      </c>
      <c r="D26" s="18"/>
    </row>
    <row r="27" spans="3:19" x14ac:dyDescent="0.25">
      <c r="C27" s="18" t="s">
        <v>9</v>
      </c>
      <c r="D27" s="18" t="s">
        <v>10</v>
      </c>
    </row>
    <row r="28" spans="3:19" x14ac:dyDescent="0.25">
      <c r="C28" s="18">
        <v>1</v>
      </c>
      <c r="D28" s="18">
        <v>18.2</v>
      </c>
    </row>
    <row r="29" spans="3:19" x14ac:dyDescent="0.25">
      <c r="C29" s="18">
        <v>2</v>
      </c>
      <c r="D29" s="18">
        <v>18</v>
      </c>
    </row>
    <row r="30" spans="3:19" x14ac:dyDescent="0.25">
      <c r="C30" s="18">
        <v>3</v>
      </c>
      <c r="D30" s="18">
        <v>18</v>
      </c>
    </row>
    <row r="31" spans="3:19" x14ac:dyDescent="0.25">
      <c r="C31" s="18">
        <v>4</v>
      </c>
      <c r="D31" s="18">
        <v>17.899999999999999</v>
      </c>
    </row>
    <row r="32" spans="3:19" x14ac:dyDescent="0.25">
      <c r="C32" s="18">
        <v>5</v>
      </c>
      <c r="D32" s="18">
        <v>18.3</v>
      </c>
    </row>
    <row r="33" spans="3:4" x14ac:dyDescent="0.25">
      <c r="C33" s="18">
        <v>6</v>
      </c>
      <c r="D33" s="18">
        <v>17.899999999999999</v>
      </c>
    </row>
    <row r="34" spans="3:4" x14ac:dyDescent="0.25">
      <c r="C34" s="18" t="s">
        <v>12</v>
      </c>
      <c r="D34" s="19">
        <f t="shared" ref="D34" si="5">AVERAGE(D28:D33)</f>
        <v>18.049999999999997</v>
      </c>
    </row>
    <row r="35" spans="3:4" x14ac:dyDescent="0.25">
      <c r="C35" s="18" t="s">
        <v>13</v>
      </c>
      <c r="D35" s="18">
        <v>2.6</v>
      </c>
    </row>
    <row r="36" spans="3:4" x14ac:dyDescent="0.25">
      <c r="C36" s="18" t="s">
        <v>14</v>
      </c>
      <c r="D36" s="18"/>
    </row>
    <row r="37" spans="3:4" x14ac:dyDescent="0.25">
      <c r="C37" s="18" t="s">
        <v>9</v>
      </c>
      <c r="D37" s="18" t="s">
        <v>10</v>
      </c>
    </row>
    <row r="38" spans="3:4" x14ac:dyDescent="0.25">
      <c r="C38" s="18">
        <v>1</v>
      </c>
      <c r="D38" s="18">
        <v>25.6</v>
      </c>
    </row>
    <row r="39" spans="3:4" x14ac:dyDescent="0.25">
      <c r="C39" s="18">
        <v>2</v>
      </c>
      <c r="D39" s="18">
        <v>25.4</v>
      </c>
    </row>
    <row r="40" spans="3:4" x14ac:dyDescent="0.25">
      <c r="C40" s="18">
        <v>3</v>
      </c>
      <c r="D40" s="18">
        <v>25.2</v>
      </c>
    </row>
    <row r="41" spans="3:4" x14ac:dyDescent="0.25">
      <c r="C41" s="18">
        <v>4</v>
      </c>
      <c r="D41" s="18">
        <v>25.3</v>
      </c>
    </row>
    <row r="42" spans="3:4" x14ac:dyDescent="0.25">
      <c r="C42" s="18">
        <v>5</v>
      </c>
      <c r="D42" s="18">
        <v>25.5</v>
      </c>
    </row>
    <row r="43" spans="3:4" x14ac:dyDescent="0.25">
      <c r="C43" s="18">
        <v>6</v>
      </c>
      <c r="D43" s="18">
        <v>25.3</v>
      </c>
    </row>
    <row r="44" spans="3:4" x14ac:dyDescent="0.25">
      <c r="C44" s="18" t="s">
        <v>12</v>
      </c>
      <c r="D44" s="19">
        <f t="shared" ref="D44" si="6">AVERAGE(D38:D43)</f>
        <v>25.383333333333336</v>
      </c>
    </row>
    <row r="45" spans="3:4" x14ac:dyDescent="0.25">
      <c r="C45" s="18" t="s">
        <v>13</v>
      </c>
      <c r="D45" s="18">
        <v>1</v>
      </c>
    </row>
  </sheetData>
  <hyperlinks>
    <hyperlink ref="I18" r:id="rId1" xr:uid="{0EE53A0F-380A-48A0-88B1-42E3060A5F78}"/>
    <hyperlink ref="I19:I25" r:id="rId2" display="\\" xr:uid="{58BE3FE9-EFED-4A72-BE98-7D662C78552C}"/>
    <hyperlink ref="S19" r:id="rId3" xr:uid="{98C3CE33-7625-4952-BE9C-355A4F5962D4}"/>
    <hyperlink ref="S20:S21" r:id="rId4" display="\\" xr:uid="{15CC2449-AB3B-4A77-874C-20B97B0C3688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Orlić</dc:creator>
  <cp:lastModifiedBy>Luka Orlić</cp:lastModifiedBy>
  <dcterms:created xsi:type="dcterms:W3CDTF">2023-01-07T20:00:38Z</dcterms:created>
  <dcterms:modified xsi:type="dcterms:W3CDTF">2023-09-01T16:36:48Z</dcterms:modified>
</cp:coreProperties>
</file>