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MouD\Desktop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94" i="1" l="1"/>
  <c r="F93" i="1"/>
  <c r="F92" i="1"/>
  <c r="F91" i="1"/>
  <c r="F90" i="1"/>
  <c r="F89" i="1"/>
  <c r="C78" i="1"/>
  <c r="C79" i="1"/>
  <c r="C80" i="1"/>
  <c r="C81" i="1"/>
  <c r="C82" i="1"/>
  <c r="C83" i="1"/>
  <c r="C84" i="1"/>
  <c r="I85" i="1" l="1"/>
  <c r="H85" i="1"/>
  <c r="G85" i="1"/>
  <c r="F85" i="1"/>
  <c r="E85" i="1"/>
  <c r="D85" i="1"/>
  <c r="C85" i="1"/>
  <c r="V107" i="1" l="1"/>
  <c r="V106" i="1"/>
  <c r="U104" i="1"/>
  <c r="U103" i="1"/>
  <c r="T101" i="1"/>
  <c r="T100" i="1"/>
  <c r="S98" i="1"/>
  <c r="S97" i="1"/>
  <c r="S96" i="1"/>
  <c r="S95" i="1"/>
  <c r="P93" i="1"/>
  <c r="P92" i="1"/>
  <c r="P91" i="1"/>
  <c r="P90" i="1"/>
  <c r="R88" i="1"/>
  <c r="R87" i="1"/>
  <c r="R86" i="1"/>
  <c r="Q84" i="1"/>
  <c r="Q83" i="1"/>
  <c r="T102" i="1" l="1"/>
  <c r="U100" i="1" s="1"/>
  <c r="Q85" i="1"/>
  <c r="R84" i="1" s="1"/>
  <c r="S99" i="1"/>
  <c r="T98" i="1" s="1"/>
  <c r="R89" i="1"/>
  <c r="S87" i="1" s="1"/>
  <c r="U105" i="1"/>
  <c r="V103" i="1" s="1"/>
  <c r="P94" i="1"/>
  <c r="Q91" i="1" s="1"/>
  <c r="V108" i="1"/>
  <c r="W106" i="1" s="1"/>
  <c r="I84" i="1"/>
  <c r="I83" i="1"/>
  <c r="I82" i="1"/>
  <c r="I81" i="1"/>
  <c r="I80" i="1"/>
  <c r="I79" i="1"/>
  <c r="I78" i="1"/>
  <c r="H84" i="1"/>
  <c r="H83" i="1"/>
  <c r="H82" i="1"/>
  <c r="H81" i="1"/>
  <c r="H80" i="1"/>
  <c r="H79" i="1"/>
  <c r="H78" i="1"/>
  <c r="G84" i="1"/>
  <c r="G83" i="1"/>
  <c r="G82" i="1"/>
  <c r="G81" i="1"/>
  <c r="G80" i="1"/>
  <c r="G79" i="1"/>
  <c r="G78" i="1"/>
  <c r="F84" i="1"/>
  <c r="F83" i="1"/>
  <c r="F82" i="1"/>
  <c r="F81" i="1"/>
  <c r="F80" i="1"/>
  <c r="F79" i="1"/>
  <c r="F78" i="1"/>
  <c r="E84" i="1"/>
  <c r="E83" i="1"/>
  <c r="E82" i="1"/>
  <c r="E81" i="1"/>
  <c r="E80" i="1"/>
  <c r="E79" i="1"/>
  <c r="E78" i="1"/>
  <c r="D84" i="1"/>
  <c r="D83" i="1"/>
  <c r="D82" i="1"/>
  <c r="D81" i="1"/>
  <c r="D80" i="1"/>
  <c r="D79" i="1"/>
  <c r="D78" i="1"/>
  <c r="N80" i="1"/>
  <c r="N79" i="1"/>
  <c r="N78" i="1"/>
  <c r="M80" i="1"/>
  <c r="M79" i="1"/>
  <c r="M78" i="1"/>
  <c r="L80" i="1"/>
  <c r="L79" i="1"/>
  <c r="L78" i="1"/>
  <c r="V104" i="1" l="1"/>
  <c r="R83" i="1"/>
  <c r="U101" i="1"/>
  <c r="W107" i="1"/>
  <c r="S88" i="1"/>
  <c r="T97" i="1"/>
  <c r="T95" i="1"/>
  <c r="T96" i="1"/>
  <c r="S86" i="1"/>
  <c r="Q92" i="1"/>
  <c r="Q93" i="1"/>
  <c r="Q90" i="1"/>
</calcChain>
</file>

<file path=xl/sharedStrings.xml><?xml version="1.0" encoding="utf-8"?>
<sst xmlns="http://schemas.openxmlformats.org/spreadsheetml/2006/main" count="605" uniqueCount="73">
  <si>
    <t>Q1</t>
  </si>
  <si>
    <t>Q2</t>
  </si>
  <si>
    <t>Q3</t>
  </si>
  <si>
    <t>Q4</t>
  </si>
  <si>
    <t>Q5</t>
  </si>
  <si>
    <t>Q6</t>
  </si>
  <si>
    <t>Q7</t>
  </si>
  <si>
    <t>Users</t>
  </si>
  <si>
    <t>Q2A</t>
  </si>
  <si>
    <t>Q2M</t>
  </si>
  <si>
    <t>Q2Mixed</t>
  </si>
  <si>
    <t>Q2MIXED</t>
  </si>
  <si>
    <t>Q1.Age</t>
  </si>
  <si>
    <t>Q2.Gender</t>
  </si>
  <si>
    <t>Q3.Role</t>
  </si>
  <si>
    <t>Q4.Qualif</t>
  </si>
  <si>
    <t>Q5.Idea</t>
  </si>
  <si>
    <t>Q6.Exper</t>
  </si>
  <si>
    <t>Q7.smartExpe</t>
  </si>
  <si>
    <t>b</t>
  </si>
  <si>
    <t>c</t>
  </si>
  <si>
    <t>a</t>
  </si>
  <si>
    <t>d</t>
  </si>
  <si>
    <t>number of male user:</t>
  </si>
  <si>
    <t>number of female user:</t>
  </si>
  <si>
    <t>role as a father:</t>
  </si>
  <si>
    <t>rule as a mother:</t>
  </si>
  <si>
    <t>role as a child:</t>
  </si>
  <si>
    <t>age range from 18-25:</t>
  </si>
  <si>
    <t>age range from 26-35:</t>
  </si>
  <si>
    <t>high school/college degree</t>
  </si>
  <si>
    <t>bachlor degree:</t>
  </si>
  <si>
    <t>master degree:</t>
  </si>
  <si>
    <t>phd degree:</t>
  </si>
  <si>
    <t>users who have an idea about smart environment:</t>
  </si>
  <si>
    <t>users whodont have an idea about smart environment</t>
  </si>
  <si>
    <t>users who experience conflict at home:</t>
  </si>
  <si>
    <t>users who didnt experience conflict at home:</t>
  </si>
  <si>
    <t>users who didnt use multi-user smart env</t>
  </si>
  <si>
    <t>users who used multi-user smart env</t>
  </si>
  <si>
    <t>total</t>
  </si>
  <si>
    <t>age range less than 18:</t>
  </si>
  <si>
    <t>age range from 36 or above:</t>
  </si>
  <si>
    <t>%</t>
  </si>
  <si>
    <t xml:space="preserve">Gender                              </t>
  </si>
  <si>
    <t xml:space="preserve">Male            </t>
  </si>
  <si>
    <t xml:space="preserve">Female         </t>
  </si>
  <si>
    <t xml:space="preserve">Age                                           </t>
  </si>
  <si>
    <t>Less Than 18</t>
  </si>
  <si>
    <t xml:space="preserve">18 - 25         </t>
  </si>
  <si>
    <t xml:space="preserve">26 - 35            </t>
  </si>
  <si>
    <t>36 or Above</t>
  </si>
  <si>
    <t xml:space="preserve">Role In The Family     </t>
  </si>
  <si>
    <t xml:space="preserve">Father            </t>
  </si>
  <si>
    <t xml:space="preserve">Mather             </t>
  </si>
  <si>
    <t xml:space="preserve">Children           </t>
  </si>
  <si>
    <t xml:space="preserve">Education                           </t>
  </si>
  <si>
    <t>High School College</t>
  </si>
  <si>
    <t xml:space="preserve">Bachelor    </t>
  </si>
  <si>
    <t xml:space="preserve">Masters       </t>
  </si>
  <si>
    <t>Doctorate (PhD)</t>
  </si>
  <si>
    <t>Have an Idea About Smart Env</t>
  </si>
  <si>
    <t xml:space="preserve">Yes                 </t>
  </si>
  <si>
    <t xml:space="preserve">No                   </t>
  </si>
  <si>
    <t>Experienced User Conflicts</t>
  </si>
  <si>
    <t>Experienced Multi-User Env</t>
  </si>
  <si>
    <t>Standard Deviation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</si>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</sst>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NumberFormat="1"/>
    <xf numFmtId="9" fontId="0" fillId="0" borderId="0" xfId="1" applyFont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C77:I85" totalsRowCount="1">
  <autoFilter ref="C77:I84"/>
  <tableColumns count="7">
    <tableColumn id="1" name="Q1" totalsRowFunction="custom" dataDxfId="0">
      <totalsRowFormula>STDEVA(C2:C74)</totalsRowFormula>
    </tableColumn>
    <tableColumn id="2" name="Q2" totalsRowFunction="custom">
      <totalsRowFormula>STDEVA(D2:D74)</totalsRowFormula>
    </tableColumn>
    <tableColumn id="3" name="Q3" totalsRowFunction="custom">
      <totalsRowFormula>STDEVA(E2:E74)</totalsRowFormula>
    </tableColumn>
    <tableColumn id="4" name="Q4" totalsRowFunction="custom">
      <totalsRowFormula>STDEVA(F2:F74)</totalsRowFormula>
    </tableColumn>
    <tableColumn id="5" name="Q5" totalsRowFunction="custom">
      <totalsRowFormula>STDEVA(G2:G74)</totalsRowFormula>
    </tableColumn>
    <tableColumn id="6" name="Q6" totalsRowFunction="custom">
      <totalsRowFormula>STDEVA(H2:H74)</totalsRowFormula>
    </tableColumn>
    <tableColumn id="7" name="Q7" totalsRowFunction="custom">
      <totalsRowFormula>STDEVA(I2:I74)</totalsRow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L77:N80" totalsRowShown="0">
  <autoFilter ref="L77:N80"/>
  <tableColumns count="3">
    <tableColumn id="1" name="Q2A"/>
    <tableColumn id="2" name="Q2M"/>
    <tableColumn id="3" name="Q2MIX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53" zoomScale="80" zoomScaleNormal="80" workbookViewId="0">
      <selection activeCell="I85" sqref="I85"/>
    </sheetView>
  </sheetViews>
  <sheetFormatPr defaultRowHeight="15" x14ac:dyDescent="0.25"/>
  <cols>
    <col min="3" max="3" width="19.140625" customWidth="1"/>
    <col min="4" max="9" width="11" customWidth="1"/>
    <col min="12" max="14" width="11" customWidth="1"/>
    <col min="17" max="17" width="11.7109375" customWidth="1"/>
    <col min="22" max="22" width="14.140625" customWidth="1"/>
  </cols>
  <sheetData>
    <row r="1" spans="1:22" x14ac:dyDescent="0.25">
      <c r="A1" s="5"/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/>
      <c r="K1" s="6"/>
      <c r="L1" s="6" t="s">
        <v>8</v>
      </c>
      <c r="M1" s="6" t="s">
        <v>9</v>
      </c>
      <c r="N1" s="6" t="s">
        <v>10</v>
      </c>
      <c r="O1" s="1"/>
      <c r="P1" s="10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</row>
    <row r="2" spans="1:22" x14ac:dyDescent="0.25">
      <c r="A2" s="2"/>
      <c r="B2" s="2">
        <v>1</v>
      </c>
      <c r="C2" s="2">
        <v>5</v>
      </c>
      <c r="D2" s="2">
        <v>6</v>
      </c>
      <c r="E2" s="2">
        <v>5</v>
      </c>
      <c r="F2" s="2">
        <v>6</v>
      </c>
      <c r="G2" s="2">
        <v>7</v>
      </c>
      <c r="H2" s="2">
        <v>7</v>
      </c>
      <c r="I2" s="2">
        <v>6</v>
      </c>
      <c r="J2" s="2"/>
      <c r="K2" s="2"/>
      <c r="L2" s="2">
        <v>2</v>
      </c>
      <c r="M2" s="2">
        <v>1</v>
      </c>
      <c r="N2" s="2">
        <v>3</v>
      </c>
      <c r="O2" s="2"/>
      <c r="P2" s="11" t="s">
        <v>19</v>
      </c>
      <c r="Q2" t="s">
        <v>19</v>
      </c>
      <c r="R2" t="s">
        <v>20</v>
      </c>
      <c r="S2" t="s">
        <v>19</v>
      </c>
      <c r="T2" t="s">
        <v>21</v>
      </c>
      <c r="U2" t="s">
        <v>19</v>
      </c>
      <c r="V2" t="s">
        <v>19</v>
      </c>
    </row>
    <row r="3" spans="1:22" x14ac:dyDescent="0.25">
      <c r="A3" s="2"/>
      <c r="B3" s="2">
        <v>2</v>
      </c>
      <c r="C3" s="2">
        <v>7</v>
      </c>
      <c r="D3" s="2">
        <v>7</v>
      </c>
      <c r="E3" s="2">
        <v>5</v>
      </c>
      <c r="F3" s="2">
        <v>6</v>
      </c>
      <c r="G3" s="2">
        <v>6</v>
      </c>
      <c r="H3" s="2">
        <v>5</v>
      </c>
      <c r="I3" s="2">
        <v>5</v>
      </c>
      <c r="J3" s="2"/>
      <c r="K3" s="2"/>
      <c r="L3" s="2">
        <v>2</v>
      </c>
      <c r="M3" s="2">
        <v>1</v>
      </c>
      <c r="N3" s="2">
        <v>3</v>
      </c>
      <c r="O3" s="2"/>
      <c r="P3" s="11" t="s">
        <v>19</v>
      </c>
      <c r="Q3" t="s">
        <v>19</v>
      </c>
      <c r="R3" t="s">
        <v>20</v>
      </c>
      <c r="S3" t="s">
        <v>19</v>
      </c>
      <c r="T3" t="s">
        <v>21</v>
      </c>
      <c r="U3" t="s">
        <v>19</v>
      </c>
      <c r="V3" t="s">
        <v>19</v>
      </c>
    </row>
    <row r="4" spans="1:22" x14ac:dyDescent="0.25">
      <c r="A4" s="2"/>
      <c r="B4" s="2">
        <v>3</v>
      </c>
      <c r="C4" s="2">
        <v>7</v>
      </c>
      <c r="D4" s="2">
        <v>4</v>
      </c>
      <c r="E4" s="2">
        <v>5</v>
      </c>
      <c r="F4" s="2">
        <v>7</v>
      </c>
      <c r="G4" s="2">
        <v>6</v>
      </c>
      <c r="H4" s="2">
        <v>5</v>
      </c>
      <c r="I4" s="2">
        <v>5</v>
      </c>
      <c r="J4" s="2"/>
      <c r="K4" s="2"/>
      <c r="L4" s="2">
        <v>1</v>
      </c>
      <c r="M4" s="2">
        <v>3</v>
      </c>
      <c r="N4" s="2">
        <v>2</v>
      </c>
      <c r="O4" s="2"/>
      <c r="P4" s="11" t="s">
        <v>19</v>
      </c>
      <c r="Q4" t="s">
        <v>19</v>
      </c>
      <c r="R4" t="s">
        <v>20</v>
      </c>
      <c r="S4" t="s">
        <v>20</v>
      </c>
      <c r="T4" t="s">
        <v>21</v>
      </c>
      <c r="U4" t="s">
        <v>19</v>
      </c>
      <c r="V4" t="s">
        <v>19</v>
      </c>
    </row>
    <row r="5" spans="1:22" x14ac:dyDescent="0.25">
      <c r="A5" s="2"/>
      <c r="B5" s="2">
        <v>4</v>
      </c>
      <c r="C5" s="2">
        <v>4</v>
      </c>
      <c r="D5" s="2">
        <v>4</v>
      </c>
      <c r="E5" s="2">
        <v>3</v>
      </c>
      <c r="F5" s="2">
        <v>4</v>
      </c>
      <c r="G5" s="2">
        <v>5</v>
      </c>
      <c r="H5" s="2">
        <v>5</v>
      </c>
      <c r="I5" s="2">
        <v>5</v>
      </c>
      <c r="J5" s="2"/>
      <c r="K5" s="2"/>
      <c r="L5" s="2">
        <v>2</v>
      </c>
      <c r="M5" s="2">
        <v>1</v>
      </c>
      <c r="N5" s="2">
        <v>3</v>
      </c>
      <c r="O5" s="2"/>
      <c r="P5" s="11" t="s">
        <v>19</v>
      </c>
      <c r="Q5" t="s">
        <v>19</v>
      </c>
      <c r="R5" t="s">
        <v>20</v>
      </c>
      <c r="S5" t="s">
        <v>20</v>
      </c>
      <c r="T5" t="s">
        <v>21</v>
      </c>
      <c r="U5" t="s">
        <v>21</v>
      </c>
      <c r="V5" t="s">
        <v>19</v>
      </c>
    </row>
    <row r="6" spans="1:22" x14ac:dyDescent="0.25">
      <c r="A6" s="2"/>
      <c r="B6" s="2">
        <v>5</v>
      </c>
      <c r="C6" s="2">
        <v>4</v>
      </c>
      <c r="D6" s="2">
        <v>3</v>
      </c>
      <c r="E6" s="2">
        <v>3</v>
      </c>
      <c r="F6" s="2">
        <v>4</v>
      </c>
      <c r="G6" s="2">
        <v>6</v>
      </c>
      <c r="H6" s="2">
        <v>5</v>
      </c>
      <c r="I6" s="2">
        <v>4</v>
      </c>
      <c r="J6" s="2"/>
      <c r="K6" s="2"/>
      <c r="L6" s="2">
        <v>2</v>
      </c>
      <c r="M6" s="2">
        <v>3</v>
      </c>
      <c r="N6" s="2">
        <v>3</v>
      </c>
      <c r="O6" s="2"/>
      <c r="P6" s="11" t="s">
        <v>19</v>
      </c>
      <c r="Q6" t="s">
        <v>19</v>
      </c>
      <c r="R6" t="s">
        <v>20</v>
      </c>
      <c r="S6" t="s">
        <v>19</v>
      </c>
      <c r="T6" t="s">
        <v>21</v>
      </c>
      <c r="U6" t="s">
        <v>19</v>
      </c>
      <c r="V6" t="s">
        <v>19</v>
      </c>
    </row>
    <row r="7" spans="1:22" x14ac:dyDescent="0.25">
      <c r="A7" s="2"/>
      <c r="B7" s="2">
        <v>6</v>
      </c>
      <c r="C7" s="2">
        <v>4</v>
      </c>
      <c r="D7" s="2">
        <v>7</v>
      </c>
      <c r="E7" s="2">
        <v>4</v>
      </c>
      <c r="F7" s="2">
        <v>4</v>
      </c>
      <c r="G7" s="2">
        <v>7</v>
      </c>
      <c r="H7" s="2">
        <v>4</v>
      </c>
      <c r="I7" s="2">
        <v>7</v>
      </c>
      <c r="J7" s="2"/>
      <c r="K7" s="2"/>
      <c r="L7" s="2">
        <v>3</v>
      </c>
      <c r="M7" s="2">
        <v>2</v>
      </c>
      <c r="N7" s="2">
        <v>1</v>
      </c>
      <c r="O7" s="2"/>
      <c r="P7" s="11" t="s">
        <v>19</v>
      </c>
      <c r="Q7" t="s">
        <v>19</v>
      </c>
      <c r="R7" t="s">
        <v>20</v>
      </c>
      <c r="S7" t="s">
        <v>19</v>
      </c>
      <c r="T7" t="s">
        <v>21</v>
      </c>
      <c r="U7" t="s">
        <v>19</v>
      </c>
      <c r="V7" t="s">
        <v>19</v>
      </c>
    </row>
    <row r="8" spans="1:22" x14ac:dyDescent="0.25">
      <c r="A8" s="2"/>
      <c r="B8" s="2">
        <v>7</v>
      </c>
      <c r="C8" s="2">
        <v>4</v>
      </c>
      <c r="D8" s="2">
        <v>6</v>
      </c>
      <c r="E8" s="2">
        <v>7</v>
      </c>
      <c r="F8" s="2">
        <v>6</v>
      </c>
      <c r="G8" s="2">
        <v>5</v>
      </c>
      <c r="H8" s="2">
        <v>7</v>
      </c>
      <c r="I8" s="2">
        <v>7</v>
      </c>
      <c r="J8" s="2"/>
      <c r="K8" s="2"/>
      <c r="L8" s="2">
        <v>3</v>
      </c>
      <c r="M8" s="2">
        <v>2</v>
      </c>
      <c r="N8" s="2">
        <v>2</v>
      </c>
      <c r="O8" s="2"/>
      <c r="P8" s="11" t="s">
        <v>19</v>
      </c>
      <c r="Q8" t="s">
        <v>19</v>
      </c>
      <c r="R8" t="s">
        <v>20</v>
      </c>
      <c r="S8" t="s">
        <v>20</v>
      </c>
      <c r="T8" t="s">
        <v>21</v>
      </c>
      <c r="U8" t="s">
        <v>19</v>
      </c>
      <c r="V8" t="s">
        <v>19</v>
      </c>
    </row>
    <row r="9" spans="1:22" x14ac:dyDescent="0.25">
      <c r="A9" s="2"/>
      <c r="B9" s="2">
        <v>8</v>
      </c>
      <c r="C9" s="2">
        <v>6</v>
      </c>
      <c r="D9" s="2">
        <v>4</v>
      </c>
      <c r="E9" s="2">
        <v>7</v>
      </c>
      <c r="F9" s="2">
        <v>6</v>
      </c>
      <c r="G9" s="2">
        <v>6</v>
      </c>
      <c r="H9" s="2">
        <v>7</v>
      </c>
      <c r="I9" s="2">
        <v>7</v>
      </c>
      <c r="J9" s="2"/>
      <c r="K9" s="2"/>
      <c r="L9" s="2">
        <v>1</v>
      </c>
      <c r="M9" s="2">
        <v>3</v>
      </c>
      <c r="N9" s="2">
        <v>2</v>
      </c>
      <c r="O9" s="2"/>
      <c r="P9" s="11" t="s">
        <v>19</v>
      </c>
      <c r="Q9" t="s">
        <v>21</v>
      </c>
      <c r="R9" t="s">
        <v>20</v>
      </c>
      <c r="S9" t="s">
        <v>19</v>
      </c>
      <c r="T9" t="s">
        <v>21</v>
      </c>
      <c r="U9" t="s">
        <v>19</v>
      </c>
      <c r="V9" t="s">
        <v>21</v>
      </c>
    </row>
    <row r="10" spans="1:22" x14ac:dyDescent="0.25">
      <c r="A10" s="2"/>
      <c r="B10" s="2">
        <v>9</v>
      </c>
      <c r="C10" s="2">
        <v>6</v>
      </c>
      <c r="D10" s="2">
        <v>4</v>
      </c>
      <c r="E10" s="2">
        <v>7</v>
      </c>
      <c r="F10" s="2">
        <v>6</v>
      </c>
      <c r="G10" s="2">
        <v>4</v>
      </c>
      <c r="H10" s="2">
        <v>6</v>
      </c>
      <c r="I10" s="2">
        <v>4</v>
      </c>
      <c r="J10" s="2"/>
      <c r="K10" s="2"/>
      <c r="L10" s="2">
        <v>3</v>
      </c>
      <c r="M10" s="2">
        <v>3</v>
      </c>
      <c r="N10" s="2">
        <v>2</v>
      </c>
      <c r="O10" s="2"/>
      <c r="P10" s="11" t="s">
        <v>19</v>
      </c>
      <c r="Q10" t="s">
        <v>19</v>
      </c>
      <c r="R10" t="s">
        <v>20</v>
      </c>
      <c r="S10" t="s">
        <v>20</v>
      </c>
      <c r="T10" t="s">
        <v>21</v>
      </c>
      <c r="U10" t="s">
        <v>21</v>
      </c>
      <c r="V10" t="s">
        <v>21</v>
      </c>
    </row>
    <row r="11" spans="1:22" x14ac:dyDescent="0.25">
      <c r="A11" s="2"/>
      <c r="B11" s="2">
        <v>10</v>
      </c>
      <c r="C11" s="2">
        <v>7</v>
      </c>
      <c r="D11" s="2">
        <v>7</v>
      </c>
      <c r="E11" s="2">
        <v>5</v>
      </c>
      <c r="F11" s="2">
        <v>6</v>
      </c>
      <c r="G11" s="2">
        <v>7</v>
      </c>
      <c r="H11" s="2">
        <v>6</v>
      </c>
      <c r="I11" s="2">
        <v>7</v>
      </c>
      <c r="J11" s="2"/>
      <c r="K11" s="2"/>
      <c r="L11" s="2">
        <v>3</v>
      </c>
      <c r="M11" s="2">
        <v>3</v>
      </c>
      <c r="N11" s="2">
        <v>3</v>
      </c>
      <c r="O11" s="2"/>
      <c r="P11" s="11" t="s">
        <v>19</v>
      </c>
      <c r="Q11" t="s">
        <v>21</v>
      </c>
      <c r="R11" t="s">
        <v>20</v>
      </c>
      <c r="S11" t="s">
        <v>20</v>
      </c>
      <c r="T11" t="s">
        <v>21</v>
      </c>
      <c r="U11" t="s">
        <v>21</v>
      </c>
      <c r="V11" t="s">
        <v>21</v>
      </c>
    </row>
    <row r="12" spans="1:22" x14ac:dyDescent="0.25">
      <c r="A12" s="2"/>
      <c r="B12" s="2">
        <v>11</v>
      </c>
      <c r="C12" s="2">
        <v>7</v>
      </c>
      <c r="D12" s="2">
        <v>7</v>
      </c>
      <c r="E12" s="2">
        <v>1</v>
      </c>
      <c r="F12" s="2">
        <v>2</v>
      </c>
      <c r="G12" s="2">
        <v>1</v>
      </c>
      <c r="H12" s="2">
        <v>7</v>
      </c>
      <c r="I12" s="2">
        <v>2</v>
      </c>
      <c r="J12" s="2"/>
      <c r="K12" s="2"/>
      <c r="L12" s="2">
        <v>3</v>
      </c>
      <c r="M12" s="2">
        <v>3</v>
      </c>
      <c r="N12" s="2">
        <v>3</v>
      </c>
      <c r="O12" s="2"/>
      <c r="P12" s="11" t="s">
        <v>19</v>
      </c>
      <c r="Q12" t="s">
        <v>19</v>
      </c>
      <c r="R12" t="s">
        <v>20</v>
      </c>
      <c r="S12" t="s">
        <v>20</v>
      </c>
      <c r="T12" t="s">
        <v>21</v>
      </c>
      <c r="U12" t="s">
        <v>21</v>
      </c>
      <c r="V12" t="s">
        <v>21</v>
      </c>
    </row>
    <row r="13" spans="1:22" x14ac:dyDescent="0.25">
      <c r="A13" s="2"/>
      <c r="B13" s="2">
        <v>12</v>
      </c>
      <c r="C13" s="2">
        <v>4</v>
      </c>
      <c r="D13" s="2">
        <v>3</v>
      </c>
      <c r="E13" s="2">
        <v>4</v>
      </c>
      <c r="F13" s="2">
        <v>4</v>
      </c>
      <c r="G13" s="2">
        <v>5</v>
      </c>
      <c r="H13" s="2">
        <v>5</v>
      </c>
      <c r="I13" s="2">
        <v>5</v>
      </c>
      <c r="J13" s="2"/>
      <c r="K13" s="2"/>
      <c r="L13" s="2">
        <v>3</v>
      </c>
      <c r="M13" s="2">
        <v>3</v>
      </c>
      <c r="N13" s="2">
        <v>2</v>
      </c>
      <c r="O13" s="2"/>
      <c r="P13" s="11" t="s">
        <v>19</v>
      </c>
      <c r="Q13" t="s">
        <v>19</v>
      </c>
      <c r="R13" t="s">
        <v>20</v>
      </c>
      <c r="S13" t="s">
        <v>20</v>
      </c>
      <c r="T13" t="s">
        <v>19</v>
      </c>
      <c r="U13" t="s">
        <v>19</v>
      </c>
      <c r="V13" t="s">
        <v>19</v>
      </c>
    </row>
    <row r="14" spans="1:22" x14ac:dyDescent="0.25">
      <c r="A14" s="2"/>
      <c r="B14" s="2">
        <v>13</v>
      </c>
      <c r="C14" s="2">
        <v>6</v>
      </c>
      <c r="D14" s="2">
        <v>4</v>
      </c>
      <c r="E14" s="2">
        <v>6</v>
      </c>
      <c r="F14" s="2">
        <v>5</v>
      </c>
      <c r="G14" s="2">
        <v>7</v>
      </c>
      <c r="H14" s="2">
        <v>7</v>
      </c>
      <c r="I14" s="2">
        <v>6</v>
      </c>
      <c r="J14" s="2"/>
      <c r="K14" s="2"/>
      <c r="L14" s="2">
        <v>1</v>
      </c>
      <c r="M14" s="2">
        <v>2</v>
      </c>
      <c r="N14" s="2">
        <v>3</v>
      </c>
      <c r="O14" s="2"/>
      <c r="P14" s="11" t="s">
        <v>19</v>
      </c>
      <c r="Q14" t="s">
        <v>21</v>
      </c>
      <c r="R14" t="s">
        <v>20</v>
      </c>
      <c r="S14" t="s">
        <v>20</v>
      </c>
      <c r="T14" t="s">
        <v>21</v>
      </c>
      <c r="U14" t="s">
        <v>21</v>
      </c>
      <c r="V14" t="s">
        <v>21</v>
      </c>
    </row>
    <row r="15" spans="1:22" x14ac:dyDescent="0.25">
      <c r="A15" s="2"/>
      <c r="B15" s="2">
        <v>14</v>
      </c>
      <c r="C15" s="2">
        <v>6</v>
      </c>
      <c r="D15" s="2">
        <v>5</v>
      </c>
      <c r="E15" s="2">
        <v>6</v>
      </c>
      <c r="F15" s="2">
        <v>6</v>
      </c>
      <c r="G15" s="2">
        <v>4</v>
      </c>
      <c r="H15" s="2">
        <v>7</v>
      </c>
      <c r="I15" s="2">
        <v>7</v>
      </c>
      <c r="J15" s="2"/>
      <c r="K15" s="2"/>
      <c r="L15" s="2">
        <v>2</v>
      </c>
      <c r="M15" s="2">
        <v>3</v>
      </c>
      <c r="N15" s="2">
        <v>1</v>
      </c>
      <c r="O15" s="2"/>
      <c r="P15" s="11" t="s">
        <v>19</v>
      </c>
      <c r="Q15" t="s">
        <v>21</v>
      </c>
      <c r="R15" t="s">
        <v>20</v>
      </c>
      <c r="S15" t="s">
        <v>20</v>
      </c>
      <c r="T15" t="s">
        <v>21</v>
      </c>
      <c r="U15" t="s">
        <v>21</v>
      </c>
      <c r="V15" t="s">
        <v>19</v>
      </c>
    </row>
    <row r="16" spans="1:22" x14ac:dyDescent="0.25">
      <c r="A16" s="2"/>
      <c r="B16" s="2">
        <v>15</v>
      </c>
      <c r="C16" s="2">
        <v>5</v>
      </c>
      <c r="D16" s="2">
        <v>6</v>
      </c>
      <c r="E16" s="2">
        <v>6</v>
      </c>
      <c r="F16" s="2">
        <v>4</v>
      </c>
      <c r="G16" s="2">
        <v>5</v>
      </c>
      <c r="H16" s="2">
        <v>5</v>
      </c>
      <c r="I16" s="2">
        <v>6</v>
      </c>
      <c r="J16" s="2"/>
      <c r="K16" s="2"/>
      <c r="L16" s="2">
        <v>2</v>
      </c>
      <c r="M16" s="2">
        <v>1</v>
      </c>
      <c r="N16" s="2">
        <v>3</v>
      </c>
      <c r="O16" s="2"/>
      <c r="P16" s="11" t="s">
        <v>19</v>
      </c>
      <c r="Q16" t="s">
        <v>21</v>
      </c>
      <c r="R16" t="s">
        <v>20</v>
      </c>
      <c r="S16" t="s">
        <v>20</v>
      </c>
      <c r="T16" t="s">
        <v>21</v>
      </c>
      <c r="U16" t="s">
        <v>21</v>
      </c>
      <c r="V16" t="s">
        <v>21</v>
      </c>
    </row>
    <row r="17" spans="1:22" x14ac:dyDescent="0.25">
      <c r="A17" s="2"/>
      <c r="B17" s="2">
        <v>16</v>
      </c>
      <c r="C17" s="2">
        <v>4</v>
      </c>
      <c r="D17" s="2">
        <v>5</v>
      </c>
      <c r="E17" s="2">
        <v>4</v>
      </c>
      <c r="F17" s="2">
        <v>5</v>
      </c>
      <c r="G17" s="2">
        <v>5</v>
      </c>
      <c r="H17" s="2">
        <v>4</v>
      </c>
      <c r="I17" s="2">
        <v>6</v>
      </c>
      <c r="J17" s="2"/>
      <c r="K17" s="2"/>
      <c r="L17" s="2">
        <v>2</v>
      </c>
      <c r="M17" s="2">
        <v>1</v>
      </c>
      <c r="N17" s="2">
        <v>3</v>
      </c>
      <c r="O17" s="2"/>
      <c r="P17" s="11" t="s">
        <v>19</v>
      </c>
      <c r="Q17" t="s">
        <v>21</v>
      </c>
      <c r="R17" t="s">
        <v>20</v>
      </c>
      <c r="S17" t="s">
        <v>19</v>
      </c>
      <c r="T17" t="s">
        <v>21</v>
      </c>
      <c r="U17" t="s">
        <v>21</v>
      </c>
      <c r="V17" t="s">
        <v>21</v>
      </c>
    </row>
    <row r="18" spans="1:22" x14ac:dyDescent="0.25">
      <c r="A18" s="2"/>
      <c r="B18" s="2">
        <v>17</v>
      </c>
      <c r="C18" s="2">
        <v>5</v>
      </c>
      <c r="D18" s="2">
        <v>6</v>
      </c>
      <c r="E18" s="2">
        <v>5</v>
      </c>
      <c r="F18" s="2">
        <v>5</v>
      </c>
      <c r="G18" s="2">
        <v>6</v>
      </c>
      <c r="H18" s="2">
        <v>5</v>
      </c>
      <c r="I18" s="2">
        <v>5</v>
      </c>
      <c r="J18" s="2"/>
      <c r="K18" s="2"/>
      <c r="L18" s="2">
        <v>1</v>
      </c>
      <c r="M18" s="2">
        <v>3</v>
      </c>
      <c r="N18" s="2">
        <v>2</v>
      </c>
      <c r="O18" s="2"/>
      <c r="P18" s="11" t="s">
        <v>19</v>
      </c>
      <c r="Q18" t="s">
        <v>19</v>
      </c>
      <c r="R18" t="s">
        <v>20</v>
      </c>
      <c r="S18" t="s">
        <v>20</v>
      </c>
      <c r="T18" t="s">
        <v>19</v>
      </c>
      <c r="U18" t="s">
        <v>21</v>
      </c>
      <c r="V18" t="s">
        <v>19</v>
      </c>
    </row>
    <row r="19" spans="1:22" x14ac:dyDescent="0.25">
      <c r="A19" s="2"/>
      <c r="B19" s="2">
        <v>18</v>
      </c>
      <c r="C19" s="2">
        <v>5</v>
      </c>
      <c r="D19" s="2">
        <v>4</v>
      </c>
      <c r="E19" s="2">
        <v>5</v>
      </c>
      <c r="F19" s="2">
        <v>6</v>
      </c>
      <c r="G19" s="2">
        <v>3</v>
      </c>
      <c r="H19" s="2">
        <v>5</v>
      </c>
      <c r="I19" s="2">
        <v>5</v>
      </c>
      <c r="J19" s="2"/>
      <c r="K19" s="2"/>
      <c r="L19" s="2">
        <v>2</v>
      </c>
      <c r="M19" s="2">
        <v>3</v>
      </c>
      <c r="N19" s="2">
        <v>1</v>
      </c>
      <c r="O19" s="2"/>
      <c r="P19" s="11" t="s">
        <v>19</v>
      </c>
      <c r="Q19" t="s">
        <v>19</v>
      </c>
      <c r="R19" t="s">
        <v>20</v>
      </c>
      <c r="S19" t="s">
        <v>19</v>
      </c>
      <c r="T19" t="s">
        <v>21</v>
      </c>
      <c r="U19" t="s">
        <v>21</v>
      </c>
      <c r="V19" t="s">
        <v>21</v>
      </c>
    </row>
    <row r="20" spans="1:22" x14ac:dyDescent="0.25">
      <c r="A20" s="2"/>
      <c r="B20" s="2">
        <v>21</v>
      </c>
      <c r="C20" s="2">
        <v>7</v>
      </c>
      <c r="D20" s="2">
        <v>4</v>
      </c>
      <c r="E20" s="2">
        <v>7</v>
      </c>
      <c r="F20" s="2">
        <v>6</v>
      </c>
      <c r="G20" s="2">
        <v>5</v>
      </c>
      <c r="H20" s="2">
        <v>6</v>
      </c>
      <c r="I20" s="2">
        <v>7</v>
      </c>
      <c r="J20" s="2"/>
      <c r="K20" s="2"/>
      <c r="L20" s="2">
        <v>3</v>
      </c>
      <c r="M20" s="2">
        <v>3</v>
      </c>
      <c r="N20" s="2">
        <v>2</v>
      </c>
      <c r="O20" s="2"/>
      <c r="P20" s="11" t="s">
        <v>19</v>
      </c>
      <c r="Q20" t="s">
        <v>21</v>
      </c>
      <c r="R20" t="s">
        <v>20</v>
      </c>
      <c r="S20" t="s">
        <v>20</v>
      </c>
      <c r="T20" t="s">
        <v>21</v>
      </c>
      <c r="U20" t="s">
        <v>19</v>
      </c>
      <c r="V20" t="s">
        <v>19</v>
      </c>
    </row>
    <row r="21" spans="1:22" x14ac:dyDescent="0.25">
      <c r="A21" s="2"/>
      <c r="B21" s="2">
        <v>22</v>
      </c>
      <c r="C21" s="2">
        <v>6</v>
      </c>
      <c r="D21" s="2">
        <v>4</v>
      </c>
      <c r="E21" s="2">
        <v>6</v>
      </c>
      <c r="F21" s="2">
        <v>7</v>
      </c>
      <c r="G21" s="2">
        <v>4</v>
      </c>
      <c r="H21" s="2">
        <v>7</v>
      </c>
      <c r="I21" s="2">
        <v>6</v>
      </c>
      <c r="J21" s="2"/>
      <c r="K21" s="2"/>
      <c r="L21" s="2">
        <v>3</v>
      </c>
      <c r="M21" s="2">
        <v>3</v>
      </c>
      <c r="N21" s="2">
        <v>1</v>
      </c>
      <c r="O21" s="2"/>
      <c r="P21" s="11" t="s">
        <v>19</v>
      </c>
      <c r="Q21" t="s">
        <v>21</v>
      </c>
      <c r="R21" t="s">
        <v>20</v>
      </c>
      <c r="S21" t="s">
        <v>20</v>
      </c>
      <c r="T21" t="s">
        <v>21</v>
      </c>
      <c r="U21" t="s">
        <v>19</v>
      </c>
      <c r="V21" t="s">
        <v>19</v>
      </c>
    </row>
    <row r="22" spans="1:22" x14ac:dyDescent="0.25">
      <c r="A22" s="2"/>
      <c r="B22" s="2">
        <v>26</v>
      </c>
      <c r="C22" s="2">
        <v>5</v>
      </c>
      <c r="D22" s="2">
        <v>5</v>
      </c>
      <c r="E22" s="2">
        <v>6</v>
      </c>
      <c r="F22" s="2">
        <v>6</v>
      </c>
      <c r="G22" s="2">
        <v>5</v>
      </c>
      <c r="H22" s="2">
        <v>7</v>
      </c>
      <c r="I22" s="2">
        <v>5</v>
      </c>
      <c r="J22" s="2"/>
      <c r="K22" s="2"/>
      <c r="L22" s="2">
        <v>1</v>
      </c>
      <c r="M22" s="2">
        <v>3</v>
      </c>
      <c r="N22" s="2">
        <v>2</v>
      </c>
      <c r="O22" s="2"/>
      <c r="P22" s="11" t="s">
        <v>19</v>
      </c>
      <c r="Q22" t="s">
        <v>21</v>
      </c>
      <c r="R22" t="s">
        <v>20</v>
      </c>
      <c r="S22" t="s">
        <v>19</v>
      </c>
      <c r="T22" t="s">
        <v>21</v>
      </c>
      <c r="U22" t="s">
        <v>21</v>
      </c>
      <c r="V22" t="s">
        <v>19</v>
      </c>
    </row>
    <row r="23" spans="1:22" x14ac:dyDescent="0.25">
      <c r="A23" s="2"/>
      <c r="B23" s="2">
        <v>27</v>
      </c>
      <c r="C23" s="2">
        <v>7</v>
      </c>
      <c r="D23" s="2">
        <v>7</v>
      </c>
      <c r="E23" s="2">
        <v>6</v>
      </c>
      <c r="F23" s="2">
        <v>7</v>
      </c>
      <c r="G23" s="2">
        <v>7</v>
      </c>
      <c r="H23" s="2">
        <v>7</v>
      </c>
      <c r="I23" s="2">
        <v>7</v>
      </c>
      <c r="J23" s="2"/>
      <c r="K23" s="2"/>
      <c r="L23" s="2">
        <v>3</v>
      </c>
      <c r="M23" s="2">
        <v>3</v>
      </c>
      <c r="N23" s="2">
        <v>3</v>
      </c>
      <c r="O23" s="2"/>
      <c r="P23" s="11" t="s">
        <v>19</v>
      </c>
      <c r="Q23" t="s">
        <v>21</v>
      </c>
      <c r="R23" t="s">
        <v>20</v>
      </c>
      <c r="S23" t="s">
        <v>20</v>
      </c>
      <c r="T23" t="s">
        <v>19</v>
      </c>
      <c r="U23" t="s">
        <v>21</v>
      </c>
      <c r="V23" t="s">
        <v>19</v>
      </c>
    </row>
    <row r="24" spans="1:22" x14ac:dyDescent="0.25">
      <c r="A24" s="2"/>
      <c r="B24" s="2">
        <v>28</v>
      </c>
      <c r="C24" s="2">
        <v>6</v>
      </c>
      <c r="D24" s="2">
        <v>6</v>
      </c>
      <c r="E24" s="2">
        <v>7</v>
      </c>
      <c r="F24" s="2">
        <v>5</v>
      </c>
      <c r="G24" s="2">
        <v>6</v>
      </c>
      <c r="H24" s="2">
        <v>7</v>
      </c>
      <c r="I24" s="2">
        <v>7</v>
      </c>
      <c r="J24" s="2"/>
      <c r="K24" s="2"/>
      <c r="L24" s="2">
        <v>3</v>
      </c>
      <c r="M24" s="2">
        <v>2</v>
      </c>
      <c r="N24" s="2">
        <v>3</v>
      </c>
      <c r="O24" s="2"/>
      <c r="P24" s="11" t="s">
        <v>19</v>
      </c>
      <c r="Q24" t="s">
        <v>21</v>
      </c>
      <c r="R24" t="s">
        <v>20</v>
      </c>
      <c r="S24" t="s">
        <v>20</v>
      </c>
      <c r="T24" t="s">
        <v>21</v>
      </c>
      <c r="U24" t="s">
        <v>21</v>
      </c>
      <c r="V24" t="s">
        <v>21</v>
      </c>
    </row>
    <row r="25" spans="1:22" x14ac:dyDescent="0.25">
      <c r="A25" s="2"/>
      <c r="B25" s="2">
        <v>29</v>
      </c>
      <c r="C25" s="2">
        <v>7</v>
      </c>
      <c r="D25" s="2">
        <v>7</v>
      </c>
      <c r="E25" s="2">
        <v>5</v>
      </c>
      <c r="F25" s="2">
        <v>7</v>
      </c>
      <c r="G25" s="2">
        <v>7</v>
      </c>
      <c r="H25" s="2">
        <v>7</v>
      </c>
      <c r="I25" s="2">
        <v>7</v>
      </c>
      <c r="J25" s="2"/>
      <c r="K25" s="2"/>
      <c r="L25" s="2">
        <v>3</v>
      </c>
      <c r="M25" s="2">
        <v>3</v>
      </c>
      <c r="N25" s="2">
        <v>3</v>
      </c>
      <c r="O25" s="2"/>
      <c r="P25" s="11" t="s">
        <v>19</v>
      </c>
      <c r="Q25" t="s">
        <v>21</v>
      </c>
      <c r="R25" t="s">
        <v>20</v>
      </c>
      <c r="S25" t="s">
        <v>20</v>
      </c>
      <c r="T25" t="s">
        <v>21</v>
      </c>
      <c r="U25" t="s">
        <v>21</v>
      </c>
      <c r="V25" t="s">
        <v>19</v>
      </c>
    </row>
    <row r="26" spans="1:22" x14ac:dyDescent="0.25">
      <c r="A26" s="2"/>
      <c r="B26" s="2">
        <v>30</v>
      </c>
      <c r="C26" s="2">
        <v>6</v>
      </c>
      <c r="D26" s="2">
        <v>4</v>
      </c>
      <c r="E26" s="2">
        <v>5</v>
      </c>
      <c r="F26" s="2">
        <v>6</v>
      </c>
      <c r="G26" s="2">
        <v>6</v>
      </c>
      <c r="H26" s="2">
        <v>7</v>
      </c>
      <c r="I26" s="2">
        <v>6</v>
      </c>
      <c r="J26" s="2"/>
      <c r="K26" s="2"/>
      <c r="L26" s="2">
        <v>3</v>
      </c>
      <c r="M26" s="2">
        <v>3</v>
      </c>
      <c r="N26" s="2">
        <v>2</v>
      </c>
      <c r="O26" s="2"/>
      <c r="P26" s="11" t="s">
        <v>19</v>
      </c>
      <c r="Q26" t="s">
        <v>21</v>
      </c>
      <c r="R26" t="s">
        <v>20</v>
      </c>
      <c r="S26" t="s">
        <v>20</v>
      </c>
      <c r="T26" t="s">
        <v>21</v>
      </c>
      <c r="U26" t="s">
        <v>19</v>
      </c>
      <c r="V26" t="s">
        <v>19</v>
      </c>
    </row>
    <row r="27" spans="1:22" x14ac:dyDescent="0.25">
      <c r="A27" s="2"/>
      <c r="B27" s="2">
        <v>31</v>
      </c>
      <c r="C27" s="2">
        <v>4</v>
      </c>
      <c r="D27" s="2">
        <v>5</v>
      </c>
      <c r="E27" s="2">
        <v>4</v>
      </c>
      <c r="F27" s="2">
        <v>7</v>
      </c>
      <c r="G27" s="2">
        <v>7</v>
      </c>
      <c r="H27" s="2">
        <v>7</v>
      </c>
      <c r="I27" s="2">
        <v>7</v>
      </c>
      <c r="J27" s="2"/>
      <c r="K27" s="2"/>
      <c r="L27" s="2">
        <v>2</v>
      </c>
      <c r="M27" s="2">
        <v>2</v>
      </c>
      <c r="N27" s="2">
        <v>3</v>
      </c>
      <c r="O27" s="2"/>
      <c r="P27" s="11" t="s">
        <v>19</v>
      </c>
      <c r="Q27" t="s">
        <v>21</v>
      </c>
      <c r="R27" t="s">
        <v>20</v>
      </c>
      <c r="S27" t="s">
        <v>20</v>
      </c>
      <c r="T27" t="s">
        <v>21</v>
      </c>
      <c r="U27" t="s">
        <v>21</v>
      </c>
      <c r="V27" t="s">
        <v>21</v>
      </c>
    </row>
    <row r="28" spans="1:22" x14ac:dyDescent="0.25">
      <c r="A28" s="2"/>
      <c r="B28" s="2">
        <v>32</v>
      </c>
      <c r="C28" s="2">
        <v>7</v>
      </c>
      <c r="D28" s="2">
        <v>6</v>
      </c>
      <c r="E28" s="2">
        <v>7</v>
      </c>
      <c r="F28" s="2">
        <v>7</v>
      </c>
      <c r="G28" s="2">
        <v>6</v>
      </c>
      <c r="H28" s="2">
        <v>7</v>
      </c>
      <c r="I28" s="2">
        <v>7</v>
      </c>
      <c r="J28" s="2"/>
      <c r="K28" s="2"/>
      <c r="L28" s="2">
        <v>3</v>
      </c>
      <c r="M28" s="2">
        <v>2</v>
      </c>
      <c r="N28" s="2">
        <v>2</v>
      </c>
      <c r="O28" s="2"/>
      <c r="P28" s="11" t="s">
        <v>19</v>
      </c>
      <c r="Q28" t="s">
        <v>21</v>
      </c>
      <c r="R28" t="s">
        <v>20</v>
      </c>
      <c r="S28" t="s">
        <v>20</v>
      </c>
      <c r="T28" t="s">
        <v>21</v>
      </c>
      <c r="U28" t="s">
        <v>19</v>
      </c>
      <c r="V28" t="s">
        <v>21</v>
      </c>
    </row>
    <row r="29" spans="1:22" x14ac:dyDescent="0.25">
      <c r="A29" s="2"/>
      <c r="B29" s="2">
        <v>33</v>
      </c>
      <c r="C29" s="2">
        <v>7</v>
      </c>
      <c r="D29" s="2">
        <v>5</v>
      </c>
      <c r="E29" s="2">
        <v>7</v>
      </c>
      <c r="F29" s="2">
        <v>5</v>
      </c>
      <c r="G29" s="2">
        <v>7</v>
      </c>
      <c r="H29" s="2">
        <v>7</v>
      </c>
      <c r="I29" s="2">
        <v>5</v>
      </c>
      <c r="J29" s="2"/>
      <c r="K29" s="2"/>
      <c r="L29" s="2">
        <v>2</v>
      </c>
      <c r="M29" s="2">
        <v>2</v>
      </c>
      <c r="N29" s="2">
        <v>2</v>
      </c>
      <c r="O29" s="2"/>
      <c r="P29" s="11" t="s">
        <v>19</v>
      </c>
      <c r="Q29" t="s">
        <v>21</v>
      </c>
      <c r="R29" t="s">
        <v>20</v>
      </c>
      <c r="S29" t="s">
        <v>20</v>
      </c>
      <c r="T29" t="s">
        <v>21</v>
      </c>
      <c r="U29" t="s">
        <v>21</v>
      </c>
      <c r="V29" t="s">
        <v>21</v>
      </c>
    </row>
    <row r="30" spans="1:22" x14ac:dyDescent="0.25">
      <c r="A30" s="2"/>
      <c r="B30" s="2">
        <v>34</v>
      </c>
      <c r="C30" s="2">
        <v>5</v>
      </c>
      <c r="D30" s="2">
        <v>6</v>
      </c>
      <c r="E30" s="2">
        <v>7</v>
      </c>
      <c r="F30" s="2">
        <v>7</v>
      </c>
      <c r="G30" s="2">
        <v>7</v>
      </c>
      <c r="H30" s="2">
        <v>7</v>
      </c>
      <c r="I30" s="2">
        <v>7</v>
      </c>
      <c r="J30" s="2"/>
      <c r="K30" s="2"/>
      <c r="L30" s="2">
        <v>3</v>
      </c>
      <c r="M30" s="2">
        <v>1</v>
      </c>
      <c r="N30" s="2">
        <v>3</v>
      </c>
      <c r="O30" s="2"/>
      <c r="P30" s="11" t="s">
        <v>19</v>
      </c>
      <c r="Q30" t="s">
        <v>21</v>
      </c>
      <c r="R30" t="s">
        <v>20</v>
      </c>
      <c r="S30" t="s">
        <v>20</v>
      </c>
      <c r="T30" t="s">
        <v>21</v>
      </c>
      <c r="U30" t="s">
        <v>19</v>
      </c>
      <c r="V30" t="s">
        <v>19</v>
      </c>
    </row>
    <row r="31" spans="1:22" x14ac:dyDescent="0.25">
      <c r="A31" s="2"/>
      <c r="B31" s="2">
        <v>35</v>
      </c>
      <c r="C31" s="2">
        <v>6</v>
      </c>
      <c r="D31" s="2">
        <v>5</v>
      </c>
      <c r="E31" s="2">
        <v>6</v>
      </c>
      <c r="F31" s="2">
        <v>7</v>
      </c>
      <c r="G31" s="2">
        <v>6</v>
      </c>
      <c r="H31" s="2">
        <v>7</v>
      </c>
      <c r="I31" s="2">
        <v>5</v>
      </c>
      <c r="J31" s="2"/>
      <c r="K31" s="2"/>
      <c r="L31" s="2">
        <v>3</v>
      </c>
      <c r="M31" s="2">
        <v>2</v>
      </c>
      <c r="N31" s="2">
        <v>3</v>
      </c>
      <c r="O31" s="2"/>
      <c r="P31" s="11" t="s">
        <v>19</v>
      </c>
      <c r="Q31" t="s">
        <v>21</v>
      </c>
      <c r="R31" t="s">
        <v>20</v>
      </c>
      <c r="S31" t="s">
        <v>20</v>
      </c>
      <c r="T31" t="s">
        <v>19</v>
      </c>
      <c r="U31" t="s">
        <v>19</v>
      </c>
      <c r="V31" t="s">
        <v>19</v>
      </c>
    </row>
    <row r="32" spans="1:22" x14ac:dyDescent="0.25">
      <c r="A32" s="2"/>
      <c r="B32" s="2">
        <v>36</v>
      </c>
      <c r="C32" s="2">
        <v>4</v>
      </c>
      <c r="D32" s="2">
        <v>5</v>
      </c>
      <c r="E32" s="2">
        <v>7</v>
      </c>
      <c r="F32" s="2">
        <v>6</v>
      </c>
      <c r="G32" s="2">
        <v>3</v>
      </c>
      <c r="H32" s="2">
        <v>2</v>
      </c>
      <c r="I32" s="2">
        <v>7</v>
      </c>
      <c r="J32" s="2"/>
      <c r="K32" s="2"/>
      <c r="L32" s="2">
        <v>3</v>
      </c>
      <c r="M32" s="2">
        <v>2</v>
      </c>
      <c r="N32" s="2">
        <v>3</v>
      </c>
      <c r="O32" s="2"/>
      <c r="P32" s="11" t="s">
        <v>19</v>
      </c>
      <c r="Q32" t="s">
        <v>21</v>
      </c>
      <c r="R32" t="s">
        <v>20</v>
      </c>
      <c r="S32" t="s">
        <v>20</v>
      </c>
      <c r="T32" t="s">
        <v>21</v>
      </c>
      <c r="U32" t="s">
        <v>19</v>
      </c>
      <c r="V32" t="s">
        <v>19</v>
      </c>
    </row>
    <row r="33" spans="1:22" x14ac:dyDescent="0.25">
      <c r="A33" s="2"/>
      <c r="B33" s="2">
        <v>37</v>
      </c>
      <c r="C33" s="2">
        <v>6</v>
      </c>
      <c r="D33" s="2">
        <v>6</v>
      </c>
      <c r="E33" s="2">
        <v>7</v>
      </c>
      <c r="F33" s="2">
        <v>6</v>
      </c>
      <c r="G33" s="2">
        <v>7</v>
      </c>
      <c r="H33" s="2">
        <v>7</v>
      </c>
      <c r="I33" s="2">
        <v>7</v>
      </c>
      <c r="J33" s="2"/>
      <c r="K33" s="2"/>
      <c r="L33" s="2">
        <v>3</v>
      </c>
      <c r="M33" s="2">
        <v>3</v>
      </c>
      <c r="N33" s="2">
        <v>2</v>
      </c>
      <c r="O33" s="2"/>
      <c r="P33" s="11" t="s">
        <v>19</v>
      </c>
      <c r="Q33" t="s">
        <v>21</v>
      </c>
      <c r="R33" t="s">
        <v>20</v>
      </c>
      <c r="S33" t="s">
        <v>20</v>
      </c>
      <c r="T33" t="s">
        <v>19</v>
      </c>
      <c r="U33" t="s">
        <v>19</v>
      </c>
      <c r="V33" t="s">
        <v>19</v>
      </c>
    </row>
    <row r="34" spans="1:22" x14ac:dyDescent="0.25">
      <c r="A34" s="2"/>
      <c r="B34" s="2">
        <v>38</v>
      </c>
      <c r="C34" s="2">
        <v>7</v>
      </c>
      <c r="D34" s="2">
        <v>5</v>
      </c>
      <c r="E34" s="2">
        <v>5</v>
      </c>
      <c r="F34" s="2">
        <v>7</v>
      </c>
      <c r="G34" s="2">
        <v>5</v>
      </c>
      <c r="H34" s="2">
        <v>6</v>
      </c>
      <c r="I34" s="2">
        <v>2</v>
      </c>
      <c r="J34" s="2"/>
      <c r="K34" s="2"/>
      <c r="L34" s="2">
        <v>3</v>
      </c>
      <c r="M34" s="2">
        <v>1</v>
      </c>
      <c r="N34" s="2">
        <v>2</v>
      </c>
      <c r="O34" s="2"/>
      <c r="P34" s="11" t="s">
        <v>19</v>
      </c>
      <c r="Q34" t="s">
        <v>21</v>
      </c>
      <c r="R34" t="s">
        <v>20</v>
      </c>
      <c r="S34" t="s">
        <v>20</v>
      </c>
      <c r="T34" t="s">
        <v>19</v>
      </c>
      <c r="U34" t="s">
        <v>19</v>
      </c>
      <c r="V34" t="s">
        <v>19</v>
      </c>
    </row>
    <row r="35" spans="1:22" x14ac:dyDescent="0.25">
      <c r="A35" s="2"/>
      <c r="B35" s="2">
        <v>39</v>
      </c>
      <c r="C35" s="2">
        <v>7</v>
      </c>
      <c r="D35" s="2">
        <v>6</v>
      </c>
      <c r="E35" s="2">
        <v>6</v>
      </c>
      <c r="F35" s="2">
        <v>6</v>
      </c>
      <c r="G35" s="2">
        <v>2</v>
      </c>
      <c r="H35" s="2">
        <v>7</v>
      </c>
      <c r="I35" s="2">
        <v>1</v>
      </c>
      <c r="J35" s="2"/>
      <c r="K35" s="2"/>
      <c r="L35" s="2">
        <v>3</v>
      </c>
      <c r="M35" s="2">
        <v>2</v>
      </c>
      <c r="N35" s="2">
        <v>1</v>
      </c>
      <c r="O35" s="2"/>
      <c r="P35" s="11" t="s">
        <v>19</v>
      </c>
      <c r="Q35" t="s">
        <v>19</v>
      </c>
      <c r="R35" t="s">
        <v>20</v>
      </c>
      <c r="S35" t="s">
        <v>20</v>
      </c>
      <c r="T35" t="s">
        <v>21</v>
      </c>
      <c r="U35" t="s">
        <v>21</v>
      </c>
      <c r="V35" t="s">
        <v>19</v>
      </c>
    </row>
    <row r="36" spans="1:22" x14ac:dyDescent="0.25">
      <c r="A36" s="2"/>
      <c r="B36" s="2">
        <v>40</v>
      </c>
      <c r="C36" s="2">
        <v>7</v>
      </c>
      <c r="D36" s="2">
        <v>6</v>
      </c>
      <c r="E36" s="2">
        <v>7</v>
      </c>
      <c r="F36" s="2">
        <v>7</v>
      </c>
      <c r="G36" s="2">
        <v>5</v>
      </c>
      <c r="H36" s="2">
        <v>7</v>
      </c>
      <c r="I36" s="2">
        <v>7</v>
      </c>
      <c r="J36" s="2"/>
      <c r="K36" s="2"/>
      <c r="L36" s="2">
        <v>3</v>
      </c>
      <c r="M36" s="2">
        <v>1</v>
      </c>
      <c r="N36" s="2">
        <v>2</v>
      </c>
      <c r="O36" s="2"/>
      <c r="P36" s="11" t="s">
        <v>19</v>
      </c>
      <c r="Q36" t="s">
        <v>21</v>
      </c>
      <c r="R36" t="s">
        <v>20</v>
      </c>
      <c r="S36" t="s">
        <v>22</v>
      </c>
      <c r="T36" t="s">
        <v>21</v>
      </c>
      <c r="U36" t="s">
        <v>21</v>
      </c>
      <c r="V36" t="s">
        <v>21</v>
      </c>
    </row>
    <row r="37" spans="1:22" x14ac:dyDescent="0.25">
      <c r="A37" s="2"/>
      <c r="B37" s="2">
        <v>41</v>
      </c>
      <c r="C37" s="2">
        <v>7</v>
      </c>
      <c r="D37" s="2">
        <v>7</v>
      </c>
      <c r="E37" s="2">
        <v>6</v>
      </c>
      <c r="F37" s="2">
        <v>6</v>
      </c>
      <c r="G37" s="2">
        <v>7</v>
      </c>
      <c r="H37" s="2">
        <v>7</v>
      </c>
      <c r="I37" s="2">
        <v>1</v>
      </c>
      <c r="J37" s="2"/>
      <c r="K37" s="2"/>
      <c r="L37" s="2">
        <v>1</v>
      </c>
      <c r="M37" s="2">
        <v>2</v>
      </c>
      <c r="N37" s="2">
        <v>3</v>
      </c>
      <c r="O37" s="2"/>
      <c r="P37" s="11" t="s">
        <v>19</v>
      </c>
      <c r="Q37" t="s">
        <v>21</v>
      </c>
      <c r="R37" t="s">
        <v>20</v>
      </c>
      <c r="S37" t="s">
        <v>20</v>
      </c>
      <c r="T37" t="s">
        <v>21</v>
      </c>
      <c r="U37" t="s">
        <v>21</v>
      </c>
      <c r="V37" t="s">
        <v>19</v>
      </c>
    </row>
    <row r="38" spans="1:22" x14ac:dyDescent="0.25">
      <c r="A38" s="2"/>
      <c r="B38" s="2">
        <v>42</v>
      </c>
      <c r="C38" s="2">
        <v>7</v>
      </c>
      <c r="D38" s="2">
        <v>6</v>
      </c>
      <c r="E38" s="2">
        <v>7</v>
      </c>
      <c r="F38" s="2">
        <v>7</v>
      </c>
      <c r="G38" s="2">
        <v>7</v>
      </c>
      <c r="H38" s="2">
        <v>7</v>
      </c>
      <c r="I38" s="2">
        <v>6</v>
      </c>
      <c r="J38" s="2"/>
      <c r="K38" s="2"/>
      <c r="L38" s="2">
        <v>3</v>
      </c>
      <c r="M38" s="2">
        <v>3</v>
      </c>
      <c r="N38" s="2">
        <v>3</v>
      </c>
      <c r="O38" s="2"/>
      <c r="P38" s="11" t="s">
        <v>19</v>
      </c>
      <c r="Q38" t="s">
        <v>21</v>
      </c>
      <c r="R38" t="s">
        <v>20</v>
      </c>
      <c r="S38" t="s">
        <v>20</v>
      </c>
      <c r="T38" t="s">
        <v>21</v>
      </c>
      <c r="U38" t="s">
        <v>21</v>
      </c>
      <c r="V38" t="s">
        <v>21</v>
      </c>
    </row>
    <row r="39" spans="1:22" x14ac:dyDescent="0.25">
      <c r="A39" s="2"/>
      <c r="B39" s="2">
        <v>43</v>
      </c>
      <c r="C39" s="2">
        <v>3</v>
      </c>
      <c r="D39" s="2">
        <v>5</v>
      </c>
      <c r="E39" s="2">
        <v>6</v>
      </c>
      <c r="F39" s="2">
        <v>4</v>
      </c>
      <c r="G39" s="2">
        <v>2</v>
      </c>
      <c r="H39" s="2">
        <v>4</v>
      </c>
      <c r="I39" s="2">
        <v>5</v>
      </c>
      <c r="J39" s="2"/>
      <c r="K39" s="2"/>
      <c r="L39" s="2">
        <v>3</v>
      </c>
      <c r="M39" s="2">
        <v>3</v>
      </c>
      <c r="N39" s="2">
        <v>2</v>
      </c>
      <c r="O39" s="2"/>
      <c r="P39" s="11" t="s">
        <v>19</v>
      </c>
      <c r="Q39" t="s">
        <v>21</v>
      </c>
      <c r="R39" t="s">
        <v>20</v>
      </c>
      <c r="S39" t="s">
        <v>20</v>
      </c>
      <c r="T39" t="s">
        <v>21</v>
      </c>
      <c r="U39" t="s">
        <v>21</v>
      </c>
      <c r="V39" t="s">
        <v>19</v>
      </c>
    </row>
    <row r="40" spans="1:22" x14ac:dyDescent="0.25">
      <c r="A40" s="2"/>
      <c r="B40" s="2">
        <v>44</v>
      </c>
      <c r="C40" s="2">
        <v>7</v>
      </c>
      <c r="D40" s="2">
        <v>6</v>
      </c>
      <c r="E40" s="2">
        <v>7</v>
      </c>
      <c r="F40" s="2">
        <v>7</v>
      </c>
      <c r="G40" s="2">
        <v>6</v>
      </c>
      <c r="H40" s="2">
        <v>6</v>
      </c>
      <c r="I40" s="2">
        <v>7</v>
      </c>
      <c r="J40" s="2"/>
      <c r="K40" s="2"/>
      <c r="L40" s="2">
        <v>1</v>
      </c>
      <c r="M40" s="2">
        <v>3</v>
      </c>
      <c r="N40" s="2">
        <v>2</v>
      </c>
      <c r="O40" s="2"/>
      <c r="P40" s="11" t="s">
        <v>19</v>
      </c>
      <c r="Q40" t="s">
        <v>21</v>
      </c>
      <c r="R40" t="s">
        <v>20</v>
      </c>
      <c r="S40" t="s">
        <v>20</v>
      </c>
      <c r="T40" t="s">
        <v>21</v>
      </c>
      <c r="U40" t="s">
        <v>21</v>
      </c>
      <c r="V40" t="s">
        <v>21</v>
      </c>
    </row>
    <row r="41" spans="1:22" x14ac:dyDescent="0.25">
      <c r="A41" s="2"/>
      <c r="B41" s="2">
        <v>45</v>
      </c>
      <c r="C41" s="3">
        <v>6</v>
      </c>
      <c r="D41" s="4">
        <v>5</v>
      </c>
      <c r="E41" s="2">
        <v>7</v>
      </c>
      <c r="F41" s="2">
        <v>7</v>
      </c>
      <c r="G41" s="2">
        <v>4</v>
      </c>
      <c r="H41" s="2">
        <v>3</v>
      </c>
      <c r="I41" s="2">
        <v>7</v>
      </c>
      <c r="J41" s="2"/>
      <c r="K41" s="2"/>
      <c r="L41" s="2">
        <v>3</v>
      </c>
      <c r="M41" s="2">
        <v>2</v>
      </c>
      <c r="N41" s="2">
        <v>3</v>
      </c>
      <c r="O41" s="2"/>
      <c r="P41" s="11" t="s">
        <v>19</v>
      </c>
      <c r="Q41" t="s">
        <v>21</v>
      </c>
      <c r="R41" t="s">
        <v>20</v>
      </c>
      <c r="S41" t="s">
        <v>20</v>
      </c>
      <c r="T41" t="s">
        <v>21</v>
      </c>
      <c r="U41" t="s">
        <v>21</v>
      </c>
      <c r="V41" t="s">
        <v>21</v>
      </c>
    </row>
    <row r="42" spans="1:22" x14ac:dyDescent="0.25">
      <c r="A42" s="2"/>
      <c r="B42" s="2">
        <v>46</v>
      </c>
      <c r="C42" s="2">
        <v>7</v>
      </c>
      <c r="D42" s="2">
        <v>6</v>
      </c>
      <c r="E42" s="2">
        <v>5</v>
      </c>
      <c r="F42" s="2">
        <v>6</v>
      </c>
      <c r="G42" s="2">
        <v>6</v>
      </c>
      <c r="H42" s="2">
        <v>7</v>
      </c>
      <c r="I42" s="2">
        <v>6</v>
      </c>
      <c r="J42" s="2"/>
      <c r="K42" s="2"/>
      <c r="L42" s="2">
        <v>3</v>
      </c>
      <c r="M42" s="2">
        <v>2</v>
      </c>
      <c r="N42" s="2">
        <v>1</v>
      </c>
      <c r="O42" s="2"/>
      <c r="P42" s="11" t="s">
        <v>19</v>
      </c>
      <c r="Q42" t="s">
        <v>21</v>
      </c>
      <c r="R42" t="s">
        <v>20</v>
      </c>
      <c r="S42" t="s">
        <v>20</v>
      </c>
      <c r="T42" t="s">
        <v>19</v>
      </c>
      <c r="U42" t="s">
        <v>19</v>
      </c>
      <c r="V42" t="s">
        <v>19</v>
      </c>
    </row>
    <row r="43" spans="1:22" x14ac:dyDescent="0.25">
      <c r="A43" s="2"/>
      <c r="B43" s="2">
        <v>47</v>
      </c>
      <c r="C43" s="2">
        <v>4</v>
      </c>
      <c r="D43" s="2">
        <v>5</v>
      </c>
      <c r="E43" s="2">
        <v>5</v>
      </c>
      <c r="F43" s="2">
        <v>4</v>
      </c>
      <c r="G43" s="2">
        <v>6</v>
      </c>
      <c r="H43" s="2">
        <v>5</v>
      </c>
      <c r="I43" s="2">
        <v>6</v>
      </c>
      <c r="J43" s="2"/>
      <c r="K43" s="2"/>
      <c r="L43" s="2">
        <v>2</v>
      </c>
      <c r="M43" s="2">
        <v>2</v>
      </c>
      <c r="N43" s="2">
        <v>3</v>
      </c>
      <c r="O43" s="2"/>
      <c r="P43" s="11" t="s">
        <v>19</v>
      </c>
      <c r="Q43" t="s">
        <v>21</v>
      </c>
      <c r="R43" t="s">
        <v>20</v>
      </c>
      <c r="S43" t="s">
        <v>20</v>
      </c>
      <c r="T43" t="s">
        <v>19</v>
      </c>
      <c r="U43" t="s">
        <v>19</v>
      </c>
      <c r="V43" t="s">
        <v>19</v>
      </c>
    </row>
    <row r="44" spans="1:22" x14ac:dyDescent="0.25">
      <c r="A44" s="7"/>
      <c r="B44" s="8">
        <v>48</v>
      </c>
      <c r="C44" s="8">
        <v>7</v>
      </c>
      <c r="D44" s="8">
        <v>7</v>
      </c>
      <c r="E44" s="8">
        <v>7</v>
      </c>
      <c r="F44" s="8">
        <v>7</v>
      </c>
      <c r="G44" s="8">
        <v>7</v>
      </c>
      <c r="H44" s="8">
        <v>7</v>
      </c>
      <c r="I44" s="8">
        <v>2</v>
      </c>
      <c r="J44" s="7"/>
      <c r="K44" s="7"/>
      <c r="L44" s="8">
        <v>1</v>
      </c>
      <c r="M44" s="8">
        <v>2</v>
      </c>
      <c r="N44" s="8">
        <v>3</v>
      </c>
      <c r="O44" s="7"/>
      <c r="P44" s="11" t="s">
        <v>19</v>
      </c>
      <c r="Q44" t="s">
        <v>21</v>
      </c>
      <c r="R44" t="s">
        <v>20</v>
      </c>
      <c r="S44" t="s">
        <v>19</v>
      </c>
      <c r="T44" t="s">
        <v>21</v>
      </c>
      <c r="U44" t="s">
        <v>21</v>
      </c>
      <c r="V44" t="s">
        <v>19</v>
      </c>
    </row>
    <row r="45" spans="1:22" x14ac:dyDescent="0.25">
      <c r="A45" s="7"/>
      <c r="B45" s="8">
        <v>49</v>
      </c>
      <c r="C45" s="8">
        <v>6</v>
      </c>
      <c r="D45" s="8">
        <v>5</v>
      </c>
      <c r="E45" s="8">
        <v>6</v>
      </c>
      <c r="F45" s="8">
        <v>5</v>
      </c>
      <c r="G45" s="8">
        <v>2</v>
      </c>
      <c r="H45" s="8">
        <v>7</v>
      </c>
      <c r="I45" s="8">
        <v>6</v>
      </c>
      <c r="J45" s="7"/>
      <c r="K45" s="7"/>
      <c r="L45" s="8">
        <v>2</v>
      </c>
      <c r="M45" s="8">
        <v>1</v>
      </c>
      <c r="N45" s="8">
        <v>3</v>
      </c>
      <c r="O45" s="7"/>
      <c r="P45" s="11" t="s">
        <v>19</v>
      </c>
      <c r="Q45" t="s">
        <v>21</v>
      </c>
      <c r="R45" t="s">
        <v>20</v>
      </c>
      <c r="S45" t="s">
        <v>20</v>
      </c>
      <c r="T45" t="s">
        <v>21</v>
      </c>
      <c r="U45" t="s">
        <v>21</v>
      </c>
      <c r="V45" t="s">
        <v>19</v>
      </c>
    </row>
    <row r="46" spans="1:22" x14ac:dyDescent="0.25">
      <c r="A46" s="7"/>
      <c r="B46" s="8">
        <v>50</v>
      </c>
      <c r="C46" s="8">
        <v>3</v>
      </c>
      <c r="D46" s="8">
        <v>5</v>
      </c>
      <c r="E46" s="8">
        <v>7</v>
      </c>
      <c r="F46" s="8">
        <v>5</v>
      </c>
      <c r="G46" s="8">
        <v>6</v>
      </c>
      <c r="H46" s="8">
        <v>7</v>
      </c>
      <c r="I46" s="8">
        <v>6</v>
      </c>
      <c r="J46" s="7"/>
      <c r="K46" s="7"/>
      <c r="L46" s="8">
        <v>3</v>
      </c>
      <c r="M46" s="8">
        <v>3</v>
      </c>
      <c r="N46" s="8">
        <v>2</v>
      </c>
      <c r="O46" s="7"/>
      <c r="P46" s="11" t="s">
        <v>19</v>
      </c>
      <c r="Q46" t="s">
        <v>21</v>
      </c>
      <c r="R46" t="s">
        <v>20</v>
      </c>
      <c r="S46" t="s">
        <v>20</v>
      </c>
      <c r="T46" t="s">
        <v>21</v>
      </c>
      <c r="U46" t="s">
        <v>21</v>
      </c>
      <c r="V46" t="s">
        <v>19</v>
      </c>
    </row>
    <row r="47" spans="1:22" x14ac:dyDescent="0.25">
      <c r="A47" s="7"/>
      <c r="B47" s="8">
        <v>51</v>
      </c>
      <c r="C47" s="8">
        <v>5</v>
      </c>
      <c r="D47" s="8">
        <v>6</v>
      </c>
      <c r="E47" s="8">
        <v>5</v>
      </c>
      <c r="F47" s="8">
        <v>5</v>
      </c>
      <c r="G47" s="8">
        <v>3</v>
      </c>
      <c r="H47" s="8">
        <v>6</v>
      </c>
      <c r="I47" s="8">
        <v>3</v>
      </c>
      <c r="J47" s="7"/>
      <c r="K47" s="7"/>
      <c r="L47" s="8">
        <v>3</v>
      </c>
      <c r="M47" s="8">
        <v>3</v>
      </c>
      <c r="N47" s="8">
        <v>3</v>
      </c>
      <c r="O47" s="7"/>
      <c r="P47" s="11" t="s">
        <v>19</v>
      </c>
      <c r="Q47" t="s">
        <v>21</v>
      </c>
      <c r="R47" t="s">
        <v>20</v>
      </c>
      <c r="S47" t="s">
        <v>20</v>
      </c>
      <c r="T47" t="s">
        <v>21</v>
      </c>
      <c r="U47" t="s">
        <v>19</v>
      </c>
      <c r="V47" t="s">
        <v>19</v>
      </c>
    </row>
    <row r="48" spans="1:22" x14ac:dyDescent="0.25">
      <c r="A48" s="7"/>
      <c r="B48" s="8">
        <v>52</v>
      </c>
      <c r="C48" s="8">
        <v>6</v>
      </c>
      <c r="D48" s="8">
        <v>7</v>
      </c>
      <c r="E48" s="8">
        <v>6</v>
      </c>
      <c r="F48" s="8">
        <v>5</v>
      </c>
      <c r="G48" s="8">
        <v>5</v>
      </c>
      <c r="H48" s="8">
        <v>7</v>
      </c>
      <c r="I48" s="8">
        <v>7</v>
      </c>
      <c r="J48" s="7"/>
      <c r="K48" s="7"/>
      <c r="L48" s="8">
        <v>2</v>
      </c>
      <c r="M48" s="8">
        <v>1</v>
      </c>
      <c r="N48" s="8">
        <v>3</v>
      </c>
      <c r="O48" s="7"/>
      <c r="P48" s="11" t="s">
        <v>19</v>
      </c>
      <c r="Q48" t="s">
        <v>21</v>
      </c>
      <c r="R48" t="s">
        <v>20</v>
      </c>
      <c r="S48" t="s">
        <v>20</v>
      </c>
      <c r="T48" t="s">
        <v>19</v>
      </c>
      <c r="U48" t="s">
        <v>21</v>
      </c>
      <c r="V48" t="s">
        <v>19</v>
      </c>
    </row>
    <row r="49" spans="1:22" x14ac:dyDescent="0.25">
      <c r="A49" s="7"/>
      <c r="B49" s="8">
        <v>53</v>
      </c>
      <c r="C49" s="8">
        <v>6</v>
      </c>
      <c r="D49" s="8">
        <v>5</v>
      </c>
      <c r="E49" s="8">
        <v>7</v>
      </c>
      <c r="F49" s="8">
        <v>7</v>
      </c>
      <c r="G49" s="8">
        <v>5</v>
      </c>
      <c r="H49" s="8">
        <v>7</v>
      </c>
      <c r="I49" s="8">
        <v>7</v>
      </c>
      <c r="J49" s="7"/>
      <c r="K49" s="7"/>
      <c r="L49" s="8">
        <v>3</v>
      </c>
      <c r="M49" s="8">
        <v>2</v>
      </c>
      <c r="N49" s="8">
        <v>3</v>
      </c>
      <c r="O49" s="7"/>
      <c r="P49" s="11" t="s">
        <v>19</v>
      </c>
      <c r="Q49" t="s">
        <v>21</v>
      </c>
      <c r="R49" t="s">
        <v>20</v>
      </c>
      <c r="S49" t="s">
        <v>20</v>
      </c>
      <c r="T49" t="s">
        <v>19</v>
      </c>
      <c r="U49" t="s">
        <v>21</v>
      </c>
      <c r="V49" t="s">
        <v>19</v>
      </c>
    </row>
    <row r="50" spans="1:22" x14ac:dyDescent="0.25">
      <c r="A50" s="7"/>
      <c r="B50" s="8">
        <v>54</v>
      </c>
      <c r="C50" s="8">
        <v>7</v>
      </c>
      <c r="D50" s="8">
        <v>6</v>
      </c>
      <c r="E50" s="8">
        <v>5</v>
      </c>
      <c r="F50" s="8">
        <v>7</v>
      </c>
      <c r="G50" s="8">
        <v>7</v>
      </c>
      <c r="H50" s="8">
        <v>7</v>
      </c>
      <c r="I50" s="8">
        <v>7</v>
      </c>
      <c r="J50" s="7"/>
      <c r="K50" s="7"/>
      <c r="L50" s="8">
        <v>3</v>
      </c>
      <c r="M50" s="8">
        <v>3</v>
      </c>
      <c r="N50" s="8">
        <v>3</v>
      </c>
      <c r="O50" s="7"/>
      <c r="P50" s="11" t="s">
        <v>19</v>
      </c>
      <c r="Q50" t="s">
        <v>21</v>
      </c>
      <c r="R50" t="s">
        <v>20</v>
      </c>
      <c r="S50" t="s">
        <v>20</v>
      </c>
      <c r="T50" t="s">
        <v>19</v>
      </c>
      <c r="U50" t="s">
        <v>19</v>
      </c>
      <c r="V50" t="s">
        <v>19</v>
      </c>
    </row>
    <row r="51" spans="1:22" x14ac:dyDescent="0.25">
      <c r="A51" s="7"/>
      <c r="B51" s="8">
        <v>55</v>
      </c>
      <c r="C51" s="8">
        <v>7</v>
      </c>
      <c r="D51" s="8">
        <v>7</v>
      </c>
      <c r="E51" s="8">
        <v>7</v>
      </c>
      <c r="F51" s="8">
        <v>7</v>
      </c>
      <c r="G51" s="8">
        <v>7</v>
      </c>
      <c r="H51" s="8">
        <v>7</v>
      </c>
      <c r="I51" s="8">
        <v>7</v>
      </c>
      <c r="J51" s="7"/>
      <c r="K51" s="7"/>
      <c r="L51" s="8">
        <v>3</v>
      </c>
      <c r="M51" s="8">
        <v>3</v>
      </c>
      <c r="N51" s="8">
        <v>3</v>
      </c>
      <c r="O51" s="7"/>
      <c r="P51" s="11" t="s">
        <v>19</v>
      </c>
      <c r="Q51" t="s">
        <v>21</v>
      </c>
      <c r="R51" t="s">
        <v>20</v>
      </c>
      <c r="S51" t="s">
        <v>20</v>
      </c>
      <c r="T51" t="s">
        <v>19</v>
      </c>
      <c r="U51" t="s">
        <v>19</v>
      </c>
      <c r="V51" t="s">
        <v>19</v>
      </c>
    </row>
    <row r="52" spans="1:22" x14ac:dyDescent="0.25">
      <c r="A52" s="7"/>
      <c r="B52" s="8">
        <v>56</v>
      </c>
      <c r="C52" s="8">
        <v>5</v>
      </c>
      <c r="D52" s="8">
        <v>5</v>
      </c>
      <c r="E52" s="8">
        <v>7</v>
      </c>
      <c r="F52" s="8">
        <v>5</v>
      </c>
      <c r="G52" s="8">
        <v>5</v>
      </c>
      <c r="H52" s="8">
        <v>7</v>
      </c>
      <c r="I52" s="8">
        <v>7</v>
      </c>
      <c r="J52" s="7"/>
      <c r="K52" s="7"/>
      <c r="L52" s="8">
        <v>2</v>
      </c>
      <c r="M52" s="8">
        <v>2</v>
      </c>
      <c r="N52" s="8">
        <v>2</v>
      </c>
      <c r="O52" s="7"/>
      <c r="P52" s="11" t="s">
        <v>19</v>
      </c>
      <c r="Q52" t="s">
        <v>21</v>
      </c>
      <c r="R52" t="s">
        <v>20</v>
      </c>
      <c r="S52" t="s">
        <v>20</v>
      </c>
      <c r="T52" t="s">
        <v>19</v>
      </c>
      <c r="U52" t="s">
        <v>21</v>
      </c>
      <c r="V52" t="s">
        <v>19</v>
      </c>
    </row>
    <row r="53" spans="1:22" x14ac:dyDescent="0.25">
      <c r="A53" s="7"/>
      <c r="B53" s="8">
        <v>57</v>
      </c>
      <c r="C53" s="8">
        <v>4</v>
      </c>
      <c r="D53" s="8">
        <v>3</v>
      </c>
      <c r="E53" s="8">
        <v>3</v>
      </c>
      <c r="F53" s="8">
        <v>3</v>
      </c>
      <c r="G53" s="8">
        <v>4</v>
      </c>
      <c r="H53" s="8">
        <v>7</v>
      </c>
      <c r="I53" s="8">
        <v>7</v>
      </c>
      <c r="J53" s="7"/>
      <c r="K53" s="7"/>
      <c r="L53" s="8">
        <v>2</v>
      </c>
      <c r="M53" s="8">
        <v>3</v>
      </c>
      <c r="N53" s="8">
        <v>2</v>
      </c>
      <c r="O53" s="7"/>
      <c r="P53" s="11" t="s">
        <v>19</v>
      </c>
      <c r="Q53" t="s">
        <v>21</v>
      </c>
      <c r="R53" t="s">
        <v>20</v>
      </c>
      <c r="S53" t="s">
        <v>20</v>
      </c>
      <c r="T53" t="s">
        <v>19</v>
      </c>
      <c r="U53" t="s">
        <v>21</v>
      </c>
      <c r="V53" t="s">
        <v>21</v>
      </c>
    </row>
    <row r="54" spans="1:22" x14ac:dyDescent="0.25">
      <c r="A54" s="7"/>
      <c r="B54" s="8">
        <v>58</v>
      </c>
      <c r="C54" s="8">
        <v>5</v>
      </c>
      <c r="D54" s="8">
        <v>7</v>
      </c>
      <c r="E54" s="8">
        <v>6</v>
      </c>
      <c r="F54" s="8">
        <v>7</v>
      </c>
      <c r="G54" s="8">
        <v>5</v>
      </c>
      <c r="H54" s="8">
        <v>7</v>
      </c>
      <c r="I54" s="8">
        <v>7</v>
      </c>
      <c r="J54" s="7"/>
      <c r="K54" s="7"/>
      <c r="L54" s="8">
        <v>3</v>
      </c>
      <c r="M54" s="8">
        <v>2</v>
      </c>
      <c r="N54" s="8">
        <v>2</v>
      </c>
      <c r="O54" s="7"/>
      <c r="P54" s="11" t="s">
        <v>19</v>
      </c>
      <c r="Q54" t="s">
        <v>21</v>
      </c>
      <c r="R54" t="s">
        <v>20</v>
      </c>
      <c r="S54" t="s">
        <v>19</v>
      </c>
      <c r="T54" t="s">
        <v>21</v>
      </c>
      <c r="U54" t="s">
        <v>19</v>
      </c>
      <c r="V54" t="s">
        <v>19</v>
      </c>
    </row>
    <row r="55" spans="1:22" x14ac:dyDescent="0.25">
      <c r="A55" s="7"/>
      <c r="B55" s="8">
        <v>60</v>
      </c>
      <c r="C55" s="8">
        <v>6</v>
      </c>
      <c r="D55" s="8">
        <v>5</v>
      </c>
      <c r="E55" s="8">
        <v>6</v>
      </c>
      <c r="F55" s="8">
        <v>6</v>
      </c>
      <c r="G55" s="8">
        <v>5</v>
      </c>
      <c r="H55" s="8">
        <v>7</v>
      </c>
      <c r="I55" s="8">
        <v>5</v>
      </c>
      <c r="J55" s="7"/>
      <c r="K55" s="7"/>
      <c r="L55" s="8">
        <v>2</v>
      </c>
      <c r="M55" s="8">
        <v>1</v>
      </c>
      <c r="N55" s="8">
        <v>3</v>
      </c>
      <c r="O55" s="7"/>
      <c r="P55" s="11" t="s">
        <v>19</v>
      </c>
      <c r="Q55" t="s">
        <v>21</v>
      </c>
      <c r="R55" t="s">
        <v>20</v>
      </c>
      <c r="S55" t="s">
        <v>22</v>
      </c>
      <c r="T55" t="s">
        <v>19</v>
      </c>
      <c r="U55" t="s">
        <v>19</v>
      </c>
      <c r="V55" t="s">
        <v>19</v>
      </c>
    </row>
    <row r="56" spans="1:22" x14ac:dyDescent="0.25">
      <c r="A56" s="7"/>
      <c r="B56" s="8">
        <v>61</v>
      </c>
      <c r="C56" s="8">
        <v>4</v>
      </c>
      <c r="D56" s="8">
        <v>3</v>
      </c>
      <c r="E56" s="8">
        <v>5</v>
      </c>
      <c r="F56" s="8">
        <v>6</v>
      </c>
      <c r="G56" s="8">
        <v>4</v>
      </c>
      <c r="H56" s="8">
        <v>4</v>
      </c>
      <c r="I56" s="8">
        <v>3</v>
      </c>
      <c r="J56" s="7"/>
      <c r="K56" s="7"/>
      <c r="L56" s="8">
        <v>3</v>
      </c>
      <c r="M56" s="8">
        <v>2</v>
      </c>
      <c r="N56" s="8">
        <v>2</v>
      </c>
      <c r="O56" s="7"/>
      <c r="P56" s="11" t="s">
        <v>19</v>
      </c>
      <c r="Q56" t="s">
        <v>21</v>
      </c>
      <c r="R56" t="s">
        <v>20</v>
      </c>
      <c r="S56" t="s">
        <v>19</v>
      </c>
      <c r="T56" t="s">
        <v>21</v>
      </c>
      <c r="U56" t="s">
        <v>19</v>
      </c>
      <c r="V56" t="s">
        <v>19</v>
      </c>
    </row>
    <row r="57" spans="1:22" x14ac:dyDescent="0.25">
      <c r="A57" s="7"/>
      <c r="B57" s="8">
        <v>62</v>
      </c>
      <c r="C57" s="8">
        <v>7</v>
      </c>
      <c r="D57" s="8">
        <v>2</v>
      </c>
      <c r="E57" s="8">
        <v>5</v>
      </c>
      <c r="F57" s="8">
        <v>7</v>
      </c>
      <c r="G57" s="8">
        <v>4</v>
      </c>
      <c r="H57" s="8">
        <v>7</v>
      </c>
      <c r="I57" s="8">
        <v>6</v>
      </c>
      <c r="J57" s="7"/>
      <c r="K57" s="7"/>
      <c r="L57" s="8">
        <v>3</v>
      </c>
      <c r="M57" s="8">
        <v>2</v>
      </c>
      <c r="N57" s="8">
        <v>3</v>
      </c>
      <c r="O57" s="7"/>
      <c r="P57" s="11" t="s">
        <v>19</v>
      </c>
      <c r="Q57" t="s">
        <v>21</v>
      </c>
      <c r="R57" t="s">
        <v>21</v>
      </c>
      <c r="S57" t="s">
        <v>20</v>
      </c>
      <c r="T57" t="s">
        <v>21</v>
      </c>
      <c r="U57" t="s">
        <v>21</v>
      </c>
      <c r="V57" t="s">
        <v>19</v>
      </c>
    </row>
    <row r="58" spans="1:22" x14ac:dyDescent="0.25">
      <c r="A58" s="7"/>
      <c r="B58" s="8">
        <v>63</v>
      </c>
      <c r="C58" s="8">
        <v>7</v>
      </c>
      <c r="D58" s="8">
        <v>7</v>
      </c>
      <c r="E58" s="8">
        <v>5</v>
      </c>
      <c r="F58" s="8">
        <v>7</v>
      </c>
      <c r="G58" s="8">
        <v>5</v>
      </c>
      <c r="H58" s="8">
        <v>7</v>
      </c>
      <c r="I58" s="8">
        <v>7</v>
      </c>
      <c r="J58" s="7"/>
      <c r="K58" s="7"/>
      <c r="L58" s="8">
        <v>3</v>
      </c>
      <c r="M58" s="8">
        <v>2</v>
      </c>
      <c r="N58" s="8">
        <v>3</v>
      </c>
      <c r="O58" s="7"/>
      <c r="P58" s="11" t="s">
        <v>19</v>
      </c>
      <c r="Q58" t="s">
        <v>21</v>
      </c>
      <c r="R58" t="s">
        <v>20</v>
      </c>
      <c r="S58" t="s">
        <v>20</v>
      </c>
      <c r="T58" t="s">
        <v>19</v>
      </c>
      <c r="U58" t="s">
        <v>21</v>
      </c>
      <c r="V58" t="s">
        <v>21</v>
      </c>
    </row>
    <row r="59" spans="1:22" x14ac:dyDescent="0.25">
      <c r="A59" s="7"/>
      <c r="B59" s="8">
        <v>65</v>
      </c>
      <c r="C59" s="8">
        <v>7</v>
      </c>
      <c r="D59" s="8">
        <v>4</v>
      </c>
      <c r="E59" s="8">
        <v>7</v>
      </c>
      <c r="F59" s="8">
        <v>7</v>
      </c>
      <c r="G59" s="8">
        <v>7</v>
      </c>
      <c r="H59" s="8">
        <v>7</v>
      </c>
      <c r="I59" s="8">
        <v>7</v>
      </c>
      <c r="J59" s="7"/>
      <c r="K59" s="7"/>
      <c r="L59" s="8">
        <v>2</v>
      </c>
      <c r="M59" s="8">
        <v>1</v>
      </c>
      <c r="N59" s="8">
        <v>3</v>
      </c>
      <c r="O59" s="7"/>
      <c r="P59" s="11" t="s">
        <v>19</v>
      </c>
      <c r="Q59" t="s">
        <v>19</v>
      </c>
      <c r="R59" t="s">
        <v>20</v>
      </c>
      <c r="S59" t="s">
        <v>22</v>
      </c>
      <c r="T59" t="s">
        <v>21</v>
      </c>
      <c r="U59" t="s">
        <v>21</v>
      </c>
      <c r="V59" t="s">
        <v>19</v>
      </c>
    </row>
    <row r="60" spans="1:22" x14ac:dyDescent="0.25">
      <c r="A60" s="7"/>
      <c r="B60" s="8">
        <v>66</v>
      </c>
      <c r="C60" s="8">
        <v>6</v>
      </c>
      <c r="D60" s="8">
        <v>5</v>
      </c>
      <c r="E60" s="8">
        <v>5</v>
      </c>
      <c r="F60" s="8">
        <v>5</v>
      </c>
      <c r="G60" s="8">
        <v>6</v>
      </c>
      <c r="H60" s="8">
        <v>6</v>
      </c>
      <c r="I60" s="8">
        <v>4</v>
      </c>
      <c r="J60" s="7"/>
      <c r="K60" s="7"/>
      <c r="L60" s="8">
        <v>1</v>
      </c>
      <c r="M60" s="8">
        <v>3</v>
      </c>
      <c r="N60" s="8">
        <v>2</v>
      </c>
      <c r="O60" s="7"/>
      <c r="P60" s="11" t="s">
        <v>19</v>
      </c>
      <c r="Q60" t="s">
        <v>21</v>
      </c>
      <c r="R60" t="s">
        <v>20</v>
      </c>
      <c r="S60" t="s">
        <v>20</v>
      </c>
      <c r="T60" t="s">
        <v>19</v>
      </c>
      <c r="U60" t="s">
        <v>19</v>
      </c>
      <c r="V60" t="s">
        <v>19</v>
      </c>
    </row>
    <row r="61" spans="1:22" x14ac:dyDescent="0.25">
      <c r="A61" s="7"/>
      <c r="B61" s="8">
        <v>68</v>
      </c>
      <c r="C61" s="8">
        <v>5</v>
      </c>
      <c r="D61" s="8">
        <v>7</v>
      </c>
      <c r="E61" s="8">
        <v>6</v>
      </c>
      <c r="F61" s="8">
        <v>7</v>
      </c>
      <c r="G61" s="8">
        <v>6</v>
      </c>
      <c r="H61" s="8">
        <v>7</v>
      </c>
      <c r="I61" s="8">
        <v>7</v>
      </c>
      <c r="J61" s="7"/>
      <c r="K61" s="7"/>
      <c r="L61" s="8">
        <v>3</v>
      </c>
      <c r="M61" s="8">
        <v>2</v>
      </c>
      <c r="N61" s="8">
        <v>3</v>
      </c>
      <c r="O61" s="7"/>
      <c r="P61" s="11" t="s">
        <v>19</v>
      </c>
      <c r="Q61" t="s">
        <v>21</v>
      </c>
      <c r="R61" t="s">
        <v>20</v>
      </c>
      <c r="S61" t="s">
        <v>20</v>
      </c>
      <c r="T61" t="s">
        <v>21</v>
      </c>
      <c r="U61" t="s">
        <v>21</v>
      </c>
      <c r="V61" t="s">
        <v>19</v>
      </c>
    </row>
    <row r="62" spans="1:22" x14ac:dyDescent="0.25">
      <c r="A62" s="7"/>
      <c r="B62" s="8">
        <v>69</v>
      </c>
      <c r="C62" s="8">
        <v>5</v>
      </c>
      <c r="D62" s="8">
        <v>5</v>
      </c>
      <c r="E62" s="8">
        <v>5</v>
      </c>
      <c r="F62" s="8">
        <v>6</v>
      </c>
      <c r="G62" s="8">
        <v>5</v>
      </c>
      <c r="H62" s="8">
        <v>4</v>
      </c>
      <c r="I62" s="8">
        <v>6</v>
      </c>
      <c r="J62" s="7"/>
      <c r="K62" s="7"/>
      <c r="L62" s="8">
        <v>3</v>
      </c>
      <c r="M62" s="8">
        <v>3</v>
      </c>
      <c r="N62" s="8">
        <v>2</v>
      </c>
      <c r="O62" s="7"/>
      <c r="P62" s="11" t="s">
        <v>19</v>
      </c>
      <c r="Q62" t="s">
        <v>21</v>
      </c>
      <c r="R62" t="s">
        <v>20</v>
      </c>
      <c r="S62" t="s">
        <v>20</v>
      </c>
      <c r="T62" t="s">
        <v>21</v>
      </c>
      <c r="U62" t="s">
        <v>19</v>
      </c>
      <c r="V62" t="s">
        <v>19</v>
      </c>
    </row>
    <row r="63" spans="1:22" x14ac:dyDescent="0.25">
      <c r="A63" s="7"/>
      <c r="B63" s="8">
        <v>70</v>
      </c>
      <c r="C63" s="8">
        <v>6</v>
      </c>
      <c r="D63" s="8">
        <v>6</v>
      </c>
      <c r="E63" s="8">
        <v>6</v>
      </c>
      <c r="F63" s="8">
        <v>6</v>
      </c>
      <c r="G63" s="8">
        <v>6</v>
      </c>
      <c r="H63" s="8">
        <v>7</v>
      </c>
      <c r="I63" s="8">
        <v>7</v>
      </c>
      <c r="J63" s="7"/>
      <c r="K63" s="7"/>
      <c r="L63" s="8">
        <v>3</v>
      </c>
      <c r="M63" s="8">
        <v>3</v>
      </c>
      <c r="N63" s="8">
        <v>3</v>
      </c>
      <c r="O63" s="7"/>
      <c r="P63" s="11" t="s">
        <v>19</v>
      </c>
      <c r="Q63" t="s">
        <v>21</v>
      </c>
      <c r="R63" t="s">
        <v>20</v>
      </c>
      <c r="S63" t="s">
        <v>20</v>
      </c>
      <c r="T63" t="s">
        <v>21</v>
      </c>
      <c r="U63" t="s">
        <v>21</v>
      </c>
      <c r="V63" t="s">
        <v>19</v>
      </c>
    </row>
    <row r="64" spans="1:22" x14ac:dyDescent="0.25">
      <c r="A64" s="7"/>
      <c r="B64" s="8">
        <v>71</v>
      </c>
      <c r="C64" s="8">
        <v>7</v>
      </c>
      <c r="D64" s="8">
        <v>7</v>
      </c>
      <c r="E64" s="8">
        <v>7</v>
      </c>
      <c r="F64" s="8">
        <v>7</v>
      </c>
      <c r="G64" s="8">
        <v>7</v>
      </c>
      <c r="H64" s="8">
        <v>7</v>
      </c>
      <c r="I64" s="8">
        <v>7</v>
      </c>
      <c r="J64" s="7"/>
      <c r="K64" s="7"/>
      <c r="L64" s="8">
        <v>3</v>
      </c>
      <c r="M64" s="8">
        <v>3</v>
      </c>
      <c r="N64" s="8">
        <v>3</v>
      </c>
      <c r="O64" s="7"/>
      <c r="P64" s="11" t="s">
        <v>19</v>
      </c>
      <c r="Q64" t="s">
        <v>21</v>
      </c>
      <c r="R64" t="s">
        <v>20</v>
      </c>
      <c r="S64" t="s">
        <v>22</v>
      </c>
      <c r="T64" t="s">
        <v>21</v>
      </c>
      <c r="U64" t="s">
        <v>19</v>
      </c>
      <c r="V64" t="s">
        <v>19</v>
      </c>
    </row>
    <row r="65" spans="1:22" x14ac:dyDescent="0.25">
      <c r="A65" s="7"/>
      <c r="B65" s="8">
        <v>72</v>
      </c>
      <c r="C65" s="8">
        <v>6</v>
      </c>
      <c r="D65" s="8">
        <v>6</v>
      </c>
      <c r="E65" s="8">
        <v>7</v>
      </c>
      <c r="F65" s="8">
        <v>5</v>
      </c>
      <c r="G65" s="8">
        <v>7</v>
      </c>
      <c r="H65" s="8">
        <v>7</v>
      </c>
      <c r="I65" s="8">
        <v>6</v>
      </c>
      <c r="J65" s="7"/>
      <c r="K65" s="7"/>
      <c r="L65" s="8">
        <v>3</v>
      </c>
      <c r="M65" s="8">
        <v>3</v>
      </c>
      <c r="N65" s="8">
        <v>2</v>
      </c>
      <c r="O65" s="7"/>
      <c r="P65" s="11" t="s">
        <v>19</v>
      </c>
      <c r="Q65" t="s">
        <v>21</v>
      </c>
      <c r="R65" t="s">
        <v>20</v>
      </c>
      <c r="S65" t="s">
        <v>22</v>
      </c>
      <c r="T65" t="s">
        <v>21</v>
      </c>
      <c r="U65" t="s">
        <v>21</v>
      </c>
      <c r="V65" t="s">
        <v>19</v>
      </c>
    </row>
    <row r="66" spans="1:22" x14ac:dyDescent="0.25">
      <c r="A66" s="7"/>
      <c r="B66" s="8">
        <v>73</v>
      </c>
      <c r="C66" s="8">
        <v>6</v>
      </c>
      <c r="D66" s="8">
        <v>6</v>
      </c>
      <c r="E66" s="8">
        <v>7</v>
      </c>
      <c r="F66" s="8">
        <v>6</v>
      </c>
      <c r="G66" s="8">
        <v>6</v>
      </c>
      <c r="H66" s="8">
        <v>6</v>
      </c>
      <c r="I66" s="8">
        <v>7</v>
      </c>
      <c r="J66" s="7"/>
      <c r="K66" s="7"/>
      <c r="L66" s="8">
        <v>2</v>
      </c>
      <c r="M66" s="8">
        <v>3</v>
      </c>
      <c r="N66" s="8">
        <v>1</v>
      </c>
      <c r="O66" s="7"/>
      <c r="P66" s="11" t="s">
        <v>19</v>
      </c>
      <c r="Q66" t="s">
        <v>19</v>
      </c>
      <c r="R66" t="s">
        <v>20</v>
      </c>
      <c r="S66" t="s">
        <v>22</v>
      </c>
      <c r="T66" t="s">
        <v>21</v>
      </c>
      <c r="U66" t="s">
        <v>21</v>
      </c>
      <c r="V66" t="s">
        <v>21</v>
      </c>
    </row>
    <row r="67" spans="1:22" x14ac:dyDescent="0.25">
      <c r="A67" s="7"/>
      <c r="B67" s="8">
        <v>76</v>
      </c>
      <c r="C67" s="8">
        <v>6</v>
      </c>
      <c r="D67" s="8">
        <v>7</v>
      </c>
      <c r="E67" s="8">
        <v>6</v>
      </c>
      <c r="F67" s="8">
        <v>6</v>
      </c>
      <c r="G67" s="8">
        <v>6</v>
      </c>
      <c r="H67" s="8">
        <v>5</v>
      </c>
      <c r="I67" s="8">
        <v>6</v>
      </c>
      <c r="J67" s="7"/>
      <c r="K67" s="7"/>
      <c r="L67" s="8">
        <v>1</v>
      </c>
      <c r="M67" s="8">
        <v>2</v>
      </c>
      <c r="N67" s="8">
        <v>3</v>
      </c>
      <c r="O67" s="7"/>
      <c r="P67" s="11" t="s">
        <v>19</v>
      </c>
      <c r="Q67" t="s">
        <v>21</v>
      </c>
      <c r="R67" t="s">
        <v>20</v>
      </c>
      <c r="S67" t="s">
        <v>22</v>
      </c>
      <c r="T67" t="s">
        <v>21</v>
      </c>
      <c r="U67" t="s">
        <v>21</v>
      </c>
      <c r="V67" t="s">
        <v>19</v>
      </c>
    </row>
    <row r="68" spans="1:22" x14ac:dyDescent="0.25">
      <c r="A68" s="7"/>
      <c r="B68" s="8">
        <v>77</v>
      </c>
      <c r="C68" s="8">
        <v>7</v>
      </c>
      <c r="D68" s="8">
        <v>7</v>
      </c>
      <c r="E68" s="8">
        <v>7</v>
      </c>
      <c r="F68" s="8">
        <v>4</v>
      </c>
      <c r="G68" s="8">
        <v>6</v>
      </c>
      <c r="H68" s="8">
        <v>3</v>
      </c>
      <c r="I68" s="8">
        <v>7</v>
      </c>
      <c r="J68" s="7"/>
      <c r="K68" s="7"/>
      <c r="L68" s="8">
        <v>3</v>
      </c>
      <c r="M68" s="8">
        <v>2</v>
      </c>
      <c r="N68" s="8">
        <v>3</v>
      </c>
      <c r="O68" s="7"/>
      <c r="P68" s="11" t="s">
        <v>19</v>
      </c>
      <c r="Q68" t="s">
        <v>21</v>
      </c>
      <c r="R68" t="s">
        <v>20</v>
      </c>
      <c r="S68" t="s">
        <v>20</v>
      </c>
      <c r="T68" t="s">
        <v>19</v>
      </c>
      <c r="U68" t="s">
        <v>19</v>
      </c>
      <c r="V68" t="s">
        <v>21</v>
      </c>
    </row>
    <row r="69" spans="1:22" x14ac:dyDescent="0.25">
      <c r="A69" s="7"/>
      <c r="B69" s="8">
        <v>78</v>
      </c>
      <c r="C69" s="8">
        <v>7</v>
      </c>
      <c r="D69" s="8">
        <v>5</v>
      </c>
      <c r="E69" s="8">
        <v>7</v>
      </c>
      <c r="F69" s="8">
        <v>6</v>
      </c>
      <c r="G69" s="8">
        <v>7</v>
      </c>
      <c r="H69" s="8">
        <v>7</v>
      </c>
      <c r="I69" s="8">
        <v>6</v>
      </c>
      <c r="J69" s="7"/>
      <c r="K69" s="7"/>
      <c r="L69" s="8">
        <v>3</v>
      </c>
      <c r="M69" s="8">
        <v>1</v>
      </c>
      <c r="N69" s="8">
        <v>1</v>
      </c>
      <c r="O69" s="7"/>
      <c r="P69" s="11" t="s">
        <v>19</v>
      </c>
      <c r="Q69" t="s">
        <v>21</v>
      </c>
      <c r="R69" t="s">
        <v>20</v>
      </c>
      <c r="S69" t="s">
        <v>20</v>
      </c>
      <c r="T69" t="s">
        <v>21</v>
      </c>
      <c r="U69" t="s">
        <v>21</v>
      </c>
      <c r="V69" t="s">
        <v>19</v>
      </c>
    </row>
    <row r="70" spans="1:22" x14ac:dyDescent="0.25">
      <c r="A70" s="7"/>
      <c r="B70" s="8">
        <v>79</v>
      </c>
      <c r="C70" s="8">
        <v>7</v>
      </c>
      <c r="D70" s="8">
        <v>7</v>
      </c>
      <c r="E70" s="8">
        <v>7</v>
      </c>
      <c r="F70" s="8">
        <v>6</v>
      </c>
      <c r="G70" s="8">
        <v>7</v>
      </c>
      <c r="H70" s="8">
        <v>6</v>
      </c>
      <c r="I70" s="8">
        <v>6</v>
      </c>
      <c r="J70" s="7"/>
      <c r="K70" s="7"/>
      <c r="L70" s="8">
        <v>3</v>
      </c>
      <c r="M70" s="8">
        <v>1</v>
      </c>
      <c r="N70" s="8">
        <v>2</v>
      </c>
      <c r="O70" s="7"/>
      <c r="P70" s="11" t="s">
        <v>19</v>
      </c>
      <c r="Q70" t="s">
        <v>21</v>
      </c>
      <c r="R70" t="s">
        <v>20</v>
      </c>
      <c r="S70" t="s">
        <v>20</v>
      </c>
      <c r="T70" t="s">
        <v>21</v>
      </c>
      <c r="U70" t="s">
        <v>21</v>
      </c>
      <c r="V70" t="s">
        <v>19</v>
      </c>
    </row>
    <row r="71" spans="1:22" x14ac:dyDescent="0.25">
      <c r="A71" s="7"/>
      <c r="B71" s="8">
        <v>80</v>
      </c>
      <c r="C71" s="8">
        <v>7</v>
      </c>
      <c r="D71" s="8">
        <v>7</v>
      </c>
      <c r="E71" s="8">
        <v>7</v>
      </c>
      <c r="F71" s="8">
        <v>7</v>
      </c>
      <c r="G71" s="8">
        <v>7</v>
      </c>
      <c r="H71" s="8">
        <v>7</v>
      </c>
      <c r="I71" s="8">
        <v>7</v>
      </c>
      <c r="J71" s="7"/>
      <c r="K71" s="7"/>
      <c r="L71" s="8">
        <v>3</v>
      </c>
      <c r="M71" s="8">
        <v>2</v>
      </c>
      <c r="N71" s="8">
        <v>3</v>
      </c>
      <c r="O71" s="7"/>
      <c r="P71" s="11" t="s">
        <v>19</v>
      </c>
      <c r="Q71" t="s">
        <v>21</v>
      </c>
      <c r="R71" t="s">
        <v>20</v>
      </c>
      <c r="S71" t="s">
        <v>20</v>
      </c>
      <c r="T71" t="s">
        <v>21</v>
      </c>
      <c r="U71" t="s">
        <v>21</v>
      </c>
      <c r="V71" t="s">
        <v>19</v>
      </c>
    </row>
    <row r="72" spans="1:22" x14ac:dyDescent="0.25">
      <c r="A72" s="7"/>
      <c r="B72" s="8">
        <v>82</v>
      </c>
      <c r="C72" s="8">
        <v>7</v>
      </c>
      <c r="D72" s="8">
        <v>6</v>
      </c>
      <c r="E72" s="8">
        <v>7</v>
      </c>
      <c r="F72" s="8">
        <v>5</v>
      </c>
      <c r="G72" s="8">
        <v>5</v>
      </c>
      <c r="H72" s="8">
        <v>6</v>
      </c>
      <c r="I72" s="8">
        <v>7</v>
      </c>
      <c r="J72" s="7"/>
      <c r="K72" s="7"/>
      <c r="L72" s="8">
        <v>3</v>
      </c>
      <c r="M72" s="8">
        <v>3</v>
      </c>
      <c r="N72" s="8">
        <v>2</v>
      </c>
      <c r="O72" s="7"/>
      <c r="P72" s="11" t="s">
        <v>19</v>
      </c>
      <c r="Q72" t="s">
        <v>21</v>
      </c>
      <c r="R72" t="s">
        <v>20</v>
      </c>
      <c r="S72" t="s">
        <v>20</v>
      </c>
      <c r="T72" t="s">
        <v>21</v>
      </c>
      <c r="U72" t="s">
        <v>21</v>
      </c>
      <c r="V72" t="s">
        <v>19</v>
      </c>
    </row>
    <row r="73" spans="1:22" x14ac:dyDescent="0.25">
      <c r="A73" s="7"/>
      <c r="B73" s="8">
        <v>83</v>
      </c>
      <c r="C73" s="8">
        <v>7</v>
      </c>
      <c r="D73" s="8">
        <v>6</v>
      </c>
      <c r="E73" s="8">
        <v>6</v>
      </c>
      <c r="F73" s="8">
        <v>7</v>
      </c>
      <c r="G73" s="8">
        <v>5</v>
      </c>
      <c r="H73" s="8">
        <v>7</v>
      </c>
      <c r="I73" s="8">
        <v>7</v>
      </c>
      <c r="J73" s="7"/>
      <c r="K73" s="7"/>
      <c r="L73" s="8">
        <v>3</v>
      </c>
      <c r="M73" s="8">
        <v>2</v>
      </c>
      <c r="N73" s="8">
        <v>3</v>
      </c>
      <c r="O73" s="7"/>
      <c r="P73" s="11" t="s">
        <v>19</v>
      </c>
      <c r="Q73" t="s">
        <v>21</v>
      </c>
      <c r="R73" t="s">
        <v>20</v>
      </c>
      <c r="S73" t="s">
        <v>20</v>
      </c>
      <c r="T73" t="s">
        <v>21</v>
      </c>
      <c r="U73" t="s">
        <v>21</v>
      </c>
      <c r="V73" t="s">
        <v>19</v>
      </c>
    </row>
    <row r="74" spans="1:22" x14ac:dyDescent="0.25">
      <c r="A74" s="7"/>
      <c r="B74" s="8">
        <v>84</v>
      </c>
      <c r="C74" s="8">
        <v>7</v>
      </c>
      <c r="D74" s="8">
        <v>7</v>
      </c>
      <c r="E74" s="8">
        <v>7</v>
      </c>
      <c r="F74" s="8">
        <v>6</v>
      </c>
      <c r="G74" s="8">
        <v>7</v>
      </c>
      <c r="H74" s="8">
        <v>5</v>
      </c>
      <c r="I74" s="8">
        <v>7</v>
      </c>
      <c r="J74" s="7"/>
      <c r="K74" s="7"/>
      <c r="L74" s="8">
        <v>3</v>
      </c>
      <c r="M74" s="8">
        <v>3</v>
      </c>
      <c r="N74" s="8">
        <v>2</v>
      </c>
      <c r="O74" s="7"/>
      <c r="P74" s="11" t="s">
        <v>19</v>
      </c>
      <c r="Q74" t="s">
        <v>21</v>
      </c>
      <c r="R74" t="s">
        <v>20</v>
      </c>
      <c r="S74" t="s">
        <v>20</v>
      </c>
      <c r="T74" t="s">
        <v>21</v>
      </c>
      <c r="U74" t="s">
        <v>21</v>
      </c>
      <c r="V74" t="s">
        <v>19</v>
      </c>
    </row>
    <row r="77" spans="1:22" x14ac:dyDescent="0.25">
      <c r="C77" t="s">
        <v>0</v>
      </c>
      <c r="D77" t="s">
        <v>1</v>
      </c>
      <c r="E77" t="s">
        <v>2</v>
      </c>
      <c r="F77" t="s">
        <v>3</v>
      </c>
      <c r="G77" t="s">
        <v>4</v>
      </c>
      <c r="H77" t="s">
        <v>5</v>
      </c>
      <c r="I77" t="s">
        <v>6</v>
      </c>
      <c r="L77" t="s">
        <v>8</v>
      </c>
      <c r="M77" t="s">
        <v>9</v>
      </c>
      <c r="N77" t="s">
        <v>11</v>
      </c>
    </row>
    <row r="78" spans="1:22" x14ac:dyDescent="0.25">
      <c r="C78">
        <f t="shared" ref="C78:I78" si="0">COUNTIF(C2:C74,7)</f>
        <v>30</v>
      </c>
      <c r="D78">
        <f t="shared" si="0"/>
        <v>19</v>
      </c>
      <c r="E78">
        <f t="shared" si="0"/>
        <v>29</v>
      </c>
      <c r="F78">
        <f t="shared" si="0"/>
        <v>25</v>
      </c>
      <c r="G78">
        <f t="shared" si="0"/>
        <v>22</v>
      </c>
      <c r="H78">
        <f t="shared" si="0"/>
        <v>44</v>
      </c>
      <c r="I78">
        <f t="shared" si="0"/>
        <v>35</v>
      </c>
      <c r="L78">
        <f>COUNTIF(L2:L74,3)</f>
        <v>45</v>
      </c>
      <c r="M78">
        <f>COUNTIF(M2:M74,3)</f>
        <v>33</v>
      </c>
      <c r="N78">
        <f>COUNTIF(N2:N74,3)</f>
        <v>38</v>
      </c>
    </row>
    <row r="79" spans="1:22" x14ac:dyDescent="0.25">
      <c r="C79">
        <f t="shared" ref="C79:I79" si="1">COUNTIF(C2:C74,6)</f>
        <v>19</v>
      </c>
      <c r="D79">
        <f t="shared" si="1"/>
        <v>20</v>
      </c>
      <c r="E79">
        <f t="shared" si="1"/>
        <v>18</v>
      </c>
      <c r="F79">
        <f t="shared" si="1"/>
        <v>25</v>
      </c>
      <c r="G79">
        <f t="shared" si="1"/>
        <v>19</v>
      </c>
      <c r="H79">
        <f t="shared" si="1"/>
        <v>10</v>
      </c>
      <c r="I79">
        <f t="shared" si="1"/>
        <v>17</v>
      </c>
      <c r="L79">
        <f>COUNTIF(L2:L74,2)</f>
        <v>18</v>
      </c>
      <c r="M79">
        <f>COUNTIF(M2:M74,2)</f>
        <v>26</v>
      </c>
      <c r="N79">
        <f>COUNTIF(N2:N74,2)</f>
        <v>27</v>
      </c>
    </row>
    <row r="80" spans="1:22" x14ac:dyDescent="0.25">
      <c r="C80">
        <f t="shared" ref="C80:I80" si="2">COUNTIF(C2:C74,5)</f>
        <v>11</v>
      </c>
      <c r="D80">
        <f t="shared" si="2"/>
        <v>19</v>
      </c>
      <c r="E80">
        <f t="shared" si="2"/>
        <v>18</v>
      </c>
      <c r="F80">
        <f t="shared" si="2"/>
        <v>13</v>
      </c>
      <c r="G80">
        <f t="shared" si="2"/>
        <v>18</v>
      </c>
      <c r="H80">
        <f t="shared" si="2"/>
        <v>11</v>
      </c>
      <c r="I80">
        <f t="shared" si="2"/>
        <v>11</v>
      </c>
      <c r="L80">
        <f>COUNTIF(L2:L74,1)</f>
        <v>10</v>
      </c>
      <c r="M80">
        <f>COUNTIF(M2:M74,1)</f>
        <v>14</v>
      </c>
      <c r="N80">
        <f>COUNTIF(N2:N74,1)</f>
        <v>8</v>
      </c>
    </row>
    <row r="81" spans="1:20" x14ac:dyDescent="0.25">
      <c r="C81">
        <f t="shared" ref="C81:I81" si="3">COUNTIF(C2:C74,4)</f>
        <v>11</v>
      </c>
      <c r="D81">
        <f t="shared" si="3"/>
        <v>10</v>
      </c>
      <c r="E81">
        <f t="shared" si="3"/>
        <v>4</v>
      </c>
      <c r="F81">
        <f t="shared" si="3"/>
        <v>8</v>
      </c>
      <c r="G81">
        <f t="shared" si="3"/>
        <v>7</v>
      </c>
      <c r="H81">
        <f t="shared" si="3"/>
        <v>5</v>
      </c>
      <c r="I81">
        <f t="shared" si="3"/>
        <v>3</v>
      </c>
    </row>
    <row r="82" spans="1:20" x14ac:dyDescent="0.25">
      <c r="C82">
        <f t="shared" ref="C82:I82" si="4">COUNTIF(C2:C74,3)</f>
        <v>2</v>
      </c>
      <c r="D82">
        <f t="shared" si="4"/>
        <v>4</v>
      </c>
      <c r="E82">
        <f t="shared" si="4"/>
        <v>3</v>
      </c>
      <c r="F82">
        <f t="shared" si="4"/>
        <v>1</v>
      </c>
      <c r="G82">
        <f t="shared" si="4"/>
        <v>3</v>
      </c>
      <c r="H82">
        <f t="shared" si="4"/>
        <v>2</v>
      </c>
      <c r="I82">
        <f t="shared" si="4"/>
        <v>2</v>
      </c>
      <c r="R82" t="s">
        <v>43</v>
      </c>
    </row>
    <row r="83" spans="1:20" x14ac:dyDescent="0.25">
      <c r="C83">
        <f t="shared" ref="C83:I83" si="5">COUNTIF(C2:C74,2)</f>
        <v>0</v>
      </c>
      <c r="D83">
        <f t="shared" si="5"/>
        <v>1</v>
      </c>
      <c r="E83">
        <f t="shared" si="5"/>
        <v>0</v>
      </c>
      <c r="F83">
        <f t="shared" si="5"/>
        <v>1</v>
      </c>
      <c r="G83">
        <f t="shared" si="5"/>
        <v>3</v>
      </c>
      <c r="H83">
        <f t="shared" si="5"/>
        <v>1</v>
      </c>
      <c r="I83">
        <f t="shared" si="5"/>
        <v>3</v>
      </c>
      <c r="L83" t="s">
        <v>23</v>
      </c>
      <c r="P83" s="11"/>
      <c r="Q83">
        <f>COUNTIF(Q2:Q74,"a")</f>
        <v>58</v>
      </c>
      <c r="R83" s="12">
        <f>Q83/Q85</f>
        <v>0.79452054794520544</v>
      </c>
    </row>
    <row r="84" spans="1:20" x14ac:dyDescent="0.25">
      <c r="C84">
        <f t="shared" ref="C84:I84" si="6">COUNTIF(C2:C74,1)</f>
        <v>0</v>
      </c>
      <c r="D84">
        <f t="shared" si="6"/>
        <v>0</v>
      </c>
      <c r="E84">
        <f t="shared" si="6"/>
        <v>1</v>
      </c>
      <c r="F84">
        <f t="shared" si="6"/>
        <v>0</v>
      </c>
      <c r="G84">
        <f t="shared" si="6"/>
        <v>1</v>
      </c>
      <c r="H84">
        <f t="shared" si="6"/>
        <v>0</v>
      </c>
      <c r="I84">
        <f t="shared" si="6"/>
        <v>2</v>
      </c>
      <c r="L84" t="s">
        <v>24</v>
      </c>
      <c r="Q84">
        <f>COUNTIF(Q2:Q74,"b")</f>
        <v>15</v>
      </c>
      <c r="R84" s="12">
        <f>Q84/Q85</f>
        <v>0.20547945205479451</v>
      </c>
    </row>
    <row r="85" spans="1:20" x14ac:dyDescent="0.25">
      <c r="A85" t="s">
        <v>66</v>
      </c>
      <c r="C85">
        <f t="shared" ref="C85:I85" si="7">STDEVA(C2:C74)</f>
        <v>1.1895985022903497</v>
      </c>
      <c r="D85">
        <f t="shared" si="7"/>
        <v>1.2485912914520119</v>
      </c>
      <c r="E85">
        <f t="shared" si="7"/>
        <v>1.2546716356250385</v>
      </c>
      <c r="F85">
        <f t="shared" si="7"/>
        <v>1.1386057858030723</v>
      </c>
      <c r="G85">
        <f t="shared" si="7"/>
        <v>1.4445615220085231</v>
      </c>
      <c r="H85">
        <f t="shared" si="7"/>
        <v>1.2172654434499288</v>
      </c>
      <c r="I85">
        <f t="shared" si="7"/>
        <v>1.5484317199916846</v>
      </c>
      <c r="N85" t="s">
        <v>40</v>
      </c>
      <c r="Q85">
        <f>SUM(Q83:Q84)</f>
        <v>73</v>
      </c>
      <c r="S85" t="s">
        <v>43</v>
      </c>
    </row>
    <row r="86" spans="1:20" x14ac:dyDescent="0.25">
      <c r="I86">
        <f>AVERAGE(I2:I74)</f>
        <v>5.8630136986301373</v>
      </c>
      <c r="L86" t="s">
        <v>25</v>
      </c>
      <c r="R86">
        <f>COUNTIF(R2:R74,"a")</f>
        <v>1</v>
      </c>
      <c r="S86" s="12">
        <f>R86/R89</f>
        <v>1.3698630136986301E-2</v>
      </c>
    </row>
    <row r="87" spans="1:20" x14ac:dyDescent="0.25">
      <c r="C87" s="13" t="s">
        <v>44</v>
      </c>
      <c r="D87" s="14"/>
      <c r="L87" t="s">
        <v>26</v>
      </c>
      <c r="R87">
        <f>COUNTIF(R2:R74,"b")</f>
        <v>0</v>
      </c>
      <c r="S87" s="12">
        <f>R87/R89</f>
        <v>0</v>
      </c>
    </row>
    <row r="88" spans="1:20" x14ac:dyDescent="0.25">
      <c r="C88" s="15" t="s">
        <v>45</v>
      </c>
      <c r="D88" s="16">
        <v>0.79</v>
      </c>
      <c r="L88" t="s">
        <v>27</v>
      </c>
      <c r="R88">
        <f>COUNTIF(R2:R74,"c")</f>
        <v>72</v>
      </c>
      <c r="S88" s="12">
        <f>R88/R89</f>
        <v>0.98630136986301364</v>
      </c>
    </row>
    <row r="89" spans="1:20" x14ac:dyDescent="0.25">
      <c r="C89" s="15" t="s">
        <v>46</v>
      </c>
      <c r="D89" s="16">
        <v>0.21</v>
      </c>
      <c r="E89" t="s">
        <v>67</v>
      </c>
      <c r="F89">
        <f>AVERAGE(C2:C74)</f>
        <v>5.8767123287671232</v>
      </c>
      <c r="N89" t="s">
        <v>40</v>
      </c>
      <c r="Q89" t="s">
        <v>43</v>
      </c>
      <c r="R89">
        <f>SUM(R86:R88)</f>
        <v>73</v>
      </c>
    </row>
    <row r="90" spans="1:20" x14ac:dyDescent="0.25">
      <c r="C90" s="14" t="s">
        <v>47</v>
      </c>
      <c r="D90" s="14"/>
      <c r="E90" t="s">
        <v>68</v>
      </c>
      <c r="F90">
        <f>AVERAGE(D2:D74)</f>
        <v>5.506849315068493</v>
      </c>
      <c r="L90" t="s">
        <v>41</v>
      </c>
      <c r="P90">
        <f>COUNTIF(P2:P74,"a")</f>
        <v>0</v>
      </c>
      <c r="Q90">
        <f>P90/P94</f>
        <v>0</v>
      </c>
    </row>
    <row r="91" spans="1:20" x14ac:dyDescent="0.25">
      <c r="C91" s="15" t="s">
        <v>48</v>
      </c>
      <c r="D91" s="16">
        <v>0</v>
      </c>
      <c r="E91" t="s">
        <v>69</v>
      </c>
      <c r="F91">
        <f>AVERAGE(E2:E74)</f>
        <v>5.8493150684931505</v>
      </c>
      <c r="L91" t="s">
        <v>28</v>
      </c>
      <c r="P91">
        <f>COUNTIF(P2:P74,"b")</f>
        <v>73</v>
      </c>
      <c r="Q91" s="12">
        <f>P91/P94</f>
        <v>1</v>
      </c>
    </row>
    <row r="92" spans="1:20" x14ac:dyDescent="0.25">
      <c r="C92" s="15" t="s">
        <v>49</v>
      </c>
      <c r="D92" s="16">
        <v>0.87</v>
      </c>
      <c r="E92" t="s">
        <v>70</v>
      </c>
      <c r="F92">
        <f>AVERAGE(F2:F74)</f>
        <v>5.8493150684931505</v>
      </c>
      <c r="L92" t="s">
        <v>29</v>
      </c>
      <c r="P92">
        <f>COUNTIF(P2:P74,"c")</f>
        <v>0</v>
      </c>
      <c r="Q92" s="12">
        <f>P92/P94</f>
        <v>0</v>
      </c>
    </row>
    <row r="93" spans="1:20" x14ac:dyDescent="0.25">
      <c r="C93" s="15" t="s">
        <v>50</v>
      </c>
      <c r="D93" s="16">
        <v>0.11</v>
      </c>
      <c r="E93" t="s">
        <v>71</v>
      </c>
      <c r="F93">
        <f>AVERAGE(G2:G74)</f>
        <v>5.506849315068493</v>
      </c>
      <c r="L93" t="s">
        <v>42</v>
      </c>
      <c r="P93">
        <f>COUNTIF(P2:P74,"d")</f>
        <v>0</v>
      </c>
      <c r="Q93" s="12">
        <f>P93/P94</f>
        <v>0</v>
      </c>
    </row>
    <row r="94" spans="1:20" x14ac:dyDescent="0.25">
      <c r="C94" s="15" t="s">
        <v>51</v>
      </c>
      <c r="D94" s="16">
        <v>0.02</v>
      </c>
      <c r="E94" t="s">
        <v>72</v>
      </c>
      <c r="F94">
        <f>AVERAGE(H2:H74)</f>
        <v>6.1780821917808222</v>
      </c>
      <c r="N94" t="s">
        <v>40</v>
      </c>
      <c r="P94">
        <f>SUM(P90:P93)</f>
        <v>73</v>
      </c>
      <c r="T94" t="s">
        <v>43</v>
      </c>
    </row>
    <row r="95" spans="1:20" x14ac:dyDescent="0.25">
      <c r="C95" s="14" t="s">
        <v>52</v>
      </c>
      <c r="D95" s="17"/>
      <c r="L95" t="s">
        <v>30</v>
      </c>
      <c r="S95">
        <f>COUNTIF(S2:S74,"b")</f>
        <v>11</v>
      </c>
      <c r="T95" s="12">
        <f>S95/S99</f>
        <v>0.15068493150684931</v>
      </c>
    </row>
    <row r="96" spans="1:20" x14ac:dyDescent="0.25">
      <c r="C96" s="15" t="s">
        <v>53</v>
      </c>
      <c r="D96" s="16">
        <v>0.04</v>
      </c>
      <c r="L96" t="s">
        <v>31</v>
      </c>
      <c r="S96">
        <f>COUNTIF(S2:S74,"c")</f>
        <v>55</v>
      </c>
      <c r="T96" s="12">
        <f>S96/S99</f>
        <v>0.75342465753424659</v>
      </c>
    </row>
    <row r="97" spans="3:23" x14ac:dyDescent="0.25">
      <c r="C97" s="15" t="s">
        <v>54</v>
      </c>
      <c r="D97" s="16">
        <v>0</v>
      </c>
      <c r="L97" t="s">
        <v>32</v>
      </c>
      <c r="S97">
        <f>COUNTIF(S2:S74,"d")</f>
        <v>7</v>
      </c>
      <c r="T97" s="12">
        <f>S97/S99</f>
        <v>9.5890410958904104E-2</v>
      </c>
    </row>
    <row r="98" spans="3:23" x14ac:dyDescent="0.25">
      <c r="C98" s="15" t="s">
        <v>55</v>
      </c>
      <c r="D98" s="16">
        <v>0.96</v>
      </c>
      <c r="L98" t="s">
        <v>33</v>
      </c>
      <c r="S98">
        <f>COUNTIF(S2:S74,"e")</f>
        <v>0</v>
      </c>
      <c r="T98" s="12">
        <f>S98/S99</f>
        <v>0</v>
      </c>
    </row>
    <row r="99" spans="3:23" x14ac:dyDescent="0.25">
      <c r="C99" s="14" t="s">
        <v>56</v>
      </c>
      <c r="D99" s="14"/>
      <c r="N99" t="s">
        <v>40</v>
      </c>
      <c r="S99">
        <f>SUM(S95:S98)</f>
        <v>73</v>
      </c>
      <c r="U99" t="s">
        <v>43</v>
      </c>
    </row>
    <row r="100" spans="3:23" x14ac:dyDescent="0.25">
      <c r="C100" s="15" t="s">
        <v>57</v>
      </c>
      <c r="D100" s="16">
        <v>0.13</v>
      </c>
      <c r="L100" t="s">
        <v>34</v>
      </c>
      <c r="T100">
        <f>COUNTIF(T2:T74,"a")</f>
        <v>55</v>
      </c>
      <c r="U100" s="12">
        <f>T100/T102</f>
        <v>0.75342465753424659</v>
      </c>
    </row>
    <row r="101" spans="3:23" x14ac:dyDescent="0.25">
      <c r="C101" s="15" t="s">
        <v>58</v>
      </c>
      <c r="D101" s="16">
        <v>0.67</v>
      </c>
      <c r="L101" t="s">
        <v>35</v>
      </c>
      <c r="T101">
        <f>COUNTIF(T2:T74,"b")</f>
        <v>18</v>
      </c>
      <c r="U101" s="12">
        <f>T101/T102</f>
        <v>0.24657534246575341</v>
      </c>
    </row>
    <row r="102" spans="3:23" x14ac:dyDescent="0.25">
      <c r="C102" s="15" t="s">
        <v>59</v>
      </c>
      <c r="D102" s="16">
        <v>0.19</v>
      </c>
      <c r="N102" t="s">
        <v>40</v>
      </c>
      <c r="T102">
        <f>SUM(T100:T101)</f>
        <v>73</v>
      </c>
      <c r="V102" t="s">
        <v>43</v>
      </c>
    </row>
    <row r="103" spans="3:23" x14ac:dyDescent="0.25">
      <c r="C103" s="15" t="s">
        <v>60</v>
      </c>
      <c r="D103" s="16">
        <v>0.01</v>
      </c>
      <c r="L103" t="s">
        <v>36</v>
      </c>
      <c r="U103">
        <f>COUNTIF(U2:U74,"a")</f>
        <v>44</v>
      </c>
      <c r="V103" s="12">
        <f>U103/U105</f>
        <v>0.60273972602739723</v>
      </c>
    </row>
    <row r="104" spans="3:23" x14ac:dyDescent="0.25">
      <c r="C104" s="14" t="s">
        <v>61</v>
      </c>
      <c r="D104" s="14"/>
      <c r="L104" t="s">
        <v>37</v>
      </c>
      <c r="U104">
        <f>COUNTIF(U2:U74,"b")</f>
        <v>29</v>
      </c>
      <c r="V104" s="12">
        <f>U104/U105</f>
        <v>0.39726027397260272</v>
      </c>
    </row>
    <row r="105" spans="3:23" x14ac:dyDescent="0.25">
      <c r="C105" s="15" t="s">
        <v>62</v>
      </c>
      <c r="D105" s="16">
        <v>0.74</v>
      </c>
      <c r="N105" t="s">
        <v>40</v>
      </c>
      <c r="U105">
        <f>SUM(U103:U104)</f>
        <v>73</v>
      </c>
      <c r="W105" t="s">
        <v>43</v>
      </c>
    </row>
    <row r="106" spans="3:23" x14ac:dyDescent="0.25">
      <c r="C106" s="15" t="s">
        <v>63</v>
      </c>
      <c r="D106" s="16">
        <v>0.26</v>
      </c>
      <c r="L106" t="s">
        <v>39</v>
      </c>
      <c r="V106">
        <f>COUNTIF(V2:V74,"a")</f>
        <v>20</v>
      </c>
      <c r="W106" s="12">
        <f>V106/V108</f>
        <v>0.27397260273972601</v>
      </c>
    </row>
    <row r="107" spans="3:23" x14ac:dyDescent="0.25">
      <c r="C107" s="14" t="s">
        <v>64</v>
      </c>
      <c r="D107" s="14"/>
      <c r="L107" t="s">
        <v>38</v>
      </c>
      <c r="V107">
        <f>COUNTIF(V2:V74,"b")</f>
        <v>53</v>
      </c>
      <c r="W107" s="12">
        <f>V107/V108</f>
        <v>0.72602739726027399</v>
      </c>
    </row>
    <row r="108" spans="3:23" x14ac:dyDescent="0.25">
      <c r="C108" s="15" t="s">
        <v>62</v>
      </c>
      <c r="D108" s="16">
        <v>0.61</v>
      </c>
      <c r="N108" t="s">
        <v>40</v>
      </c>
      <c r="V108">
        <f>SUM(V106:V107)</f>
        <v>73</v>
      </c>
    </row>
    <row r="109" spans="3:23" x14ac:dyDescent="0.25">
      <c r="C109" s="15" t="s">
        <v>63</v>
      </c>
      <c r="D109" s="16">
        <v>0.39</v>
      </c>
    </row>
    <row r="110" spans="3:23" x14ac:dyDescent="0.25">
      <c r="C110" s="14" t="s">
        <v>65</v>
      </c>
      <c r="D110" s="14"/>
    </row>
    <row r="111" spans="3:23" x14ac:dyDescent="0.25">
      <c r="C111" s="15" t="s">
        <v>62</v>
      </c>
      <c r="D111" s="16">
        <v>0.27</v>
      </c>
    </row>
    <row r="112" spans="3:23" x14ac:dyDescent="0.25">
      <c r="C112" s="15" t="s">
        <v>63</v>
      </c>
      <c r="D112" s="16">
        <v>0.73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2014-03-11T04:47:28Z</dcterms:created>
  <dcterms:modified xsi:type="dcterms:W3CDTF">2014-03-29T09:44:07Z</dcterms:modified>
</cp:coreProperties>
</file>