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bbens\Documents\Arduino\EyeBolt\Mk5\OV5640\"/>
    </mc:Choice>
  </mc:AlternateContent>
  <xr:revisionPtr revIDLastSave="0" documentId="8_{D80CC55D-A2FD-4E77-ACB7-3ABB5DFE5988}" xr6:coauthVersionLast="47" xr6:coauthVersionMax="47" xr10:uidLastSave="{00000000-0000-0000-0000-000000000000}"/>
  <bookViews>
    <workbookView xWindow="26505" yWindow="8265" windowWidth="31035" windowHeight="23535" xr2:uid="{63198A25-5996-46E9-907C-AF803957DB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O20" i="1"/>
  <c r="N9" i="1"/>
  <c r="O9" i="1"/>
  <c r="J36" i="1"/>
  <c r="L30" i="1"/>
  <c r="L29" i="1"/>
  <c r="L32" i="1"/>
  <c r="L31" i="1"/>
  <c r="K12" i="1"/>
  <c r="K13" i="1"/>
  <c r="K14" i="1"/>
  <c r="C12" i="1"/>
  <c r="F6" i="1"/>
  <c r="F5" i="1"/>
  <c r="F4" i="1"/>
  <c r="B5" i="1"/>
  <c r="B6" i="1"/>
  <c r="B4" i="1"/>
</calcChain>
</file>

<file path=xl/sharedStrings.xml><?xml version="1.0" encoding="utf-8"?>
<sst xmlns="http://schemas.openxmlformats.org/spreadsheetml/2006/main" count="80" uniqueCount="49">
  <si>
    <t>physical</t>
  </si>
  <si>
    <t>start</t>
  </si>
  <si>
    <t>X</t>
  </si>
  <si>
    <t>Y</t>
  </si>
  <si>
    <t>end</t>
  </si>
  <si>
    <t>isp input size</t>
  </si>
  <si>
    <t xml:space="preserve"> mw</t>
  </si>
  <si>
    <t xml:space="preserve">   mh</t>
  </si>
  <si>
    <t xml:space="preserve">  sx</t>
  </si>
  <si>
    <t xml:space="preserve">  sy</t>
  </si>
  <si>
    <t xml:space="preserve">   ex</t>
  </si>
  <si>
    <t xml:space="preserve">   ey</t>
  </si>
  <si>
    <t xml:space="preserve"> ox</t>
  </si>
  <si>
    <t xml:space="preserve"> oy</t>
  </si>
  <si>
    <t xml:space="preserve">   tx</t>
  </si>
  <si>
    <t xml:space="preserve">   ty</t>
  </si>
  <si>
    <t>p = m - o</t>
  </si>
  <si>
    <t>_X_ADDR_ST_H</t>
  </si>
  <si>
    <t>_X_ADDR_END_H</t>
  </si>
  <si>
    <t>_X_TOTAL_SIZE_H</t>
  </si>
  <si>
    <t>_X_OFFSET_H</t>
  </si>
  <si>
    <t>If not binning</t>
  </si>
  <si>
    <t>scale</t>
  </si>
  <si>
    <t>_ISP_CONTROL_01</t>
  </si>
  <si>
    <t>0x20</t>
  </si>
  <si>
    <t>_X_ADDR_ST_H = const(0x3800)</t>
  </si>
  <si>
    <t>_X_ADDR_END_H = const(0x3804)</t>
  </si>
  <si>
    <t>_X_OFFSET_H = const(0x3810)</t>
  </si>
  <si>
    <t>_X_TOTAL_SIZE_H = const(0x380C)</t>
  </si>
  <si>
    <t>_ISP_CONTROL_01 = const(0x5001)</t>
  </si>
  <si>
    <t>TIMING HTS</t>
  </si>
  <si>
    <t>0x380C</t>
  </si>
  <si>
    <t>0x380D</t>
  </si>
  <si>
    <t>0x0B</t>
  </si>
  <si>
    <t>0x1C</t>
  </si>
  <si>
    <t>0B1C</t>
  </si>
  <si>
    <t>[2560, 1920, _ASPECT_RATIO_4X3], # QSXGA</t>
  </si>
  <si>
    <t>_ASPECT_RATIO_4X3 = const(0)</t>
  </si>
  <si>
    <t>mw</t>
  </si>
  <si>
    <t xml:space="preserve">  # 4x3</t>
  </si>
  <si>
    <t>4x3</t>
  </si>
  <si>
    <t>3x2</t>
  </si>
  <si>
    <t>16x10</t>
  </si>
  <si>
    <t>5x3</t>
  </si>
  <si>
    <t>16x9</t>
  </si>
  <si>
    <t>21x9</t>
  </si>
  <si>
    <t>5x4</t>
  </si>
  <si>
    <t>1x1</t>
  </si>
  <si>
    <t>9x16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</si>
</sst>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C2E4-06D1-481A-8E90-4AC83D3E53DA}">
  <dimension ref="A3:U37"/>
  <sheetViews>
    <sheetView tabSelected="1" topLeftCell="A17" zoomScale="115" zoomScaleNormal="115" workbookViewId="0">
      <selection activeCell="V23" sqref="V23:V31"/>
    </sheetView>
  </sheetViews>
  <sheetFormatPr defaultRowHeight="15" x14ac:dyDescent="0.25"/>
  <cols>
    <col min="7" max="7" width="17.42578125" bestFit="1" customWidth="1"/>
    <col min="8" max="8" width="32" bestFit="1" customWidth="1"/>
    <col min="18" max="18" width="9.140625" customWidth="1"/>
  </cols>
  <sheetData>
    <row r="3" spans="1:19" x14ac:dyDescent="0.25">
      <c r="A3">
        <v>0</v>
      </c>
      <c r="E3">
        <v>0</v>
      </c>
    </row>
    <row r="4" spans="1:19" x14ac:dyDescent="0.25">
      <c r="A4">
        <v>850</v>
      </c>
      <c r="B4">
        <f>A4-A3</f>
        <v>850</v>
      </c>
      <c r="E4">
        <v>500</v>
      </c>
      <c r="F4">
        <f>E4-E3</f>
        <v>500</v>
      </c>
    </row>
    <row r="5" spans="1:19" x14ac:dyDescent="0.25">
      <c r="A5">
        <v>1800</v>
      </c>
      <c r="B5">
        <f t="shared" ref="B5:B6" si="0">A5-A4</f>
        <v>950</v>
      </c>
      <c r="E5">
        <v>1400</v>
      </c>
      <c r="F5">
        <f t="shared" ref="F5:F6" si="1">E5-E4</f>
        <v>900</v>
      </c>
    </row>
    <row r="6" spans="1:19" x14ac:dyDescent="0.25">
      <c r="A6">
        <v>2560</v>
      </c>
      <c r="B6">
        <f t="shared" si="0"/>
        <v>760</v>
      </c>
      <c r="E6">
        <v>1440</v>
      </c>
      <c r="F6">
        <f t="shared" si="1"/>
        <v>40</v>
      </c>
    </row>
    <row r="7" spans="1:19" x14ac:dyDescent="0.25"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11</v>
      </c>
      <c r="P7" t="s">
        <v>12</v>
      </c>
      <c r="Q7" t="s">
        <v>13</v>
      </c>
      <c r="R7" t="s">
        <v>14</v>
      </c>
      <c r="S7" t="s">
        <v>15</v>
      </c>
    </row>
    <row r="8" spans="1:19" x14ac:dyDescent="0.25">
      <c r="C8" t="s">
        <v>2</v>
      </c>
      <c r="D8" t="s">
        <v>3</v>
      </c>
      <c r="I8" s="1">
        <v>2592</v>
      </c>
      <c r="J8" s="2">
        <v>2560</v>
      </c>
      <c r="K8">
        <v>1440</v>
      </c>
      <c r="L8">
        <v>0</v>
      </c>
      <c r="M8">
        <v>240</v>
      </c>
      <c r="N8">
        <v>2623</v>
      </c>
      <c r="O8">
        <v>1711</v>
      </c>
      <c r="P8" s="2">
        <v>32</v>
      </c>
      <c r="Q8">
        <v>16</v>
      </c>
      <c r="R8">
        <v>2844</v>
      </c>
      <c r="S8">
        <v>1488</v>
      </c>
    </row>
    <row r="9" spans="1:19" x14ac:dyDescent="0.25">
      <c r="B9" t="s">
        <v>0</v>
      </c>
      <c r="C9">
        <v>2592</v>
      </c>
      <c r="D9">
        <v>1944</v>
      </c>
      <c r="I9">
        <v>1944</v>
      </c>
      <c r="N9">
        <f>N8-(2*P8)+1-L8</f>
        <v>2560</v>
      </c>
      <c r="O9">
        <f>O8-(2*Q8)+1-M8</f>
        <v>1440</v>
      </c>
    </row>
    <row r="10" spans="1:19" x14ac:dyDescent="0.25">
      <c r="B10" t="s">
        <v>1</v>
      </c>
      <c r="C10">
        <v>0</v>
      </c>
      <c r="D10">
        <v>240</v>
      </c>
      <c r="L10" t="s">
        <v>16</v>
      </c>
    </row>
    <row r="11" spans="1:19" x14ac:dyDescent="0.25">
      <c r="B11" t="s">
        <v>4</v>
      </c>
      <c r="C11">
        <v>2623</v>
      </c>
      <c r="D11">
        <v>1711</v>
      </c>
      <c r="J11">
        <v>2560</v>
      </c>
    </row>
    <row r="12" spans="1:19" x14ac:dyDescent="0.25">
      <c r="B12" t="s">
        <v>5</v>
      </c>
      <c r="C12">
        <f>C9-C11</f>
        <v>-31</v>
      </c>
      <c r="J12">
        <v>2592</v>
      </c>
      <c r="K12">
        <f>J12-J11</f>
        <v>32</v>
      </c>
    </row>
    <row r="13" spans="1:19" x14ac:dyDescent="0.25">
      <c r="J13">
        <v>2623</v>
      </c>
      <c r="K13">
        <f>J13-J11</f>
        <v>63</v>
      </c>
    </row>
    <row r="14" spans="1:19" x14ac:dyDescent="0.25">
      <c r="J14">
        <v>2844</v>
      </c>
      <c r="K14">
        <f>J14-J13</f>
        <v>221</v>
      </c>
    </row>
    <row r="16" spans="1:19" x14ac:dyDescent="0.25">
      <c r="J16" t="s">
        <v>36</v>
      </c>
    </row>
    <row r="17" spans="5:21" x14ac:dyDescent="0.25">
      <c r="J17" t="s">
        <v>37</v>
      </c>
    </row>
    <row r="18" spans="5:21" x14ac:dyDescent="0.25">
      <c r="J18" t="s">
        <v>38</v>
      </c>
      <c r="K18" t="s">
        <v>7</v>
      </c>
      <c r="L18" t="s">
        <v>8</v>
      </c>
      <c r="M18" t="s">
        <v>9</v>
      </c>
      <c r="N18" t="s">
        <v>10</v>
      </c>
      <c r="O18" t="s">
        <v>11</v>
      </c>
      <c r="P18" t="s">
        <v>12</v>
      </c>
      <c r="Q18" t="s">
        <v>13</v>
      </c>
      <c r="R18" t="s">
        <v>14</v>
      </c>
      <c r="S18" t="s">
        <v>15</v>
      </c>
    </row>
    <row r="19" spans="5:21" x14ac:dyDescent="0.25">
      <c r="J19">
        <v>2560</v>
      </c>
      <c r="K19">
        <v>1920</v>
      </c>
      <c r="L19">
        <v>0</v>
      </c>
      <c r="M19">
        <v>0</v>
      </c>
      <c r="N19">
        <v>2623</v>
      </c>
      <c r="O19">
        <v>1951</v>
      </c>
      <c r="P19">
        <v>32</v>
      </c>
      <c r="Q19">
        <v>16</v>
      </c>
      <c r="R19">
        <v>2844</v>
      </c>
      <c r="S19">
        <v>1968</v>
      </c>
      <c r="T19" t="s">
        <v>39</v>
      </c>
    </row>
    <row r="20" spans="5:21" x14ac:dyDescent="0.25">
      <c r="N20">
        <f>N19-(2*P19)+1-L19</f>
        <v>2560</v>
      </c>
      <c r="O20">
        <f>O19-(2*Q19)+1-M19</f>
        <v>1920</v>
      </c>
    </row>
    <row r="23" spans="5:21" x14ac:dyDescent="0.25">
      <c r="E23" t="s">
        <v>6</v>
      </c>
      <c r="F23">
        <v>2560</v>
      </c>
      <c r="Q23">
        <v>2844</v>
      </c>
      <c r="R23">
        <v>1968</v>
      </c>
      <c r="S23">
        <v>4</v>
      </c>
      <c r="T23">
        <v>3</v>
      </c>
      <c r="U23" t="s">
        <v>40</v>
      </c>
    </row>
    <row r="24" spans="5:21" x14ac:dyDescent="0.25">
      <c r="E24" t="s">
        <v>7</v>
      </c>
      <c r="F24">
        <v>1440</v>
      </c>
      <c r="Q24">
        <v>2844</v>
      </c>
      <c r="R24">
        <v>1752</v>
      </c>
      <c r="S24">
        <v>3</v>
      </c>
      <c r="T24">
        <v>2</v>
      </c>
      <c r="U24" t="s">
        <v>41</v>
      </c>
    </row>
    <row r="25" spans="5:21" x14ac:dyDescent="0.25">
      <c r="E25" t="s">
        <v>8</v>
      </c>
      <c r="F25">
        <v>0</v>
      </c>
      <c r="G25" t="s">
        <v>17</v>
      </c>
      <c r="H25" t="s">
        <v>25</v>
      </c>
      <c r="Q25">
        <v>2844</v>
      </c>
      <c r="R25">
        <v>1648</v>
      </c>
      <c r="S25">
        <v>16</v>
      </c>
      <c r="T25">
        <v>10</v>
      </c>
      <c r="U25" t="s">
        <v>42</v>
      </c>
    </row>
    <row r="26" spans="5:21" x14ac:dyDescent="0.25">
      <c r="E26" t="s">
        <v>9</v>
      </c>
      <c r="F26">
        <v>240</v>
      </c>
      <c r="G26" t="s">
        <v>17</v>
      </c>
      <c r="Q26">
        <v>2844</v>
      </c>
      <c r="R26">
        <v>1584</v>
      </c>
      <c r="S26">
        <v>5</v>
      </c>
      <c r="T26">
        <v>3</v>
      </c>
      <c r="U26" t="s">
        <v>43</v>
      </c>
    </row>
    <row r="27" spans="5:21" x14ac:dyDescent="0.25">
      <c r="E27" t="s">
        <v>10</v>
      </c>
      <c r="F27">
        <v>2623</v>
      </c>
      <c r="G27" t="s">
        <v>18</v>
      </c>
      <c r="H27" t="s">
        <v>26</v>
      </c>
      <c r="Q27">
        <v>2844</v>
      </c>
      <c r="R27">
        <v>1488</v>
      </c>
      <c r="S27">
        <v>16</v>
      </c>
      <c r="T27">
        <v>9</v>
      </c>
      <c r="U27" t="s">
        <v>44</v>
      </c>
    </row>
    <row r="28" spans="5:21" x14ac:dyDescent="0.25">
      <c r="E28" t="s">
        <v>11</v>
      </c>
      <c r="F28">
        <v>1711</v>
      </c>
      <c r="G28" t="s">
        <v>18</v>
      </c>
      <c r="Q28">
        <v>2844</v>
      </c>
      <c r="R28">
        <v>1128</v>
      </c>
      <c r="S28">
        <v>21</v>
      </c>
      <c r="T28">
        <v>9</v>
      </c>
      <c r="U28" t="s">
        <v>45</v>
      </c>
    </row>
    <row r="29" spans="5:21" x14ac:dyDescent="0.25">
      <c r="E29" t="s">
        <v>12</v>
      </c>
      <c r="F29">
        <v>16</v>
      </c>
      <c r="G29" t="s">
        <v>20</v>
      </c>
      <c r="H29" t="s">
        <v>27</v>
      </c>
      <c r="K29" t="s">
        <v>21</v>
      </c>
      <c r="L29">
        <f>F29/2</f>
        <v>8</v>
      </c>
      <c r="M29" t="s">
        <v>20</v>
      </c>
      <c r="Q29">
        <v>2684</v>
      </c>
      <c r="R29">
        <v>1968</v>
      </c>
      <c r="S29">
        <v>5</v>
      </c>
      <c r="T29">
        <v>4</v>
      </c>
      <c r="U29" t="s">
        <v>46</v>
      </c>
    </row>
    <row r="30" spans="5:21" x14ac:dyDescent="0.25">
      <c r="E30" t="s">
        <v>13</v>
      </c>
      <c r="F30">
        <v>8</v>
      </c>
      <c r="G30" t="s">
        <v>20</v>
      </c>
      <c r="K30" t="s">
        <v>21</v>
      </c>
      <c r="L30">
        <f>F30/2</f>
        <v>4</v>
      </c>
      <c r="M30" t="s">
        <v>20</v>
      </c>
      <c r="Q30">
        <v>2684</v>
      </c>
      <c r="R30">
        <v>1968</v>
      </c>
      <c r="S30">
        <v>1</v>
      </c>
      <c r="T30">
        <v>1</v>
      </c>
      <c r="U30" t="s">
        <v>47</v>
      </c>
    </row>
    <row r="31" spans="5:21" x14ac:dyDescent="0.25">
      <c r="E31" t="s">
        <v>14</v>
      </c>
      <c r="F31">
        <v>2644</v>
      </c>
      <c r="G31" t="s">
        <v>19</v>
      </c>
      <c r="H31" t="s">
        <v>28</v>
      </c>
      <c r="K31" t="s">
        <v>21</v>
      </c>
      <c r="L31">
        <f>F31-200</f>
        <v>2444</v>
      </c>
      <c r="M31" t="s">
        <v>19</v>
      </c>
      <c r="Q31">
        <v>1884</v>
      </c>
      <c r="R31">
        <v>1968</v>
      </c>
      <c r="S31">
        <v>9</v>
      </c>
      <c r="T31">
        <v>16</v>
      </c>
      <c r="U31" t="s">
        <v>48</v>
      </c>
    </row>
    <row r="32" spans="5:21" x14ac:dyDescent="0.25">
      <c r="E32" t="s">
        <v>15</v>
      </c>
      <c r="F32">
        <v>744</v>
      </c>
      <c r="G32" t="s">
        <v>19</v>
      </c>
      <c r="K32" t="s">
        <v>21</v>
      </c>
      <c r="L32">
        <f>F32/2</f>
        <v>372</v>
      </c>
      <c r="M32" t="s">
        <v>19</v>
      </c>
    </row>
    <row r="33" spans="5:11" x14ac:dyDescent="0.25">
      <c r="E33" t="s">
        <v>22</v>
      </c>
      <c r="F33">
        <v>0</v>
      </c>
      <c r="G33" t="s">
        <v>23</v>
      </c>
      <c r="H33" t="s">
        <v>29</v>
      </c>
      <c r="K33" t="s">
        <v>24</v>
      </c>
    </row>
    <row r="36" spans="5:11" x14ac:dyDescent="0.25">
      <c r="F36" t="s">
        <v>31</v>
      </c>
      <c r="G36" t="s">
        <v>30</v>
      </c>
      <c r="H36" t="s">
        <v>33</v>
      </c>
      <c r="I36" t="s">
        <v>35</v>
      </c>
      <c r="J36">
        <f>HEX2DEC(I36)</f>
        <v>2844</v>
      </c>
    </row>
    <row r="37" spans="5:11" x14ac:dyDescent="0.25">
      <c r="F37" t="s">
        <v>32</v>
      </c>
      <c r="G37" t="s">
        <v>30</v>
      </c>
      <c r="H37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Gibbens, Mike (DI SW TO OT CI STC)</dc:creator>
  <cp:lastModifiedBy>Gibbens, Mike (DI SW TO OT CI STC)</cp:lastModifiedBy>
  <dcterms:created xsi:type="dcterms:W3CDTF">2023-07-01T11:53:20Z</dcterms:created>
  <dcterms:modified xsi:type="dcterms:W3CDTF">2023-07-01T17:03:18Z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2023-07-01T11:53:20Z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1305fdcd-18bc-40ea-9c41-6ee58205e3a0</vt:lpwstr>
  </property>
  <property fmtid="{D5CDD505-2E9C-101B-9397-08002B2CF9AE}" pid="8" name="MSIP_Label_9d258917-277f-42cd-a3cd-14c4e9ee58bc_ContentBits">
    <vt:lpwstr>0</vt:lpwstr>
  </property>
</Properties>
</file>