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7100" windowHeight="9600"/>
  </bookViews>
  <sheets>
    <sheet name="Instructions" sheetId="4" r:id="rId1"/>
    <sheet name="Appt_list" sheetId="2" r:id="rId2"/>
    <sheet name="vaccinated pts" sheetId="5" r:id="rId3"/>
  </sheets>
  <calcPr calcId="145621"/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O2" i="2"/>
  <c r="O3" i="2"/>
  <c r="O4" i="2"/>
  <c r="O5" i="2"/>
  <c r="O6" i="2"/>
  <c r="N2" i="2"/>
  <c r="N3" i="2"/>
  <c r="N4" i="2"/>
  <c r="N5" i="2"/>
  <c r="N6" i="2"/>
  <c r="F2" i="2" l="1"/>
  <c r="G2" i="2"/>
  <c r="H2" i="2"/>
  <c r="F3" i="2"/>
  <c r="G3" i="2"/>
  <c r="H3" i="2"/>
  <c r="F4" i="2"/>
  <c r="G4" i="2"/>
  <c r="H4" i="2"/>
  <c r="F5" i="2"/>
  <c r="G5" i="2"/>
  <c r="H5" i="2"/>
  <c r="F6" i="2"/>
  <c r="G6" i="2"/>
  <c r="H6" i="2"/>
  <c r="I6" i="2" l="1"/>
  <c r="I4" i="2"/>
  <c r="J4" i="2" s="1"/>
  <c r="L4" i="2" s="1"/>
  <c r="I2" i="2"/>
  <c r="J2" i="2" s="1"/>
  <c r="L2" i="2" s="1"/>
  <c r="I5" i="2"/>
  <c r="J5" i="2" s="1"/>
  <c r="L5" i="2" s="1"/>
  <c r="I3" i="2"/>
  <c r="J3" i="2" s="1"/>
  <c r="L3" i="2" s="1"/>
  <c r="J6" i="2" l="1"/>
  <c r="L6" i="2" s="1"/>
  <c r="K2" i="2"/>
  <c r="K5" i="2"/>
  <c r="M5" i="2" s="1"/>
  <c r="K4" i="2"/>
  <c r="M4" i="2" s="1"/>
  <c r="K3" i="2"/>
  <c r="M3" i="2" s="1"/>
  <c r="M2" i="2"/>
  <c r="K6" i="2" l="1"/>
  <c r="M6" i="2" s="1"/>
</calcChain>
</file>

<file path=xl/sharedStrings.xml><?xml version="1.0" encoding="utf-8"?>
<sst xmlns="http://schemas.openxmlformats.org/spreadsheetml/2006/main" count="68" uniqueCount="63">
  <si>
    <t>NHS number</t>
  </si>
  <si>
    <t>In SystmOne</t>
  </si>
  <si>
    <t>In word use CTRL-A and CTRL-C</t>
  </si>
  <si>
    <t>Go to break down and tick:</t>
  </si>
  <si>
    <t>Vaccination</t>
  </si>
  <si>
    <t>Batch Number, type</t>
  </si>
  <si>
    <t>Event Date</t>
  </si>
  <si>
    <t>Event Details</t>
  </si>
  <si>
    <t>Date of birth</t>
  </si>
  <si>
    <t>Surname</t>
  </si>
  <si>
    <t>Click table and open as CSV</t>
  </si>
  <si>
    <t>In this spreadsheet</t>
  </si>
  <si>
    <t>Go to Appt list</t>
  </si>
  <si>
    <t>SessionDate</t>
  </si>
  <si>
    <t>StartTime</t>
  </si>
  <si>
    <t>Patient</t>
  </si>
  <si>
    <t>x</t>
  </si>
  <si>
    <t>y</t>
  </si>
  <si>
    <t>len</t>
  </si>
  <si>
    <t>Name</t>
  </si>
  <si>
    <t>Split</t>
  </si>
  <si>
    <t>Forename</t>
  </si>
  <si>
    <t>Trimmed Name</t>
  </si>
  <si>
    <t>In new book save as csv</t>
  </si>
  <si>
    <t>To add 1st vaccine batches</t>
  </si>
  <si>
    <t>Select Date, start , patient, address, DoB, NHS</t>
  </si>
  <si>
    <t>Mrs Helen Smith 18 Aug 1965</t>
  </si>
  <si>
    <t>Mr Bilbo R Baggins 22 Aug 1967</t>
  </si>
  <si>
    <t>Mr Tom P Jones 14 Apr 1966</t>
  </si>
  <si>
    <t>Mr Henry James Hoover 27 Apr 1966</t>
  </si>
  <si>
    <t>Mr. James X Dyson 17 Jan 1966</t>
  </si>
  <si>
    <t>To import appointment lists</t>
  </si>
  <si>
    <t>Click on A3</t>
  </si>
  <si>
    <t>Demographics</t>
  </si>
  <si>
    <t>Date of birth, first name, NHS number,  surname</t>
  </si>
  <si>
    <t>To export sheet for QR codes</t>
  </si>
  <si>
    <t>Right click on Appt_list tab, "move or copy" then create a copy and new book.</t>
  </si>
  <si>
    <t>firsttype</t>
  </si>
  <si>
    <t>firstdate</t>
  </si>
  <si>
    <t>firstbatch</t>
  </si>
  <si>
    <t>FirstN</t>
  </si>
  <si>
    <t>NHS Number</t>
  </si>
  <si>
    <t>SurN</t>
  </si>
  <si>
    <t>Batch</t>
  </si>
  <si>
    <t>Type</t>
  </si>
  <si>
    <t>COVID-19 mRNA Vac BNT162b2 30mcg/0.3ml conc for susp for inj multidose vials (Pfizer-BioNTech) 1</t>
  </si>
  <si>
    <t>AB001</t>
  </si>
  <si>
    <t>AA002</t>
  </si>
  <si>
    <t>PF003</t>
  </si>
  <si>
    <t>COVID-19 Vac AstraZeneca (ChAdOx1 S recomb) 5x10000000000 viral particles/0.5ml dose sol for inj MDV 1</t>
  </si>
  <si>
    <t>Menu Appointment&gt;Appointment s</t>
  </si>
  <si>
    <t>Right click &gt;  Table &gt; Open RTF (specific columns)</t>
  </si>
  <si>
    <t>Paste special&gt;copy destination formatting</t>
  </si>
  <si>
    <t>Find report of vaccinate patient</t>
  </si>
  <si>
    <t>CTRL-A then CTRL-V</t>
  </si>
  <si>
    <t>Check column headers are correct - important only one header has the word "name"</t>
  </si>
  <si>
    <t>Check table includes full dataset (should be automatic)</t>
  </si>
  <si>
    <t>Check formula in columns F to P copies to all rows (should be automatic)</t>
  </si>
  <si>
    <t>Note the stickers use the Appt list for patient name.  The name fields on the Vaccinated list is to enable easy checking</t>
  </si>
  <si>
    <t>If you have extras who you vaccinated first time but are not regitsered patients (ie staff):</t>
  </si>
  <si>
    <t>Sort event column by newest first to have the cards printed in date order</t>
  </si>
  <si>
    <t>Do not do this on the original xls because there is a risk of currupting the autofill formulae</t>
  </si>
  <si>
    <t>Manually add extras to the CSV file.  Yu can find NHS and DoB from the 1st dose record on Outcomes4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</si>
</sst>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15" fontId="0" fillId="0" borderId="0" xfId="0" applyNumberFormat="1"/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13">
    <dxf>
      <numFmt numFmtId="20" formatCode="dd\-mmm\-yy"/>
    </dxf>
    <dxf>
      <numFmt numFmtId="20" formatCode="dd\-mmm\-yy"/>
    </dxf>
    <dxf>
      <numFmt numFmtId="20" formatCode="dd\-mmm\-yy"/>
    </dxf>
    <dxf>
      <numFmt numFmtId="20" formatCode="dd\-mmm\-yy"/>
    </dxf>
    <dxf>
      <numFmt numFmtId="0" formatCode="General"/>
    </dxf>
    <dxf>
      <numFmt numFmtId="164" formatCode="dd/mm/yyyy;@"/>
    </dxf>
    <dxf>
      <numFmt numFmtId="0" formatCode="General"/>
    </dxf>
    <dxf>
      <numFmt numFmtId="0" formatCode="General"/>
    </dxf>
    <dxf>
      <numFmt numFmtId="1" formatCode="0"/>
    </dxf>
    <dxf>
      <numFmt numFmtId="19" formatCode="dd/mm/yyyy"/>
    </dxf>
    <dxf>
      <numFmt numFmtId="20" formatCode="dd\-mmm\-yy"/>
    </dxf>
    <dxf>
      <numFmt numFmtId="25" formatCode="hh:mm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P6" totalsRowShown="0">
  <autoFilter ref="A1:P6"/>
  <sortState ref="A2:M299">
    <sortCondition ref="B1:B299"/>
  </sortState>
  <tableColumns count="16">
    <tableColumn id="1" name="SessionDate" dataDxfId="12"/>
    <tableColumn id="2" name="StartTime" dataDxfId="11"/>
    <tableColumn id="3" name="Patient" dataDxfId="10"/>
    <tableColumn id="4" name="Date of birth" dataDxfId="9"/>
    <tableColumn id="5" name="NHS number" dataDxfId="8"/>
    <tableColumn id="6" name="x">
      <calculatedColumnFormula>+FIND(" ",C2,1)</calculatedColumnFormula>
    </tableColumn>
    <tableColumn id="7" name="y">
      <calculatedColumnFormula>MIN(IFERROR(FIND("0",C2),99),IFERROR(FIND("1",C2),99),IFERROR(FIND("2",C2),99),IFERROR(FIND("3",C2),99))</calculatedColumnFormula>
    </tableColumn>
    <tableColumn id="8" name="len">
      <calculatedColumnFormula>+LEN(C2)</calculatedColumnFormula>
    </tableColumn>
    <tableColumn id="9" name="Trimmed Name" dataDxfId="7">
      <calculatedColumnFormula>TRIM(+MID(C2,F2,G2-F2))</calculatedColumnFormula>
    </tableColumn>
    <tableColumn id="10" name="Split">
      <calculatedColumnFormula>FIND("☃",SUBSTITUTE(I2," ","☃",LEN(I2)-LEN(SUBSTITUTE(I2," ",""))))</calculatedColumnFormula>
    </tableColumn>
    <tableColumn id="11" name="Surname">
      <calculatedColumnFormula>RIGHT(I2,LEN(I2)-J2)</calculatedColumnFormula>
    </tableColumn>
    <tableColumn id="12" name="Forename">
      <calculatedColumnFormula>+LEFT(I2,J2)</calculatedColumnFormula>
    </tableColumn>
    <tableColumn id="13" name="Name">
      <calculatedColumnFormula>+K2&amp;", "&amp;L2</calculatedColumnFormula>
    </tableColumn>
    <tableColumn id="14" name="firsttype" dataDxfId="6">
      <calculatedColumnFormula>IFERROR(INDEX(Table5[Type],MATCH(Table1[[#This Row],[NHS number]],Table5[NHS Number],0)),"")</calculatedColumnFormula>
    </tableColumn>
    <tableColumn id="15" name="firstdate" dataDxfId="5">
      <calculatedColumnFormula>IFERROR(INDEX(Table5[Event Date],MATCH(Table1[[#This Row],[NHS number]],Table5[NHS Number],0)),"")</calculatedColumnFormula>
    </tableColumn>
    <tableColumn id="16" name="firstbatch" dataDxfId="4">
      <calculatedColumnFormula>IFERROR(INDEX(Table5[Batch],MATCH(Table1[[#This Row],[NHS number]],Table5[NHS Number],0)),"")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G4" totalsRowShown="0">
  <autoFilter ref="A1:G4"/>
  <tableColumns count="7">
    <tableColumn id="1" name="Event Date" dataDxfId="3"/>
    <tableColumn id="2" name="Date of birth" dataDxfId="2"/>
    <tableColumn id="3" name="FirstN"/>
    <tableColumn id="4" name="NHS Number" dataDxfId="1"/>
    <tableColumn id="5" name="SurN" dataDxfId="0"/>
    <tableColumn id="6" name="Batch"/>
    <tableColumn id="7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P21" sqref="P21"/>
    </sheetView>
  </sheetViews>
  <sheetFormatPr defaultRowHeight="15" x14ac:dyDescent="0.25"/>
  <sheetData>
    <row r="1" spans="1:3" ht="15.75" x14ac:dyDescent="0.25">
      <c r="A1" s="7" t="s">
        <v>31</v>
      </c>
    </row>
    <row r="2" spans="1:3" x14ac:dyDescent="0.25">
      <c r="B2" t="s">
        <v>1</v>
      </c>
    </row>
    <row r="3" spans="1:3" x14ac:dyDescent="0.25">
      <c r="C3" t="s">
        <v>50</v>
      </c>
    </row>
    <row r="5" spans="1:3" x14ac:dyDescent="0.25">
      <c r="C5" t="s">
        <v>51</v>
      </c>
    </row>
    <row r="6" spans="1:3" x14ac:dyDescent="0.25">
      <c r="C6" t="s">
        <v>25</v>
      </c>
    </row>
    <row r="7" spans="1:3" x14ac:dyDescent="0.25">
      <c r="C7" t="s">
        <v>2</v>
      </c>
    </row>
    <row r="9" spans="1:3" x14ac:dyDescent="0.25">
      <c r="B9" t="s">
        <v>11</v>
      </c>
    </row>
    <row r="10" spans="1:3" x14ac:dyDescent="0.25">
      <c r="C10" t="s">
        <v>12</v>
      </c>
    </row>
    <row r="11" spans="1:3" x14ac:dyDescent="0.25">
      <c r="C11" t="s">
        <v>32</v>
      </c>
    </row>
    <row r="12" spans="1:3" x14ac:dyDescent="0.25">
      <c r="C12" t="s">
        <v>52</v>
      </c>
    </row>
    <row r="13" spans="1:3" x14ac:dyDescent="0.25">
      <c r="C13" t="s">
        <v>56</v>
      </c>
    </row>
    <row r="14" spans="1:3" x14ac:dyDescent="0.25">
      <c r="C14" t="s">
        <v>57</v>
      </c>
    </row>
    <row r="16" spans="1:3" ht="15.75" x14ac:dyDescent="0.25">
      <c r="A16" s="7" t="s">
        <v>24</v>
      </c>
    </row>
    <row r="17" spans="1:5" x14ac:dyDescent="0.25">
      <c r="B17" t="s">
        <v>1</v>
      </c>
    </row>
    <row r="18" spans="1:5" x14ac:dyDescent="0.25">
      <c r="C18" t="s">
        <v>53</v>
      </c>
    </row>
    <row r="19" spans="1:5" x14ac:dyDescent="0.25">
      <c r="C19" t="s">
        <v>3</v>
      </c>
    </row>
    <row r="20" spans="1:5" x14ac:dyDescent="0.25">
      <c r="D20" t="s">
        <v>33</v>
      </c>
    </row>
    <row r="21" spans="1:5" x14ac:dyDescent="0.25">
      <c r="E21" t="s">
        <v>34</v>
      </c>
    </row>
    <row r="22" spans="1:5" x14ac:dyDescent="0.25">
      <c r="E22" t="s">
        <v>58</v>
      </c>
    </row>
    <row r="23" spans="1:5" x14ac:dyDescent="0.25">
      <c r="D23" t="s">
        <v>7</v>
      </c>
    </row>
    <row r="24" spans="1:5" x14ac:dyDescent="0.25">
      <c r="E24" t="s">
        <v>6</v>
      </c>
    </row>
    <row r="25" spans="1:5" x14ac:dyDescent="0.25">
      <c r="D25" t="s">
        <v>4</v>
      </c>
    </row>
    <row r="26" spans="1:5" x14ac:dyDescent="0.25">
      <c r="E26" t="s">
        <v>5</v>
      </c>
    </row>
    <row r="27" spans="1:5" x14ac:dyDescent="0.25">
      <c r="C27" t="s">
        <v>10</v>
      </c>
    </row>
    <row r="28" spans="1:5" x14ac:dyDescent="0.25">
      <c r="D28" t="s">
        <v>54</v>
      </c>
    </row>
    <row r="30" spans="1:5" ht="15.75" x14ac:dyDescent="0.25">
      <c r="A30" s="7" t="s">
        <v>35</v>
      </c>
    </row>
    <row r="31" spans="1:5" x14ac:dyDescent="0.25">
      <c r="B31" t="s">
        <v>11</v>
      </c>
    </row>
    <row r="32" spans="1:5" x14ac:dyDescent="0.25">
      <c r="C32" t="s">
        <v>36</v>
      </c>
    </row>
    <row r="33" spans="2:3" x14ac:dyDescent="0.25">
      <c r="C33" t="s">
        <v>23</v>
      </c>
    </row>
    <row r="34" spans="2:3" x14ac:dyDescent="0.25">
      <c r="C34" t="s">
        <v>55</v>
      </c>
    </row>
    <row r="36" spans="2:3" x14ac:dyDescent="0.25">
      <c r="B36" t="s">
        <v>59</v>
      </c>
    </row>
    <row r="37" spans="2:3" x14ac:dyDescent="0.25">
      <c r="C37" t="s">
        <v>62</v>
      </c>
    </row>
    <row r="38" spans="2:3" x14ac:dyDescent="0.25">
      <c r="C38" t="s">
        <v>61</v>
      </c>
    </row>
    <row r="40" spans="2:3" x14ac:dyDescent="0.25">
      <c r="B40" t="s">
        <v>60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8"/>
  <sheetViews>
    <sheetView topLeftCell="F1" workbookViewId="0">
      <selection activeCell="I21" sqref="I21"/>
    </sheetView>
  </sheetViews>
  <sheetFormatPr defaultRowHeight="15" x14ac:dyDescent="0.25"/>
  <cols>
    <col min="1" max="1" width="13.85546875" customWidth="1"/>
    <col min="2" max="2" width="11.5703125" customWidth="1"/>
    <col min="3" max="3" width="18.7109375" customWidth="1"/>
    <col min="4" max="4" width="14.140625" style="4" customWidth="1"/>
    <col min="5" max="5" width="27.42578125" style="3" customWidth="1"/>
    <col min="7" max="7" width="10.7109375" style="4" bestFit="1" customWidth="1"/>
    <col min="9" max="9" width="25.5703125" bestFit="1" customWidth="1"/>
    <col min="10" max="10" width="8.42578125" bestFit="1" customWidth="1"/>
    <col min="11" max="11" width="10.85546875" customWidth="1"/>
    <col min="12" max="12" width="16.5703125" bestFit="1" customWidth="1"/>
    <col min="13" max="13" width="12.140625" customWidth="1"/>
    <col min="14" max="14" width="28.42578125" customWidth="1"/>
    <col min="15" max="15" width="10.7109375" bestFit="1" customWidth="1"/>
  </cols>
  <sheetData>
    <row r="1" spans="1:16" ht="18.75" customHeight="1" x14ac:dyDescent="0.25">
      <c r="A1" t="s">
        <v>13</v>
      </c>
      <c r="B1" t="s">
        <v>14</v>
      </c>
      <c r="C1" t="s">
        <v>15</v>
      </c>
      <c r="D1" s="4" t="s">
        <v>8</v>
      </c>
      <c r="E1" t="s">
        <v>0</v>
      </c>
      <c r="F1" t="s">
        <v>16</v>
      </c>
      <c r="G1" t="s">
        <v>17</v>
      </c>
      <c r="H1" t="s">
        <v>18</v>
      </c>
      <c r="I1" s="6" t="s">
        <v>22</v>
      </c>
      <c r="J1" t="s">
        <v>20</v>
      </c>
      <c r="K1" t="s">
        <v>9</v>
      </c>
      <c r="L1" t="s">
        <v>21</v>
      </c>
      <c r="M1" t="s">
        <v>19</v>
      </c>
      <c r="N1" t="s">
        <v>37</v>
      </c>
      <c r="O1" s="8" t="s">
        <v>38</v>
      </c>
      <c r="P1" t="s">
        <v>39</v>
      </c>
    </row>
    <row r="2" spans="1:16" x14ac:dyDescent="0.25">
      <c r="A2" s="2">
        <v>44275</v>
      </c>
      <c r="B2" s="1">
        <v>0.54166666666666663</v>
      </c>
      <c r="C2" s="2" t="s">
        <v>26</v>
      </c>
      <c r="D2" s="4">
        <v>23972</v>
      </c>
      <c r="E2" s="5">
        <v>1234567891</v>
      </c>
      <c r="F2">
        <f t="shared" ref="F2:F6" si="0">+FIND(" ",C2,1)</f>
        <v>4</v>
      </c>
      <c r="G2">
        <f t="shared" ref="G2:G6" si="1">MIN(IFERROR(FIND("0",C2),99),IFERROR(FIND("1",C2),99),IFERROR(FIND("2",C2),99),IFERROR(FIND("3",C2),99))</f>
        <v>17</v>
      </c>
      <c r="H2">
        <f t="shared" ref="H2:H6" si="2">+LEN(C2)</f>
        <v>27</v>
      </c>
      <c r="I2" s="6" t="str">
        <f t="shared" ref="I2:I6" si="3">TRIM(+MID(C2,F2,G2-F2))</f>
        <v>Helen Smith</v>
      </c>
      <c r="J2">
        <f t="shared" ref="J2:J6" si="4">FIND("☃",SUBSTITUTE(I2," ","☃",LEN(I2)-LEN(SUBSTITUTE(I2," ",""))))</f>
        <v>6</v>
      </c>
      <c r="K2" t="str">
        <f t="shared" ref="K2:K6" si="5">RIGHT(I2,LEN(I2)-J2)</f>
        <v>Smith</v>
      </c>
      <c r="L2" t="str">
        <f t="shared" ref="L2:L6" si="6">+LEFT(I2,J2)</f>
        <v xml:space="preserve">Helen </v>
      </c>
      <c r="M2" t="str">
        <f t="shared" ref="M2:M6" si="7">+K2&amp;", "&amp;L2</f>
        <v xml:space="preserve">Smith, Helen </v>
      </c>
      <c r="N2" t="str">
        <f>IFERROR(INDEX(Table5[Type],MATCH(Table1[[#This Row],[NHS number]],Table5[NHS Number],0)),"")</f>
        <v>COVID-19 Vac AstraZeneca (ChAdOx1 S recomb) 5x10000000000 viral particles/0.5ml dose sol for inj MDV 1</v>
      </c>
      <c r="O2" s="8">
        <f>IFERROR(INDEX(Table5[Event Date],MATCH(Table1[[#This Row],[NHS number]],Table5[NHS Number],0)),"")</f>
        <v>44175</v>
      </c>
      <c r="P2" t="str">
        <f>IFERROR(INDEX(Table5[Batch],MATCH(Table1[[#This Row],[NHS number]],Table5[NHS Number],0)),"")</f>
        <v>AB001</v>
      </c>
    </row>
    <row r="3" spans="1:16" x14ac:dyDescent="0.25">
      <c r="A3" s="2">
        <v>44275</v>
      </c>
      <c r="B3" s="1">
        <v>0.54166666666666663</v>
      </c>
      <c r="C3" s="2" t="s">
        <v>27</v>
      </c>
      <c r="D3" s="4">
        <v>24706</v>
      </c>
      <c r="E3" s="5">
        <v>1234567892</v>
      </c>
      <c r="F3">
        <f t="shared" si="0"/>
        <v>3</v>
      </c>
      <c r="G3">
        <f t="shared" si="1"/>
        <v>20</v>
      </c>
      <c r="H3">
        <f t="shared" si="2"/>
        <v>30</v>
      </c>
      <c r="I3" s="6" t="str">
        <f t="shared" si="3"/>
        <v>Bilbo R Baggins</v>
      </c>
      <c r="J3">
        <f t="shared" si="4"/>
        <v>8</v>
      </c>
      <c r="K3" t="str">
        <f t="shared" si="5"/>
        <v>Baggins</v>
      </c>
      <c r="L3" t="str">
        <f t="shared" si="6"/>
        <v xml:space="preserve">Bilbo R </v>
      </c>
      <c r="M3" t="str">
        <f t="shared" si="7"/>
        <v xml:space="preserve">Baggins, Bilbo R </v>
      </c>
      <c r="N3" t="str">
        <f>IFERROR(INDEX(Table5[Type],MATCH(Table1[[#This Row],[NHS number]],Table5[NHS Number],0)),"")</f>
        <v>COVID-19 Vac AstraZeneca (ChAdOx1 S recomb) 5x10000000000 viral particles/0.5ml dose sol for inj MDV 1</v>
      </c>
      <c r="O3" s="8">
        <f>IFERROR(INDEX(Table5[Event Date],MATCH(Table1[[#This Row],[NHS number]],Table5[NHS Number],0)),"")</f>
        <v>44179</v>
      </c>
      <c r="P3" t="str">
        <f>IFERROR(INDEX(Table5[Batch],MATCH(Table1[[#This Row],[NHS number]],Table5[NHS Number],0)),"")</f>
        <v>AA002</v>
      </c>
    </row>
    <row r="4" spans="1:16" x14ac:dyDescent="0.25">
      <c r="A4" s="2">
        <v>44275</v>
      </c>
      <c r="B4" s="1">
        <v>0.5444444444444444</v>
      </c>
      <c r="C4" s="2" t="s">
        <v>28</v>
      </c>
      <c r="D4" s="4">
        <v>24211</v>
      </c>
      <c r="E4" s="5">
        <v>1234567893</v>
      </c>
      <c r="F4">
        <f t="shared" si="0"/>
        <v>3</v>
      </c>
      <c r="G4">
        <f t="shared" si="1"/>
        <v>16</v>
      </c>
      <c r="H4">
        <f t="shared" si="2"/>
        <v>26</v>
      </c>
      <c r="I4" s="6" t="str">
        <f t="shared" si="3"/>
        <v>Tom P Jones</v>
      </c>
      <c r="J4">
        <f t="shared" si="4"/>
        <v>6</v>
      </c>
      <c r="K4" t="str">
        <f t="shared" si="5"/>
        <v>Jones</v>
      </c>
      <c r="L4" t="str">
        <f t="shared" si="6"/>
        <v xml:space="preserve">Tom P </v>
      </c>
      <c r="M4" t="str">
        <f t="shared" si="7"/>
        <v xml:space="preserve">Jones, Tom P </v>
      </c>
      <c r="N4" t="str">
        <f>IFERROR(INDEX(Table5[Type],MATCH(Table1[[#This Row],[NHS number]],Table5[NHS Number],0)),"")</f>
        <v>COVID-19 mRNA Vac BNT162b2 30mcg/0.3ml conc for susp for inj multidose vials (Pfizer-BioNTech) 1</v>
      </c>
      <c r="O4" s="8">
        <f>IFERROR(INDEX(Table5[Event Date],MATCH(Table1[[#This Row],[NHS number]],Table5[NHS Number],0)),"")</f>
        <v>44197</v>
      </c>
      <c r="P4" t="str">
        <f>IFERROR(INDEX(Table5[Batch],MATCH(Table1[[#This Row],[NHS number]],Table5[NHS Number],0)),"")</f>
        <v>PF003</v>
      </c>
    </row>
    <row r="5" spans="1:16" x14ac:dyDescent="0.25">
      <c r="A5" s="2">
        <v>44275</v>
      </c>
      <c r="B5" s="1">
        <v>0.5444444444444444</v>
      </c>
      <c r="C5" s="2" t="s">
        <v>29</v>
      </c>
      <c r="D5" s="4">
        <v>24224</v>
      </c>
      <c r="E5" s="5">
        <v>1234567894</v>
      </c>
      <c r="F5">
        <f t="shared" si="0"/>
        <v>3</v>
      </c>
      <c r="G5">
        <f t="shared" si="1"/>
        <v>23</v>
      </c>
      <c r="H5">
        <f t="shared" si="2"/>
        <v>33</v>
      </c>
      <c r="I5" s="6" t="str">
        <f t="shared" si="3"/>
        <v>Henry James Hoover</v>
      </c>
      <c r="J5">
        <f t="shared" si="4"/>
        <v>12</v>
      </c>
      <c r="K5" t="str">
        <f t="shared" si="5"/>
        <v>Hoover</v>
      </c>
      <c r="L5" t="str">
        <f t="shared" si="6"/>
        <v xml:space="preserve">Henry James </v>
      </c>
      <c r="M5" t="str">
        <f t="shared" si="7"/>
        <v xml:space="preserve">Hoover, Henry James </v>
      </c>
      <c r="N5" t="str">
        <f>IFERROR(INDEX(Table5[Type],MATCH(Table1[[#This Row],[NHS number]],Table5[NHS Number],0)),"")</f>
        <v/>
      </c>
      <c r="O5" s="8" t="str">
        <f>IFERROR(INDEX(Table5[Event Date],MATCH(Table1[[#This Row],[NHS number]],Table5[NHS Number],0)),"")</f>
        <v/>
      </c>
      <c r="P5" t="str">
        <f>IFERROR(INDEX(Table5[Batch],MATCH(Table1[[#This Row],[NHS number]],Table5[NHS Number],0)),"")</f>
        <v/>
      </c>
    </row>
    <row r="6" spans="1:16" x14ac:dyDescent="0.25">
      <c r="A6" s="2">
        <v>44275</v>
      </c>
      <c r="B6" s="1">
        <v>0.54722222222222217</v>
      </c>
      <c r="C6" s="2" t="s">
        <v>30</v>
      </c>
      <c r="D6" s="4">
        <v>24124</v>
      </c>
      <c r="E6" s="5">
        <v>1234567895</v>
      </c>
      <c r="F6">
        <f t="shared" si="0"/>
        <v>4</v>
      </c>
      <c r="G6">
        <f t="shared" si="1"/>
        <v>19</v>
      </c>
      <c r="H6">
        <f t="shared" si="2"/>
        <v>29</v>
      </c>
      <c r="I6" s="6" t="str">
        <f t="shared" si="3"/>
        <v>James X Dyson</v>
      </c>
      <c r="J6">
        <f t="shared" si="4"/>
        <v>8</v>
      </c>
      <c r="K6" t="str">
        <f t="shared" si="5"/>
        <v>Dyson</v>
      </c>
      <c r="L6" t="str">
        <f t="shared" si="6"/>
        <v xml:space="preserve">James X </v>
      </c>
      <c r="M6" t="str">
        <f t="shared" si="7"/>
        <v xml:space="preserve">Dyson, James X </v>
      </c>
      <c r="N6" t="str">
        <f>IFERROR(INDEX(Table5[Type],MATCH(Table1[[#This Row],[NHS number]],Table5[NHS Number],0)),"")</f>
        <v/>
      </c>
      <c r="O6" s="8" t="str">
        <f>IFERROR(INDEX(Table5[Event Date],MATCH(Table1[[#This Row],[NHS number]],Table5[NHS Number],0)),"")</f>
        <v/>
      </c>
      <c r="P6" t="str">
        <f>IFERROR(INDEX(Table5[Batch],MATCH(Table1[[#This Row],[NHS number]],Table5[NHS Number],0)),"")</f>
        <v/>
      </c>
    </row>
    <row r="7" spans="1:16" x14ac:dyDescent="0.25">
      <c r="B7" s="2"/>
      <c r="C7" s="1"/>
      <c r="E7" s="5"/>
    </row>
    <row r="8" spans="1:16" x14ac:dyDescent="0.25">
      <c r="B8" s="2"/>
      <c r="C8" s="1"/>
      <c r="E8" s="5"/>
    </row>
    <row r="9" spans="1:16" x14ac:dyDescent="0.25">
      <c r="B9" s="2"/>
      <c r="C9" s="1"/>
      <c r="E9" s="5"/>
    </row>
    <row r="10" spans="1:16" x14ac:dyDescent="0.25">
      <c r="B10" s="2"/>
      <c r="C10" s="1"/>
      <c r="E10" s="5"/>
    </row>
    <row r="11" spans="1:16" x14ac:dyDescent="0.25">
      <c r="B11" s="2"/>
      <c r="C11" s="1"/>
      <c r="E11" s="5"/>
    </row>
    <row r="12" spans="1:16" x14ac:dyDescent="0.25">
      <c r="B12" s="2"/>
      <c r="C12" s="1"/>
      <c r="E12" s="5"/>
    </row>
    <row r="13" spans="1:16" x14ac:dyDescent="0.25">
      <c r="B13" s="2"/>
      <c r="C13" s="1"/>
      <c r="E13" s="5"/>
    </row>
    <row r="14" spans="1:16" x14ac:dyDescent="0.25">
      <c r="B14" s="2"/>
      <c r="C14" s="1"/>
      <c r="E14" s="5"/>
    </row>
    <row r="15" spans="1:16" x14ac:dyDescent="0.25">
      <c r="B15" s="2"/>
      <c r="C15" s="1"/>
      <c r="E15" s="5"/>
    </row>
    <row r="16" spans="1:16" x14ac:dyDescent="0.25">
      <c r="B16" s="2"/>
      <c r="C16" s="1"/>
      <c r="E16" s="5"/>
    </row>
    <row r="17" spans="2:5" x14ac:dyDescent="0.25">
      <c r="B17" s="2"/>
      <c r="C17" s="1"/>
      <c r="E17" s="5"/>
    </row>
    <row r="18" spans="2:5" x14ac:dyDescent="0.25">
      <c r="B18" s="2"/>
      <c r="C18" s="1"/>
      <c r="E18" s="5"/>
    </row>
    <row r="19" spans="2:5" x14ac:dyDescent="0.25">
      <c r="B19" s="2"/>
      <c r="C19" s="1"/>
      <c r="E19" s="5"/>
    </row>
    <row r="20" spans="2:5" x14ac:dyDescent="0.25">
      <c r="B20" s="2"/>
      <c r="C20" s="1"/>
      <c r="E20" s="5"/>
    </row>
    <row r="21" spans="2:5" x14ac:dyDescent="0.25">
      <c r="B21" s="2"/>
      <c r="C21" s="1"/>
      <c r="E21" s="5"/>
    </row>
    <row r="22" spans="2:5" x14ac:dyDescent="0.25">
      <c r="B22" s="2"/>
      <c r="C22" s="1"/>
      <c r="E22" s="5"/>
    </row>
    <row r="23" spans="2:5" x14ac:dyDescent="0.25">
      <c r="B23" s="2"/>
      <c r="C23" s="1"/>
      <c r="E23" s="5"/>
    </row>
    <row r="24" spans="2:5" x14ac:dyDescent="0.25">
      <c r="B24" s="2"/>
      <c r="C24" s="1"/>
      <c r="E24" s="5"/>
    </row>
    <row r="25" spans="2:5" x14ac:dyDescent="0.25">
      <c r="B25" s="2"/>
      <c r="C25" s="1"/>
      <c r="E25" s="5"/>
    </row>
    <row r="26" spans="2:5" x14ac:dyDescent="0.25">
      <c r="B26" s="2"/>
      <c r="C26" s="1"/>
      <c r="E26" s="5"/>
    </row>
    <row r="27" spans="2:5" x14ac:dyDescent="0.25">
      <c r="B27" s="2"/>
      <c r="C27" s="1"/>
      <c r="E27" s="5"/>
    </row>
    <row r="28" spans="2:5" x14ac:dyDescent="0.25">
      <c r="B28" s="2"/>
      <c r="C28" s="1"/>
      <c r="E28" s="5"/>
    </row>
    <row r="29" spans="2:5" x14ac:dyDescent="0.25">
      <c r="B29" s="2"/>
      <c r="C29" s="1"/>
      <c r="E29" s="5"/>
    </row>
    <row r="30" spans="2:5" x14ac:dyDescent="0.25">
      <c r="B30" s="2"/>
      <c r="C30" s="1"/>
      <c r="E30" s="5"/>
    </row>
    <row r="31" spans="2:5" x14ac:dyDescent="0.25">
      <c r="B31" s="2"/>
      <c r="C31" s="1"/>
      <c r="E31" s="5"/>
    </row>
    <row r="32" spans="2:5" x14ac:dyDescent="0.25">
      <c r="B32" s="2"/>
      <c r="C32" s="1"/>
      <c r="E32" s="5"/>
    </row>
    <row r="33" spans="2:5" x14ac:dyDescent="0.25">
      <c r="B33" s="2"/>
      <c r="C33" s="1"/>
      <c r="E33" s="5"/>
    </row>
    <row r="34" spans="2:5" x14ac:dyDescent="0.25">
      <c r="B34" s="2"/>
      <c r="C34" s="1"/>
      <c r="E34" s="5"/>
    </row>
    <row r="35" spans="2:5" x14ac:dyDescent="0.25">
      <c r="B35" s="2"/>
      <c r="C35" s="1"/>
      <c r="E35" s="5"/>
    </row>
    <row r="36" spans="2:5" x14ac:dyDescent="0.25">
      <c r="B36" s="2"/>
      <c r="C36" s="1"/>
      <c r="E36" s="5"/>
    </row>
    <row r="37" spans="2:5" x14ac:dyDescent="0.25">
      <c r="B37" s="2"/>
      <c r="C37" s="1"/>
      <c r="E37" s="5"/>
    </row>
    <row r="38" spans="2:5" x14ac:dyDescent="0.25">
      <c r="B38" s="2"/>
      <c r="C38" s="1"/>
      <c r="E38" s="5"/>
    </row>
    <row r="39" spans="2:5" x14ac:dyDescent="0.25">
      <c r="B39" s="2"/>
      <c r="C39" s="1"/>
      <c r="E39" s="5"/>
    </row>
    <row r="40" spans="2:5" x14ac:dyDescent="0.25">
      <c r="B40" s="2"/>
      <c r="C40" s="1"/>
      <c r="E40" s="5"/>
    </row>
    <row r="41" spans="2:5" x14ac:dyDescent="0.25">
      <c r="B41" s="2"/>
      <c r="C41" s="1"/>
      <c r="E41" s="5"/>
    </row>
    <row r="42" spans="2:5" x14ac:dyDescent="0.25">
      <c r="B42" s="2"/>
      <c r="C42" s="1"/>
      <c r="E42" s="5"/>
    </row>
    <row r="43" spans="2:5" x14ac:dyDescent="0.25">
      <c r="B43" s="2"/>
      <c r="C43" s="1"/>
      <c r="E43" s="5"/>
    </row>
    <row r="44" spans="2:5" x14ac:dyDescent="0.25">
      <c r="B44" s="2"/>
      <c r="C44" s="1"/>
      <c r="E44" s="5"/>
    </row>
    <row r="45" spans="2:5" x14ac:dyDescent="0.25">
      <c r="B45" s="2"/>
      <c r="C45" s="1"/>
      <c r="E45" s="5"/>
    </row>
    <row r="46" spans="2:5" x14ac:dyDescent="0.25">
      <c r="B46" s="2"/>
      <c r="C46" s="1"/>
      <c r="E46" s="5"/>
    </row>
    <row r="47" spans="2:5" x14ac:dyDescent="0.25">
      <c r="B47" s="2"/>
      <c r="C47" s="1"/>
      <c r="E47" s="5"/>
    </row>
    <row r="48" spans="2:5" x14ac:dyDescent="0.25">
      <c r="B48" s="2"/>
      <c r="C48" s="1"/>
      <c r="E48" s="5"/>
    </row>
    <row r="49" spans="2:5" x14ac:dyDescent="0.25">
      <c r="B49" s="2"/>
      <c r="C49" s="1"/>
      <c r="E49" s="5"/>
    </row>
    <row r="50" spans="2:5" x14ac:dyDescent="0.25">
      <c r="B50" s="2"/>
      <c r="C50" s="1"/>
      <c r="E50" s="5"/>
    </row>
    <row r="51" spans="2:5" x14ac:dyDescent="0.25">
      <c r="B51" s="2"/>
      <c r="C51" s="1"/>
      <c r="E51" s="5"/>
    </row>
    <row r="52" spans="2:5" x14ac:dyDescent="0.25">
      <c r="B52" s="2"/>
      <c r="C52" s="1"/>
      <c r="E52" s="5"/>
    </row>
    <row r="53" spans="2:5" x14ac:dyDescent="0.25">
      <c r="B53" s="2"/>
      <c r="C53" s="1"/>
      <c r="E53" s="5"/>
    </row>
    <row r="54" spans="2:5" x14ac:dyDescent="0.25">
      <c r="B54" s="2"/>
      <c r="C54" s="1"/>
      <c r="E54" s="5"/>
    </row>
    <row r="55" spans="2:5" x14ac:dyDescent="0.25">
      <c r="B55" s="2"/>
      <c r="C55" s="1"/>
      <c r="E55" s="5"/>
    </row>
    <row r="56" spans="2:5" x14ac:dyDescent="0.25">
      <c r="B56" s="2"/>
      <c r="C56" s="1"/>
      <c r="E56" s="5"/>
    </row>
    <row r="57" spans="2:5" x14ac:dyDescent="0.25">
      <c r="B57" s="2"/>
      <c r="C57" s="1"/>
      <c r="E57" s="5"/>
    </row>
    <row r="58" spans="2:5" x14ac:dyDescent="0.25">
      <c r="B58" s="2"/>
      <c r="C58" s="1"/>
      <c r="E58" s="5"/>
    </row>
    <row r="59" spans="2:5" x14ac:dyDescent="0.25">
      <c r="B59" s="2"/>
      <c r="C59" s="1"/>
      <c r="E59" s="5"/>
    </row>
    <row r="60" spans="2:5" x14ac:dyDescent="0.25">
      <c r="B60" s="2"/>
      <c r="C60" s="1"/>
      <c r="E60" s="5"/>
    </row>
    <row r="61" spans="2:5" x14ac:dyDescent="0.25">
      <c r="B61" s="2"/>
      <c r="C61" s="1"/>
      <c r="E61" s="5"/>
    </row>
    <row r="62" spans="2:5" x14ac:dyDescent="0.25">
      <c r="B62" s="2"/>
      <c r="C62" s="1"/>
      <c r="E62" s="5"/>
    </row>
    <row r="63" spans="2:5" x14ac:dyDescent="0.25">
      <c r="B63" s="2"/>
      <c r="C63" s="1"/>
      <c r="E63" s="5"/>
    </row>
    <row r="64" spans="2:5" x14ac:dyDescent="0.25">
      <c r="B64" s="2"/>
      <c r="C64" s="1"/>
      <c r="E64" s="5"/>
    </row>
    <row r="65" spans="2:5" x14ac:dyDescent="0.25">
      <c r="B65" s="2"/>
      <c r="C65" s="1"/>
      <c r="E65" s="5"/>
    </row>
    <row r="66" spans="2:5" x14ac:dyDescent="0.25">
      <c r="B66" s="2"/>
      <c r="C66" s="1"/>
      <c r="E66" s="5"/>
    </row>
    <row r="67" spans="2:5" x14ac:dyDescent="0.25">
      <c r="B67" s="2"/>
      <c r="C67" s="1"/>
      <c r="E67" s="5"/>
    </row>
    <row r="68" spans="2:5" x14ac:dyDescent="0.25">
      <c r="B68" s="2"/>
      <c r="C68" s="1"/>
      <c r="E68" s="5"/>
    </row>
    <row r="69" spans="2:5" x14ac:dyDescent="0.25">
      <c r="B69" s="2"/>
      <c r="C69" s="1"/>
      <c r="E69" s="5"/>
    </row>
    <row r="70" spans="2:5" x14ac:dyDescent="0.25">
      <c r="B70" s="2"/>
      <c r="C70" s="1"/>
      <c r="E70" s="5"/>
    </row>
    <row r="71" spans="2:5" x14ac:dyDescent="0.25">
      <c r="B71" s="2"/>
      <c r="C71" s="1"/>
      <c r="E71" s="5"/>
    </row>
    <row r="72" spans="2:5" x14ac:dyDescent="0.25">
      <c r="B72" s="2"/>
      <c r="C72" s="1"/>
      <c r="E72" s="5"/>
    </row>
    <row r="73" spans="2:5" x14ac:dyDescent="0.25">
      <c r="B73" s="2"/>
      <c r="C73" s="1"/>
      <c r="E73" s="5"/>
    </row>
    <row r="74" spans="2:5" x14ac:dyDescent="0.25">
      <c r="B74" s="2"/>
      <c r="C74" s="1"/>
      <c r="E74" s="5"/>
    </row>
    <row r="75" spans="2:5" x14ac:dyDescent="0.25">
      <c r="B75" s="2"/>
      <c r="C75" s="1"/>
      <c r="E75" s="5"/>
    </row>
    <row r="76" spans="2:5" x14ac:dyDescent="0.25">
      <c r="B76" s="2"/>
      <c r="C76" s="1"/>
      <c r="E76" s="5"/>
    </row>
    <row r="77" spans="2:5" x14ac:dyDescent="0.25">
      <c r="B77" s="2"/>
      <c r="C77" s="1"/>
      <c r="E77" s="5"/>
    </row>
    <row r="78" spans="2:5" x14ac:dyDescent="0.25">
      <c r="B78" s="2"/>
      <c r="C78" s="1"/>
      <c r="E78" s="5"/>
    </row>
    <row r="79" spans="2:5" x14ac:dyDescent="0.25">
      <c r="B79" s="2"/>
      <c r="C79" s="1"/>
      <c r="E79" s="5"/>
    </row>
    <row r="80" spans="2:5" x14ac:dyDescent="0.25">
      <c r="B80" s="2"/>
      <c r="C80" s="1"/>
      <c r="E80" s="5"/>
    </row>
    <row r="81" spans="2:5" x14ac:dyDescent="0.25">
      <c r="B81" s="2"/>
      <c r="C81" s="1"/>
      <c r="E81" s="5"/>
    </row>
    <row r="82" spans="2:5" x14ac:dyDescent="0.25">
      <c r="B82" s="2"/>
      <c r="C82" s="1"/>
      <c r="E82" s="5"/>
    </row>
    <row r="83" spans="2:5" x14ac:dyDescent="0.25">
      <c r="B83" s="2"/>
      <c r="C83" s="1"/>
      <c r="E83" s="5"/>
    </row>
    <row r="84" spans="2:5" x14ac:dyDescent="0.25">
      <c r="B84" s="2"/>
      <c r="C84" s="1"/>
      <c r="E84" s="5"/>
    </row>
    <row r="85" spans="2:5" x14ac:dyDescent="0.25">
      <c r="B85" s="2"/>
      <c r="C85" s="1"/>
      <c r="E85" s="5"/>
    </row>
    <row r="86" spans="2:5" x14ac:dyDescent="0.25">
      <c r="B86" s="2"/>
      <c r="C86" s="1"/>
      <c r="E86" s="5"/>
    </row>
    <row r="87" spans="2:5" x14ac:dyDescent="0.25">
      <c r="B87" s="2"/>
      <c r="C87" s="1"/>
      <c r="E87" s="5"/>
    </row>
    <row r="88" spans="2:5" x14ac:dyDescent="0.25">
      <c r="B88" s="2"/>
      <c r="C88" s="1"/>
      <c r="E88" s="5"/>
    </row>
    <row r="89" spans="2:5" x14ac:dyDescent="0.25">
      <c r="B89" s="2"/>
      <c r="C89" s="1"/>
      <c r="E89" s="5"/>
    </row>
    <row r="90" spans="2:5" x14ac:dyDescent="0.25">
      <c r="B90" s="2"/>
      <c r="C90" s="1"/>
      <c r="E90" s="5"/>
    </row>
    <row r="91" spans="2:5" x14ac:dyDescent="0.25">
      <c r="B91" s="2"/>
      <c r="C91" s="1"/>
      <c r="E91" s="5"/>
    </row>
    <row r="92" spans="2:5" x14ac:dyDescent="0.25">
      <c r="B92" s="2"/>
      <c r="C92" s="1"/>
      <c r="E92" s="5"/>
    </row>
    <row r="93" spans="2:5" x14ac:dyDescent="0.25">
      <c r="B93" s="2"/>
      <c r="C93" s="1"/>
      <c r="E93" s="5"/>
    </row>
    <row r="94" spans="2:5" x14ac:dyDescent="0.25">
      <c r="B94" s="2"/>
      <c r="C94" s="1"/>
      <c r="E94" s="5"/>
    </row>
    <row r="95" spans="2:5" x14ac:dyDescent="0.25">
      <c r="B95" s="2"/>
      <c r="C95" s="1"/>
      <c r="E95" s="5"/>
    </row>
    <row r="96" spans="2:5" x14ac:dyDescent="0.25">
      <c r="B96" s="2"/>
      <c r="C96" s="1"/>
      <c r="E96" s="5"/>
    </row>
    <row r="97" spans="2:5" x14ac:dyDescent="0.25">
      <c r="B97" s="2"/>
      <c r="C97" s="1"/>
      <c r="E97" s="5"/>
    </row>
    <row r="98" spans="2:5" x14ac:dyDescent="0.25">
      <c r="B98" s="2"/>
      <c r="C98" s="1"/>
      <c r="E98" s="5"/>
    </row>
    <row r="99" spans="2:5" x14ac:dyDescent="0.25">
      <c r="B99" s="2"/>
      <c r="C99" s="1"/>
      <c r="E99" s="5"/>
    </row>
    <row r="100" spans="2:5" x14ac:dyDescent="0.25">
      <c r="B100" s="2"/>
      <c r="C100" s="1"/>
      <c r="E100" s="5"/>
    </row>
    <row r="101" spans="2:5" x14ac:dyDescent="0.25">
      <c r="B101" s="2"/>
      <c r="C101" s="1"/>
      <c r="E101" s="5"/>
    </row>
    <row r="102" spans="2:5" x14ac:dyDescent="0.25">
      <c r="B102" s="2"/>
      <c r="C102" s="1"/>
      <c r="E102" s="5"/>
    </row>
    <row r="103" spans="2:5" x14ac:dyDescent="0.25">
      <c r="B103" s="2"/>
      <c r="C103" s="1"/>
      <c r="E103" s="5"/>
    </row>
    <row r="104" spans="2:5" x14ac:dyDescent="0.25">
      <c r="B104" s="2"/>
      <c r="C104" s="1"/>
      <c r="E104" s="5"/>
    </row>
    <row r="105" spans="2:5" x14ac:dyDescent="0.25">
      <c r="B105" s="2"/>
      <c r="C105" s="1"/>
      <c r="E105" s="5"/>
    </row>
    <row r="106" spans="2:5" x14ac:dyDescent="0.25">
      <c r="B106" s="2"/>
      <c r="C106" s="1"/>
      <c r="E106" s="5"/>
    </row>
    <row r="107" spans="2:5" x14ac:dyDescent="0.25">
      <c r="B107" s="2"/>
      <c r="C107" s="1"/>
      <c r="E107" s="5"/>
    </row>
    <row r="108" spans="2:5" x14ac:dyDescent="0.25">
      <c r="B108" s="2"/>
      <c r="C108" s="1"/>
      <c r="E108" s="5"/>
    </row>
    <row r="109" spans="2:5" x14ac:dyDescent="0.25">
      <c r="B109" s="2"/>
      <c r="C109" s="1"/>
      <c r="E109" s="5"/>
    </row>
    <row r="110" spans="2:5" x14ac:dyDescent="0.25">
      <c r="B110" s="2"/>
      <c r="C110" s="1"/>
      <c r="E110" s="5"/>
    </row>
    <row r="111" spans="2:5" x14ac:dyDescent="0.25">
      <c r="B111" s="2"/>
      <c r="C111" s="1"/>
      <c r="E111" s="5"/>
    </row>
    <row r="112" spans="2:5" x14ac:dyDescent="0.25">
      <c r="B112" s="2"/>
      <c r="C112" s="1"/>
      <c r="E112" s="5"/>
    </row>
    <row r="113" spans="2:5" x14ac:dyDescent="0.25">
      <c r="B113" s="2"/>
      <c r="C113" s="1"/>
      <c r="E113" s="5"/>
    </row>
    <row r="114" spans="2:5" x14ac:dyDescent="0.25">
      <c r="B114" s="2"/>
      <c r="C114" s="1"/>
      <c r="E114" s="5"/>
    </row>
    <row r="115" spans="2:5" x14ac:dyDescent="0.25">
      <c r="B115" s="2"/>
      <c r="C115" s="1"/>
      <c r="E115" s="5"/>
    </row>
    <row r="116" spans="2:5" x14ac:dyDescent="0.25">
      <c r="B116" s="2"/>
      <c r="C116" s="1"/>
      <c r="E116" s="5"/>
    </row>
    <row r="117" spans="2:5" x14ac:dyDescent="0.25">
      <c r="B117" s="2"/>
      <c r="C117" s="1"/>
      <c r="E117" s="5"/>
    </row>
    <row r="118" spans="2:5" x14ac:dyDescent="0.25">
      <c r="B118" s="2"/>
      <c r="C118" s="1"/>
      <c r="E118" s="5"/>
    </row>
    <row r="119" spans="2:5" x14ac:dyDescent="0.25">
      <c r="B119" s="2"/>
      <c r="C119" s="1"/>
      <c r="E119" s="5"/>
    </row>
    <row r="120" spans="2:5" x14ac:dyDescent="0.25">
      <c r="B120" s="2"/>
      <c r="C120" s="1"/>
      <c r="E120" s="5"/>
    </row>
    <row r="121" spans="2:5" x14ac:dyDescent="0.25">
      <c r="B121" s="2"/>
      <c r="C121" s="1"/>
      <c r="E121" s="5"/>
    </row>
    <row r="122" spans="2:5" x14ac:dyDescent="0.25">
      <c r="B122" s="2"/>
      <c r="C122" s="1"/>
      <c r="E122" s="5"/>
    </row>
    <row r="123" spans="2:5" x14ac:dyDescent="0.25">
      <c r="B123" s="2"/>
      <c r="C123" s="1"/>
      <c r="E123" s="5"/>
    </row>
    <row r="124" spans="2:5" x14ac:dyDescent="0.25">
      <c r="B124" s="2"/>
      <c r="C124" s="1"/>
      <c r="E124" s="5"/>
    </row>
    <row r="125" spans="2:5" x14ac:dyDescent="0.25">
      <c r="B125" s="2"/>
      <c r="C125" s="1"/>
      <c r="E125" s="5"/>
    </row>
    <row r="126" spans="2:5" x14ac:dyDescent="0.25">
      <c r="B126" s="2"/>
      <c r="C126" s="1"/>
      <c r="E126" s="5"/>
    </row>
    <row r="127" spans="2:5" x14ac:dyDescent="0.25">
      <c r="B127" s="2"/>
      <c r="C127" s="1"/>
      <c r="E127" s="5"/>
    </row>
    <row r="128" spans="2:5" x14ac:dyDescent="0.25">
      <c r="B128" s="2"/>
      <c r="C128" s="1"/>
      <c r="E128" s="5"/>
    </row>
    <row r="129" spans="2:5" x14ac:dyDescent="0.25">
      <c r="B129" s="2"/>
      <c r="C129" s="1"/>
      <c r="E129" s="5"/>
    </row>
    <row r="130" spans="2:5" x14ac:dyDescent="0.25">
      <c r="B130" s="2"/>
      <c r="C130" s="1"/>
      <c r="E130" s="5"/>
    </row>
    <row r="131" spans="2:5" x14ac:dyDescent="0.25">
      <c r="B131" s="2"/>
      <c r="C131" s="1"/>
      <c r="E131" s="5"/>
    </row>
    <row r="132" spans="2:5" x14ac:dyDescent="0.25">
      <c r="B132" s="2"/>
      <c r="C132" s="1"/>
      <c r="E132" s="5"/>
    </row>
    <row r="133" spans="2:5" x14ac:dyDescent="0.25">
      <c r="B133" s="2"/>
      <c r="C133" s="1"/>
      <c r="E133" s="5"/>
    </row>
    <row r="134" spans="2:5" x14ac:dyDescent="0.25">
      <c r="B134" s="2"/>
      <c r="C134" s="1"/>
      <c r="E134" s="5"/>
    </row>
    <row r="135" spans="2:5" x14ac:dyDescent="0.25">
      <c r="B135" s="2"/>
      <c r="C135" s="1"/>
      <c r="E135" s="5"/>
    </row>
    <row r="136" spans="2:5" x14ac:dyDescent="0.25">
      <c r="B136" s="2"/>
      <c r="C136" s="1"/>
      <c r="E136" s="5"/>
    </row>
    <row r="137" spans="2:5" x14ac:dyDescent="0.25">
      <c r="B137" s="2"/>
      <c r="C137" s="1"/>
      <c r="E137" s="5"/>
    </row>
    <row r="138" spans="2:5" x14ac:dyDescent="0.25">
      <c r="B138" s="2"/>
      <c r="C138" s="1"/>
      <c r="E138" s="5"/>
    </row>
    <row r="139" spans="2:5" x14ac:dyDescent="0.25">
      <c r="B139" s="2"/>
      <c r="C139" s="1"/>
      <c r="E139" s="5"/>
    </row>
    <row r="140" spans="2:5" x14ac:dyDescent="0.25">
      <c r="B140" s="2"/>
      <c r="C140" s="1"/>
      <c r="E140" s="5"/>
    </row>
    <row r="141" spans="2:5" x14ac:dyDescent="0.25">
      <c r="B141" s="2"/>
      <c r="C141" s="1"/>
      <c r="E141" s="5"/>
    </row>
    <row r="142" spans="2:5" x14ac:dyDescent="0.25">
      <c r="B142" s="2"/>
      <c r="C142" s="1"/>
      <c r="E142" s="5"/>
    </row>
    <row r="143" spans="2:5" x14ac:dyDescent="0.25">
      <c r="B143" s="2"/>
      <c r="C143" s="1"/>
      <c r="E143" s="5"/>
    </row>
    <row r="144" spans="2:5" x14ac:dyDescent="0.25">
      <c r="B144" s="2"/>
      <c r="C144" s="1"/>
      <c r="E144" s="5"/>
    </row>
    <row r="145" spans="2:5" x14ac:dyDescent="0.25">
      <c r="B145" s="2"/>
      <c r="C145" s="1"/>
      <c r="E145" s="5"/>
    </row>
    <row r="146" spans="2:5" x14ac:dyDescent="0.25">
      <c r="B146" s="2"/>
      <c r="C146" s="1"/>
      <c r="E146" s="5"/>
    </row>
    <row r="147" spans="2:5" x14ac:dyDescent="0.25">
      <c r="B147" s="2"/>
      <c r="C147" s="1"/>
      <c r="E147" s="5"/>
    </row>
    <row r="148" spans="2:5" x14ac:dyDescent="0.25">
      <c r="B148" s="2"/>
      <c r="C148" s="1"/>
      <c r="E148" s="5"/>
    </row>
    <row r="149" spans="2:5" x14ac:dyDescent="0.25">
      <c r="B149" s="2"/>
      <c r="C149" s="1"/>
      <c r="E149" s="5"/>
    </row>
    <row r="150" spans="2:5" x14ac:dyDescent="0.25">
      <c r="B150" s="2"/>
      <c r="C150" s="1"/>
      <c r="E150" s="5"/>
    </row>
    <row r="151" spans="2:5" x14ac:dyDescent="0.25">
      <c r="B151" s="2"/>
      <c r="C151" s="1"/>
      <c r="E151" s="5"/>
    </row>
    <row r="152" spans="2:5" x14ac:dyDescent="0.25">
      <c r="B152" s="2"/>
      <c r="C152" s="1"/>
      <c r="E152" s="5"/>
    </row>
    <row r="153" spans="2:5" x14ac:dyDescent="0.25">
      <c r="B153" s="2"/>
      <c r="C153" s="1"/>
      <c r="E153" s="5"/>
    </row>
    <row r="154" spans="2:5" x14ac:dyDescent="0.25">
      <c r="B154" s="2"/>
      <c r="C154" s="1"/>
      <c r="E154" s="5"/>
    </row>
    <row r="155" spans="2:5" x14ac:dyDescent="0.25">
      <c r="B155" s="2"/>
      <c r="C155" s="1"/>
      <c r="E155" s="5"/>
    </row>
    <row r="156" spans="2:5" x14ac:dyDescent="0.25">
      <c r="B156" s="2"/>
      <c r="C156" s="1"/>
      <c r="E156" s="5"/>
    </row>
    <row r="157" spans="2:5" x14ac:dyDescent="0.25">
      <c r="B157" s="2"/>
      <c r="C157" s="1"/>
      <c r="E157" s="5"/>
    </row>
    <row r="158" spans="2:5" x14ac:dyDescent="0.25">
      <c r="B158" s="2"/>
      <c r="C158" s="1"/>
      <c r="E158" s="5"/>
    </row>
    <row r="159" spans="2:5" x14ac:dyDescent="0.25">
      <c r="B159" s="2"/>
      <c r="C159" s="1"/>
      <c r="E159" s="5"/>
    </row>
    <row r="160" spans="2:5" x14ac:dyDescent="0.25">
      <c r="B160" s="2"/>
      <c r="C160" s="1"/>
      <c r="E160" s="5"/>
    </row>
    <row r="161" spans="2:5" x14ac:dyDescent="0.25">
      <c r="B161" s="2"/>
      <c r="C161" s="1"/>
      <c r="E161" s="5"/>
    </row>
    <row r="162" spans="2:5" x14ac:dyDescent="0.25">
      <c r="B162" s="2"/>
      <c r="C162" s="1"/>
      <c r="E162" s="5"/>
    </row>
    <row r="163" spans="2:5" x14ac:dyDescent="0.25">
      <c r="B163" s="2"/>
      <c r="C163" s="1"/>
      <c r="E163" s="5"/>
    </row>
    <row r="164" spans="2:5" x14ac:dyDescent="0.25">
      <c r="B164" s="2"/>
      <c r="C164" s="1"/>
      <c r="E164" s="5"/>
    </row>
    <row r="165" spans="2:5" x14ac:dyDescent="0.25">
      <c r="B165" s="2"/>
      <c r="C165" s="1"/>
      <c r="E165" s="5"/>
    </row>
    <row r="166" spans="2:5" x14ac:dyDescent="0.25">
      <c r="B166" s="2"/>
      <c r="C166" s="1"/>
      <c r="E166" s="5"/>
    </row>
    <row r="167" spans="2:5" x14ac:dyDescent="0.25">
      <c r="B167" s="2"/>
      <c r="C167" s="1"/>
      <c r="E167" s="5"/>
    </row>
    <row r="168" spans="2:5" x14ac:dyDescent="0.25">
      <c r="B168" s="2"/>
      <c r="C168" s="1"/>
      <c r="E168" s="5"/>
    </row>
    <row r="169" spans="2:5" x14ac:dyDescent="0.25">
      <c r="B169" s="2"/>
      <c r="C169" s="1"/>
      <c r="E169" s="5"/>
    </row>
    <row r="170" spans="2:5" x14ac:dyDescent="0.25">
      <c r="B170" s="2"/>
      <c r="C170" s="1"/>
      <c r="E170" s="5"/>
    </row>
    <row r="171" spans="2:5" x14ac:dyDescent="0.25">
      <c r="B171" s="2"/>
      <c r="C171" s="1"/>
      <c r="E171" s="5"/>
    </row>
    <row r="172" spans="2:5" x14ac:dyDescent="0.25">
      <c r="B172" s="2"/>
      <c r="C172" s="1"/>
      <c r="E172" s="5"/>
    </row>
    <row r="173" spans="2:5" x14ac:dyDescent="0.25">
      <c r="B173" s="2"/>
      <c r="C173" s="1"/>
      <c r="E173" s="5"/>
    </row>
    <row r="174" spans="2:5" x14ac:dyDescent="0.25">
      <c r="B174" s="2"/>
      <c r="C174" s="1"/>
      <c r="E174" s="5"/>
    </row>
    <row r="175" spans="2:5" x14ac:dyDescent="0.25">
      <c r="B175" s="2"/>
      <c r="C175" s="1"/>
      <c r="E175" s="5"/>
    </row>
    <row r="176" spans="2:5" x14ac:dyDescent="0.25">
      <c r="B176" s="2"/>
      <c r="C176" s="1"/>
      <c r="E176" s="5"/>
    </row>
    <row r="177" spans="2:5" x14ac:dyDescent="0.25">
      <c r="B177" s="2"/>
      <c r="C177" s="1"/>
      <c r="E177" s="5"/>
    </row>
    <row r="178" spans="2:5" x14ac:dyDescent="0.25">
      <c r="B178" s="2"/>
      <c r="C178" s="1"/>
      <c r="E178" s="5"/>
    </row>
    <row r="179" spans="2:5" x14ac:dyDescent="0.25">
      <c r="B179" s="2"/>
      <c r="C179" s="1"/>
      <c r="E179" s="5"/>
    </row>
    <row r="180" spans="2:5" x14ac:dyDescent="0.25">
      <c r="B180" s="2"/>
      <c r="C180" s="1"/>
      <c r="E180" s="5"/>
    </row>
    <row r="181" spans="2:5" x14ac:dyDescent="0.25">
      <c r="B181" s="2"/>
      <c r="C181" s="1"/>
      <c r="E181" s="5"/>
    </row>
    <row r="182" spans="2:5" x14ac:dyDescent="0.25">
      <c r="B182" s="2"/>
      <c r="C182" s="1"/>
      <c r="E182" s="5"/>
    </row>
    <row r="183" spans="2:5" x14ac:dyDescent="0.25">
      <c r="B183" s="2"/>
      <c r="C183" s="1"/>
      <c r="E183" s="5"/>
    </row>
    <row r="184" spans="2:5" x14ac:dyDescent="0.25">
      <c r="B184" s="2"/>
      <c r="C184" s="1"/>
      <c r="E184" s="5"/>
    </row>
    <row r="185" spans="2:5" x14ac:dyDescent="0.25">
      <c r="B185" s="2"/>
      <c r="C185" s="1"/>
      <c r="E185" s="5"/>
    </row>
    <row r="186" spans="2:5" x14ac:dyDescent="0.25">
      <c r="B186" s="2"/>
      <c r="C186" s="1"/>
      <c r="E186" s="5"/>
    </row>
    <row r="187" spans="2:5" x14ac:dyDescent="0.25">
      <c r="B187" s="2"/>
      <c r="C187" s="1"/>
      <c r="E187" s="5"/>
    </row>
    <row r="188" spans="2:5" x14ac:dyDescent="0.25">
      <c r="B188" s="2"/>
      <c r="E188" s="5"/>
    </row>
  </sheetData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"/>
    </sheetView>
  </sheetViews>
  <sheetFormatPr defaultRowHeight="15" x14ac:dyDescent="0.25"/>
  <cols>
    <col min="1" max="1" width="26" customWidth="1"/>
    <col min="2" max="2" width="17.7109375" customWidth="1"/>
    <col min="3" max="3" width="15.7109375" customWidth="1"/>
    <col min="4" max="4" width="16.85546875" bestFit="1" customWidth="1"/>
    <col min="5" max="5" width="14.140625" customWidth="1"/>
    <col min="6" max="6" width="12.28515625" customWidth="1"/>
    <col min="7" max="7" width="17.7109375" customWidth="1"/>
  </cols>
  <sheetData>
    <row r="1" spans="1:7" x14ac:dyDescent="0.25">
      <c r="A1" t="s">
        <v>6</v>
      </c>
      <c r="B1" t="s">
        <v>8</v>
      </c>
      <c r="C1" t="s">
        <v>40</v>
      </c>
      <c r="D1" s="8" t="s">
        <v>41</v>
      </c>
      <c r="E1" t="s">
        <v>42</v>
      </c>
      <c r="F1" t="s">
        <v>43</v>
      </c>
      <c r="G1" t="s">
        <v>44</v>
      </c>
    </row>
    <row r="2" spans="1:7" x14ac:dyDescent="0.25">
      <c r="A2" s="2">
        <v>44175</v>
      </c>
      <c r="B2" s="2">
        <v>23972</v>
      </c>
      <c r="D2">
        <v>1234567891</v>
      </c>
      <c r="F2" t="s">
        <v>46</v>
      </c>
      <c r="G2" t="s">
        <v>49</v>
      </c>
    </row>
    <row r="3" spans="1:7" x14ac:dyDescent="0.25">
      <c r="A3" s="2">
        <v>44179</v>
      </c>
      <c r="B3" s="2">
        <v>24706</v>
      </c>
      <c r="D3">
        <v>1234567892</v>
      </c>
      <c r="F3" t="s">
        <v>47</v>
      </c>
      <c r="G3" t="s">
        <v>49</v>
      </c>
    </row>
    <row r="4" spans="1:7" x14ac:dyDescent="0.25">
      <c r="A4" s="2">
        <v>44197</v>
      </c>
      <c r="B4" s="2">
        <v>24211</v>
      </c>
      <c r="D4">
        <v>1234567893</v>
      </c>
      <c r="E4" s="2"/>
      <c r="F4" t="s">
        <v>48</v>
      </c>
      <c r="G4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Appt_list</vt:lpstr>
      <vt:lpstr>vaccinated pts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Hennessy</dc:creator>
  <cp:lastModifiedBy>Richard Hennessy</cp:lastModifiedBy>
  <dcterms:created xsi:type="dcterms:W3CDTF">2021-03-16T10:55:19Z</dcterms:created>
  <dcterms:modified xsi:type="dcterms:W3CDTF">2021-03-24T11:29:31Z</dcterms:modified>
</cp:coreProperties>
</file>