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n/Desktop/NotAnonymized/Papers/JSys 2024/data/ITW2023_Data/"/>
    </mc:Choice>
  </mc:AlternateContent>
  <xr:revisionPtr revIDLastSave="0" documentId="13_ncr:1_{EC10E63E-821E-0C46-87DC-F2E38E33725B}" xr6:coauthVersionLast="47" xr6:coauthVersionMax="47" xr10:uidLastSave="{00000000-0000-0000-0000-000000000000}"/>
  <bookViews>
    <workbookView xWindow="-31180" yWindow="1460" windowWidth="28040" windowHeight="16940" xr2:uid="{00000000-000D-0000-FFFF-FFFF00000000}"/>
  </bookViews>
  <sheets>
    <sheet name="GT_All_Hallway1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2" i="1"/>
  <c r="P14" i="1"/>
  <c r="O14" i="1"/>
  <c r="O18" i="1"/>
  <c r="O17" i="1"/>
  <c r="O13" i="1"/>
  <c r="O12" i="1"/>
  <c r="O6" i="1"/>
  <c r="R4" i="1"/>
  <c r="J437" i="1"/>
  <c r="H437" i="1"/>
  <c r="D437" i="1"/>
  <c r="C437" i="1" s="1"/>
  <c r="J436" i="1"/>
  <c r="H436" i="1"/>
  <c r="D436" i="1"/>
  <c r="C436" i="1" s="1"/>
  <c r="J435" i="1"/>
  <c r="H435" i="1"/>
  <c r="D435" i="1"/>
  <c r="C435" i="1" s="1"/>
  <c r="J434" i="1"/>
  <c r="H434" i="1"/>
  <c r="D434" i="1"/>
  <c r="C434" i="1" s="1"/>
  <c r="J433" i="1"/>
  <c r="H433" i="1"/>
  <c r="D433" i="1"/>
  <c r="C433" i="1" s="1"/>
  <c r="J432" i="1"/>
  <c r="H432" i="1"/>
  <c r="D432" i="1"/>
  <c r="C432" i="1" s="1"/>
  <c r="J431" i="1"/>
  <c r="H431" i="1"/>
  <c r="D431" i="1"/>
  <c r="C431" i="1" s="1"/>
  <c r="J430" i="1"/>
  <c r="H430" i="1"/>
  <c r="D430" i="1"/>
  <c r="C430" i="1" s="1"/>
  <c r="J429" i="1"/>
  <c r="H429" i="1"/>
  <c r="D429" i="1"/>
  <c r="C429" i="1" s="1"/>
  <c r="J428" i="1"/>
  <c r="H428" i="1"/>
  <c r="D428" i="1"/>
  <c r="C428" i="1" s="1"/>
  <c r="J427" i="1"/>
  <c r="H427" i="1"/>
  <c r="D427" i="1"/>
  <c r="C427" i="1" s="1"/>
  <c r="J426" i="1"/>
  <c r="H426" i="1"/>
  <c r="D426" i="1"/>
  <c r="C426" i="1" s="1"/>
  <c r="J425" i="1"/>
  <c r="H425" i="1"/>
  <c r="D425" i="1"/>
  <c r="C425" i="1" s="1"/>
  <c r="J424" i="1"/>
  <c r="H424" i="1"/>
  <c r="D424" i="1"/>
  <c r="C424" i="1" s="1"/>
  <c r="J423" i="1"/>
  <c r="H423" i="1"/>
  <c r="D423" i="1"/>
  <c r="J422" i="1"/>
  <c r="H422" i="1"/>
  <c r="D422" i="1"/>
  <c r="C422" i="1" s="1"/>
  <c r="J421" i="1"/>
  <c r="H421" i="1"/>
  <c r="D421" i="1"/>
  <c r="C421" i="1" s="1"/>
  <c r="J420" i="1"/>
  <c r="H420" i="1"/>
  <c r="D420" i="1"/>
  <c r="C420" i="1" s="1"/>
  <c r="J419" i="1"/>
  <c r="H419" i="1"/>
  <c r="D419" i="1"/>
  <c r="J418" i="1"/>
  <c r="H418" i="1"/>
  <c r="D418" i="1"/>
  <c r="C418" i="1" s="1"/>
  <c r="J417" i="1"/>
  <c r="H417" i="1"/>
  <c r="D417" i="1"/>
  <c r="C417" i="1" s="1"/>
  <c r="J416" i="1"/>
  <c r="H416" i="1"/>
  <c r="D416" i="1"/>
  <c r="C416" i="1" s="1"/>
  <c r="J415" i="1"/>
  <c r="H415" i="1"/>
  <c r="D415" i="1"/>
  <c r="C415" i="1" s="1"/>
  <c r="J414" i="1"/>
  <c r="H414" i="1"/>
  <c r="D414" i="1"/>
  <c r="C414" i="1" s="1"/>
  <c r="J413" i="1"/>
  <c r="H413" i="1"/>
  <c r="D413" i="1"/>
  <c r="C413" i="1" s="1"/>
  <c r="J412" i="1"/>
  <c r="H412" i="1"/>
  <c r="D412" i="1"/>
  <c r="C412" i="1" s="1"/>
  <c r="J411" i="1"/>
  <c r="H411" i="1"/>
  <c r="D411" i="1"/>
  <c r="C411" i="1" s="1"/>
  <c r="J410" i="1"/>
  <c r="H410" i="1"/>
  <c r="D410" i="1"/>
  <c r="C410" i="1" s="1"/>
  <c r="J409" i="1"/>
  <c r="H409" i="1"/>
  <c r="D409" i="1"/>
  <c r="C409" i="1" s="1"/>
  <c r="J408" i="1"/>
  <c r="H408" i="1"/>
  <c r="D408" i="1"/>
  <c r="C408" i="1" s="1"/>
  <c r="J407" i="1"/>
  <c r="H407" i="1"/>
  <c r="D407" i="1"/>
  <c r="C407" i="1" s="1"/>
  <c r="J406" i="1"/>
  <c r="H406" i="1"/>
  <c r="D406" i="1"/>
  <c r="C406" i="1" s="1"/>
  <c r="H405" i="1"/>
  <c r="J404" i="1"/>
  <c r="H404" i="1"/>
  <c r="J403" i="1"/>
  <c r="H403" i="1"/>
  <c r="D403" i="1"/>
  <c r="J402" i="1"/>
  <c r="H402" i="1"/>
  <c r="D402" i="1"/>
  <c r="C402" i="1" s="1"/>
  <c r="J401" i="1"/>
  <c r="H401" i="1"/>
  <c r="D401" i="1"/>
  <c r="C401" i="1" s="1"/>
  <c r="J400" i="1"/>
  <c r="H400" i="1"/>
  <c r="D400" i="1"/>
  <c r="C400" i="1" s="1"/>
  <c r="J399" i="1"/>
  <c r="H399" i="1"/>
  <c r="D399" i="1"/>
  <c r="C399" i="1" s="1"/>
  <c r="J398" i="1"/>
  <c r="H398" i="1"/>
  <c r="D398" i="1"/>
  <c r="C398" i="1" s="1"/>
  <c r="J397" i="1"/>
  <c r="H397" i="1"/>
  <c r="D397" i="1"/>
  <c r="C397" i="1" s="1"/>
  <c r="J396" i="1"/>
  <c r="H396" i="1"/>
  <c r="D396" i="1"/>
  <c r="C396" i="1" s="1"/>
  <c r="J395" i="1"/>
  <c r="H395" i="1"/>
  <c r="D395" i="1"/>
  <c r="C395" i="1" s="1"/>
  <c r="J394" i="1"/>
  <c r="H394" i="1"/>
  <c r="D394" i="1"/>
  <c r="C394" i="1" s="1"/>
  <c r="J393" i="1"/>
  <c r="H393" i="1"/>
  <c r="D393" i="1"/>
  <c r="C393" i="1" s="1"/>
  <c r="J392" i="1"/>
  <c r="H392" i="1"/>
  <c r="D392" i="1"/>
  <c r="C392" i="1" s="1"/>
  <c r="J391" i="1"/>
  <c r="H391" i="1"/>
  <c r="D391" i="1"/>
  <c r="C391" i="1" s="1"/>
  <c r="J390" i="1"/>
  <c r="H390" i="1"/>
  <c r="D390" i="1"/>
  <c r="C390" i="1" s="1"/>
  <c r="J389" i="1"/>
  <c r="H389" i="1"/>
  <c r="D389" i="1"/>
  <c r="C389" i="1" s="1"/>
  <c r="J388" i="1"/>
  <c r="H388" i="1"/>
  <c r="D388" i="1"/>
  <c r="C388" i="1" s="1"/>
  <c r="J387" i="1"/>
  <c r="H387" i="1"/>
  <c r="D387" i="1"/>
  <c r="C387" i="1" s="1"/>
  <c r="J386" i="1"/>
  <c r="H386" i="1"/>
  <c r="D386" i="1"/>
  <c r="C386" i="1" s="1"/>
  <c r="J385" i="1"/>
  <c r="H385" i="1"/>
  <c r="D385" i="1"/>
  <c r="J384" i="1"/>
  <c r="H384" i="1"/>
  <c r="D384" i="1"/>
  <c r="C384" i="1" s="1"/>
  <c r="J383" i="1"/>
  <c r="H383" i="1"/>
  <c r="D383" i="1"/>
  <c r="C383" i="1" s="1"/>
  <c r="J382" i="1"/>
  <c r="H382" i="1"/>
  <c r="D382" i="1"/>
  <c r="C382" i="1" s="1"/>
  <c r="J381" i="1"/>
  <c r="H381" i="1"/>
  <c r="D381" i="1"/>
  <c r="C381" i="1" s="1"/>
  <c r="J380" i="1"/>
  <c r="H380" i="1"/>
  <c r="D380" i="1"/>
  <c r="C380" i="1" s="1"/>
  <c r="J379" i="1"/>
  <c r="H379" i="1"/>
  <c r="D379" i="1"/>
  <c r="C379" i="1" s="1"/>
  <c r="J378" i="1"/>
  <c r="H378" i="1"/>
  <c r="D378" i="1"/>
  <c r="C378" i="1" s="1"/>
  <c r="J377" i="1"/>
  <c r="H377" i="1"/>
  <c r="D377" i="1"/>
  <c r="C377" i="1" s="1"/>
  <c r="J376" i="1"/>
  <c r="H376" i="1"/>
  <c r="D376" i="1"/>
  <c r="C376" i="1" s="1"/>
  <c r="J375" i="1"/>
  <c r="H375" i="1"/>
  <c r="D375" i="1"/>
  <c r="C375" i="1" s="1"/>
  <c r="J374" i="1"/>
  <c r="H374" i="1"/>
  <c r="D374" i="1"/>
  <c r="C374" i="1" s="1"/>
  <c r="J373" i="1"/>
  <c r="H373" i="1"/>
  <c r="D373" i="1"/>
  <c r="C373" i="1" s="1"/>
  <c r="J372" i="1"/>
  <c r="H372" i="1"/>
  <c r="D372" i="1"/>
  <c r="C372" i="1" s="1"/>
  <c r="J371" i="1"/>
  <c r="H371" i="1"/>
  <c r="D371" i="1"/>
  <c r="C371" i="1" s="1"/>
  <c r="J370" i="1"/>
  <c r="H370" i="1"/>
  <c r="D370" i="1"/>
  <c r="C370" i="1" s="1"/>
  <c r="J369" i="1"/>
  <c r="H369" i="1"/>
  <c r="D369" i="1"/>
  <c r="C369" i="1" s="1"/>
  <c r="J368" i="1"/>
  <c r="H368" i="1"/>
  <c r="D368" i="1"/>
  <c r="C368" i="1" s="1"/>
  <c r="J367" i="1"/>
  <c r="H367" i="1"/>
  <c r="D367" i="1"/>
  <c r="C367" i="1" s="1"/>
  <c r="J366" i="1"/>
  <c r="H366" i="1"/>
  <c r="J365" i="1"/>
  <c r="H365" i="1"/>
  <c r="D365" i="1"/>
  <c r="C365" i="1" s="1"/>
  <c r="J364" i="1"/>
  <c r="H364" i="1"/>
  <c r="D364" i="1"/>
  <c r="C364" i="1" s="1"/>
  <c r="J363" i="1"/>
  <c r="H363" i="1"/>
  <c r="D363" i="1"/>
  <c r="C363" i="1" s="1"/>
  <c r="J362" i="1"/>
  <c r="H362" i="1"/>
  <c r="D362" i="1"/>
  <c r="C362" i="1" s="1"/>
  <c r="J361" i="1"/>
  <c r="H361" i="1"/>
  <c r="D361" i="1"/>
  <c r="C361" i="1" s="1"/>
  <c r="J360" i="1"/>
  <c r="H360" i="1"/>
  <c r="D360" i="1"/>
  <c r="C360" i="1" s="1"/>
  <c r="J359" i="1"/>
  <c r="H359" i="1"/>
  <c r="D359" i="1"/>
  <c r="C359" i="1" s="1"/>
  <c r="J358" i="1"/>
  <c r="H358" i="1"/>
  <c r="D358" i="1"/>
  <c r="C358" i="1" s="1"/>
  <c r="J357" i="1"/>
  <c r="H357" i="1"/>
  <c r="D357" i="1"/>
  <c r="C357" i="1" s="1"/>
  <c r="J356" i="1"/>
  <c r="H356" i="1"/>
  <c r="D356" i="1"/>
  <c r="C356" i="1" s="1"/>
  <c r="J355" i="1"/>
  <c r="H355" i="1"/>
  <c r="D355" i="1"/>
  <c r="C355" i="1" s="1"/>
  <c r="J354" i="1"/>
  <c r="H354" i="1"/>
  <c r="D354" i="1"/>
  <c r="C354" i="1" s="1"/>
  <c r="J353" i="1"/>
  <c r="H353" i="1"/>
  <c r="D353" i="1"/>
  <c r="C353" i="1" s="1"/>
  <c r="J352" i="1"/>
  <c r="H352" i="1"/>
  <c r="D352" i="1"/>
  <c r="C352" i="1" s="1"/>
  <c r="J351" i="1"/>
  <c r="H351" i="1"/>
  <c r="D351" i="1"/>
  <c r="C351" i="1" s="1"/>
  <c r="J350" i="1"/>
  <c r="H350" i="1"/>
  <c r="D350" i="1"/>
  <c r="C350" i="1" s="1"/>
  <c r="J349" i="1"/>
  <c r="H349" i="1"/>
  <c r="D349" i="1"/>
  <c r="C349" i="1" s="1"/>
  <c r="J348" i="1"/>
  <c r="H348" i="1"/>
  <c r="D348" i="1"/>
  <c r="C348" i="1" s="1"/>
  <c r="J347" i="1"/>
  <c r="H347" i="1"/>
  <c r="D347" i="1"/>
  <c r="C347" i="1" s="1"/>
  <c r="J346" i="1"/>
  <c r="H346" i="1"/>
  <c r="D346" i="1"/>
  <c r="C346" i="1" s="1"/>
  <c r="J345" i="1"/>
  <c r="H345" i="1"/>
  <c r="D345" i="1"/>
  <c r="C345" i="1" s="1"/>
  <c r="J344" i="1"/>
  <c r="H344" i="1"/>
  <c r="D344" i="1"/>
  <c r="C344" i="1" s="1"/>
  <c r="J343" i="1"/>
  <c r="H343" i="1"/>
  <c r="D343" i="1"/>
  <c r="C343" i="1" s="1"/>
  <c r="J342" i="1"/>
  <c r="H342" i="1"/>
  <c r="D342" i="1"/>
  <c r="C342" i="1" s="1"/>
  <c r="J341" i="1"/>
  <c r="H341" i="1"/>
  <c r="D341" i="1"/>
  <c r="C341" i="1" s="1"/>
  <c r="J340" i="1"/>
  <c r="H340" i="1"/>
  <c r="D340" i="1"/>
  <c r="C340" i="1" s="1"/>
  <c r="J339" i="1"/>
  <c r="H339" i="1"/>
  <c r="J338" i="1"/>
  <c r="H338" i="1"/>
  <c r="D338" i="1"/>
  <c r="C338" i="1" s="1"/>
  <c r="J337" i="1"/>
  <c r="H337" i="1"/>
  <c r="D337" i="1"/>
  <c r="C337" i="1" s="1"/>
  <c r="J336" i="1"/>
  <c r="H336" i="1"/>
  <c r="D336" i="1"/>
  <c r="C336" i="1" s="1"/>
  <c r="J335" i="1"/>
  <c r="H335" i="1"/>
  <c r="D335" i="1"/>
  <c r="C335" i="1" s="1"/>
  <c r="J334" i="1"/>
  <c r="H334" i="1"/>
  <c r="D334" i="1"/>
  <c r="C334" i="1" s="1"/>
  <c r="J333" i="1"/>
  <c r="H333" i="1"/>
  <c r="D333" i="1"/>
  <c r="C333" i="1" s="1"/>
  <c r="J332" i="1"/>
  <c r="H332" i="1"/>
  <c r="D332" i="1"/>
  <c r="C332" i="1" s="1"/>
  <c r="J331" i="1"/>
  <c r="H331" i="1"/>
  <c r="D331" i="1"/>
  <c r="C331" i="1" s="1"/>
  <c r="J330" i="1"/>
  <c r="H330" i="1"/>
  <c r="J329" i="1"/>
  <c r="H329" i="1"/>
  <c r="D329" i="1"/>
  <c r="C329" i="1" s="1"/>
  <c r="J328" i="1"/>
  <c r="H328" i="1"/>
  <c r="D328" i="1"/>
  <c r="C328" i="1" s="1"/>
  <c r="J327" i="1"/>
  <c r="H327" i="1"/>
  <c r="D327" i="1"/>
  <c r="C327" i="1" s="1"/>
  <c r="J326" i="1"/>
  <c r="H326" i="1"/>
  <c r="D326" i="1"/>
  <c r="C326" i="1" s="1"/>
  <c r="J325" i="1"/>
  <c r="H325" i="1"/>
  <c r="D325" i="1"/>
  <c r="C325" i="1" s="1"/>
  <c r="J324" i="1"/>
  <c r="H324" i="1"/>
  <c r="D324" i="1"/>
  <c r="C324" i="1" s="1"/>
  <c r="J323" i="1"/>
  <c r="H323" i="1"/>
  <c r="D323" i="1"/>
  <c r="C323" i="1" s="1"/>
  <c r="J322" i="1"/>
  <c r="H322" i="1"/>
  <c r="D322" i="1"/>
  <c r="C322" i="1" s="1"/>
  <c r="J321" i="1"/>
  <c r="H321" i="1"/>
  <c r="D321" i="1"/>
  <c r="C321" i="1" s="1"/>
  <c r="J320" i="1"/>
  <c r="H320" i="1"/>
  <c r="D320" i="1"/>
  <c r="C320" i="1" s="1"/>
  <c r="J319" i="1"/>
  <c r="H319" i="1"/>
  <c r="D319" i="1"/>
  <c r="C319" i="1" s="1"/>
  <c r="J318" i="1"/>
  <c r="H318" i="1"/>
  <c r="D318" i="1"/>
  <c r="C318" i="1" s="1"/>
  <c r="J317" i="1"/>
  <c r="H317" i="1"/>
  <c r="D317" i="1"/>
  <c r="C317" i="1" s="1"/>
  <c r="J316" i="1"/>
  <c r="H316" i="1"/>
  <c r="D316" i="1"/>
  <c r="C316" i="1" s="1"/>
  <c r="J315" i="1"/>
  <c r="H315" i="1"/>
  <c r="D315" i="1"/>
  <c r="C315" i="1" s="1"/>
  <c r="J314" i="1"/>
  <c r="H314" i="1"/>
  <c r="D314" i="1"/>
  <c r="C314" i="1" s="1"/>
  <c r="J313" i="1"/>
  <c r="H313" i="1"/>
  <c r="D313" i="1"/>
  <c r="C313" i="1" s="1"/>
  <c r="J312" i="1"/>
  <c r="H312" i="1"/>
  <c r="D312" i="1"/>
  <c r="C312" i="1" s="1"/>
  <c r="J311" i="1"/>
  <c r="H311" i="1"/>
  <c r="D311" i="1"/>
  <c r="C311" i="1" s="1"/>
  <c r="J310" i="1"/>
  <c r="H310" i="1"/>
  <c r="D310" i="1"/>
  <c r="C310" i="1" s="1"/>
  <c r="J309" i="1"/>
  <c r="H309" i="1"/>
  <c r="D309" i="1"/>
  <c r="C309" i="1" s="1"/>
  <c r="J308" i="1"/>
  <c r="H308" i="1"/>
  <c r="D308" i="1"/>
  <c r="C308" i="1" s="1"/>
  <c r="J307" i="1"/>
  <c r="H307" i="1"/>
  <c r="D307" i="1"/>
  <c r="C307" i="1" s="1"/>
  <c r="J306" i="1"/>
  <c r="H306" i="1"/>
  <c r="D306" i="1"/>
  <c r="C306" i="1" s="1"/>
  <c r="J305" i="1"/>
  <c r="H305" i="1"/>
  <c r="D305" i="1"/>
  <c r="C305" i="1" s="1"/>
  <c r="J304" i="1"/>
  <c r="H304" i="1"/>
  <c r="D304" i="1"/>
  <c r="C304" i="1" s="1"/>
  <c r="J303" i="1"/>
  <c r="H303" i="1"/>
  <c r="D303" i="1"/>
  <c r="C303" i="1" s="1"/>
  <c r="H302" i="1"/>
  <c r="H301" i="1"/>
  <c r="J300" i="1"/>
  <c r="H300" i="1"/>
  <c r="D300" i="1"/>
  <c r="C300" i="1" s="1"/>
  <c r="J299" i="1"/>
  <c r="H299" i="1"/>
  <c r="D299" i="1"/>
  <c r="C299" i="1" s="1"/>
  <c r="J298" i="1"/>
  <c r="H298" i="1"/>
  <c r="D298" i="1"/>
  <c r="C298" i="1" s="1"/>
  <c r="J297" i="1"/>
  <c r="H297" i="1"/>
  <c r="D297" i="1"/>
  <c r="C297" i="1" s="1"/>
  <c r="J296" i="1"/>
  <c r="H296" i="1"/>
  <c r="D296" i="1"/>
  <c r="C296" i="1" s="1"/>
  <c r="J295" i="1"/>
  <c r="H295" i="1"/>
  <c r="D295" i="1"/>
  <c r="C295" i="1" s="1"/>
  <c r="J294" i="1"/>
  <c r="H294" i="1"/>
  <c r="D294" i="1"/>
  <c r="C294" i="1" s="1"/>
  <c r="J293" i="1"/>
  <c r="H293" i="1"/>
  <c r="D293" i="1"/>
  <c r="C293" i="1" s="1"/>
  <c r="J292" i="1"/>
  <c r="H292" i="1"/>
  <c r="D292" i="1"/>
  <c r="C292" i="1" s="1"/>
  <c r="J291" i="1"/>
  <c r="H291" i="1"/>
  <c r="D291" i="1"/>
  <c r="C291" i="1" s="1"/>
  <c r="J290" i="1"/>
  <c r="H290" i="1"/>
  <c r="D290" i="1"/>
  <c r="C290" i="1" s="1"/>
  <c r="J289" i="1"/>
  <c r="H289" i="1"/>
  <c r="D289" i="1"/>
  <c r="C289" i="1" s="1"/>
  <c r="J288" i="1"/>
  <c r="H288" i="1"/>
  <c r="D288" i="1"/>
  <c r="C288" i="1" s="1"/>
  <c r="J287" i="1"/>
  <c r="H287" i="1"/>
  <c r="D287" i="1"/>
  <c r="C287" i="1" s="1"/>
  <c r="J286" i="1"/>
  <c r="H286" i="1"/>
  <c r="D286" i="1"/>
  <c r="C286" i="1" s="1"/>
  <c r="J285" i="1"/>
  <c r="H285" i="1"/>
  <c r="D285" i="1"/>
  <c r="C285" i="1" s="1"/>
  <c r="J284" i="1"/>
  <c r="H284" i="1"/>
  <c r="D284" i="1"/>
  <c r="C284" i="1" s="1"/>
  <c r="J283" i="1"/>
  <c r="H283" i="1"/>
  <c r="D283" i="1"/>
  <c r="C283" i="1" s="1"/>
  <c r="J282" i="1"/>
  <c r="H282" i="1"/>
  <c r="D282" i="1"/>
  <c r="C282" i="1" s="1"/>
  <c r="J281" i="1"/>
  <c r="H281" i="1"/>
  <c r="D281" i="1"/>
  <c r="C281" i="1" s="1"/>
  <c r="J280" i="1"/>
  <c r="H280" i="1"/>
  <c r="D280" i="1"/>
  <c r="C280" i="1" s="1"/>
  <c r="J279" i="1"/>
  <c r="H279" i="1"/>
  <c r="D279" i="1"/>
  <c r="C279" i="1" s="1"/>
  <c r="J278" i="1"/>
  <c r="H278" i="1"/>
  <c r="D278" i="1"/>
  <c r="C278" i="1" s="1"/>
  <c r="J277" i="1"/>
  <c r="H277" i="1"/>
  <c r="D277" i="1"/>
  <c r="C277" i="1" s="1"/>
  <c r="J276" i="1"/>
  <c r="H276" i="1"/>
  <c r="D276" i="1"/>
  <c r="C276" i="1" s="1"/>
  <c r="J275" i="1"/>
  <c r="H275" i="1"/>
  <c r="D275" i="1"/>
  <c r="C275" i="1" s="1"/>
  <c r="J274" i="1"/>
  <c r="H274" i="1"/>
  <c r="D274" i="1"/>
  <c r="C274" i="1" s="1"/>
  <c r="J273" i="1"/>
  <c r="H273" i="1"/>
  <c r="D273" i="1"/>
  <c r="C273" i="1" s="1"/>
  <c r="J272" i="1"/>
  <c r="H272" i="1"/>
  <c r="D272" i="1"/>
  <c r="C272" i="1" s="1"/>
  <c r="H271" i="1"/>
  <c r="J270" i="1"/>
  <c r="H270" i="1"/>
  <c r="D270" i="1"/>
  <c r="C270" i="1" s="1"/>
  <c r="J269" i="1"/>
  <c r="H269" i="1"/>
  <c r="D269" i="1"/>
  <c r="C269" i="1" s="1"/>
  <c r="J268" i="1"/>
  <c r="H268" i="1"/>
  <c r="D268" i="1"/>
  <c r="C268" i="1" s="1"/>
  <c r="J267" i="1"/>
  <c r="H267" i="1"/>
  <c r="D267" i="1"/>
  <c r="C267" i="1" s="1"/>
  <c r="J266" i="1"/>
  <c r="H266" i="1"/>
  <c r="D266" i="1"/>
  <c r="C266" i="1" s="1"/>
  <c r="J265" i="1"/>
  <c r="H265" i="1"/>
  <c r="D265" i="1"/>
  <c r="J264" i="1"/>
  <c r="H264" i="1"/>
  <c r="D264" i="1"/>
  <c r="C264" i="1" s="1"/>
  <c r="J263" i="1"/>
  <c r="H263" i="1"/>
  <c r="D263" i="1"/>
  <c r="C263" i="1" s="1"/>
  <c r="J262" i="1"/>
  <c r="H262" i="1"/>
  <c r="D262" i="1"/>
  <c r="C262" i="1" s="1"/>
  <c r="J261" i="1"/>
  <c r="H261" i="1"/>
  <c r="D261" i="1"/>
  <c r="C261" i="1" s="1"/>
  <c r="J260" i="1"/>
  <c r="H260" i="1"/>
  <c r="D260" i="1"/>
  <c r="C260" i="1" s="1"/>
  <c r="J259" i="1"/>
  <c r="H259" i="1"/>
  <c r="D259" i="1"/>
  <c r="C259" i="1" s="1"/>
  <c r="J258" i="1"/>
  <c r="H258" i="1"/>
  <c r="D258" i="1"/>
  <c r="C258" i="1" s="1"/>
  <c r="J257" i="1"/>
  <c r="H257" i="1"/>
  <c r="D257" i="1"/>
  <c r="C257" i="1" s="1"/>
  <c r="J256" i="1"/>
  <c r="H256" i="1"/>
  <c r="D256" i="1"/>
  <c r="C256" i="1" s="1"/>
  <c r="J255" i="1"/>
  <c r="H255" i="1"/>
  <c r="D255" i="1"/>
  <c r="C255" i="1" s="1"/>
  <c r="J254" i="1"/>
  <c r="H254" i="1"/>
  <c r="D254" i="1"/>
  <c r="C254" i="1" s="1"/>
  <c r="J253" i="1"/>
  <c r="H253" i="1"/>
  <c r="D253" i="1"/>
  <c r="C253" i="1" s="1"/>
  <c r="H252" i="1"/>
  <c r="J251" i="1"/>
  <c r="H251" i="1"/>
  <c r="D251" i="1"/>
  <c r="C251" i="1" s="1"/>
  <c r="J250" i="1"/>
  <c r="H250" i="1"/>
  <c r="D250" i="1"/>
  <c r="C250" i="1" s="1"/>
  <c r="J249" i="1"/>
  <c r="H249" i="1"/>
  <c r="D249" i="1"/>
  <c r="J248" i="1"/>
  <c r="H248" i="1"/>
  <c r="D248" i="1"/>
  <c r="C248" i="1" s="1"/>
  <c r="J247" i="1"/>
  <c r="H247" i="1"/>
  <c r="D247" i="1"/>
  <c r="C247" i="1" s="1"/>
  <c r="J246" i="1"/>
  <c r="H246" i="1"/>
  <c r="D246" i="1"/>
  <c r="C246" i="1" s="1"/>
  <c r="J245" i="1"/>
  <c r="H245" i="1"/>
  <c r="D245" i="1"/>
  <c r="C245" i="1" s="1"/>
  <c r="J244" i="1"/>
  <c r="H244" i="1"/>
  <c r="D244" i="1"/>
  <c r="C244" i="1" s="1"/>
  <c r="J243" i="1"/>
  <c r="H243" i="1"/>
  <c r="D243" i="1"/>
  <c r="C243" i="1" s="1"/>
  <c r="H242" i="1"/>
  <c r="J241" i="1"/>
  <c r="H241" i="1"/>
  <c r="D241" i="1"/>
  <c r="C241" i="1" s="1"/>
  <c r="J240" i="1"/>
  <c r="H240" i="1"/>
  <c r="D240" i="1"/>
  <c r="C240" i="1" s="1"/>
  <c r="J239" i="1"/>
  <c r="H239" i="1"/>
  <c r="D239" i="1"/>
  <c r="C239" i="1" s="1"/>
  <c r="J238" i="1"/>
  <c r="H238" i="1"/>
  <c r="D238" i="1"/>
  <c r="C238" i="1" s="1"/>
  <c r="J237" i="1"/>
  <c r="H237" i="1"/>
  <c r="D237" i="1"/>
  <c r="C237" i="1" s="1"/>
  <c r="J236" i="1"/>
  <c r="H236" i="1"/>
  <c r="D236" i="1"/>
  <c r="J235" i="1"/>
  <c r="H235" i="1"/>
  <c r="D235" i="1"/>
  <c r="J234" i="1"/>
  <c r="H234" i="1"/>
  <c r="D234" i="1"/>
  <c r="C234" i="1" s="1"/>
  <c r="J233" i="1"/>
  <c r="H233" i="1"/>
  <c r="D233" i="1"/>
  <c r="C233" i="1" s="1"/>
  <c r="J232" i="1"/>
  <c r="H232" i="1"/>
  <c r="D232" i="1"/>
  <c r="C232" i="1" s="1"/>
  <c r="J231" i="1"/>
  <c r="H231" i="1"/>
  <c r="J230" i="1"/>
  <c r="H230" i="1"/>
  <c r="D230" i="1"/>
  <c r="C230" i="1" s="1"/>
  <c r="J229" i="1"/>
  <c r="H229" i="1"/>
  <c r="D229" i="1"/>
  <c r="C229" i="1" s="1"/>
  <c r="J228" i="1"/>
  <c r="H228" i="1"/>
  <c r="D228" i="1"/>
  <c r="C228" i="1" s="1"/>
  <c r="J227" i="1"/>
  <c r="H227" i="1"/>
  <c r="D227" i="1"/>
  <c r="C227" i="1" s="1"/>
  <c r="J226" i="1"/>
  <c r="H226" i="1"/>
  <c r="D226" i="1"/>
  <c r="C226" i="1" s="1"/>
  <c r="J225" i="1"/>
  <c r="H225" i="1"/>
  <c r="D225" i="1"/>
  <c r="C225" i="1" s="1"/>
  <c r="J224" i="1"/>
  <c r="H224" i="1"/>
  <c r="D224" i="1"/>
  <c r="C224" i="1" s="1"/>
  <c r="J223" i="1"/>
  <c r="H223" i="1"/>
  <c r="D223" i="1"/>
  <c r="C223" i="1" s="1"/>
  <c r="J222" i="1"/>
  <c r="H222" i="1"/>
  <c r="D222" i="1"/>
  <c r="C222" i="1" s="1"/>
  <c r="J221" i="1"/>
  <c r="H221" i="1"/>
  <c r="D221" i="1"/>
  <c r="C221" i="1" s="1"/>
  <c r="J220" i="1"/>
  <c r="H220" i="1"/>
  <c r="D220" i="1"/>
  <c r="C220" i="1" s="1"/>
  <c r="J219" i="1"/>
  <c r="H219" i="1"/>
  <c r="D219" i="1"/>
  <c r="C219" i="1" s="1"/>
  <c r="J218" i="1"/>
  <c r="H218" i="1"/>
  <c r="D218" i="1"/>
  <c r="C218" i="1" s="1"/>
  <c r="J217" i="1"/>
  <c r="H217" i="1"/>
  <c r="D217" i="1"/>
  <c r="C217" i="1" s="1"/>
  <c r="J216" i="1"/>
  <c r="H216" i="1"/>
  <c r="D216" i="1"/>
  <c r="C216" i="1" s="1"/>
  <c r="J215" i="1"/>
  <c r="H215" i="1"/>
  <c r="D215" i="1"/>
  <c r="C215" i="1" s="1"/>
  <c r="J214" i="1"/>
  <c r="H214" i="1"/>
  <c r="D214" i="1"/>
  <c r="C214" i="1" s="1"/>
  <c r="J213" i="1"/>
  <c r="H213" i="1"/>
  <c r="D213" i="1"/>
  <c r="C213" i="1" s="1"/>
  <c r="J212" i="1"/>
  <c r="H212" i="1"/>
  <c r="D212" i="1"/>
  <c r="C212" i="1" s="1"/>
  <c r="J211" i="1"/>
  <c r="H211" i="1"/>
  <c r="D211" i="1"/>
  <c r="C211" i="1" s="1"/>
  <c r="J210" i="1"/>
  <c r="H210" i="1"/>
  <c r="J209" i="1"/>
  <c r="H209" i="1"/>
  <c r="D209" i="1"/>
  <c r="C209" i="1" s="1"/>
  <c r="J208" i="1"/>
  <c r="H208" i="1"/>
  <c r="D208" i="1"/>
  <c r="C208" i="1" s="1"/>
  <c r="J207" i="1"/>
  <c r="H207" i="1"/>
  <c r="D207" i="1"/>
  <c r="C207" i="1" s="1"/>
  <c r="H206" i="1"/>
  <c r="J205" i="1"/>
  <c r="H205" i="1"/>
  <c r="D205" i="1"/>
  <c r="C205" i="1" s="1"/>
  <c r="J204" i="1"/>
  <c r="H204" i="1"/>
  <c r="D204" i="1"/>
  <c r="C204" i="1" s="1"/>
  <c r="J203" i="1"/>
  <c r="H203" i="1"/>
  <c r="D203" i="1"/>
  <c r="C203" i="1" s="1"/>
  <c r="J202" i="1"/>
  <c r="H202" i="1"/>
  <c r="D202" i="1"/>
  <c r="C202" i="1" s="1"/>
  <c r="J201" i="1"/>
  <c r="H201" i="1"/>
  <c r="D201" i="1"/>
  <c r="C201" i="1" s="1"/>
  <c r="J200" i="1"/>
  <c r="H200" i="1"/>
  <c r="D200" i="1"/>
  <c r="C200" i="1" s="1"/>
  <c r="J199" i="1"/>
  <c r="H199" i="1"/>
  <c r="D199" i="1"/>
  <c r="C199" i="1" s="1"/>
  <c r="J198" i="1"/>
  <c r="H198" i="1"/>
  <c r="D198" i="1"/>
  <c r="C198" i="1" s="1"/>
  <c r="J197" i="1"/>
  <c r="H197" i="1"/>
  <c r="D197" i="1"/>
  <c r="C197" i="1" s="1"/>
  <c r="J196" i="1"/>
  <c r="H196" i="1"/>
  <c r="D196" i="1"/>
  <c r="C196" i="1" s="1"/>
  <c r="J195" i="1"/>
  <c r="H195" i="1"/>
  <c r="D195" i="1"/>
  <c r="C195" i="1" s="1"/>
  <c r="J194" i="1"/>
  <c r="H194" i="1"/>
  <c r="D194" i="1"/>
  <c r="C194" i="1" s="1"/>
  <c r="J193" i="1"/>
  <c r="H193" i="1"/>
  <c r="D193" i="1"/>
  <c r="C193" i="1" s="1"/>
  <c r="J192" i="1"/>
  <c r="H192" i="1"/>
  <c r="D192" i="1"/>
  <c r="C192" i="1" s="1"/>
  <c r="J191" i="1"/>
  <c r="H191" i="1"/>
  <c r="D191" i="1"/>
  <c r="J190" i="1"/>
  <c r="H190" i="1"/>
  <c r="D190" i="1"/>
  <c r="C190" i="1" s="1"/>
  <c r="J189" i="1"/>
  <c r="H189" i="1"/>
  <c r="J188" i="1"/>
  <c r="H188" i="1"/>
  <c r="D188" i="1"/>
  <c r="C188" i="1" s="1"/>
  <c r="J187" i="1"/>
  <c r="H187" i="1"/>
  <c r="D187" i="1"/>
  <c r="C187" i="1" s="1"/>
  <c r="J186" i="1"/>
  <c r="H186" i="1"/>
  <c r="D186" i="1"/>
  <c r="C186" i="1" s="1"/>
  <c r="J185" i="1"/>
  <c r="H185" i="1"/>
  <c r="D185" i="1"/>
  <c r="C185" i="1" s="1"/>
  <c r="J184" i="1"/>
  <c r="H184" i="1"/>
  <c r="D184" i="1"/>
  <c r="C184" i="1" s="1"/>
  <c r="J183" i="1"/>
  <c r="H183" i="1"/>
  <c r="D183" i="1"/>
  <c r="C183" i="1" s="1"/>
  <c r="J182" i="1"/>
  <c r="H182" i="1"/>
  <c r="D182" i="1"/>
  <c r="J181" i="1"/>
  <c r="H181" i="1"/>
  <c r="D181" i="1"/>
  <c r="C181" i="1" s="1"/>
  <c r="J180" i="1"/>
  <c r="H180" i="1"/>
  <c r="D180" i="1"/>
  <c r="C180" i="1" s="1"/>
  <c r="J179" i="1"/>
  <c r="H179" i="1"/>
  <c r="D179" i="1"/>
  <c r="C179" i="1" s="1"/>
  <c r="J178" i="1"/>
  <c r="H178" i="1"/>
  <c r="D178" i="1"/>
  <c r="C178" i="1" s="1"/>
  <c r="J177" i="1"/>
  <c r="H177" i="1"/>
  <c r="D177" i="1"/>
  <c r="C177" i="1" s="1"/>
  <c r="J176" i="1"/>
  <c r="H176" i="1"/>
  <c r="D176" i="1"/>
  <c r="C176" i="1" s="1"/>
  <c r="J175" i="1"/>
  <c r="H175" i="1"/>
  <c r="D175" i="1"/>
  <c r="C175" i="1" s="1"/>
  <c r="J174" i="1"/>
  <c r="H174" i="1"/>
  <c r="D174" i="1"/>
  <c r="C174" i="1" s="1"/>
  <c r="J173" i="1"/>
  <c r="H173" i="1"/>
  <c r="D173" i="1"/>
  <c r="C173" i="1" s="1"/>
  <c r="H172" i="1"/>
  <c r="J171" i="1"/>
  <c r="H171" i="1"/>
  <c r="D171" i="1"/>
  <c r="C171" i="1" s="1"/>
  <c r="J170" i="1"/>
  <c r="H170" i="1"/>
  <c r="D170" i="1"/>
  <c r="C170" i="1" s="1"/>
  <c r="J169" i="1"/>
  <c r="H169" i="1"/>
  <c r="D169" i="1"/>
  <c r="C169" i="1" s="1"/>
  <c r="J168" i="1"/>
  <c r="H168" i="1"/>
  <c r="D168" i="1"/>
  <c r="C168" i="1" s="1"/>
  <c r="J167" i="1"/>
  <c r="H167" i="1"/>
  <c r="D167" i="1"/>
  <c r="C167" i="1" s="1"/>
  <c r="J166" i="1"/>
  <c r="H166" i="1"/>
  <c r="D166" i="1"/>
  <c r="C166" i="1" s="1"/>
  <c r="J165" i="1"/>
  <c r="H165" i="1"/>
  <c r="D165" i="1"/>
  <c r="C165" i="1" s="1"/>
  <c r="J164" i="1"/>
  <c r="H164" i="1"/>
  <c r="D164" i="1"/>
  <c r="J163" i="1"/>
  <c r="H163" i="1"/>
  <c r="D163" i="1"/>
  <c r="C163" i="1" s="1"/>
  <c r="J162" i="1"/>
  <c r="H162" i="1"/>
  <c r="D162" i="1"/>
  <c r="C162" i="1" s="1"/>
  <c r="J161" i="1"/>
  <c r="H161" i="1"/>
  <c r="D161" i="1"/>
  <c r="C161" i="1" s="1"/>
  <c r="J160" i="1"/>
  <c r="H160" i="1"/>
  <c r="D160" i="1"/>
  <c r="C160" i="1" s="1"/>
  <c r="J159" i="1"/>
  <c r="H159" i="1"/>
  <c r="D159" i="1"/>
  <c r="J158" i="1"/>
  <c r="H158" i="1"/>
  <c r="D158" i="1"/>
  <c r="J157" i="1"/>
  <c r="H157" i="1"/>
  <c r="D157" i="1"/>
  <c r="C157" i="1" s="1"/>
  <c r="J156" i="1"/>
  <c r="H156" i="1"/>
  <c r="D156" i="1"/>
  <c r="C156" i="1" s="1"/>
  <c r="J155" i="1"/>
  <c r="H155" i="1"/>
  <c r="D155" i="1"/>
  <c r="C155" i="1" s="1"/>
  <c r="J154" i="1"/>
  <c r="H154" i="1"/>
  <c r="D154" i="1"/>
  <c r="C154" i="1" s="1"/>
  <c r="J153" i="1"/>
  <c r="H153" i="1"/>
  <c r="D153" i="1"/>
  <c r="C153" i="1" s="1"/>
  <c r="J152" i="1"/>
  <c r="H152" i="1"/>
  <c r="D152" i="1"/>
  <c r="C152" i="1" s="1"/>
  <c r="J151" i="1"/>
  <c r="H151" i="1"/>
  <c r="D151" i="1"/>
  <c r="C151" i="1" s="1"/>
  <c r="J150" i="1"/>
  <c r="H150" i="1"/>
  <c r="D150" i="1"/>
  <c r="C150" i="1" s="1"/>
  <c r="J149" i="1"/>
  <c r="H149" i="1"/>
  <c r="D149" i="1"/>
  <c r="C149" i="1" s="1"/>
  <c r="J148" i="1"/>
  <c r="H148" i="1"/>
  <c r="D148" i="1"/>
  <c r="C148" i="1" s="1"/>
  <c r="J147" i="1"/>
  <c r="H147" i="1"/>
  <c r="D147" i="1"/>
  <c r="C147" i="1" s="1"/>
  <c r="J146" i="1"/>
  <c r="H146" i="1"/>
  <c r="D146" i="1"/>
  <c r="C146" i="1" s="1"/>
  <c r="J145" i="1"/>
  <c r="H145" i="1"/>
  <c r="D145" i="1"/>
  <c r="C145" i="1" s="1"/>
  <c r="J144" i="1"/>
  <c r="H144" i="1"/>
  <c r="D144" i="1"/>
  <c r="C144" i="1" s="1"/>
  <c r="J143" i="1"/>
  <c r="H143" i="1"/>
  <c r="D143" i="1"/>
  <c r="C143" i="1" s="1"/>
  <c r="J142" i="1"/>
  <c r="H142" i="1"/>
  <c r="D142" i="1"/>
  <c r="C142" i="1" s="1"/>
  <c r="J141" i="1"/>
  <c r="H141" i="1"/>
  <c r="D141" i="1"/>
  <c r="C141" i="1" s="1"/>
  <c r="J140" i="1"/>
  <c r="H140" i="1"/>
  <c r="D140" i="1"/>
  <c r="J139" i="1"/>
  <c r="H139" i="1"/>
  <c r="D139" i="1"/>
  <c r="J138" i="1"/>
  <c r="H138" i="1"/>
  <c r="D138" i="1"/>
  <c r="C138" i="1" s="1"/>
  <c r="J137" i="1"/>
  <c r="H137" i="1"/>
  <c r="D137" i="1"/>
  <c r="C137" i="1" s="1"/>
  <c r="J136" i="1"/>
  <c r="H136" i="1"/>
  <c r="D136" i="1"/>
  <c r="C136" i="1" s="1"/>
  <c r="J135" i="1"/>
  <c r="H135" i="1"/>
  <c r="D135" i="1"/>
  <c r="C135" i="1" s="1"/>
  <c r="J134" i="1"/>
  <c r="H134" i="1"/>
  <c r="D134" i="1"/>
  <c r="C134" i="1" s="1"/>
  <c r="J133" i="1"/>
  <c r="H133" i="1"/>
  <c r="D133" i="1"/>
  <c r="C133" i="1" s="1"/>
  <c r="J132" i="1"/>
  <c r="H132" i="1"/>
  <c r="D132" i="1"/>
  <c r="C132" i="1" s="1"/>
  <c r="J131" i="1"/>
  <c r="H131" i="1"/>
  <c r="D131" i="1"/>
  <c r="C131" i="1" s="1"/>
  <c r="J130" i="1"/>
  <c r="H130" i="1"/>
  <c r="D130" i="1"/>
  <c r="C130" i="1" s="1"/>
  <c r="J129" i="1"/>
  <c r="H129" i="1"/>
  <c r="D129" i="1"/>
  <c r="C129" i="1" s="1"/>
  <c r="J128" i="1"/>
  <c r="H128" i="1"/>
  <c r="D128" i="1"/>
  <c r="C128" i="1" s="1"/>
  <c r="J127" i="1"/>
  <c r="H127" i="1"/>
  <c r="D127" i="1"/>
  <c r="C127" i="1" s="1"/>
  <c r="J126" i="1"/>
  <c r="H126" i="1"/>
  <c r="D126" i="1"/>
  <c r="C126" i="1" s="1"/>
  <c r="J125" i="1"/>
  <c r="H125" i="1"/>
  <c r="D125" i="1"/>
  <c r="C125" i="1" s="1"/>
  <c r="J124" i="1"/>
  <c r="H124" i="1"/>
  <c r="J123" i="1"/>
  <c r="H123" i="1"/>
  <c r="D123" i="1"/>
  <c r="C123" i="1" s="1"/>
  <c r="J122" i="1"/>
  <c r="H122" i="1"/>
  <c r="D122" i="1"/>
  <c r="C122" i="1" s="1"/>
  <c r="J121" i="1"/>
  <c r="H121" i="1"/>
  <c r="D121" i="1"/>
  <c r="C121" i="1" s="1"/>
  <c r="J120" i="1"/>
  <c r="H120" i="1"/>
  <c r="D120" i="1"/>
  <c r="C120" i="1" s="1"/>
  <c r="J119" i="1"/>
  <c r="H119" i="1"/>
  <c r="D119" i="1"/>
  <c r="C119" i="1" s="1"/>
  <c r="J118" i="1"/>
  <c r="H118" i="1"/>
  <c r="D118" i="1"/>
  <c r="C118" i="1" s="1"/>
  <c r="J117" i="1"/>
  <c r="H117" i="1"/>
  <c r="D117" i="1"/>
  <c r="C117" i="1" s="1"/>
  <c r="J116" i="1"/>
  <c r="H116" i="1"/>
  <c r="D116" i="1"/>
  <c r="C116" i="1" s="1"/>
  <c r="J115" i="1"/>
  <c r="H115" i="1"/>
  <c r="D115" i="1"/>
  <c r="C115" i="1" s="1"/>
  <c r="J114" i="1"/>
  <c r="H114" i="1"/>
  <c r="D114" i="1"/>
  <c r="C114" i="1" s="1"/>
  <c r="J113" i="1"/>
  <c r="H113" i="1"/>
  <c r="D113" i="1"/>
  <c r="C113" i="1" s="1"/>
  <c r="J112" i="1"/>
  <c r="H112" i="1"/>
  <c r="D112" i="1"/>
  <c r="C112" i="1" s="1"/>
  <c r="J111" i="1"/>
  <c r="H111" i="1"/>
  <c r="D111" i="1"/>
  <c r="C111" i="1" s="1"/>
  <c r="J110" i="1"/>
  <c r="H110" i="1"/>
  <c r="D110" i="1"/>
  <c r="C110" i="1" s="1"/>
  <c r="J109" i="1"/>
  <c r="H109" i="1"/>
  <c r="D109" i="1"/>
  <c r="C109" i="1" s="1"/>
  <c r="J108" i="1"/>
  <c r="H108" i="1"/>
  <c r="D108" i="1"/>
  <c r="C108" i="1" s="1"/>
  <c r="J107" i="1"/>
  <c r="H107" i="1"/>
  <c r="D107" i="1"/>
  <c r="C107" i="1" s="1"/>
  <c r="J106" i="1"/>
  <c r="H106" i="1"/>
  <c r="D106" i="1"/>
  <c r="C106" i="1" s="1"/>
  <c r="J105" i="1"/>
  <c r="H105" i="1"/>
  <c r="D105" i="1"/>
  <c r="C105" i="1" s="1"/>
  <c r="J104" i="1"/>
  <c r="H104" i="1"/>
  <c r="D104" i="1"/>
  <c r="C104" i="1" s="1"/>
  <c r="J103" i="1"/>
  <c r="H103" i="1"/>
  <c r="D103" i="1"/>
  <c r="C103" i="1" s="1"/>
  <c r="J102" i="1"/>
  <c r="H102" i="1"/>
  <c r="D102" i="1"/>
  <c r="C102" i="1" s="1"/>
  <c r="J101" i="1"/>
  <c r="H101" i="1"/>
  <c r="D101" i="1"/>
  <c r="C101" i="1" s="1"/>
  <c r="J100" i="1"/>
  <c r="H100" i="1"/>
  <c r="D100" i="1"/>
  <c r="C100" i="1" s="1"/>
  <c r="J99" i="1"/>
  <c r="H99" i="1"/>
  <c r="D99" i="1"/>
  <c r="C99" i="1" s="1"/>
  <c r="J98" i="1"/>
  <c r="H98" i="1"/>
  <c r="D98" i="1"/>
  <c r="C98" i="1" s="1"/>
  <c r="J97" i="1"/>
  <c r="H97" i="1"/>
  <c r="D97" i="1"/>
  <c r="C97" i="1" s="1"/>
  <c r="J96" i="1"/>
  <c r="H96" i="1"/>
  <c r="D96" i="1"/>
  <c r="C96" i="1" s="1"/>
  <c r="J95" i="1"/>
  <c r="H95" i="1"/>
  <c r="D95" i="1"/>
  <c r="C95" i="1" s="1"/>
  <c r="J94" i="1"/>
  <c r="H94" i="1"/>
  <c r="D94" i="1"/>
  <c r="C94" i="1" s="1"/>
  <c r="J93" i="1"/>
  <c r="H93" i="1"/>
  <c r="D93" i="1"/>
  <c r="C93" i="1" s="1"/>
  <c r="J92" i="1"/>
  <c r="H92" i="1"/>
  <c r="D92" i="1"/>
  <c r="C92" i="1" s="1"/>
  <c r="J91" i="1"/>
  <c r="H91" i="1"/>
  <c r="D91" i="1"/>
  <c r="C91" i="1" s="1"/>
  <c r="J90" i="1"/>
  <c r="H90" i="1"/>
  <c r="D90" i="1"/>
  <c r="C90" i="1" s="1"/>
  <c r="J89" i="1"/>
  <c r="H89" i="1"/>
  <c r="D89" i="1"/>
  <c r="C89" i="1" s="1"/>
  <c r="H88" i="1"/>
  <c r="J87" i="1"/>
  <c r="H87" i="1"/>
  <c r="D87" i="1"/>
  <c r="C87" i="1" s="1"/>
  <c r="J86" i="1"/>
  <c r="H86" i="1"/>
  <c r="D86" i="1"/>
  <c r="C86" i="1" s="1"/>
  <c r="J85" i="1"/>
  <c r="H85" i="1"/>
  <c r="D85" i="1"/>
  <c r="C85" i="1" s="1"/>
  <c r="J84" i="1"/>
  <c r="H84" i="1"/>
  <c r="D84" i="1"/>
  <c r="C84" i="1" s="1"/>
  <c r="J83" i="1"/>
  <c r="H83" i="1"/>
  <c r="D83" i="1"/>
  <c r="C83" i="1" s="1"/>
  <c r="J82" i="1"/>
  <c r="H82" i="1"/>
  <c r="D82" i="1"/>
  <c r="C82" i="1" s="1"/>
  <c r="J81" i="1"/>
  <c r="H81" i="1"/>
  <c r="D81" i="1"/>
  <c r="C81" i="1" s="1"/>
  <c r="J80" i="1"/>
  <c r="H80" i="1"/>
  <c r="D80" i="1"/>
  <c r="C80" i="1" s="1"/>
  <c r="J79" i="1"/>
  <c r="H79" i="1"/>
  <c r="D79" i="1"/>
  <c r="C79" i="1" s="1"/>
  <c r="J78" i="1"/>
  <c r="H78" i="1"/>
  <c r="D78" i="1"/>
  <c r="C78" i="1" s="1"/>
  <c r="J77" i="1"/>
  <c r="H77" i="1"/>
  <c r="D77" i="1"/>
  <c r="C77" i="1" s="1"/>
  <c r="J76" i="1"/>
  <c r="H76" i="1"/>
  <c r="D76" i="1"/>
  <c r="C76" i="1" s="1"/>
  <c r="J75" i="1"/>
  <c r="H75" i="1"/>
  <c r="D75" i="1"/>
  <c r="C75" i="1" s="1"/>
  <c r="J74" i="1"/>
  <c r="H74" i="1"/>
  <c r="D74" i="1"/>
  <c r="C74" i="1" s="1"/>
  <c r="J73" i="1"/>
  <c r="H73" i="1"/>
  <c r="D73" i="1"/>
  <c r="C73" i="1" s="1"/>
  <c r="J72" i="1"/>
  <c r="H72" i="1"/>
  <c r="D72" i="1"/>
  <c r="C72" i="1" s="1"/>
  <c r="J71" i="1"/>
  <c r="H71" i="1"/>
  <c r="D71" i="1"/>
  <c r="C71" i="1" s="1"/>
  <c r="J70" i="1"/>
  <c r="H70" i="1"/>
  <c r="D70" i="1"/>
  <c r="C70" i="1" s="1"/>
  <c r="J69" i="1"/>
  <c r="H69" i="1"/>
  <c r="D69" i="1"/>
  <c r="C69" i="1" s="1"/>
  <c r="J68" i="1"/>
  <c r="H68" i="1"/>
  <c r="D68" i="1"/>
  <c r="C68" i="1" s="1"/>
  <c r="J67" i="1"/>
  <c r="H67" i="1"/>
  <c r="D67" i="1"/>
  <c r="C67" i="1" s="1"/>
  <c r="J66" i="1"/>
  <c r="H66" i="1"/>
  <c r="D66" i="1"/>
  <c r="C66" i="1" s="1"/>
  <c r="J65" i="1"/>
  <c r="H65" i="1"/>
  <c r="D65" i="1"/>
  <c r="C65" i="1" s="1"/>
  <c r="J64" i="1"/>
  <c r="H64" i="1"/>
  <c r="D64" i="1"/>
  <c r="C64" i="1" s="1"/>
  <c r="J63" i="1"/>
  <c r="H63" i="1"/>
  <c r="D63" i="1"/>
  <c r="C63" i="1" s="1"/>
  <c r="J62" i="1"/>
  <c r="H62" i="1"/>
  <c r="D62" i="1"/>
  <c r="C62" i="1" s="1"/>
  <c r="J61" i="1"/>
  <c r="H61" i="1"/>
  <c r="D61" i="1"/>
  <c r="C61" i="1" s="1"/>
  <c r="J60" i="1"/>
  <c r="H60" i="1"/>
  <c r="D60" i="1"/>
  <c r="C60" i="1" s="1"/>
  <c r="J59" i="1"/>
  <c r="H59" i="1"/>
  <c r="D59" i="1"/>
  <c r="C59" i="1" s="1"/>
  <c r="J58" i="1"/>
  <c r="H58" i="1"/>
  <c r="D58" i="1"/>
  <c r="C58" i="1" s="1"/>
  <c r="J57" i="1"/>
  <c r="H57" i="1"/>
  <c r="D57" i="1"/>
  <c r="C57" i="1" s="1"/>
  <c r="J56" i="1"/>
  <c r="H56" i="1"/>
  <c r="D56" i="1"/>
  <c r="C56" i="1" s="1"/>
  <c r="J55" i="1"/>
  <c r="H55" i="1"/>
  <c r="D55" i="1"/>
  <c r="C55" i="1" s="1"/>
  <c r="J54" i="1"/>
  <c r="H54" i="1"/>
  <c r="D54" i="1"/>
  <c r="C54" i="1" s="1"/>
  <c r="J53" i="1"/>
  <c r="H53" i="1"/>
  <c r="D53" i="1"/>
  <c r="C53" i="1" s="1"/>
  <c r="J52" i="1"/>
  <c r="H52" i="1"/>
  <c r="D52" i="1"/>
  <c r="C52" i="1" s="1"/>
  <c r="J51" i="1"/>
  <c r="H51" i="1"/>
  <c r="D51" i="1"/>
  <c r="C51" i="1" s="1"/>
  <c r="J50" i="1"/>
  <c r="H50" i="1"/>
  <c r="D50" i="1"/>
  <c r="C50" i="1" s="1"/>
  <c r="J49" i="1"/>
  <c r="H49" i="1"/>
  <c r="D49" i="1"/>
  <c r="C49" i="1" s="1"/>
  <c r="J48" i="1"/>
  <c r="H48" i="1"/>
  <c r="D48" i="1"/>
  <c r="J47" i="1"/>
  <c r="H47" i="1"/>
  <c r="D47" i="1"/>
  <c r="C47" i="1" s="1"/>
  <c r="J46" i="1"/>
  <c r="H46" i="1"/>
  <c r="D46" i="1"/>
  <c r="C46" i="1" s="1"/>
  <c r="J45" i="1"/>
  <c r="H45" i="1"/>
  <c r="D45" i="1"/>
  <c r="C45" i="1" s="1"/>
  <c r="J44" i="1"/>
  <c r="H44" i="1"/>
  <c r="D44" i="1"/>
  <c r="C44" i="1" s="1"/>
  <c r="J43" i="1"/>
  <c r="H43" i="1"/>
  <c r="D43" i="1"/>
  <c r="C43" i="1" s="1"/>
  <c r="J42" i="1"/>
  <c r="H42" i="1"/>
  <c r="D42" i="1"/>
  <c r="C42" i="1" s="1"/>
  <c r="J41" i="1"/>
  <c r="H41" i="1"/>
  <c r="D41" i="1"/>
  <c r="C41" i="1" s="1"/>
  <c r="J40" i="1"/>
  <c r="H40" i="1"/>
  <c r="D40" i="1"/>
  <c r="C40" i="1" s="1"/>
  <c r="J39" i="1"/>
  <c r="H39" i="1"/>
  <c r="D39" i="1"/>
  <c r="C39" i="1" s="1"/>
  <c r="J38" i="1"/>
  <c r="H38" i="1"/>
  <c r="J37" i="1"/>
  <c r="H37" i="1"/>
  <c r="D37" i="1"/>
  <c r="C37" i="1" s="1"/>
  <c r="J36" i="1"/>
  <c r="H36" i="1"/>
  <c r="D36" i="1"/>
  <c r="C36" i="1" s="1"/>
  <c r="J35" i="1"/>
  <c r="H35" i="1"/>
  <c r="D35" i="1"/>
  <c r="C35" i="1" s="1"/>
  <c r="J34" i="1"/>
  <c r="H34" i="1"/>
  <c r="D34" i="1"/>
  <c r="C34" i="1" s="1"/>
  <c r="J33" i="1"/>
  <c r="H33" i="1"/>
  <c r="D33" i="1"/>
  <c r="C33" i="1" s="1"/>
  <c r="J32" i="1"/>
  <c r="H32" i="1"/>
  <c r="D32" i="1"/>
  <c r="C32" i="1" s="1"/>
  <c r="J31" i="1"/>
  <c r="H31" i="1"/>
  <c r="D31" i="1"/>
  <c r="C31" i="1" s="1"/>
  <c r="J30" i="1"/>
  <c r="H30" i="1"/>
  <c r="D30" i="1"/>
  <c r="C30" i="1" s="1"/>
  <c r="J29" i="1"/>
  <c r="H29" i="1"/>
  <c r="D29" i="1"/>
  <c r="C29" i="1" s="1"/>
  <c r="J28" i="1"/>
  <c r="H28" i="1"/>
  <c r="D28" i="1"/>
  <c r="C28" i="1" s="1"/>
  <c r="J27" i="1"/>
  <c r="H27" i="1"/>
  <c r="D27" i="1"/>
  <c r="C27" i="1" s="1"/>
  <c r="J26" i="1"/>
  <c r="H26" i="1"/>
  <c r="D26" i="1"/>
  <c r="C26" i="1" s="1"/>
  <c r="H25" i="1"/>
  <c r="J24" i="1"/>
  <c r="H24" i="1"/>
  <c r="D24" i="1"/>
  <c r="C24" i="1" s="1"/>
  <c r="J23" i="1"/>
  <c r="H23" i="1"/>
  <c r="D23" i="1"/>
  <c r="C23" i="1" s="1"/>
  <c r="J22" i="1"/>
  <c r="H22" i="1"/>
  <c r="D22" i="1"/>
  <c r="C22" i="1" s="1"/>
  <c r="J21" i="1"/>
  <c r="H21" i="1"/>
  <c r="D21" i="1"/>
  <c r="C21" i="1" s="1"/>
  <c r="H20" i="1"/>
  <c r="J19" i="1"/>
  <c r="H19" i="1"/>
  <c r="J18" i="1"/>
  <c r="H18" i="1"/>
  <c r="D18" i="1"/>
  <c r="C18" i="1" s="1"/>
  <c r="J17" i="1"/>
  <c r="H17" i="1"/>
  <c r="D17" i="1"/>
  <c r="C17" i="1" s="1"/>
  <c r="J16" i="1"/>
  <c r="H16" i="1"/>
  <c r="D16" i="1"/>
  <c r="C16" i="1" s="1"/>
  <c r="J15" i="1"/>
  <c r="H15" i="1"/>
  <c r="D15" i="1"/>
  <c r="C15" i="1" s="1"/>
  <c r="J14" i="1"/>
  <c r="H14" i="1"/>
  <c r="D14" i="1"/>
  <c r="C14" i="1" s="1"/>
  <c r="J13" i="1"/>
  <c r="H13" i="1"/>
  <c r="D13" i="1"/>
  <c r="C13" i="1" s="1"/>
  <c r="J12" i="1"/>
  <c r="H12" i="1"/>
  <c r="D12" i="1"/>
  <c r="C12" i="1" s="1"/>
  <c r="J11" i="1"/>
  <c r="H11" i="1"/>
  <c r="D11" i="1"/>
  <c r="C11" i="1" s="1"/>
  <c r="J10" i="1"/>
  <c r="H10" i="1"/>
  <c r="D10" i="1"/>
  <c r="C10" i="1" s="1"/>
  <c r="J9" i="1"/>
  <c r="H9" i="1"/>
  <c r="D9" i="1"/>
  <c r="C9" i="1" s="1"/>
  <c r="J8" i="1"/>
  <c r="H8" i="1"/>
  <c r="D8" i="1"/>
  <c r="C8" i="1" s="1"/>
  <c r="J7" i="1"/>
  <c r="H7" i="1"/>
  <c r="D7" i="1"/>
  <c r="C7" i="1" s="1"/>
  <c r="J6" i="1"/>
  <c r="H6" i="1"/>
  <c r="D6" i="1"/>
  <c r="C6" i="1" s="1"/>
  <c r="J5" i="1"/>
  <c r="H5" i="1"/>
  <c r="D5" i="1"/>
  <c r="C5" i="1" s="1"/>
  <c r="J4" i="1"/>
  <c r="H4" i="1"/>
  <c r="D4" i="1"/>
  <c r="C4" i="1" s="1"/>
  <c r="J3" i="1"/>
  <c r="H3" i="1"/>
  <c r="D3" i="1"/>
  <c r="C3" i="1" s="1"/>
  <c r="J2" i="1"/>
  <c r="H2" i="1"/>
  <c r="D2" i="1"/>
  <c r="C2" i="1" s="1"/>
  <c r="R14" i="1" l="1"/>
  <c r="O4" i="1"/>
  <c r="P6" i="1" s="1"/>
  <c r="O8" i="1"/>
  <c r="O9" i="1"/>
  <c r="P9" i="1" s="1"/>
  <c r="O10" i="1"/>
  <c r="P10" i="1" s="1"/>
  <c r="P12" i="1"/>
  <c r="R12" i="1" s="1"/>
  <c r="P18" i="1"/>
  <c r="R18" i="1" s="1"/>
  <c r="P17" i="1"/>
  <c r="R17" i="1" s="1"/>
  <c r="O5" i="1"/>
  <c r="P13" i="1"/>
  <c r="R13" i="1" s="1"/>
  <c r="P5" i="1" l="1"/>
  <c r="R9" i="1"/>
  <c r="P8" i="1"/>
  <c r="R8" i="1" s="1"/>
</calcChain>
</file>

<file path=xl/sharedStrings.xml><?xml version="1.0" encoding="utf-8"?>
<sst xmlns="http://schemas.openxmlformats.org/spreadsheetml/2006/main" count="1851" uniqueCount="124">
  <si>
    <t xml:space="preserve"> Hallway1</t>
  </si>
  <si>
    <t>out</t>
  </si>
  <si>
    <t>in</t>
  </si>
  <si>
    <t>out, but slowly looking up at the camera (grace)</t>
  </si>
  <si>
    <t>pbout/in</t>
  </si>
  <si>
    <t>kai goes into office</t>
  </si>
  <si>
    <t>in/linger</t>
  </si>
  <si>
    <t>student to kai's office</t>
  </si>
  <si>
    <t>Sami comes in to office</t>
  </si>
  <si>
    <t>out/linger</t>
  </si>
  <si>
    <t>Sami leaves office then walks over to tutoring lab, about 7 seconds</t>
  </si>
  <si>
    <t>student from last event exits in after closing the door</t>
  </si>
  <si>
    <t>pbout</t>
  </si>
  <si>
    <t>sami lingering outside of the tutoring room</t>
  </si>
  <si>
    <t>curiosity</t>
  </si>
  <si>
    <t>sami walks under sensor from tutoring room, waves, then turns back to tutoring room</t>
  </si>
  <si>
    <t>out/out</t>
  </si>
  <si>
    <t>Sami and another person exit out together in quick succession</t>
  </si>
  <si>
    <t>to tutoring room</t>
  </si>
  <si>
    <t>janitor passing slowly in for a good 15 seconds sweeping as he passes</t>
  </si>
  <si>
    <t>janitor passes back through and stops on edge of gt video view</t>
  </si>
  <si>
    <t>in/linger/in</t>
  </si>
  <si>
    <t>Elliott starts to come in then stops under the sensor and then proceeds in, about 8 seconds</t>
  </si>
  <si>
    <t>uturn</t>
  </si>
  <si>
    <t>in then switch back to out</t>
  </si>
  <si>
    <t>slow</t>
  </si>
  <si>
    <t>two people walk out in succession, one a second after the other</t>
  </si>
  <si>
    <t>in/in</t>
  </si>
  <si>
    <t>two people walk in in succession, one a second after the other</t>
  </si>
  <si>
    <t>two people walk in together in quick succession one right after the next</t>
  </si>
  <si>
    <t>two people walk out together in quick succession one right after the next</t>
  </si>
  <si>
    <t>slowly</t>
  </si>
  <si>
    <t>Janitor sweeping</t>
  </si>
  <si>
    <t>pbin</t>
  </si>
  <si>
    <t>two people walk in together side by side</t>
  </si>
  <si>
    <t>shadow on the pbin side</t>
  </si>
  <si>
    <t>out/in</t>
  </si>
  <si>
    <t>out, followed by another close out, then an in happens, all in about 10 seconds</t>
  </si>
  <si>
    <t>people standing outside of the office off camera</t>
  </si>
  <si>
    <t>in/linger/out</t>
  </si>
  <si>
    <t>grace starts to walking in, then stops and bends down then turns back to walk out, about 9 seconds</t>
  </si>
  <si>
    <t>grace goes in almost completely but then switches and exits out</t>
  </si>
  <si>
    <t>starts to come into the scene then quickly turns around</t>
  </si>
  <si>
    <t>two people walk out together in slow succession one right after the next, about 6 or so seconds</t>
  </si>
  <si>
    <t>two people walk in together in slow succession one right after the next, about 6 seconds</t>
  </si>
  <si>
    <t>in slowly</t>
  </si>
  <si>
    <t>Janitor comes in, stands under the sensor to sweep then continues in, about 7 seconds</t>
  </si>
  <si>
    <t>two people walk in together, one after the other with about a second between</t>
  </si>
  <si>
    <t>Pradip stopping to look for Kai</t>
  </si>
  <si>
    <t>out/linger/out</t>
  </si>
  <si>
    <t>goes out then pauses on the out side</t>
  </si>
  <si>
    <t>janitor in, pauses to sweep, then exits about 7 seconds</t>
  </si>
  <si>
    <t>janitor out, pauses to sweep, then exits about 8 seconds</t>
  </si>
  <si>
    <t>Sami comes to office</t>
  </si>
  <si>
    <t>Sami exits out</t>
  </si>
  <si>
    <t>Sami comes back to office</t>
  </si>
  <si>
    <t>to tutoring lab</t>
  </si>
  <si>
    <t>from tutoring room</t>
  </si>
  <si>
    <t>Sami office crap</t>
  </si>
  <si>
    <t>pbout/linger/in</t>
  </si>
  <si>
    <t>person walks up to sensor and stops to look at it</t>
  </si>
  <si>
    <t>carrying long light bulbs</t>
  </si>
  <si>
    <t>in then a quick swithcback to the tutoring lab</t>
  </si>
  <si>
    <t>Sami leaves</t>
  </si>
  <si>
    <t>Arwa leaving</t>
  </si>
  <si>
    <t>shadow from a far pbin</t>
  </si>
  <si>
    <t>Sami coming into his office</t>
  </si>
  <si>
    <t>Sami leaving his office, exiting out, then standing under the sensor and then changing direction</t>
  </si>
  <si>
    <t>Sami leaving his office</t>
  </si>
  <si>
    <t>Janitor comes in pauses under the sensor then turns to exit out, about 7 seconds</t>
  </si>
  <si>
    <t>two people leave in quick succession, one after the other</t>
  </si>
  <si>
    <t>student traveling slowly, about 6 seconds</t>
  </si>
  <si>
    <t>Jacob</t>
  </si>
  <si>
    <t>two people in quick succession, one just behind the other</t>
  </si>
  <si>
    <t>pbin/linger</t>
  </si>
  <si>
    <t>Sami going into office, last event is a part of this</t>
  </si>
  <si>
    <t>in/pbin/linger</t>
  </si>
  <si>
    <t>janitor coming in then stoping on the pbin side to sweep</t>
  </si>
  <si>
    <t>slowly out and on phone, about 6 seconds, might span multiple events</t>
  </si>
  <si>
    <t>janitor sweeping, walks in normally, but then casts big shdow for 9 sec</t>
  </si>
  <si>
    <t>janitor walking out and then stops to sweep before continuing out, about 8 seconds</t>
  </si>
  <si>
    <t>simeon walks out with another person side by side very slowly pointing at the camera, about 8 seconds</t>
  </si>
  <si>
    <t>can see a shoe in the camera</t>
  </si>
  <si>
    <t>two people walk in back to back, about 5 seconds</t>
  </si>
  <si>
    <t>very slow out talking on the phone, about 8 seconds</t>
  </si>
  <si>
    <t>slowly walking out, about 8 seconds</t>
  </si>
  <si>
    <t>arwa walks out slowly under the camera, about 5 seconds</t>
  </si>
  <si>
    <t>Total days</t>
  </si>
  <si>
    <t>total ppl</t>
  </si>
  <si>
    <t>pkt num</t>
  </si>
  <si>
    <t>waldo saw</t>
  </si>
  <si>
    <t>EnOcean saw</t>
  </si>
  <si>
    <t>cat 1</t>
  </si>
  <si>
    <t>cat 2</t>
  </si>
  <si>
    <t>cat 3</t>
  </si>
  <si>
    <t>GroundTruth</t>
  </si>
  <si>
    <t>waldo correct</t>
  </si>
  <si>
    <t>ins</t>
  </si>
  <si>
    <t>outs</t>
  </si>
  <si>
    <t>pbi/pbo</t>
  </si>
  <si>
    <t>multiple in same direction results:</t>
  </si>
  <si>
    <t>HW1</t>
  </si>
  <si>
    <t>pbi</t>
  </si>
  <si>
    <t>pbo/pbo</t>
  </si>
  <si>
    <t>pbo</t>
  </si>
  <si>
    <t>hit</t>
  </si>
  <si>
    <t>miss</t>
  </si>
  <si>
    <t>in/out</t>
  </si>
  <si>
    <t>pbo/pbi</t>
  </si>
  <si>
    <t>in/pbi</t>
  </si>
  <si>
    <t>out/pbin</t>
  </si>
  <si>
    <t>out/pbo</t>
  </si>
  <si>
    <t>pbi/out</t>
  </si>
  <si>
    <t>Date/Time</t>
  </si>
  <si>
    <t>Location</t>
  </si>
  <si>
    <t>Category</t>
  </si>
  <si>
    <t>Ground Truth Label</t>
  </si>
  <si>
    <t>Description of ground truth if not simple in/out event</t>
  </si>
  <si>
    <t>Waldo/Ray Classifiation</t>
  </si>
  <si>
    <t>Detect ppl/event</t>
  </si>
  <si>
    <t>EnOcean Detection</t>
  </si>
  <si>
    <t>Sensor and GT agree</t>
  </si>
  <si>
    <t>Multiple people same direction results</t>
  </si>
  <si>
    <t>GT People Count/event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</si>
</sst>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9" fontId="18" fillId="0" borderId="0" xfId="0" applyNumberFormat="1" applyFont="1"/>
    <xf numFmtId="9" fontId="18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7"/>
  <sheetViews>
    <sheetView tabSelected="1" zoomScale="120" zoomScaleNormal="120" workbookViewId="0">
      <selection sqref="A1:XFD1"/>
    </sheetView>
  </sheetViews>
  <sheetFormatPr baseColWidth="10" defaultRowHeight="16" x14ac:dyDescent="0.2"/>
  <cols>
    <col min="1" max="1" width="16.5" style="1" bestFit="1" customWidth="1"/>
  </cols>
  <sheetData>
    <row r="1" spans="1:18" x14ac:dyDescent="0.2">
      <c r="A1" s="1" t="s">
        <v>113</v>
      </c>
      <c r="B1" t="s">
        <v>114</v>
      </c>
      <c r="C1" t="s">
        <v>123</v>
      </c>
      <c r="D1" t="s">
        <v>115</v>
      </c>
      <c r="E1" t="s">
        <v>116</v>
      </c>
      <c r="F1" t="s">
        <v>117</v>
      </c>
      <c r="G1" t="s">
        <v>121</v>
      </c>
      <c r="H1" t="s">
        <v>122</v>
      </c>
      <c r="I1" t="s">
        <v>118</v>
      </c>
      <c r="J1" t="s">
        <v>119</v>
      </c>
      <c r="L1" t="s">
        <v>120</v>
      </c>
    </row>
    <row r="2" spans="1:18" x14ac:dyDescent="0.2">
      <c r="A2" s="1">
        <v>44904.286215277774</v>
      </c>
      <c r="B2" t="s">
        <v>0</v>
      </c>
      <c r="C2">
        <f t="shared" ref="C2:C8" si="0">IF(D2=1, 1, "")</f>
        <v>1</v>
      </c>
      <c r="D2">
        <f t="shared" ref="D2:D8" si="1">IF(OR(E2="out", E2="in", E2="pbin", E2="pbout"), 1, IF(OR(E2="in/in", E2="out/out"), 2, ""))</f>
        <v>1</v>
      </c>
      <c r="E2" t="s">
        <v>2</v>
      </c>
      <c r="G2" t="str">
        <f>IF(AND(E2=I2, E2="out"), "out", IF(AND(E2=I2, E2="in"), "in", IF(AND(E2="pbout", I2="pbo"), "pb", IF(AND(E2="pbin", I2="pbi"), "pb", ""))))</f>
        <v/>
      </c>
      <c r="H2" t="str">
        <f t="shared" ref="H2:H8" si="2">IF(AND(E2="in/in", I2="in"), "in", IF(AND(E2="out/out", I2="out"), "out", ""))</f>
        <v/>
      </c>
      <c r="I2" t="s">
        <v>102</v>
      </c>
      <c r="J2">
        <f t="shared" ref="J2:J8" si="3">IF(OR(I2="out", I2="in", I2="pbo", I2="pbi"), 1, "")</f>
        <v>1</v>
      </c>
      <c r="L2" t="s">
        <v>105</v>
      </c>
      <c r="M2" s="2" t="s">
        <v>101</v>
      </c>
      <c r="N2" s="2"/>
      <c r="O2" s="2"/>
      <c r="P2" s="2"/>
      <c r="Q2" s="2"/>
      <c r="R2" s="2"/>
    </row>
    <row r="3" spans="1:18" x14ac:dyDescent="0.2">
      <c r="A3" s="1">
        <v>44904.287314814814</v>
      </c>
      <c r="B3" t="s">
        <v>0</v>
      </c>
      <c r="C3">
        <f t="shared" si="0"/>
        <v>1</v>
      </c>
      <c r="D3">
        <f t="shared" si="1"/>
        <v>1</v>
      </c>
      <c r="E3" t="s">
        <v>1</v>
      </c>
      <c r="G3" t="str">
        <f t="shared" ref="G3:G66" si="4">IF(AND(E3=I3, E3="out"), "out", IF(AND(E3=I3, E3="in"), "in", IF(AND(E3="pbout", I3="pbo"), "pb", IF(AND(E3="pbin", I3="pbi"), "pb", ""))))</f>
        <v>out</v>
      </c>
      <c r="H3" t="str">
        <f t="shared" si="2"/>
        <v/>
      </c>
      <c r="I3" t="s">
        <v>1</v>
      </c>
      <c r="J3">
        <f t="shared" si="3"/>
        <v>1</v>
      </c>
      <c r="L3" t="s">
        <v>106</v>
      </c>
      <c r="M3" s="2"/>
      <c r="N3" s="2" t="s">
        <v>87</v>
      </c>
      <c r="O3" s="2">
        <v>11</v>
      </c>
      <c r="P3" s="2"/>
      <c r="Q3" s="2"/>
      <c r="R3" s="2"/>
    </row>
    <row r="4" spans="1:18" x14ac:dyDescent="0.2">
      <c r="A4" s="1">
        <v>44904.289039351854</v>
      </c>
      <c r="B4" t="s">
        <v>0</v>
      </c>
      <c r="C4">
        <f t="shared" si="0"/>
        <v>1</v>
      </c>
      <c r="D4">
        <f t="shared" si="1"/>
        <v>1</v>
      </c>
      <c r="E4" t="s">
        <v>2</v>
      </c>
      <c r="G4" t="str">
        <f t="shared" si="4"/>
        <v>in</v>
      </c>
      <c r="H4" t="str">
        <f t="shared" si="2"/>
        <v/>
      </c>
      <c r="I4" t="s">
        <v>2</v>
      </c>
      <c r="J4">
        <f t="shared" si="3"/>
        <v>1</v>
      </c>
      <c r="L4" t="s">
        <v>105</v>
      </c>
      <c r="M4" s="2"/>
      <c r="N4" s="2" t="s">
        <v>88</v>
      </c>
      <c r="O4" s="2">
        <f>SUM(C:C)</f>
        <v>452</v>
      </c>
      <c r="P4" s="2"/>
      <c r="Q4" s="2" t="s">
        <v>89</v>
      </c>
      <c r="R4" s="2">
        <f>COUNTA(B:B)</f>
        <v>437</v>
      </c>
    </row>
    <row r="5" spans="1:18" x14ac:dyDescent="0.2">
      <c r="A5" s="1">
        <v>44904.29787037037</v>
      </c>
      <c r="B5" t="s">
        <v>0</v>
      </c>
      <c r="C5">
        <f t="shared" si="0"/>
        <v>1</v>
      </c>
      <c r="D5">
        <f t="shared" si="1"/>
        <v>1</v>
      </c>
      <c r="E5" t="s">
        <v>1</v>
      </c>
      <c r="G5" t="str">
        <f t="shared" si="4"/>
        <v>out</v>
      </c>
      <c r="H5" t="str">
        <f t="shared" si="2"/>
        <v/>
      </c>
      <c r="I5" t="s">
        <v>1</v>
      </c>
      <c r="J5">
        <f t="shared" si="3"/>
        <v>1</v>
      </c>
      <c r="L5" t="s">
        <v>105</v>
      </c>
      <c r="M5" s="2"/>
      <c r="N5" s="2" t="s">
        <v>90</v>
      </c>
      <c r="O5" s="2">
        <f>SUM(J:J)</f>
        <v>434</v>
      </c>
      <c r="P5" s="3">
        <f>O5/O4</f>
        <v>0.96017699115044253</v>
      </c>
      <c r="Q5" s="2"/>
      <c r="R5" s="2"/>
    </row>
    <row r="6" spans="1:18" x14ac:dyDescent="0.2">
      <c r="A6" s="1">
        <v>44904.298090277778</v>
      </c>
      <c r="B6" t="s">
        <v>0</v>
      </c>
      <c r="C6">
        <f t="shared" si="0"/>
        <v>1</v>
      </c>
      <c r="D6">
        <f t="shared" si="1"/>
        <v>1</v>
      </c>
      <c r="E6" t="s">
        <v>2</v>
      </c>
      <c r="G6" t="str">
        <f t="shared" si="4"/>
        <v/>
      </c>
      <c r="H6" t="str">
        <f t="shared" si="2"/>
        <v/>
      </c>
      <c r="I6" t="s">
        <v>102</v>
      </c>
      <c r="J6">
        <f t="shared" si="3"/>
        <v>1</v>
      </c>
      <c r="L6" t="s">
        <v>106</v>
      </c>
      <c r="M6" s="2"/>
      <c r="N6" s="2" t="s">
        <v>91</v>
      </c>
      <c r="O6" s="2">
        <f>COUNTIF(L:L, "hit")</f>
        <v>304</v>
      </c>
      <c r="P6" s="3">
        <f>O6/O4</f>
        <v>0.67256637168141598</v>
      </c>
      <c r="Q6" s="2"/>
      <c r="R6" s="2"/>
    </row>
    <row r="7" spans="1:18" x14ac:dyDescent="0.2">
      <c r="A7" s="1">
        <v>44904.32203703704</v>
      </c>
      <c r="B7" t="s">
        <v>0</v>
      </c>
      <c r="C7">
        <f t="shared" si="0"/>
        <v>1</v>
      </c>
      <c r="D7">
        <f t="shared" si="1"/>
        <v>1</v>
      </c>
      <c r="E7" t="s">
        <v>1</v>
      </c>
      <c r="G7" t="str">
        <f t="shared" si="4"/>
        <v>out</v>
      </c>
      <c r="H7" t="str">
        <f t="shared" si="2"/>
        <v/>
      </c>
      <c r="I7" t="s">
        <v>1</v>
      </c>
      <c r="J7">
        <f t="shared" si="3"/>
        <v>1</v>
      </c>
      <c r="L7" t="s">
        <v>105</v>
      </c>
      <c r="M7" s="2"/>
      <c r="N7" s="2"/>
      <c r="O7" s="2"/>
      <c r="P7" s="2"/>
      <c r="Q7" s="2"/>
      <c r="R7" s="2"/>
    </row>
    <row r="8" spans="1:18" x14ac:dyDescent="0.2">
      <c r="A8" s="1">
        <v>44904.323530092595</v>
      </c>
      <c r="B8" t="s">
        <v>0</v>
      </c>
      <c r="C8">
        <f t="shared" si="0"/>
        <v>1</v>
      </c>
      <c r="D8">
        <f t="shared" si="1"/>
        <v>1</v>
      </c>
      <c r="E8" t="s">
        <v>2</v>
      </c>
      <c r="G8" t="str">
        <f t="shared" si="4"/>
        <v/>
      </c>
      <c r="H8" t="str">
        <f t="shared" si="2"/>
        <v/>
      </c>
      <c r="I8" t="s">
        <v>102</v>
      </c>
      <c r="J8">
        <f t="shared" si="3"/>
        <v>1</v>
      </c>
      <c r="L8" t="s">
        <v>105</v>
      </c>
      <c r="M8" s="2"/>
      <c r="N8" s="2" t="s">
        <v>92</v>
      </c>
      <c r="O8" s="2">
        <f>COUNTIF($D$2:$D$448, 1)</f>
        <v>399</v>
      </c>
      <c r="P8" s="3">
        <f>O8/R4</f>
        <v>0.91304347826086951</v>
      </c>
      <c r="Q8" s="2"/>
      <c r="R8" s="3">
        <f>SUM(P8:P10)</f>
        <v>0.9977116704805491</v>
      </c>
    </row>
    <row r="9" spans="1:18" x14ac:dyDescent="0.2">
      <c r="A9" s="1">
        <v>44904.324224537035</v>
      </c>
      <c r="B9" t="s">
        <v>0</v>
      </c>
      <c r="C9">
        <f t="shared" ref="C9:C18" si="5">IF(D9=1, 1, "")</f>
        <v>1</v>
      </c>
      <c r="D9">
        <f t="shared" ref="D9:D18" si="6">IF(OR(E9="out", E9="in", E9="pbin", E9="pbout"), 1, IF(OR(E9="in/in", E9="out/out"), 2, ""))</f>
        <v>1</v>
      </c>
      <c r="E9" t="s">
        <v>2</v>
      </c>
      <c r="G9" t="str">
        <f t="shared" si="4"/>
        <v>in</v>
      </c>
      <c r="H9" t="str">
        <f t="shared" ref="H9:H40" si="7">IF(AND(E9="in/in", I9="in"), "in", IF(AND(E9="out/out", I9="out"), "out", ""))</f>
        <v/>
      </c>
      <c r="I9" t="s">
        <v>2</v>
      </c>
      <c r="J9">
        <f t="shared" ref="J9:J19" si="8">IF(OR(I9="out", I9="in", I9="pbo", I9="pbi"), 1, "")</f>
        <v>1</v>
      </c>
      <c r="L9" t="s">
        <v>106</v>
      </c>
      <c r="M9" s="2"/>
      <c r="N9" s="2" t="s">
        <v>93</v>
      </c>
      <c r="O9" s="2">
        <f>COUNTIF($D$2:$D$448, 2)</f>
        <v>16</v>
      </c>
      <c r="P9" s="3">
        <f>O9/R4</f>
        <v>3.6613272311212815E-2</v>
      </c>
      <c r="Q9" s="2"/>
      <c r="R9" s="2">
        <f>SUM(O8:O10)</f>
        <v>436</v>
      </c>
    </row>
    <row r="10" spans="1:18" x14ac:dyDescent="0.2">
      <c r="A10" s="1">
        <v>44904.324386574073</v>
      </c>
      <c r="B10" t="s">
        <v>0</v>
      </c>
      <c r="C10">
        <f t="shared" si="5"/>
        <v>1</v>
      </c>
      <c r="D10">
        <f t="shared" si="6"/>
        <v>1</v>
      </c>
      <c r="E10" t="s">
        <v>1</v>
      </c>
      <c r="F10" t="s">
        <v>3</v>
      </c>
      <c r="G10" t="str">
        <f t="shared" si="4"/>
        <v>out</v>
      </c>
      <c r="H10" t="str">
        <f t="shared" si="7"/>
        <v/>
      </c>
      <c r="I10" t="s">
        <v>1</v>
      </c>
      <c r="J10">
        <f t="shared" si="8"/>
        <v>1</v>
      </c>
      <c r="L10" t="s">
        <v>106</v>
      </c>
      <c r="M10" s="2"/>
      <c r="N10" s="2" t="s">
        <v>94</v>
      </c>
      <c r="O10" s="2">
        <f>COUNTIF($D$2:$D$448, 3)</f>
        <v>21</v>
      </c>
      <c r="P10" s="3">
        <f>O10/R4</f>
        <v>4.8054919908466817E-2</v>
      </c>
      <c r="Q10" s="2"/>
      <c r="R10" s="2"/>
    </row>
    <row r="11" spans="1:18" x14ac:dyDescent="0.2">
      <c r="A11" s="1">
        <v>44904.329710648148</v>
      </c>
      <c r="B11" t="s">
        <v>0</v>
      </c>
      <c r="C11">
        <f t="shared" si="5"/>
        <v>1</v>
      </c>
      <c r="D11">
        <f t="shared" si="6"/>
        <v>1</v>
      </c>
      <c r="E11" t="s">
        <v>1</v>
      </c>
      <c r="G11" t="str">
        <f t="shared" si="4"/>
        <v>out</v>
      </c>
      <c r="H11" t="str">
        <f t="shared" si="7"/>
        <v/>
      </c>
      <c r="I11" t="s">
        <v>1</v>
      </c>
      <c r="J11">
        <f t="shared" si="8"/>
        <v>1</v>
      </c>
      <c r="L11" t="s">
        <v>105</v>
      </c>
      <c r="M11" s="2"/>
      <c r="N11" s="2"/>
      <c r="O11" s="2" t="s">
        <v>95</v>
      </c>
      <c r="P11" s="2" t="s">
        <v>96</v>
      </c>
      <c r="Q11" s="2"/>
      <c r="R11" s="2"/>
    </row>
    <row r="12" spans="1:18" x14ac:dyDescent="0.2">
      <c r="A12" s="1">
        <v>44904.347650462965</v>
      </c>
      <c r="B12" t="s">
        <v>0</v>
      </c>
      <c r="C12">
        <f t="shared" si="5"/>
        <v>1</v>
      </c>
      <c r="D12">
        <f t="shared" si="6"/>
        <v>1</v>
      </c>
      <c r="E12" t="s">
        <v>1</v>
      </c>
      <c r="G12" t="str">
        <f t="shared" si="4"/>
        <v>out</v>
      </c>
      <c r="H12" t="str">
        <f t="shared" si="7"/>
        <v/>
      </c>
      <c r="I12" t="s">
        <v>1</v>
      </c>
      <c r="J12">
        <f t="shared" si="8"/>
        <v>1</v>
      </c>
      <c r="L12" t="s">
        <v>105</v>
      </c>
      <c r="M12" s="2"/>
      <c r="N12" s="2" t="s">
        <v>97</v>
      </c>
      <c r="O12" s="2">
        <f>COUNTIF(E:E, "in")</f>
        <v>201</v>
      </c>
      <c r="P12" s="2">
        <f>COUNTIF(G:G, "in")</f>
        <v>143</v>
      </c>
      <c r="Q12" s="2"/>
      <c r="R12" s="4">
        <f>P12/O12</f>
        <v>0.71144278606965172</v>
      </c>
    </row>
    <row r="13" spans="1:18" x14ac:dyDescent="0.2">
      <c r="A13" s="1">
        <v>44904.360486111109</v>
      </c>
      <c r="B13" t="s">
        <v>0</v>
      </c>
      <c r="C13">
        <f t="shared" si="5"/>
        <v>1</v>
      </c>
      <c r="D13">
        <f t="shared" si="6"/>
        <v>1</v>
      </c>
      <c r="E13" t="s">
        <v>2</v>
      </c>
      <c r="G13" t="str">
        <f t="shared" si="4"/>
        <v>in</v>
      </c>
      <c r="H13" t="str">
        <f t="shared" si="7"/>
        <v/>
      </c>
      <c r="I13" t="s">
        <v>2</v>
      </c>
      <c r="J13">
        <f t="shared" si="8"/>
        <v>1</v>
      </c>
      <c r="L13" t="s">
        <v>105</v>
      </c>
      <c r="M13" s="2"/>
      <c r="N13" s="2" t="s">
        <v>98</v>
      </c>
      <c r="O13" s="2">
        <f>COUNTIF(E:E, "out")</f>
        <v>190</v>
      </c>
      <c r="P13" s="2">
        <f>COUNTIF(G:G, "out")</f>
        <v>182</v>
      </c>
      <c r="Q13" s="2"/>
      <c r="R13" s="3">
        <f>P13/O13</f>
        <v>0.95789473684210524</v>
      </c>
    </row>
    <row r="14" spans="1:18" x14ac:dyDescent="0.2">
      <c r="A14" s="1">
        <v>44904.360810185186</v>
      </c>
      <c r="B14" t="s">
        <v>0</v>
      </c>
      <c r="C14">
        <f t="shared" si="5"/>
        <v>1</v>
      </c>
      <c r="D14">
        <f t="shared" si="6"/>
        <v>1</v>
      </c>
      <c r="E14" t="s">
        <v>1</v>
      </c>
      <c r="G14" t="str">
        <f t="shared" si="4"/>
        <v>out</v>
      </c>
      <c r="H14" t="str">
        <f t="shared" si="7"/>
        <v/>
      </c>
      <c r="I14" t="s">
        <v>1</v>
      </c>
      <c r="J14">
        <f t="shared" si="8"/>
        <v>1</v>
      </c>
      <c r="L14" t="s">
        <v>106</v>
      </c>
      <c r="M14" s="2"/>
      <c r="N14" s="2" t="s">
        <v>99</v>
      </c>
      <c r="O14" s="2">
        <f>COUNTIF(E:E, "pbin")+COUNTIF(E:E, "pbout")</f>
        <v>8</v>
      </c>
      <c r="P14" s="2">
        <f>COUNTIF(G:G, "pb")</f>
        <v>4</v>
      </c>
      <c r="Q14" s="2"/>
      <c r="R14" s="3">
        <f>P14/O14</f>
        <v>0.5</v>
      </c>
    </row>
    <row r="15" spans="1:18" x14ac:dyDescent="0.2">
      <c r="A15" s="1">
        <v>44904.361527777779</v>
      </c>
      <c r="B15" t="s">
        <v>0</v>
      </c>
      <c r="C15">
        <f t="shared" si="5"/>
        <v>1</v>
      </c>
      <c r="D15">
        <f t="shared" si="6"/>
        <v>1</v>
      </c>
      <c r="E15" t="s">
        <v>2</v>
      </c>
      <c r="G15" t="str">
        <f t="shared" si="4"/>
        <v>in</v>
      </c>
      <c r="H15" t="str">
        <f t="shared" si="7"/>
        <v/>
      </c>
      <c r="I15" t="s">
        <v>2</v>
      </c>
      <c r="J15">
        <f t="shared" si="8"/>
        <v>1</v>
      </c>
      <c r="L15" t="s">
        <v>106</v>
      </c>
      <c r="M15" s="2"/>
      <c r="N15" s="2"/>
      <c r="O15" s="2"/>
      <c r="P15" s="2"/>
      <c r="Q15" s="2"/>
      <c r="R15" s="2"/>
    </row>
    <row r="16" spans="1:18" x14ac:dyDescent="0.2">
      <c r="A16" s="1">
        <v>44904.364953703705</v>
      </c>
      <c r="B16" t="s">
        <v>0</v>
      </c>
      <c r="C16">
        <f t="shared" si="5"/>
        <v>1</v>
      </c>
      <c r="D16">
        <f t="shared" si="6"/>
        <v>1</v>
      </c>
      <c r="E16" t="s">
        <v>2</v>
      </c>
      <c r="G16" t="str">
        <f t="shared" si="4"/>
        <v/>
      </c>
      <c r="H16" t="str">
        <f t="shared" si="7"/>
        <v/>
      </c>
      <c r="I16" t="s">
        <v>102</v>
      </c>
      <c r="J16">
        <f t="shared" si="8"/>
        <v>1</v>
      </c>
      <c r="L16" t="s">
        <v>105</v>
      </c>
      <c r="M16" s="2"/>
      <c r="N16" s="2" t="s">
        <v>100</v>
      </c>
      <c r="O16" s="2"/>
      <c r="P16" s="2"/>
      <c r="Q16" s="2"/>
      <c r="R16" s="2"/>
    </row>
    <row r="17" spans="1:18" x14ac:dyDescent="0.2">
      <c r="A17" s="1">
        <v>44904.366909722223</v>
      </c>
      <c r="B17" t="s">
        <v>0</v>
      </c>
      <c r="C17">
        <f t="shared" si="5"/>
        <v>1</v>
      </c>
      <c r="D17">
        <f t="shared" si="6"/>
        <v>1</v>
      </c>
      <c r="E17" t="s">
        <v>1</v>
      </c>
      <c r="G17" t="str">
        <f t="shared" si="4"/>
        <v>out</v>
      </c>
      <c r="H17" t="str">
        <f t="shared" si="7"/>
        <v/>
      </c>
      <c r="I17" t="s">
        <v>1</v>
      </c>
      <c r="J17">
        <f t="shared" si="8"/>
        <v>1</v>
      </c>
      <c r="L17" t="s">
        <v>105</v>
      </c>
      <c r="M17" s="2"/>
      <c r="N17" s="2" t="s">
        <v>27</v>
      </c>
      <c r="O17" s="2">
        <f>COUNTIF(E:E, "in/in")</f>
        <v>9</v>
      </c>
      <c r="P17" s="2">
        <f>COUNTIF(H:H, "in")</f>
        <v>8</v>
      </c>
      <c r="Q17" s="2"/>
      <c r="R17" s="3">
        <f>P17/O17</f>
        <v>0.88888888888888884</v>
      </c>
    </row>
    <row r="18" spans="1:18" x14ac:dyDescent="0.2">
      <c r="A18" s="1">
        <v>44904.372708333336</v>
      </c>
      <c r="B18" t="s">
        <v>0</v>
      </c>
      <c r="C18">
        <f t="shared" si="5"/>
        <v>1</v>
      </c>
      <c r="D18">
        <f t="shared" si="6"/>
        <v>1</v>
      </c>
      <c r="E18" t="s">
        <v>2</v>
      </c>
      <c r="G18" t="str">
        <f t="shared" si="4"/>
        <v>in</v>
      </c>
      <c r="H18" t="str">
        <f t="shared" si="7"/>
        <v/>
      </c>
      <c r="I18" t="s">
        <v>2</v>
      </c>
      <c r="J18">
        <f t="shared" si="8"/>
        <v>1</v>
      </c>
      <c r="L18" t="s">
        <v>105</v>
      </c>
      <c r="M18" s="2"/>
      <c r="N18" s="2" t="s">
        <v>16</v>
      </c>
      <c r="O18" s="2">
        <f>COUNTIF(E:E, "out/out")</f>
        <v>7</v>
      </c>
      <c r="P18" s="2">
        <f>COUNTIF(H:H, "out")</f>
        <v>6</v>
      </c>
      <c r="Q18" s="2"/>
      <c r="R18" s="3">
        <f>P18/O18</f>
        <v>0.8571428571428571</v>
      </c>
    </row>
    <row r="19" spans="1:18" x14ac:dyDescent="0.2">
      <c r="A19" s="1">
        <v>44904.373379629629</v>
      </c>
      <c r="B19" t="s">
        <v>0</v>
      </c>
      <c r="C19">
        <v>1</v>
      </c>
      <c r="D19">
        <v>3</v>
      </c>
      <c r="E19" t="s">
        <v>4</v>
      </c>
      <c r="F19" t="s">
        <v>5</v>
      </c>
      <c r="G19" t="str">
        <f t="shared" si="4"/>
        <v/>
      </c>
      <c r="H19" t="str">
        <f t="shared" si="7"/>
        <v/>
      </c>
      <c r="I19" t="s">
        <v>2</v>
      </c>
      <c r="J19">
        <f t="shared" si="8"/>
        <v>1</v>
      </c>
      <c r="L19" t="s">
        <v>106</v>
      </c>
    </row>
    <row r="20" spans="1:18" x14ac:dyDescent="0.2">
      <c r="A20" s="1">
        <v>44904.375277777777</v>
      </c>
      <c r="B20" t="s">
        <v>0</v>
      </c>
      <c r="C20">
        <v>1</v>
      </c>
      <c r="D20">
        <v>3</v>
      </c>
      <c r="E20" t="s">
        <v>6</v>
      </c>
      <c r="F20" t="s">
        <v>7</v>
      </c>
      <c r="G20" t="str">
        <f t="shared" si="4"/>
        <v/>
      </c>
      <c r="H20" t="str">
        <f t="shared" si="7"/>
        <v/>
      </c>
      <c r="I20" t="s">
        <v>103</v>
      </c>
      <c r="J20">
        <v>1</v>
      </c>
      <c r="L20" t="s">
        <v>105</v>
      </c>
    </row>
    <row r="21" spans="1:18" x14ac:dyDescent="0.2">
      <c r="A21" s="1">
        <v>44904.379027777781</v>
      </c>
      <c r="B21" t="s">
        <v>0</v>
      </c>
      <c r="C21">
        <f>IF(D21=1, 1, "")</f>
        <v>1</v>
      </c>
      <c r="D21">
        <f>IF(OR(E21="out", E21="in", E21="pbin", E21="pbout"), 1, IF(OR(E21="in/in", E21="out/out"), 2, ""))</f>
        <v>1</v>
      </c>
      <c r="E21" t="s">
        <v>2</v>
      </c>
      <c r="F21" t="s">
        <v>8</v>
      </c>
      <c r="G21" t="str">
        <f t="shared" si="4"/>
        <v>in</v>
      </c>
      <c r="H21" t="str">
        <f t="shared" si="7"/>
        <v/>
      </c>
      <c r="I21" t="s">
        <v>2</v>
      </c>
      <c r="J21">
        <f>IF(OR(I21="out", I21="in", I21="pbo", I21="pbi"), 1, "")</f>
        <v>1</v>
      </c>
      <c r="L21" t="s">
        <v>105</v>
      </c>
    </row>
    <row r="22" spans="1:18" x14ac:dyDescent="0.2">
      <c r="A22" s="1">
        <v>44904.388229166667</v>
      </c>
      <c r="B22" t="s">
        <v>0</v>
      </c>
      <c r="C22">
        <f>IF(D22=1, 1, "")</f>
        <v>1</v>
      </c>
      <c r="D22">
        <f>IF(OR(E22="out", E22="in", E22="pbin", E22="pbout"), 1, IF(OR(E22="in/in", E22="out/out"), 2, ""))</f>
        <v>1</v>
      </c>
      <c r="E22" t="s">
        <v>1</v>
      </c>
      <c r="G22" t="str">
        <f t="shared" si="4"/>
        <v>out</v>
      </c>
      <c r="H22" t="str">
        <f t="shared" si="7"/>
        <v/>
      </c>
      <c r="I22" t="s">
        <v>1</v>
      </c>
      <c r="J22">
        <f>IF(OR(I22="out", I22="in", I22="pbo", I22="pbi"), 1, "")</f>
        <v>1</v>
      </c>
      <c r="L22" t="s">
        <v>105</v>
      </c>
    </row>
    <row r="23" spans="1:18" x14ac:dyDescent="0.2">
      <c r="A23" s="1">
        <v>44904.392824074072</v>
      </c>
      <c r="B23" t="s">
        <v>0</v>
      </c>
      <c r="C23">
        <f>IF(D23=1, 1, "")</f>
        <v>1</v>
      </c>
      <c r="D23">
        <f>IF(OR(E23="out", E23="in", E23="pbin", E23="pbout"), 1, IF(OR(E23="in/in", E23="out/out"), 2, ""))</f>
        <v>1</v>
      </c>
      <c r="E23" t="s">
        <v>1</v>
      </c>
      <c r="G23" t="str">
        <f t="shared" si="4"/>
        <v>out</v>
      </c>
      <c r="H23" t="str">
        <f t="shared" si="7"/>
        <v/>
      </c>
      <c r="I23" t="s">
        <v>1</v>
      </c>
      <c r="J23">
        <f>IF(OR(I23="out", I23="in", I23="pbo", I23="pbi"), 1, "")</f>
        <v>1</v>
      </c>
      <c r="L23" t="s">
        <v>105</v>
      </c>
    </row>
    <row r="24" spans="1:18" x14ac:dyDescent="0.2">
      <c r="A24" s="1">
        <v>44904.394629629627</v>
      </c>
      <c r="B24" t="s">
        <v>0</v>
      </c>
      <c r="C24">
        <f>IF(D24=1, 1, "")</f>
        <v>1</v>
      </c>
      <c r="D24">
        <f>IF(OR(E24="out", E24="in", E24="pbin", E24="pbout"), 1, IF(OR(E24="in/in", E24="out/out"), 2, ""))</f>
        <v>1</v>
      </c>
      <c r="E24" t="s">
        <v>1</v>
      </c>
      <c r="G24" t="str">
        <f t="shared" si="4"/>
        <v>out</v>
      </c>
      <c r="H24" t="str">
        <f t="shared" si="7"/>
        <v/>
      </c>
      <c r="I24" t="s">
        <v>1</v>
      </c>
      <c r="J24">
        <f>IF(OR(I24="out", I24="in", I24="pbo", I24="pbi"), 1, "")</f>
        <v>1</v>
      </c>
      <c r="L24" t="s">
        <v>105</v>
      </c>
    </row>
    <row r="25" spans="1:18" x14ac:dyDescent="0.2">
      <c r="A25" s="1">
        <v>44904.397719907407</v>
      </c>
      <c r="B25" t="s">
        <v>0</v>
      </c>
      <c r="C25">
        <v>1</v>
      </c>
      <c r="D25">
        <v>3</v>
      </c>
      <c r="E25" t="s">
        <v>9</v>
      </c>
      <c r="F25" t="s">
        <v>10</v>
      </c>
      <c r="G25" t="str">
        <f t="shared" si="4"/>
        <v/>
      </c>
      <c r="H25" t="str">
        <f t="shared" si="7"/>
        <v/>
      </c>
      <c r="I25" t="s">
        <v>103</v>
      </c>
      <c r="J25">
        <v>1</v>
      </c>
      <c r="L25" t="s">
        <v>105</v>
      </c>
    </row>
    <row r="26" spans="1:18" x14ac:dyDescent="0.2">
      <c r="A26" s="1">
        <v>44904.398159722223</v>
      </c>
      <c r="B26" t="s">
        <v>0</v>
      </c>
      <c r="C26">
        <f t="shared" ref="C26:C37" si="9">IF(D26=1, 1, "")</f>
        <v>1</v>
      </c>
      <c r="D26">
        <f t="shared" ref="D26:D37" si="10">IF(OR(E26="out", E26="in", E26="pbin", E26="pbout"), 1, IF(OR(E26="in/in", E26="out/out"), 2, ""))</f>
        <v>1</v>
      </c>
      <c r="E26" t="s">
        <v>2</v>
      </c>
      <c r="G26" t="str">
        <f t="shared" si="4"/>
        <v/>
      </c>
      <c r="H26" t="str">
        <f t="shared" si="7"/>
        <v/>
      </c>
      <c r="I26" t="s">
        <v>102</v>
      </c>
      <c r="J26">
        <f t="shared" ref="J26:J63" si="11">IF(OR(I26="out", I26="in", I26="pbo", I26="pbi"), 1, "")</f>
        <v>1</v>
      </c>
      <c r="L26" t="s">
        <v>106</v>
      </c>
    </row>
    <row r="27" spans="1:18" x14ac:dyDescent="0.2">
      <c r="A27" s="1">
        <v>44904.40116898148</v>
      </c>
      <c r="B27" t="s">
        <v>0</v>
      </c>
      <c r="C27">
        <f t="shared" si="9"/>
        <v>1</v>
      </c>
      <c r="D27">
        <f t="shared" si="10"/>
        <v>1</v>
      </c>
      <c r="E27" t="s">
        <v>1</v>
      </c>
      <c r="G27" t="str">
        <f t="shared" si="4"/>
        <v>out</v>
      </c>
      <c r="H27" t="str">
        <f t="shared" si="7"/>
        <v/>
      </c>
      <c r="I27" t="s">
        <v>1</v>
      </c>
      <c r="J27">
        <f t="shared" si="11"/>
        <v>1</v>
      </c>
      <c r="L27" t="s">
        <v>105</v>
      </c>
    </row>
    <row r="28" spans="1:18" x14ac:dyDescent="0.2">
      <c r="A28" s="1">
        <v>44904.405046296299</v>
      </c>
      <c r="B28" t="s">
        <v>0</v>
      </c>
      <c r="C28">
        <f t="shared" si="9"/>
        <v>1</v>
      </c>
      <c r="D28">
        <f t="shared" si="10"/>
        <v>1</v>
      </c>
      <c r="E28" t="s">
        <v>1</v>
      </c>
      <c r="G28" t="str">
        <f t="shared" si="4"/>
        <v>out</v>
      </c>
      <c r="H28" t="str">
        <f t="shared" si="7"/>
        <v/>
      </c>
      <c r="I28" t="s">
        <v>1</v>
      </c>
      <c r="J28">
        <f t="shared" si="11"/>
        <v>1</v>
      </c>
      <c r="L28" t="s">
        <v>105</v>
      </c>
    </row>
    <row r="29" spans="1:18" x14ac:dyDescent="0.2">
      <c r="A29" s="1">
        <v>44904.406793981485</v>
      </c>
      <c r="B29" t="s">
        <v>0</v>
      </c>
      <c r="C29">
        <f t="shared" si="9"/>
        <v>1</v>
      </c>
      <c r="D29">
        <f t="shared" si="10"/>
        <v>1</v>
      </c>
      <c r="E29" t="s">
        <v>2</v>
      </c>
      <c r="G29" t="str">
        <f t="shared" si="4"/>
        <v>in</v>
      </c>
      <c r="H29" t="str">
        <f t="shared" si="7"/>
        <v/>
      </c>
      <c r="I29" t="s">
        <v>2</v>
      </c>
      <c r="J29">
        <f t="shared" si="11"/>
        <v>1</v>
      </c>
      <c r="L29" t="s">
        <v>105</v>
      </c>
    </row>
    <row r="30" spans="1:18" x14ac:dyDescent="0.2">
      <c r="A30" s="1">
        <v>44904.408773148149</v>
      </c>
      <c r="B30" t="s">
        <v>0</v>
      </c>
      <c r="C30">
        <f t="shared" si="9"/>
        <v>1</v>
      </c>
      <c r="D30">
        <f t="shared" si="10"/>
        <v>1</v>
      </c>
      <c r="E30" t="s">
        <v>2</v>
      </c>
      <c r="G30" t="str">
        <f t="shared" si="4"/>
        <v/>
      </c>
      <c r="H30" t="str">
        <f t="shared" si="7"/>
        <v/>
      </c>
      <c r="I30" t="s">
        <v>102</v>
      </c>
      <c r="J30">
        <f t="shared" si="11"/>
        <v>1</v>
      </c>
      <c r="L30" t="s">
        <v>105</v>
      </c>
    </row>
    <row r="31" spans="1:18" x14ac:dyDescent="0.2">
      <c r="A31" s="1">
        <v>44904.415127314816</v>
      </c>
      <c r="B31" t="s">
        <v>0</v>
      </c>
      <c r="C31">
        <f t="shared" si="9"/>
        <v>1</v>
      </c>
      <c r="D31">
        <f t="shared" si="10"/>
        <v>1</v>
      </c>
      <c r="E31" t="s">
        <v>2</v>
      </c>
      <c r="F31" t="s">
        <v>11</v>
      </c>
      <c r="G31" t="str">
        <f t="shared" si="4"/>
        <v/>
      </c>
      <c r="H31" t="str">
        <f t="shared" si="7"/>
        <v/>
      </c>
      <c r="I31" t="s">
        <v>1</v>
      </c>
      <c r="J31">
        <f t="shared" si="11"/>
        <v>1</v>
      </c>
      <c r="L31" t="s">
        <v>105</v>
      </c>
    </row>
    <row r="32" spans="1:18" x14ac:dyDescent="0.2">
      <c r="A32" s="1">
        <v>44904.431307870371</v>
      </c>
      <c r="B32" t="s">
        <v>0</v>
      </c>
      <c r="C32">
        <f t="shared" si="9"/>
        <v>1</v>
      </c>
      <c r="D32">
        <f t="shared" si="10"/>
        <v>1</v>
      </c>
      <c r="E32" t="s">
        <v>2</v>
      </c>
      <c r="G32" t="str">
        <f t="shared" si="4"/>
        <v/>
      </c>
      <c r="H32" t="str">
        <f t="shared" si="7"/>
        <v/>
      </c>
      <c r="I32" t="s">
        <v>102</v>
      </c>
      <c r="J32">
        <f t="shared" si="11"/>
        <v>1</v>
      </c>
      <c r="L32" t="s">
        <v>105</v>
      </c>
    </row>
    <row r="33" spans="1:12" x14ac:dyDescent="0.2">
      <c r="A33" s="1">
        <v>44904.433182870373</v>
      </c>
      <c r="B33" t="s">
        <v>0</v>
      </c>
      <c r="C33">
        <f t="shared" si="9"/>
        <v>1</v>
      </c>
      <c r="D33">
        <f t="shared" si="10"/>
        <v>1</v>
      </c>
      <c r="E33" t="s">
        <v>2</v>
      </c>
      <c r="G33" t="str">
        <f t="shared" si="4"/>
        <v>in</v>
      </c>
      <c r="H33" t="str">
        <f t="shared" si="7"/>
        <v/>
      </c>
      <c r="I33" t="s">
        <v>2</v>
      </c>
      <c r="J33">
        <f t="shared" si="11"/>
        <v>1</v>
      </c>
      <c r="L33" t="s">
        <v>105</v>
      </c>
    </row>
    <row r="34" spans="1:12" x14ac:dyDescent="0.2">
      <c r="A34" s="1">
        <v>44904.433356481481</v>
      </c>
      <c r="B34" t="s">
        <v>0</v>
      </c>
      <c r="C34">
        <f t="shared" si="9"/>
        <v>1</v>
      </c>
      <c r="D34">
        <f t="shared" si="10"/>
        <v>1</v>
      </c>
      <c r="E34" t="s">
        <v>1</v>
      </c>
      <c r="G34" t="str">
        <f t="shared" si="4"/>
        <v>out</v>
      </c>
      <c r="H34" t="str">
        <f t="shared" si="7"/>
        <v/>
      </c>
      <c r="I34" t="s">
        <v>1</v>
      </c>
      <c r="J34">
        <f t="shared" si="11"/>
        <v>1</v>
      </c>
      <c r="L34" t="s">
        <v>106</v>
      </c>
    </row>
    <row r="35" spans="1:12" x14ac:dyDescent="0.2">
      <c r="A35" s="1">
        <v>44904.438009259262</v>
      </c>
      <c r="B35" t="s">
        <v>0</v>
      </c>
      <c r="C35">
        <f t="shared" si="9"/>
        <v>1</v>
      </c>
      <c r="D35">
        <f t="shared" si="10"/>
        <v>1</v>
      </c>
      <c r="E35" t="s">
        <v>2</v>
      </c>
      <c r="G35" t="str">
        <f t="shared" si="4"/>
        <v>in</v>
      </c>
      <c r="H35" t="str">
        <f t="shared" si="7"/>
        <v/>
      </c>
      <c r="I35" t="s">
        <v>2</v>
      </c>
      <c r="J35">
        <f t="shared" si="11"/>
        <v>1</v>
      </c>
      <c r="L35" t="s">
        <v>105</v>
      </c>
    </row>
    <row r="36" spans="1:12" x14ac:dyDescent="0.2">
      <c r="A36" s="1">
        <v>44904.439641203702</v>
      </c>
      <c r="B36" t="s">
        <v>0</v>
      </c>
      <c r="C36">
        <f t="shared" si="9"/>
        <v>1</v>
      </c>
      <c r="D36">
        <f t="shared" si="10"/>
        <v>1</v>
      </c>
      <c r="E36" t="s">
        <v>1</v>
      </c>
      <c r="G36" t="str">
        <f t="shared" si="4"/>
        <v>out</v>
      </c>
      <c r="H36" t="str">
        <f t="shared" si="7"/>
        <v/>
      </c>
      <c r="I36" t="s">
        <v>1</v>
      </c>
      <c r="J36">
        <f t="shared" si="11"/>
        <v>1</v>
      </c>
      <c r="L36" t="s">
        <v>105</v>
      </c>
    </row>
    <row r="37" spans="1:12" x14ac:dyDescent="0.2">
      <c r="A37" s="1">
        <v>44904.440995370373</v>
      </c>
      <c r="B37" t="s">
        <v>0</v>
      </c>
      <c r="C37">
        <f t="shared" si="9"/>
        <v>1</v>
      </c>
      <c r="D37">
        <f t="shared" si="10"/>
        <v>1</v>
      </c>
      <c r="E37" t="s">
        <v>12</v>
      </c>
      <c r="F37" t="s">
        <v>13</v>
      </c>
      <c r="G37" t="str">
        <f t="shared" si="4"/>
        <v>pb</v>
      </c>
      <c r="H37" t="str">
        <f t="shared" si="7"/>
        <v/>
      </c>
      <c r="I37" t="s">
        <v>104</v>
      </c>
      <c r="J37">
        <f t="shared" si="11"/>
        <v>1</v>
      </c>
      <c r="L37" t="s">
        <v>105</v>
      </c>
    </row>
    <row r="38" spans="1:12" x14ac:dyDescent="0.2">
      <c r="A38" s="1">
        <v>44904.441689814812</v>
      </c>
      <c r="B38" t="s">
        <v>0</v>
      </c>
      <c r="C38">
        <v>1</v>
      </c>
      <c r="D38">
        <v>3</v>
      </c>
      <c r="E38" t="s">
        <v>14</v>
      </c>
      <c r="F38" t="s">
        <v>15</v>
      </c>
      <c r="G38" t="str">
        <f t="shared" si="4"/>
        <v/>
      </c>
      <c r="H38" t="str">
        <f t="shared" si="7"/>
        <v/>
      </c>
      <c r="I38" t="s">
        <v>104</v>
      </c>
      <c r="J38">
        <f t="shared" si="11"/>
        <v>1</v>
      </c>
      <c r="L38" t="s">
        <v>106</v>
      </c>
    </row>
    <row r="39" spans="1:12" x14ac:dyDescent="0.2">
      <c r="A39" s="1">
        <v>44904.447106481479</v>
      </c>
      <c r="B39" t="s">
        <v>0</v>
      </c>
      <c r="C39">
        <f t="shared" ref="C39:C47" si="12">IF(D39=1, 1, "")</f>
        <v>1</v>
      </c>
      <c r="D39">
        <f t="shared" ref="D39:D63" si="13">IF(OR(E39="out", E39="in", E39="pbin", E39="pbout"), 1, IF(OR(E39="in/in", E39="out/out"), 2, ""))</f>
        <v>1</v>
      </c>
      <c r="E39" t="s">
        <v>1</v>
      </c>
      <c r="G39" t="str">
        <f t="shared" si="4"/>
        <v>out</v>
      </c>
      <c r="H39" t="str">
        <f t="shared" si="7"/>
        <v/>
      </c>
      <c r="I39" t="s">
        <v>1</v>
      </c>
      <c r="J39">
        <f t="shared" si="11"/>
        <v>1</v>
      </c>
      <c r="L39" t="s">
        <v>105</v>
      </c>
    </row>
    <row r="40" spans="1:12" x14ac:dyDescent="0.2">
      <c r="A40" s="1">
        <v>44904.447337962964</v>
      </c>
      <c r="B40" t="s">
        <v>0</v>
      </c>
      <c r="C40">
        <f t="shared" si="12"/>
        <v>1</v>
      </c>
      <c r="D40">
        <f t="shared" si="13"/>
        <v>1</v>
      </c>
      <c r="E40" t="s">
        <v>2</v>
      </c>
      <c r="G40" t="str">
        <f t="shared" si="4"/>
        <v>in</v>
      </c>
      <c r="H40" t="str">
        <f t="shared" si="7"/>
        <v/>
      </c>
      <c r="I40" t="s">
        <v>2</v>
      </c>
      <c r="J40">
        <f t="shared" si="11"/>
        <v>1</v>
      </c>
      <c r="L40" t="s">
        <v>106</v>
      </c>
    </row>
    <row r="41" spans="1:12" x14ac:dyDescent="0.2">
      <c r="A41" s="1">
        <v>44904.447974537034</v>
      </c>
      <c r="B41" t="s">
        <v>0</v>
      </c>
      <c r="C41">
        <f t="shared" si="12"/>
        <v>1</v>
      </c>
      <c r="D41">
        <f t="shared" si="13"/>
        <v>1</v>
      </c>
      <c r="E41" t="s">
        <v>2</v>
      </c>
      <c r="G41" t="str">
        <f t="shared" si="4"/>
        <v>in</v>
      </c>
      <c r="H41" t="str">
        <f t="shared" ref="H41:H62" si="14">IF(AND(E41="in/in", I41="in"), "in", IF(AND(E41="out/out", I41="out"), "out", ""))</f>
        <v/>
      </c>
      <c r="I41" t="s">
        <v>2</v>
      </c>
      <c r="J41">
        <f t="shared" si="11"/>
        <v>1</v>
      </c>
      <c r="L41" t="s">
        <v>106</v>
      </c>
    </row>
    <row r="42" spans="1:12" x14ac:dyDescent="0.2">
      <c r="A42" s="1">
        <v>44904.45107638889</v>
      </c>
      <c r="B42" t="s">
        <v>0</v>
      </c>
      <c r="C42">
        <f t="shared" si="12"/>
        <v>1</v>
      </c>
      <c r="D42">
        <f t="shared" si="13"/>
        <v>1</v>
      </c>
      <c r="E42" t="s">
        <v>1</v>
      </c>
      <c r="G42" t="str">
        <f t="shared" si="4"/>
        <v>out</v>
      </c>
      <c r="H42" t="str">
        <f t="shared" si="14"/>
        <v/>
      </c>
      <c r="I42" t="s">
        <v>1</v>
      </c>
      <c r="J42">
        <f t="shared" si="11"/>
        <v>1</v>
      </c>
      <c r="L42" t="s">
        <v>105</v>
      </c>
    </row>
    <row r="43" spans="1:12" x14ac:dyDescent="0.2">
      <c r="A43" s="1">
        <v>44904.452280092592</v>
      </c>
      <c r="B43" t="s">
        <v>0</v>
      </c>
      <c r="C43">
        <f t="shared" si="12"/>
        <v>1</v>
      </c>
      <c r="D43">
        <f t="shared" si="13"/>
        <v>1</v>
      </c>
      <c r="E43" t="s">
        <v>2</v>
      </c>
      <c r="G43" t="str">
        <f t="shared" si="4"/>
        <v>in</v>
      </c>
      <c r="H43" t="str">
        <f t="shared" si="14"/>
        <v/>
      </c>
      <c r="I43" t="s">
        <v>2</v>
      </c>
      <c r="J43">
        <f t="shared" si="11"/>
        <v>1</v>
      </c>
      <c r="L43" t="s">
        <v>106</v>
      </c>
    </row>
    <row r="44" spans="1:12" x14ac:dyDescent="0.2">
      <c r="A44" s="1">
        <v>44904.455671296295</v>
      </c>
      <c r="B44" t="s">
        <v>0</v>
      </c>
      <c r="C44">
        <f t="shared" si="12"/>
        <v>1</v>
      </c>
      <c r="D44">
        <f t="shared" si="13"/>
        <v>1</v>
      </c>
      <c r="E44" t="s">
        <v>2</v>
      </c>
      <c r="G44" t="str">
        <f t="shared" si="4"/>
        <v/>
      </c>
      <c r="H44" t="str">
        <f t="shared" si="14"/>
        <v/>
      </c>
      <c r="I44" t="s">
        <v>102</v>
      </c>
      <c r="J44">
        <f t="shared" si="11"/>
        <v>1</v>
      </c>
      <c r="L44" t="s">
        <v>105</v>
      </c>
    </row>
    <row r="45" spans="1:12" x14ac:dyDescent="0.2">
      <c r="A45" s="1">
        <v>44904.455960648149</v>
      </c>
      <c r="B45" t="s">
        <v>0</v>
      </c>
      <c r="C45">
        <f t="shared" si="12"/>
        <v>1</v>
      </c>
      <c r="D45">
        <f t="shared" si="13"/>
        <v>1</v>
      </c>
      <c r="E45" t="s">
        <v>1</v>
      </c>
      <c r="G45" t="str">
        <f t="shared" si="4"/>
        <v>out</v>
      </c>
      <c r="H45" t="str">
        <f t="shared" si="14"/>
        <v/>
      </c>
      <c r="I45" t="s">
        <v>1</v>
      </c>
      <c r="J45">
        <f t="shared" si="11"/>
        <v>1</v>
      </c>
      <c r="L45" t="s">
        <v>106</v>
      </c>
    </row>
    <row r="46" spans="1:12" x14ac:dyDescent="0.2">
      <c r="A46" s="1">
        <v>44904.457118055558</v>
      </c>
      <c r="B46" t="s">
        <v>0</v>
      </c>
      <c r="C46">
        <f t="shared" si="12"/>
        <v>1</v>
      </c>
      <c r="D46">
        <f t="shared" si="13"/>
        <v>1</v>
      </c>
      <c r="E46" t="s">
        <v>2</v>
      </c>
      <c r="G46" t="str">
        <f t="shared" si="4"/>
        <v>in</v>
      </c>
      <c r="H46" t="str">
        <f t="shared" si="14"/>
        <v/>
      </c>
      <c r="I46" t="s">
        <v>2</v>
      </c>
      <c r="J46">
        <f t="shared" si="11"/>
        <v>1</v>
      </c>
      <c r="L46" t="s">
        <v>105</v>
      </c>
    </row>
    <row r="47" spans="1:12" x14ac:dyDescent="0.2">
      <c r="A47" s="1">
        <v>44904.457337962966</v>
      </c>
      <c r="B47" t="s">
        <v>0</v>
      </c>
      <c r="C47">
        <f t="shared" si="12"/>
        <v>1</v>
      </c>
      <c r="D47">
        <f t="shared" si="13"/>
        <v>1</v>
      </c>
      <c r="E47" t="s">
        <v>2</v>
      </c>
      <c r="G47" t="str">
        <f t="shared" si="4"/>
        <v>in</v>
      </c>
      <c r="H47" t="str">
        <f t="shared" si="14"/>
        <v/>
      </c>
      <c r="I47" t="s">
        <v>2</v>
      </c>
      <c r="J47">
        <f t="shared" si="11"/>
        <v>1</v>
      </c>
      <c r="L47" t="s">
        <v>106</v>
      </c>
    </row>
    <row r="48" spans="1:12" x14ac:dyDescent="0.2">
      <c r="A48" s="1">
        <v>44904.462210648147</v>
      </c>
      <c r="B48" t="s">
        <v>0</v>
      </c>
      <c r="C48">
        <v>2</v>
      </c>
      <c r="D48">
        <f t="shared" si="13"/>
        <v>2</v>
      </c>
      <c r="E48" t="s">
        <v>16</v>
      </c>
      <c r="F48" t="s">
        <v>17</v>
      </c>
      <c r="G48" t="str">
        <f t="shared" si="4"/>
        <v/>
      </c>
      <c r="H48" t="str">
        <f t="shared" si="14"/>
        <v>out</v>
      </c>
      <c r="I48" t="s">
        <v>1</v>
      </c>
      <c r="J48">
        <f t="shared" si="11"/>
        <v>1</v>
      </c>
      <c r="L48" t="s">
        <v>105</v>
      </c>
    </row>
    <row r="49" spans="1:12" x14ac:dyDescent="0.2">
      <c r="A49" s="1">
        <v>44904.465069444443</v>
      </c>
      <c r="B49" t="s">
        <v>0</v>
      </c>
      <c r="C49">
        <f t="shared" ref="C49:C63" si="15">IF(D49=1, 1, "")</f>
        <v>1</v>
      </c>
      <c r="D49">
        <f t="shared" si="13"/>
        <v>1</v>
      </c>
      <c r="E49" t="s">
        <v>1</v>
      </c>
      <c r="G49" t="str">
        <f t="shared" si="4"/>
        <v>out</v>
      </c>
      <c r="H49" t="str">
        <f t="shared" si="14"/>
        <v/>
      </c>
      <c r="I49" t="s">
        <v>1</v>
      </c>
      <c r="J49">
        <f t="shared" si="11"/>
        <v>1</v>
      </c>
      <c r="L49" t="s">
        <v>105</v>
      </c>
    </row>
    <row r="50" spans="1:12" x14ac:dyDescent="0.2">
      <c r="A50" s="1">
        <v>44904.471342592595</v>
      </c>
      <c r="B50" t="s">
        <v>0</v>
      </c>
      <c r="C50">
        <f t="shared" si="15"/>
        <v>1</v>
      </c>
      <c r="D50">
        <f t="shared" si="13"/>
        <v>1</v>
      </c>
      <c r="E50" t="s">
        <v>2</v>
      </c>
      <c r="G50" t="str">
        <f t="shared" si="4"/>
        <v>in</v>
      </c>
      <c r="H50" t="str">
        <f t="shared" si="14"/>
        <v/>
      </c>
      <c r="I50" t="s">
        <v>2</v>
      </c>
      <c r="J50">
        <f t="shared" si="11"/>
        <v>1</v>
      </c>
      <c r="L50" t="s">
        <v>105</v>
      </c>
    </row>
    <row r="51" spans="1:12" x14ac:dyDescent="0.2">
      <c r="A51" s="1">
        <v>44904.474016203705</v>
      </c>
      <c r="B51" t="s">
        <v>0</v>
      </c>
      <c r="C51">
        <f t="shared" si="15"/>
        <v>1</v>
      </c>
      <c r="D51">
        <f t="shared" si="13"/>
        <v>1</v>
      </c>
      <c r="E51" t="s">
        <v>1</v>
      </c>
      <c r="G51" t="str">
        <f t="shared" si="4"/>
        <v>out</v>
      </c>
      <c r="H51" t="str">
        <f t="shared" si="14"/>
        <v/>
      </c>
      <c r="I51" t="s">
        <v>1</v>
      </c>
      <c r="J51">
        <f t="shared" si="11"/>
        <v>1</v>
      </c>
      <c r="L51" t="s">
        <v>105</v>
      </c>
    </row>
    <row r="52" spans="1:12" x14ac:dyDescent="0.2">
      <c r="A52" s="1">
        <v>44904.474502314813</v>
      </c>
      <c r="B52" t="s">
        <v>0</v>
      </c>
      <c r="C52">
        <f t="shared" si="15"/>
        <v>1</v>
      </c>
      <c r="D52">
        <f t="shared" si="13"/>
        <v>1</v>
      </c>
      <c r="E52" t="s">
        <v>2</v>
      </c>
      <c r="G52" t="str">
        <f t="shared" si="4"/>
        <v/>
      </c>
      <c r="H52" t="str">
        <f t="shared" si="14"/>
        <v/>
      </c>
      <c r="I52" t="s">
        <v>102</v>
      </c>
      <c r="J52">
        <f t="shared" si="11"/>
        <v>1</v>
      </c>
      <c r="L52" t="s">
        <v>106</v>
      </c>
    </row>
    <row r="53" spans="1:12" x14ac:dyDescent="0.2">
      <c r="A53" s="1">
        <v>44904.493125000001</v>
      </c>
      <c r="B53" t="s">
        <v>0</v>
      </c>
      <c r="C53">
        <f t="shared" si="15"/>
        <v>1</v>
      </c>
      <c r="D53">
        <f t="shared" si="13"/>
        <v>1</v>
      </c>
      <c r="E53" t="s">
        <v>2</v>
      </c>
      <c r="G53" t="str">
        <f t="shared" si="4"/>
        <v>in</v>
      </c>
      <c r="H53" t="str">
        <f t="shared" si="14"/>
        <v/>
      </c>
      <c r="I53" t="s">
        <v>2</v>
      </c>
      <c r="J53">
        <f t="shared" si="11"/>
        <v>1</v>
      </c>
      <c r="L53" t="s">
        <v>105</v>
      </c>
    </row>
    <row r="54" spans="1:12" x14ac:dyDescent="0.2">
      <c r="A54" s="1">
        <v>44904.494537037041</v>
      </c>
      <c r="B54" t="s">
        <v>0</v>
      </c>
      <c r="C54">
        <f t="shared" si="15"/>
        <v>1</v>
      </c>
      <c r="D54">
        <f t="shared" si="13"/>
        <v>1</v>
      </c>
      <c r="E54" t="s">
        <v>2</v>
      </c>
      <c r="G54" t="str">
        <f t="shared" si="4"/>
        <v/>
      </c>
      <c r="H54" t="str">
        <f t="shared" si="14"/>
        <v/>
      </c>
      <c r="I54" t="s">
        <v>102</v>
      </c>
      <c r="J54">
        <f t="shared" si="11"/>
        <v>1</v>
      </c>
      <c r="L54" t="s">
        <v>105</v>
      </c>
    </row>
    <row r="55" spans="1:12" x14ac:dyDescent="0.2">
      <c r="A55" s="1">
        <v>44904.499560185184</v>
      </c>
      <c r="B55" t="s">
        <v>0</v>
      </c>
      <c r="C55">
        <f t="shared" si="15"/>
        <v>1</v>
      </c>
      <c r="D55">
        <f t="shared" si="13"/>
        <v>1</v>
      </c>
      <c r="E55" t="s">
        <v>2</v>
      </c>
      <c r="G55" t="str">
        <f t="shared" si="4"/>
        <v/>
      </c>
      <c r="H55" t="str">
        <f t="shared" si="14"/>
        <v/>
      </c>
      <c r="I55" t="s">
        <v>102</v>
      </c>
      <c r="J55">
        <f t="shared" si="11"/>
        <v>1</v>
      </c>
      <c r="L55" t="s">
        <v>105</v>
      </c>
    </row>
    <row r="56" spans="1:12" x14ac:dyDescent="0.2">
      <c r="A56" s="1">
        <v>44904.512025462966</v>
      </c>
      <c r="B56" t="s">
        <v>0</v>
      </c>
      <c r="C56">
        <f t="shared" si="15"/>
        <v>1</v>
      </c>
      <c r="D56">
        <f t="shared" si="13"/>
        <v>1</v>
      </c>
      <c r="E56" t="s">
        <v>1</v>
      </c>
      <c r="G56" t="str">
        <f t="shared" si="4"/>
        <v>out</v>
      </c>
      <c r="H56" t="str">
        <f t="shared" si="14"/>
        <v/>
      </c>
      <c r="I56" t="s">
        <v>1</v>
      </c>
      <c r="J56">
        <f t="shared" si="11"/>
        <v>1</v>
      </c>
      <c r="L56" t="s">
        <v>105</v>
      </c>
    </row>
    <row r="57" spans="1:12" x14ac:dyDescent="0.2">
      <c r="A57" s="1">
        <v>44904.517175925925</v>
      </c>
      <c r="B57" t="s">
        <v>0</v>
      </c>
      <c r="C57">
        <f t="shared" si="15"/>
        <v>1</v>
      </c>
      <c r="D57">
        <f t="shared" si="13"/>
        <v>1</v>
      </c>
      <c r="E57" t="s">
        <v>1</v>
      </c>
      <c r="G57" t="str">
        <f t="shared" si="4"/>
        <v>out</v>
      </c>
      <c r="H57" t="str">
        <f t="shared" si="14"/>
        <v/>
      </c>
      <c r="I57" t="s">
        <v>1</v>
      </c>
      <c r="J57">
        <f t="shared" si="11"/>
        <v>1</v>
      </c>
      <c r="L57" t="s">
        <v>105</v>
      </c>
    </row>
    <row r="58" spans="1:12" x14ac:dyDescent="0.2">
      <c r="A58" s="1">
        <v>44904.518611111111</v>
      </c>
      <c r="B58" t="s">
        <v>0</v>
      </c>
      <c r="C58">
        <f t="shared" si="15"/>
        <v>1</v>
      </c>
      <c r="D58">
        <f t="shared" si="13"/>
        <v>1</v>
      </c>
      <c r="E58" t="s">
        <v>1</v>
      </c>
      <c r="G58" t="str">
        <f t="shared" si="4"/>
        <v>out</v>
      </c>
      <c r="H58" t="str">
        <f t="shared" si="14"/>
        <v/>
      </c>
      <c r="I58" t="s">
        <v>1</v>
      </c>
      <c r="J58">
        <f t="shared" si="11"/>
        <v>1</v>
      </c>
      <c r="L58" t="s">
        <v>105</v>
      </c>
    </row>
    <row r="59" spans="1:12" x14ac:dyDescent="0.2">
      <c r="A59" s="1">
        <v>44904.521423611113</v>
      </c>
      <c r="B59" t="s">
        <v>0</v>
      </c>
      <c r="C59">
        <f t="shared" si="15"/>
        <v>1</v>
      </c>
      <c r="D59">
        <f t="shared" si="13"/>
        <v>1</v>
      </c>
      <c r="E59" t="s">
        <v>2</v>
      </c>
      <c r="G59" t="str">
        <f t="shared" si="4"/>
        <v/>
      </c>
      <c r="H59" t="str">
        <f t="shared" si="14"/>
        <v/>
      </c>
      <c r="I59" t="s">
        <v>102</v>
      </c>
      <c r="J59">
        <f t="shared" si="11"/>
        <v>1</v>
      </c>
      <c r="L59" t="s">
        <v>105</v>
      </c>
    </row>
    <row r="60" spans="1:12" x14ac:dyDescent="0.2">
      <c r="A60" s="1">
        <v>44904.521956018521</v>
      </c>
      <c r="B60" t="s">
        <v>0</v>
      </c>
      <c r="C60">
        <f t="shared" si="15"/>
        <v>1</v>
      </c>
      <c r="D60">
        <f t="shared" si="13"/>
        <v>1</v>
      </c>
      <c r="E60" t="s">
        <v>1</v>
      </c>
      <c r="G60" t="str">
        <f t="shared" si="4"/>
        <v>out</v>
      </c>
      <c r="H60" t="str">
        <f t="shared" si="14"/>
        <v/>
      </c>
      <c r="I60" t="s">
        <v>1</v>
      </c>
      <c r="J60">
        <f t="shared" si="11"/>
        <v>1</v>
      </c>
      <c r="L60" t="s">
        <v>106</v>
      </c>
    </row>
    <row r="61" spans="1:12" x14ac:dyDescent="0.2">
      <c r="A61" s="1">
        <v>44904.522337962961</v>
      </c>
      <c r="B61" t="s">
        <v>0</v>
      </c>
      <c r="C61">
        <f t="shared" si="15"/>
        <v>1</v>
      </c>
      <c r="D61">
        <f t="shared" si="13"/>
        <v>1</v>
      </c>
      <c r="E61" t="s">
        <v>2</v>
      </c>
      <c r="G61" t="str">
        <f t="shared" si="4"/>
        <v/>
      </c>
      <c r="H61" t="str">
        <f t="shared" si="14"/>
        <v/>
      </c>
      <c r="I61" t="s">
        <v>102</v>
      </c>
      <c r="J61">
        <f t="shared" si="11"/>
        <v>1</v>
      </c>
      <c r="L61" t="s">
        <v>106</v>
      </c>
    </row>
    <row r="62" spans="1:12" x14ac:dyDescent="0.2">
      <c r="A62" s="1">
        <v>44904.531030092592</v>
      </c>
      <c r="B62" t="s">
        <v>0</v>
      </c>
      <c r="C62">
        <f t="shared" si="15"/>
        <v>1</v>
      </c>
      <c r="D62">
        <f t="shared" si="13"/>
        <v>1</v>
      </c>
      <c r="E62" t="s">
        <v>2</v>
      </c>
      <c r="G62" t="str">
        <f t="shared" si="4"/>
        <v>in</v>
      </c>
      <c r="H62" t="str">
        <f t="shared" si="14"/>
        <v/>
      </c>
      <c r="I62" t="s">
        <v>2</v>
      </c>
      <c r="J62">
        <f t="shared" si="11"/>
        <v>1</v>
      </c>
      <c r="L62" t="s">
        <v>105</v>
      </c>
    </row>
    <row r="63" spans="1:12" x14ac:dyDescent="0.2">
      <c r="A63" s="1">
        <v>44904.5312962963</v>
      </c>
      <c r="B63" t="s">
        <v>0</v>
      </c>
      <c r="C63">
        <f t="shared" si="15"/>
        <v>1</v>
      </c>
      <c r="D63">
        <f t="shared" si="13"/>
        <v>1</v>
      </c>
      <c r="E63" t="s">
        <v>1</v>
      </c>
      <c r="G63" t="str">
        <f t="shared" si="4"/>
        <v>out</v>
      </c>
      <c r="H63" t="str">
        <f t="shared" ref="H63:H126" si="16">IF(AND(E63="in/in", I63="in"), "in", IF(AND(E63="out/out", I63="out"), "out", ""))</f>
        <v/>
      </c>
      <c r="I63" t="s">
        <v>1</v>
      </c>
      <c r="J63">
        <f t="shared" si="11"/>
        <v>1</v>
      </c>
      <c r="L63" t="s">
        <v>106</v>
      </c>
    </row>
    <row r="64" spans="1:12" x14ac:dyDescent="0.2">
      <c r="A64" s="1">
        <v>44904.534120370372</v>
      </c>
      <c r="B64" t="s">
        <v>0</v>
      </c>
      <c r="C64">
        <f t="shared" ref="C64:C127" si="17">IF(D64=1, 1, "")</f>
        <v>1</v>
      </c>
      <c r="D64">
        <f t="shared" ref="D64:D127" si="18">IF(OR(E64="out", E64="in", E64="pbin", E64="pbout"), 1, IF(OR(E64="in/in", E64="out/out"), 2, ""))</f>
        <v>1</v>
      </c>
      <c r="E64" t="s">
        <v>1</v>
      </c>
      <c r="G64" t="str">
        <f t="shared" si="4"/>
        <v>out</v>
      </c>
      <c r="H64" t="str">
        <f t="shared" si="16"/>
        <v/>
      </c>
      <c r="I64" t="s">
        <v>1</v>
      </c>
      <c r="J64">
        <f t="shared" ref="J64:J127" si="19">IF(OR(I64="out", I64="in", I64="pbo", I64="pbi"), 1, "")</f>
        <v>1</v>
      </c>
      <c r="L64" t="s">
        <v>105</v>
      </c>
    </row>
    <row r="65" spans="1:12" x14ac:dyDescent="0.2">
      <c r="A65" s="1">
        <v>44904.535115740742</v>
      </c>
      <c r="B65" t="s">
        <v>0</v>
      </c>
      <c r="C65">
        <f t="shared" si="17"/>
        <v>1</v>
      </c>
      <c r="D65">
        <f t="shared" si="18"/>
        <v>1</v>
      </c>
      <c r="E65" t="s">
        <v>2</v>
      </c>
      <c r="G65" t="str">
        <f t="shared" si="4"/>
        <v>in</v>
      </c>
      <c r="H65" t="str">
        <f t="shared" si="16"/>
        <v/>
      </c>
      <c r="I65" t="s">
        <v>2</v>
      </c>
      <c r="J65">
        <f t="shared" si="19"/>
        <v>1</v>
      </c>
      <c r="L65" t="s">
        <v>106</v>
      </c>
    </row>
    <row r="66" spans="1:12" x14ac:dyDescent="0.2">
      <c r="A66" s="1">
        <v>44904.548356481479</v>
      </c>
      <c r="B66" t="s">
        <v>0</v>
      </c>
      <c r="C66">
        <f t="shared" si="17"/>
        <v>1</v>
      </c>
      <c r="D66">
        <f t="shared" si="18"/>
        <v>1</v>
      </c>
      <c r="E66" t="s">
        <v>1</v>
      </c>
      <c r="G66" t="str">
        <f t="shared" si="4"/>
        <v>out</v>
      </c>
      <c r="H66" t="str">
        <f t="shared" si="16"/>
        <v/>
      </c>
      <c r="I66" t="s">
        <v>1</v>
      </c>
      <c r="J66">
        <f t="shared" si="19"/>
        <v>1</v>
      </c>
      <c r="L66" t="s">
        <v>105</v>
      </c>
    </row>
    <row r="67" spans="1:12" x14ac:dyDescent="0.2">
      <c r="A67" s="1">
        <v>44904.560740740744</v>
      </c>
      <c r="B67" t="s">
        <v>0</v>
      </c>
      <c r="C67">
        <f t="shared" si="17"/>
        <v>1</v>
      </c>
      <c r="D67">
        <f t="shared" si="18"/>
        <v>1</v>
      </c>
      <c r="E67" t="s">
        <v>2</v>
      </c>
      <c r="G67" t="str">
        <f t="shared" ref="G67:G130" si="20">IF(AND(E67=I67, E67="out"), "out", IF(AND(E67=I67, E67="in"), "in", IF(AND(E67="pbout", I67="pbo"), "pb", IF(AND(E67="pbin", I67="pbi"), "pb", ""))))</f>
        <v>in</v>
      </c>
      <c r="H67" t="str">
        <f t="shared" si="16"/>
        <v/>
      </c>
      <c r="I67" t="s">
        <v>2</v>
      </c>
      <c r="J67">
        <f t="shared" si="19"/>
        <v>1</v>
      </c>
      <c r="L67" t="s">
        <v>105</v>
      </c>
    </row>
    <row r="68" spans="1:12" x14ac:dyDescent="0.2">
      <c r="A68" s="1">
        <v>44904.587256944447</v>
      </c>
      <c r="B68" t="s">
        <v>0</v>
      </c>
      <c r="C68">
        <f t="shared" si="17"/>
        <v>1</v>
      </c>
      <c r="D68">
        <f t="shared" si="18"/>
        <v>1</v>
      </c>
      <c r="E68" t="s">
        <v>1</v>
      </c>
      <c r="G68" t="str">
        <f t="shared" si="20"/>
        <v>out</v>
      </c>
      <c r="H68" t="str">
        <f t="shared" si="16"/>
        <v/>
      </c>
      <c r="I68" t="s">
        <v>1</v>
      </c>
      <c r="J68">
        <f t="shared" si="19"/>
        <v>1</v>
      </c>
      <c r="L68" t="s">
        <v>105</v>
      </c>
    </row>
    <row r="69" spans="1:12" x14ac:dyDescent="0.2">
      <c r="A69" s="1">
        <v>44904.60974537037</v>
      </c>
      <c r="B69" t="s">
        <v>0</v>
      </c>
      <c r="C69">
        <f t="shared" si="17"/>
        <v>1</v>
      </c>
      <c r="D69">
        <f t="shared" si="18"/>
        <v>1</v>
      </c>
      <c r="E69" t="s">
        <v>1</v>
      </c>
      <c r="G69" t="str">
        <f t="shared" si="20"/>
        <v/>
      </c>
      <c r="H69" t="str">
        <f t="shared" si="16"/>
        <v/>
      </c>
      <c r="I69" t="s">
        <v>2</v>
      </c>
      <c r="J69">
        <f t="shared" si="19"/>
        <v>1</v>
      </c>
      <c r="L69" t="s">
        <v>105</v>
      </c>
    </row>
    <row r="70" spans="1:12" x14ac:dyDescent="0.2">
      <c r="A70" s="1">
        <v>44904.648333333331</v>
      </c>
      <c r="B70" t="s">
        <v>0</v>
      </c>
      <c r="C70">
        <f t="shared" si="17"/>
        <v>1</v>
      </c>
      <c r="D70">
        <f t="shared" si="18"/>
        <v>1</v>
      </c>
      <c r="E70" t="s">
        <v>1</v>
      </c>
      <c r="G70" t="str">
        <f t="shared" si="20"/>
        <v>out</v>
      </c>
      <c r="H70" t="str">
        <f t="shared" si="16"/>
        <v/>
      </c>
      <c r="I70" t="s">
        <v>1</v>
      </c>
      <c r="J70">
        <f t="shared" si="19"/>
        <v>1</v>
      </c>
      <c r="L70" t="s">
        <v>105</v>
      </c>
    </row>
    <row r="71" spans="1:12" x14ac:dyDescent="0.2">
      <c r="A71" s="1">
        <v>44904.737349537034</v>
      </c>
      <c r="B71" t="s">
        <v>0</v>
      </c>
      <c r="C71">
        <f t="shared" si="17"/>
        <v>1</v>
      </c>
      <c r="D71">
        <f t="shared" si="18"/>
        <v>1</v>
      </c>
      <c r="E71" t="s">
        <v>2</v>
      </c>
      <c r="G71" t="str">
        <f t="shared" si="20"/>
        <v/>
      </c>
      <c r="H71" t="str">
        <f t="shared" si="16"/>
        <v/>
      </c>
      <c r="I71" t="s">
        <v>102</v>
      </c>
      <c r="J71">
        <f t="shared" si="19"/>
        <v>1</v>
      </c>
      <c r="L71" t="s">
        <v>105</v>
      </c>
    </row>
    <row r="72" spans="1:12" x14ac:dyDescent="0.2">
      <c r="A72" s="1">
        <v>44904.759097222224</v>
      </c>
      <c r="B72" t="s">
        <v>0</v>
      </c>
      <c r="C72">
        <f t="shared" si="17"/>
        <v>1</v>
      </c>
      <c r="D72">
        <f t="shared" si="18"/>
        <v>1</v>
      </c>
      <c r="E72" t="s">
        <v>1</v>
      </c>
      <c r="F72" t="s">
        <v>18</v>
      </c>
      <c r="G72" t="str">
        <f t="shared" si="20"/>
        <v>out</v>
      </c>
      <c r="H72" t="str">
        <f t="shared" si="16"/>
        <v/>
      </c>
      <c r="I72" t="s">
        <v>1</v>
      </c>
      <c r="J72">
        <f t="shared" si="19"/>
        <v>1</v>
      </c>
      <c r="L72" t="s">
        <v>105</v>
      </c>
    </row>
    <row r="73" spans="1:12" x14ac:dyDescent="0.2">
      <c r="A73" s="1">
        <v>44904.787118055552</v>
      </c>
      <c r="B73" t="s">
        <v>0</v>
      </c>
      <c r="C73">
        <f t="shared" si="17"/>
        <v>1</v>
      </c>
      <c r="D73">
        <f t="shared" si="18"/>
        <v>1</v>
      </c>
      <c r="E73" t="s">
        <v>2</v>
      </c>
      <c r="G73" t="str">
        <f t="shared" si="20"/>
        <v/>
      </c>
      <c r="H73" t="str">
        <f t="shared" si="16"/>
        <v/>
      </c>
      <c r="I73" t="s">
        <v>102</v>
      </c>
      <c r="J73">
        <f t="shared" si="19"/>
        <v>1</v>
      </c>
      <c r="L73" t="s">
        <v>105</v>
      </c>
    </row>
    <row r="74" spans="1:12" x14ac:dyDescent="0.2">
      <c r="A74" s="1">
        <v>44904.787835648145</v>
      </c>
      <c r="B74" t="s">
        <v>0</v>
      </c>
      <c r="C74">
        <f t="shared" si="17"/>
        <v>1</v>
      </c>
      <c r="D74">
        <f t="shared" si="18"/>
        <v>1</v>
      </c>
      <c r="E74" t="s">
        <v>1</v>
      </c>
      <c r="F74" t="s">
        <v>18</v>
      </c>
      <c r="G74" t="str">
        <f t="shared" si="20"/>
        <v>out</v>
      </c>
      <c r="H74" t="str">
        <f t="shared" si="16"/>
        <v/>
      </c>
      <c r="I74" t="s">
        <v>1</v>
      </c>
      <c r="J74">
        <f t="shared" si="19"/>
        <v>1</v>
      </c>
      <c r="L74" t="s">
        <v>106</v>
      </c>
    </row>
    <row r="75" spans="1:12" x14ac:dyDescent="0.2">
      <c r="A75" s="1">
        <v>44904.882905092592</v>
      </c>
      <c r="B75" t="s">
        <v>0</v>
      </c>
      <c r="C75">
        <f t="shared" si="17"/>
        <v>1</v>
      </c>
      <c r="D75">
        <f t="shared" si="18"/>
        <v>1</v>
      </c>
      <c r="E75" t="s">
        <v>2</v>
      </c>
      <c r="G75" t="str">
        <f t="shared" si="20"/>
        <v/>
      </c>
      <c r="H75" t="str">
        <f t="shared" si="16"/>
        <v/>
      </c>
      <c r="I75" t="s">
        <v>102</v>
      </c>
      <c r="J75">
        <f t="shared" si="19"/>
        <v>1</v>
      </c>
      <c r="L75" t="s">
        <v>105</v>
      </c>
    </row>
    <row r="76" spans="1:12" x14ac:dyDescent="0.2">
      <c r="A76" s="1">
        <v>44904.900787037041</v>
      </c>
      <c r="B76" t="s">
        <v>0</v>
      </c>
      <c r="C76">
        <f t="shared" si="17"/>
        <v>1</v>
      </c>
      <c r="D76">
        <f t="shared" si="18"/>
        <v>1</v>
      </c>
      <c r="E76" t="s">
        <v>1</v>
      </c>
      <c r="G76" t="str">
        <f t="shared" si="20"/>
        <v>out</v>
      </c>
      <c r="H76" t="str">
        <f t="shared" si="16"/>
        <v/>
      </c>
      <c r="I76" t="s">
        <v>1</v>
      </c>
      <c r="J76">
        <f t="shared" si="19"/>
        <v>1</v>
      </c>
      <c r="L76" t="s">
        <v>105</v>
      </c>
    </row>
    <row r="77" spans="1:12" x14ac:dyDescent="0.2">
      <c r="A77" s="1">
        <v>44904.907129629632</v>
      </c>
      <c r="B77" t="s">
        <v>0</v>
      </c>
      <c r="C77">
        <f t="shared" si="17"/>
        <v>1</v>
      </c>
      <c r="D77">
        <f t="shared" si="18"/>
        <v>1</v>
      </c>
      <c r="E77" t="s">
        <v>2</v>
      </c>
      <c r="G77" t="str">
        <f t="shared" si="20"/>
        <v>in</v>
      </c>
      <c r="H77" t="str">
        <f t="shared" si="16"/>
        <v/>
      </c>
      <c r="I77" t="s">
        <v>2</v>
      </c>
      <c r="J77">
        <f t="shared" si="19"/>
        <v>1</v>
      </c>
      <c r="L77" t="s">
        <v>105</v>
      </c>
    </row>
    <row r="78" spans="1:12" x14ac:dyDescent="0.2">
      <c r="A78" s="1">
        <v>44905.745034722226</v>
      </c>
      <c r="B78" t="s">
        <v>0</v>
      </c>
      <c r="C78">
        <f t="shared" si="17"/>
        <v>1</v>
      </c>
      <c r="D78">
        <f t="shared" si="18"/>
        <v>1</v>
      </c>
      <c r="E78" t="s">
        <v>2</v>
      </c>
      <c r="G78" t="str">
        <f t="shared" si="20"/>
        <v>in</v>
      </c>
      <c r="H78" t="str">
        <f t="shared" si="16"/>
        <v/>
      </c>
      <c r="I78" t="s">
        <v>2</v>
      </c>
      <c r="J78">
        <f t="shared" si="19"/>
        <v>1</v>
      </c>
      <c r="L78" t="s">
        <v>105</v>
      </c>
    </row>
    <row r="79" spans="1:12" x14ac:dyDescent="0.2">
      <c r="A79" s="1">
        <v>44906.691134259258</v>
      </c>
      <c r="B79" t="s">
        <v>0</v>
      </c>
      <c r="C79">
        <f t="shared" si="17"/>
        <v>1</v>
      </c>
      <c r="D79">
        <f t="shared" si="18"/>
        <v>1</v>
      </c>
      <c r="E79" t="s">
        <v>2</v>
      </c>
      <c r="G79" t="str">
        <f t="shared" si="20"/>
        <v/>
      </c>
      <c r="H79" t="str">
        <f t="shared" si="16"/>
        <v/>
      </c>
      <c r="I79" t="s">
        <v>102</v>
      </c>
      <c r="J79">
        <f t="shared" si="19"/>
        <v>1</v>
      </c>
      <c r="L79" t="s">
        <v>105</v>
      </c>
    </row>
    <row r="80" spans="1:12" x14ac:dyDescent="0.2">
      <c r="A80" s="1">
        <v>44906.848194444443</v>
      </c>
      <c r="B80" t="s">
        <v>0</v>
      </c>
      <c r="C80">
        <f t="shared" si="17"/>
        <v>1</v>
      </c>
      <c r="D80">
        <f t="shared" si="18"/>
        <v>1</v>
      </c>
      <c r="E80" t="s">
        <v>2</v>
      </c>
      <c r="G80" t="str">
        <f t="shared" si="20"/>
        <v>in</v>
      </c>
      <c r="H80" t="str">
        <f t="shared" si="16"/>
        <v/>
      </c>
      <c r="I80" t="s">
        <v>2</v>
      </c>
      <c r="J80">
        <f t="shared" si="19"/>
        <v>1</v>
      </c>
      <c r="L80" t="s">
        <v>105</v>
      </c>
    </row>
    <row r="81" spans="1:12" x14ac:dyDescent="0.2">
      <c r="A81" s="1">
        <v>44907.058831018519</v>
      </c>
      <c r="B81" t="s">
        <v>0</v>
      </c>
      <c r="C81">
        <f t="shared" si="17"/>
        <v>1</v>
      </c>
      <c r="D81">
        <f t="shared" si="18"/>
        <v>1</v>
      </c>
      <c r="E81" t="s">
        <v>2</v>
      </c>
      <c r="G81" t="str">
        <f t="shared" si="20"/>
        <v>in</v>
      </c>
      <c r="H81" t="str">
        <f t="shared" si="16"/>
        <v/>
      </c>
      <c r="I81" t="s">
        <v>2</v>
      </c>
      <c r="J81">
        <f t="shared" si="19"/>
        <v>1</v>
      </c>
      <c r="L81" t="s">
        <v>105</v>
      </c>
    </row>
    <row r="82" spans="1:12" x14ac:dyDescent="0.2">
      <c r="A82" s="1">
        <v>44907.339722222219</v>
      </c>
      <c r="B82" t="s">
        <v>0</v>
      </c>
      <c r="C82">
        <f t="shared" si="17"/>
        <v>1</v>
      </c>
      <c r="D82">
        <f t="shared" si="18"/>
        <v>1</v>
      </c>
      <c r="E82" t="s">
        <v>1</v>
      </c>
      <c r="G82" t="str">
        <f t="shared" si="20"/>
        <v>out</v>
      </c>
      <c r="H82" t="str">
        <f t="shared" si="16"/>
        <v/>
      </c>
      <c r="I82" t="s">
        <v>1</v>
      </c>
      <c r="J82">
        <f t="shared" si="19"/>
        <v>1</v>
      </c>
      <c r="L82" t="s">
        <v>105</v>
      </c>
    </row>
    <row r="83" spans="1:12" x14ac:dyDescent="0.2">
      <c r="A83" s="1">
        <v>44907.340486111112</v>
      </c>
      <c r="B83" t="s">
        <v>0</v>
      </c>
      <c r="C83">
        <f t="shared" si="17"/>
        <v>1</v>
      </c>
      <c r="D83">
        <f t="shared" si="18"/>
        <v>1</v>
      </c>
      <c r="E83" t="s">
        <v>2</v>
      </c>
      <c r="G83" t="str">
        <f t="shared" si="20"/>
        <v>in</v>
      </c>
      <c r="H83" t="str">
        <f t="shared" si="16"/>
        <v/>
      </c>
      <c r="I83" t="s">
        <v>2</v>
      </c>
      <c r="J83">
        <f t="shared" si="19"/>
        <v>1</v>
      </c>
      <c r="L83" t="s">
        <v>106</v>
      </c>
    </row>
    <row r="84" spans="1:12" x14ac:dyDescent="0.2">
      <c r="A84" s="1">
        <v>44907.340821759259</v>
      </c>
      <c r="B84" t="s">
        <v>0</v>
      </c>
      <c r="C84">
        <f t="shared" si="17"/>
        <v>1</v>
      </c>
      <c r="D84">
        <f t="shared" si="18"/>
        <v>1</v>
      </c>
      <c r="E84" t="s">
        <v>1</v>
      </c>
      <c r="G84" t="str">
        <f t="shared" si="20"/>
        <v>out</v>
      </c>
      <c r="H84" t="str">
        <f t="shared" si="16"/>
        <v/>
      </c>
      <c r="I84" t="s">
        <v>1</v>
      </c>
      <c r="J84">
        <f t="shared" si="19"/>
        <v>1</v>
      </c>
      <c r="L84" t="s">
        <v>106</v>
      </c>
    </row>
    <row r="85" spans="1:12" x14ac:dyDescent="0.2">
      <c r="A85" s="1">
        <v>44907.341574074075</v>
      </c>
      <c r="B85" t="s">
        <v>0</v>
      </c>
      <c r="C85">
        <f t="shared" si="17"/>
        <v>1</v>
      </c>
      <c r="D85">
        <f t="shared" si="18"/>
        <v>1</v>
      </c>
      <c r="E85" t="s">
        <v>2</v>
      </c>
      <c r="G85" t="str">
        <f t="shared" si="20"/>
        <v>in</v>
      </c>
      <c r="H85" t="str">
        <f t="shared" si="16"/>
        <v/>
      </c>
      <c r="I85" t="s">
        <v>2</v>
      </c>
      <c r="J85">
        <f t="shared" si="19"/>
        <v>1</v>
      </c>
      <c r="L85" t="s">
        <v>105</v>
      </c>
    </row>
    <row r="86" spans="1:12" x14ac:dyDescent="0.2">
      <c r="A86" s="1">
        <v>44907.342083333337</v>
      </c>
      <c r="B86" t="s">
        <v>0</v>
      </c>
      <c r="C86">
        <f t="shared" si="17"/>
        <v>1</v>
      </c>
      <c r="D86">
        <f t="shared" si="18"/>
        <v>1</v>
      </c>
      <c r="E86" t="s">
        <v>1</v>
      </c>
      <c r="G86" t="str">
        <f t="shared" si="20"/>
        <v>out</v>
      </c>
      <c r="H86" t="str">
        <f t="shared" si="16"/>
        <v/>
      </c>
      <c r="I86" t="s">
        <v>1</v>
      </c>
      <c r="J86">
        <f t="shared" si="19"/>
        <v>1</v>
      </c>
      <c r="L86" t="s">
        <v>106</v>
      </c>
    </row>
    <row r="87" spans="1:12" x14ac:dyDescent="0.2">
      <c r="A87" s="1">
        <v>44907.345335648148</v>
      </c>
      <c r="B87" t="s">
        <v>0</v>
      </c>
      <c r="C87">
        <f t="shared" si="17"/>
        <v>1</v>
      </c>
      <c r="D87">
        <f t="shared" si="18"/>
        <v>1</v>
      </c>
      <c r="E87" t="s">
        <v>2</v>
      </c>
      <c r="G87" t="str">
        <f t="shared" si="20"/>
        <v>in</v>
      </c>
      <c r="H87" t="str">
        <f t="shared" si="16"/>
        <v/>
      </c>
      <c r="I87" t="s">
        <v>2</v>
      </c>
      <c r="J87">
        <f t="shared" si="19"/>
        <v>1</v>
      </c>
      <c r="L87" t="s">
        <v>105</v>
      </c>
    </row>
    <row r="88" spans="1:12" x14ac:dyDescent="0.2">
      <c r="A88" s="1">
        <v>44907.405104166668</v>
      </c>
      <c r="B88" t="s">
        <v>0</v>
      </c>
      <c r="C88">
        <v>1</v>
      </c>
      <c r="D88">
        <v>3</v>
      </c>
      <c r="E88" t="s">
        <v>6</v>
      </c>
      <c r="F88" t="s">
        <v>19</v>
      </c>
      <c r="G88" t="str">
        <f t="shared" si="20"/>
        <v/>
      </c>
      <c r="H88" t="str">
        <f t="shared" si="16"/>
        <v/>
      </c>
      <c r="I88" t="s">
        <v>27</v>
      </c>
      <c r="J88">
        <v>1</v>
      </c>
      <c r="L88" t="s">
        <v>105</v>
      </c>
    </row>
    <row r="89" spans="1:12" x14ac:dyDescent="0.2">
      <c r="A89" s="1">
        <v>44907.406157407408</v>
      </c>
      <c r="B89" t="s">
        <v>0</v>
      </c>
      <c r="C89">
        <f t="shared" si="17"/>
        <v>1</v>
      </c>
      <c r="D89">
        <f t="shared" si="18"/>
        <v>1</v>
      </c>
      <c r="E89" t="s">
        <v>1</v>
      </c>
      <c r="F89" t="s">
        <v>20</v>
      </c>
      <c r="G89" t="str">
        <f t="shared" si="20"/>
        <v>out</v>
      </c>
      <c r="H89" t="str">
        <f t="shared" si="16"/>
        <v/>
      </c>
      <c r="I89" t="s">
        <v>1</v>
      </c>
      <c r="J89">
        <f t="shared" si="19"/>
        <v>1</v>
      </c>
      <c r="L89" t="s">
        <v>106</v>
      </c>
    </row>
    <row r="90" spans="1:12" x14ac:dyDescent="0.2">
      <c r="A90" s="1">
        <v>44907.40761574074</v>
      </c>
      <c r="B90" t="s">
        <v>0</v>
      </c>
      <c r="C90">
        <f t="shared" si="17"/>
        <v>1</v>
      </c>
      <c r="D90">
        <f t="shared" si="18"/>
        <v>1</v>
      </c>
      <c r="E90" t="s">
        <v>1</v>
      </c>
      <c r="G90" t="str">
        <f t="shared" si="20"/>
        <v>out</v>
      </c>
      <c r="H90" t="str">
        <f t="shared" si="16"/>
        <v/>
      </c>
      <c r="I90" t="s">
        <v>1</v>
      </c>
      <c r="J90">
        <f t="shared" si="19"/>
        <v>1</v>
      </c>
      <c r="L90" t="s">
        <v>105</v>
      </c>
    </row>
    <row r="91" spans="1:12" x14ac:dyDescent="0.2">
      <c r="A91" s="1">
        <v>44907.410439814812</v>
      </c>
      <c r="B91" t="s">
        <v>0</v>
      </c>
      <c r="C91">
        <f t="shared" si="17"/>
        <v>1</v>
      </c>
      <c r="D91">
        <f t="shared" si="18"/>
        <v>1</v>
      </c>
      <c r="E91" t="s">
        <v>2</v>
      </c>
      <c r="G91" t="str">
        <f t="shared" si="20"/>
        <v/>
      </c>
      <c r="H91" t="str">
        <f t="shared" si="16"/>
        <v/>
      </c>
      <c r="I91" t="s">
        <v>102</v>
      </c>
      <c r="J91">
        <f t="shared" si="19"/>
        <v>1</v>
      </c>
      <c r="L91" t="s">
        <v>105</v>
      </c>
    </row>
    <row r="92" spans="1:12" x14ac:dyDescent="0.2">
      <c r="A92" s="1">
        <v>44907.41138888889</v>
      </c>
      <c r="B92" t="s">
        <v>0</v>
      </c>
      <c r="C92">
        <f t="shared" si="17"/>
        <v>1</v>
      </c>
      <c r="D92">
        <f t="shared" si="18"/>
        <v>1</v>
      </c>
      <c r="E92" t="s">
        <v>1</v>
      </c>
      <c r="G92" t="str">
        <f t="shared" si="20"/>
        <v>out</v>
      </c>
      <c r="H92" t="str">
        <f t="shared" si="16"/>
        <v/>
      </c>
      <c r="I92" t="s">
        <v>1</v>
      </c>
      <c r="J92">
        <f t="shared" si="19"/>
        <v>1</v>
      </c>
      <c r="L92" t="s">
        <v>106</v>
      </c>
    </row>
    <row r="93" spans="1:12" x14ac:dyDescent="0.2">
      <c r="A93" s="1">
        <v>44907.412754629629</v>
      </c>
      <c r="B93" t="s">
        <v>0</v>
      </c>
      <c r="C93">
        <f t="shared" si="17"/>
        <v>1</v>
      </c>
      <c r="D93">
        <f t="shared" si="18"/>
        <v>1</v>
      </c>
      <c r="E93" t="s">
        <v>2</v>
      </c>
      <c r="G93" t="str">
        <f t="shared" si="20"/>
        <v>in</v>
      </c>
      <c r="H93" t="str">
        <f t="shared" si="16"/>
        <v/>
      </c>
      <c r="I93" t="s">
        <v>2</v>
      </c>
      <c r="J93">
        <f t="shared" si="19"/>
        <v>1</v>
      </c>
      <c r="L93" t="s">
        <v>105</v>
      </c>
    </row>
    <row r="94" spans="1:12" x14ac:dyDescent="0.2">
      <c r="A94" s="1">
        <v>44907.431828703702</v>
      </c>
      <c r="B94" t="s">
        <v>0</v>
      </c>
      <c r="C94">
        <f t="shared" si="17"/>
        <v>1</v>
      </c>
      <c r="D94">
        <f t="shared" si="18"/>
        <v>1</v>
      </c>
      <c r="E94" t="s">
        <v>2</v>
      </c>
      <c r="G94" t="str">
        <f t="shared" si="20"/>
        <v/>
      </c>
      <c r="H94" t="str">
        <f t="shared" si="16"/>
        <v/>
      </c>
      <c r="I94" t="s">
        <v>102</v>
      </c>
      <c r="J94">
        <f t="shared" si="19"/>
        <v>1</v>
      </c>
      <c r="L94" t="s">
        <v>105</v>
      </c>
    </row>
    <row r="95" spans="1:12" x14ac:dyDescent="0.2">
      <c r="A95" s="1">
        <v>44907.438981481479</v>
      </c>
      <c r="B95" t="s">
        <v>0</v>
      </c>
      <c r="C95">
        <f t="shared" si="17"/>
        <v>1</v>
      </c>
      <c r="D95">
        <f t="shared" si="18"/>
        <v>1</v>
      </c>
      <c r="E95" t="s">
        <v>1</v>
      </c>
      <c r="G95" t="str">
        <f t="shared" si="20"/>
        <v>out</v>
      </c>
      <c r="H95" t="str">
        <f t="shared" si="16"/>
        <v/>
      </c>
      <c r="I95" t="s">
        <v>1</v>
      </c>
      <c r="J95">
        <f t="shared" si="19"/>
        <v>1</v>
      </c>
      <c r="L95" t="s">
        <v>105</v>
      </c>
    </row>
    <row r="96" spans="1:12" x14ac:dyDescent="0.2">
      <c r="A96" s="1">
        <v>44907.441446759258</v>
      </c>
      <c r="B96" t="s">
        <v>0</v>
      </c>
      <c r="C96">
        <f t="shared" si="17"/>
        <v>1</v>
      </c>
      <c r="D96">
        <f t="shared" si="18"/>
        <v>1</v>
      </c>
      <c r="E96" t="s">
        <v>1</v>
      </c>
      <c r="G96" t="str">
        <f t="shared" si="20"/>
        <v>out</v>
      </c>
      <c r="H96" t="str">
        <f t="shared" si="16"/>
        <v/>
      </c>
      <c r="I96" t="s">
        <v>1</v>
      </c>
      <c r="J96">
        <f t="shared" si="19"/>
        <v>1</v>
      </c>
      <c r="L96" t="s">
        <v>105</v>
      </c>
    </row>
    <row r="97" spans="1:12" x14ac:dyDescent="0.2">
      <c r="A97" s="1">
        <v>44907.442083333335</v>
      </c>
      <c r="B97" t="s">
        <v>0</v>
      </c>
      <c r="C97">
        <f t="shared" si="17"/>
        <v>1</v>
      </c>
      <c r="D97">
        <f t="shared" si="18"/>
        <v>1</v>
      </c>
      <c r="E97" t="s">
        <v>2</v>
      </c>
      <c r="G97" t="str">
        <f t="shared" si="20"/>
        <v>in</v>
      </c>
      <c r="H97" t="str">
        <f t="shared" si="16"/>
        <v/>
      </c>
      <c r="I97" t="s">
        <v>2</v>
      </c>
      <c r="J97">
        <f t="shared" si="19"/>
        <v>1</v>
      </c>
      <c r="L97" t="s">
        <v>106</v>
      </c>
    </row>
    <row r="98" spans="1:12" x14ac:dyDescent="0.2">
      <c r="A98" s="1">
        <v>44907.460023148145</v>
      </c>
      <c r="B98" t="s">
        <v>0</v>
      </c>
      <c r="C98">
        <f t="shared" si="17"/>
        <v>1</v>
      </c>
      <c r="D98">
        <f t="shared" si="18"/>
        <v>1</v>
      </c>
      <c r="E98" t="s">
        <v>2</v>
      </c>
      <c r="G98" t="str">
        <f t="shared" si="20"/>
        <v>in</v>
      </c>
      <c r="H98" t="str">
        <f t="shared" si="16"/>
        <v/>
      </c>
      <c r="I98" t="s">
        <v>2</v>
      </c>
      <c r="J98">
        <f t="shared" si="19"/>
        <v>1</v>
      </c>
      <c r="L98" t="s">
        <v>106</v>
      </c>
    </row>
    <row r="99" spans="1:12" x14ac:dyDescent="0.2">
      <c r="A99" s="1">
        <v>44907.460879629631</v>
      </c>
      <c r="B99" t="s">
        <v>0</v>
      </c>
      <c r="C99">
        <f t="shared" si="17"/>
        <v>1</v>
      </c>
      <c r="D99">
        <f t="shared" si="18"/>
        <v>1</v>
      </c>
      <c r="E99" t="s">
        <v>2</v>
      </c>
      <c r="F99" t="s">
        <v>22</v>
      </c>
      <c r="G99" t="str">
        <f t="shared" si="20"/>
        <v>in</v>
      </c>
      <c r="H99" t="str">
        <f t="shared" si="16"/>
        <v/>
      </c>
      <c r="I99" t="s">
        <v>2</v>
      </c>
      <c r="J99">
        <f t="shared" si="19"/>
        <v>1</v>
      </c>
      <c r="L99" t="s">
        <v>105</v>
      </c>
    </row>
    <row r="100" spans="1:12" x14ac:dyDescent="0.2">
      <c r="A100" s="1">
        <v>44907.470868055556</v>
      </c>
      <c r="B100" t="s">
        <v>0</v>
      </c>
      <c r="C100">
        <f t="shared" si="17"/>
        <v>1</v>
      </c>
      <c r="D100">
        <f t="shared" si="18"/>
        <v>1</v>
      </c>
      <c r="E100" t="s">
        <v>1</v>
      </c>
      <c r="G100" t="str">
        <f t="shared" si="20"/>
        <v>out</v>
      </c>
      <c r="H100" t="str">
        <f t="shared" si="16"/>
        <v/>
      </c>
      <c r="I100" t="s">
        <v>1</v>
      </c>
      <c r="J100">
        <f t="shared" si="19"/>
        <v>1</v>
      </c>
      <c r="L100" t="s">
        <v>105</v>
      </c>
    </row>
    <row r="101" spans="1:12" x14ac:dyDescent="0.2">
      <c r="A101" s="1">
        <v>44907.471562500003</v>
      </c>
      <c r="B101" t="s">
        <v>0</v>
      </c>
      <c r="C101">
        <f t="shared" si="17"/>
        <v>1</v>
      </c>
      <c r="D101">
        <f t="shared" si="18"/>
        <v>1</v>
      </c>
      <c r="E101" t="s">
        <v>2</v>
      </c>
      <c r="G101" t="str">
        <f t="shared" si="20"/>
        <v>in</v>
      </c>
      <c r="H101" t="str">
        <f t="shared" si="16"/>
        <v/>
      </c>
      <c r="I101" t="s">
        <v>2</v>
      </c>
      <c r="J101">
        <f t="shared" si="19"/>
        <v>1</v>
      </c>
      <c r="L101" t="s">
        <v>106</v>
      </c>
    </row>
    <row r="102" spans="1:12" x14ac:dyDescent="0.2">
      <c r="A102" s="1">
        <v>44907.472291666665</v>
      </c>
      <c r="B102" t="s">
        <v>0</v>
      </c>
      <c r="C102">
        <f t="shared" si="17"/>
        <v>1</v>
      </c>
      <c r="D102">
        <f t="shared" si="18"/>
        <v>1</v>
      </c>
      <c r="E102" t="s">
        <v>1</v>
      </c>
      <c r="G102" t="str">
        <f t="shared" si="20"/>
        <v>out</v>
      </c>
      <c r="H102" t="str">
        <f t="shared" si="16"/>
        <v/>
      </c>
      <c r="I102" t="s">
        <v>1</v>
      </c>
      <c r="J102">
        <f t="shared" si="19"/>
        <v>1</v>
      </c>
      <c r="L102" t="s">
        <v>105</v>
      </c>
    </row>
    <row r="103" spans="1:12" x14ac:dyDescent="0.2">
      <c r="A103" s="1">
        <v>44907.472615740742</v>
      </c>
      <c r="B103" t="s">
        <v>0</v>
      </c>
      <c r="C103">
        <f t="shared" si="17"/>
        <v>1</v>
      </c>
      <c r="D103">
        <f t="shared" si="18"/>
        <v>1</v>
      </c>
      <c r="E103" t="s">
        <v>2</v>
      </c>
      <c r="G103" t="str">
        <f t="shared" si="20"/>
        <v>in</v>
      </c>
      <c r="H103" t="str">
        <f t="shared" si="16"/>
        <v/>
      </c>
      <c r="I103" t="s">
        <v>2</v>
      </c>
      <c r="J103">
        <f t="shared" si="19"/>
        <v>1</v>
      </c>
      <c r="L103" t="s">
        <v>106</v>
      </c>
    </row>
    <row r="104" spans="1:12" x14ac:dyDescent="0.2">
      <c r="A104" s="1">
        <v>44907.472951388889</v>
      </c>
      <c r="B104" t="s">
        <v>0</v>
      </c>
      <c r="C104">
        <f t="shared" si="17"/>
        <v>1</v>
      </c>
      <c r="D104">
        <f t="shared" si="18"/>
        <v>1</v>
      </c>
      <c r="E104" t="s">
        <v>1</v>
      </c>
      <c r="G104" t="str">
        <f t="shared" si="20"/>
        <v>out</v>
      </c>
      <c r="H104" t="str">
        <f t="shared" si="16"/>
        <v/>
      </c>
      <c r="I104" t="s">
        <v>1</v>
      </c>
      <c r="J104">
        <f t="shared" si="19"/>
        <v>1</v>
      </c>
      <c r="L104" t="s">
        <v>106</v>
      </c>
    </row>
    <row r="105" spans="1:12" x14ac:dyDescent="0.2">
      <c r="A105" s="1">
        <v>44907.474108796298</v>
      </c>
      <c r="B105" t="s">
        <v>0</v>
      </c>
      <c r="C105">
        <f t="shared" si="17"/>
        <v>1</v>
      </c>
      <c r="D105">
        <f t="shared" si="18"/>
        <v>1</v>
      </c>
      <c r="E105" t="s">
        <v>2</v>
      </c>
      <c r="G105" t="str">
        <f t="shared" si="20"/>
        <v/>
      </c>
      <c r="H105" t="str">
        <f t="shared" si="16"/>
        <v/>
      </c>
      <c r="I105" t="s">
        <v>102</v>
      </c>
      <c r="J105">
        <f t="shared" si="19"/>
        <v>1</v>
      </c>
      <c r="L105" t="s">
        <v>105</v>
      </c>
    </row>
    <row r="106" spans="1:12" x14ac:dyDescent="0.2">
      <c r="A106" s="1">
        <v>44907.474212962959</v>
      </c>
      <c r="B106" t="s">
        <v>0</v>
      </c>
      <c r="C106">
        <f t="shared" si="17"/>
        <v>1</v>
      </c>
      <c r="D106">
        <f t="shared" si="18"/>
        <v>1</v>
      </c>
      <c r="E106" t="s">
        <v>1</v>
      </c>
      <c r="G106" t="str">
        <f t="shared" si="20"/>
        <v>out</v>
      </c>
      <c r="H106" t="str">
        <f t="shared" si="16"/>
        <v/>
      </c>
      <c r="I106" t="s">
        <v>1</v>
      </c>
      <c r="J106">
        <f t="shared" si="19"/>
        <v>1</v>
      </c>
      <c r="L106" t="s">
        <v>106</v>
      </c>
    </row>
    <row r="107" spans="1:12" x14ac:dyDescent="0.2">
      <c r="A107" s="1">
        <v>44907.475752314815</v>
      </c>
      <c r="B107" t="s">
        <v>0</v>
      </c>
      <c r="C107">
        <f t="shared" si="17"/>
        <v>1</v>
      </c>
      <c r="D107">
        <f t="shared" si="18"/>
        <v>1</v>
      </c>
      <c r="E107" t="s">
        <v>2</v>
      </c>
      <c r="G107" t="str">
        <f t="shared" si="20"/>
        <v/>
      </c>
      <c r="H107" t="str">
        <f t="shared" si="16"/>
        <v/>
      </c>
      <c r="I107" t="s">
        <v>102</v>
      </c>
      <c r="J107">
        <f t="shared" si="19"/>
        <v>1</v>
      </c>
      <c r="L107" t="s">
        <v>105</v>
      </c>
    </row>
    <row r="108" spans="1:12" x14ac:dyDescent="0.2">
      <c r="A108" s="1">
        <v>44907.477199074077</v>
      </c>
      <c r="B108" t="s">
        <v>0</v>
      </c>
      <c r="C108">
        <f t="shared" si="17"/>
        <v>1</v>
      </c>
      <c r="D108">
        <f t="shared" si="18"/>
        <v>1</v>
      </c>
      <c r="E108" t="s">
        <v>1</v>
      </c>
      <c r="G108" t="str">
        <f t="shared" si="20"/>
        <v>out</v>
      </c>
      <c r="H108" t="str">
        <f t="shared" si="16"/>
        <v/>
      </c>
      <c r="I108" t="s">
        <v>1</v>
      </c>
      <c r="J108">
        <f t="shared" si="19"/>
        <v>1</v>
      </c>
      <c r="L108" t="s">
        <v>105</v>
      </c>
    </row>
    <row r="109" spans="1:12" x14ac:dyDescent="0.2">
      <c r="A109" s="1">
        <v>44907.477534722224</v>
      </c>
      <c r="B109" t="s">
        <v>0</v>
      </c>
      <c r="C109">
        <f t="shared" si="17"/>
        <v>1</v>
      </c>
      <c r="D109">
        <f t="shared" si="18"/>
        <v>1</v>
      </c>
      <c r="E109" t="s">
        <v>2</v>
      </c>
      <c r="G109" t="str">
        <f t="shared" si="20"/>
        <v/>
      </c>
      <c r="H109" t="str">
        <f t="shared" si="16"/>
        <v/>
      </c>
      <c r="I109" t="s">
        <v>102</v>
      </c>
      <c r="J109">
        <f t="shared" si="19"/>
        <v>1</v>
      </c>
      <c r="L109" t="s">
        <v>106</v>
      </c>
    </row>
    <row r="110" spans="1:12" x14ac:dyDescent="0.2">
      <c r="A110" s="1">
        <v>44907.487141203703</v>
      </c>
      <c r="B110" t="s">
        <v>0</v>
      </c>
      <c r="C110">
        <f t="shared" si="17"/>
        <v>1</v>
      </c>
      <c r="D110">
        <f t="shared" si="18"/>
        <v>1</v>
      </c>
      <c r="E110" t="s">
        <v>1</v>
      </c>
      <c r="G110" t="str">
        <f t="shared" si="20"/>
        <v>out</v>
      </c>
      <c r="H110" t="str">
        <f t="shared" si="16"/>
        <v/>
      </c>
      <c r="I110" t="s">
        <v>1</v>
      </c>
      <c r="J110">
        <f t="shared" si="19"/>
        <v>1</v>
      </c>
      <c r="L110" t="s">
        <v>105</v>
      </c>
    </row>
    <row r="111" spans="1:12" x14ac:dyDescent="0.2">
      <c r="A111" s="1">
        <v>44907.487719907411</v>
      </c>
      <c r="B111" t="s">
        <v>0</v>
      </c>
      <c r="C111">
        <f t="shared" si="17"/>
        <v>1</v>
      </c>
      <c r="D111">
        <f t="shared" si="18"/>
        <v>1</v>
      </c>
      <c r="E111" t="s">
        <v>2</v>
      </c>
      <c r="G111" t="str">
        <f t="shared" si="20"/>
        <v/>
      </c>
      <c r="H111" t="str">
        <f t="shared" si="16"/>
        <v/>
      </c>
      <c r="I111" t="s">
        <v>102</v>
      </c>
      <c r="J111">
        <f t="shared" si="19"/>
        <v>1</v>
      </c>
      <c r="L111" t="s">
        <v>106</v>
      </c>
    </row>
    <row r="112" spans="1:12" x14ac:dyDescent="0.2">
      <c r="A112" s="1">
        <v>44907.492893518516</v>
      </c>
      <c r="B112" t="s">
        <v>0</v>
      </c>
      <c r="C112">
        <f t="shared" si="17"/>
        <v>1</v>
      </c>
      <c r="D112">
        <f t="shared" si="18"/>
        <v>1</v>
      </c>
      <c r="E112" t="s">
        <v>1</v>
      </c>
      <c r="G112" t="str">
        <f t="shared" si="20"/>
        <v>out</v>
      </c>
      <c r="H112" t="str">
        <f t="shared" ref="H112:H124" si="21">IF(AND(E112="in/in", I112="in"), "in", IF(AND(E112="out/out", I112="out"), "out", ""))</f>
        <v/>
      </c>
      <c r="I112" t="s">
        <v>1</v>
      </c>
      <c r="J112">
        <f t="shared" ref="J112:J124" si="22">IF(OR(I112="out", I112="in", I112="pbo", I112="pbi"), 1, "")</f>
        <v>1</v>
      </c>
      <c r="L112" t="s">
        <v>105</v>
      </c>
    </row>
    <row r="113" spans="1:12" x14ac:dyDescent="0.2">
      <c r="A113" s="1">
        <v>44907.499305555553</v>
      </c>
      <c r="B113" t="s">
        <v>0</v>
      </c>
      <c r="C113">
        <f t="shared" si="17"/>
        <v>1</v>
      </c>
      <c r="D113">
        <f t="shared" si="18"/>
        <v>1</v>
      </c>
      <c r="E113" t="s">
        <v>2</v>
      </c>
      <c r="G113" t="str">
        <f t="shared" si="20"/>
        <v>in</v>
      </c>
      <c r="H113" t="str">
        <f t="shared" si="21"/>
        <v/>
      </c>
      <c r="I113" t="s">
        <v>2</v>
      </c>
      <c r="J113">
        <f t="shared" si="22"/>
        <v>1</v>
      </c>
      <c r="L113" t="s">
        <v>105</v>
      </c>
    </row>
    <row r="114" spans="1:12" x14ac:dyDescent="0.2">
      <c r="A114" s="1">
        <v>44907.509837962964</v>
      </c>
      <c r="B114" t="s">
        <v>0</v>
      </c>
      <c r="C114">
        <f t="shared" si="17"/>
        <v>1</v>
      </c>
      <c r="D114">
        <f t="shared" si="18"/>
        <v>1</v>
      </c>
      <c r="E114" t="s">
        <v>2</v>
      </c>
      <c r="G114" t="str">
        <f t="shared" si="20"/>
        <v>in</v>
      </c>
      <c r="H114" t="str">
        <f t="shared" si="21"/>
        <v/>
      </c>
      <c r="I114" t="s">
        <v>2</v>
      </c>
      <c r="J114">
        <f t="shared" si="22"/>
        <v>1</v>
      </c>
      <c r="L114" t="s">
        <v>105</v>
      </c>
    </row>
    <row r="115" spans="1:12" x14ac:dyDescent="0.2">
      <c r="A115" s="1">
        <v>44907.51085648148</v>
      </c>
      <c r="B115" t="s">
        <v>0</v>
      </c>
      <c r="C115">
        <f t="shared" si="17"/>
        <v>1</v>
      </c>
      <c r="D115">
        <f t="shared" si="18"/>
        <v>1</v>
      </c>
      <c r="E115" t="s">
        <v>1</v>
      </c>
      <c r="G115" t="str">
        <f t="shared" si="20"/>
        <v>out</v>
      </c>
      <c r="H115" t="str">
        <f t="shared" si="21"/>
        <v/>
      </c>
      <c r="I115" t="s">
        <v>1</v>
      </c>
      <c r="J115">
        <f t="shared" si="22"/>
        <v>1</v>
      </c>
      <c r="L115" t="s">
        <v>106</v>
      </c>
    </row>
    <row r="116" spans="1:12" x14ac:dyDescent="0.2">
      <c r="A116" s="1">
        <v>44907.512326388889</v>
      </c>
      <c r="B116" t="s">
        <v>0</v>
      </c>
      <c r="C116">
        <f t="shared" si="17"/>
        <v>1</v>
      </c>
      <c r="D116">
        <f t="shared" si="18"/>
        <v>1</v>
      </c>
      <c r="E116" t="s">
        <v>1</v>
      </c>
      <c r="G116" t="str">
        <f t="shared" si="20"/>
        <v>out</v>
      </c>
      <c r="H116" t="str">
        <f t="shared" si="21"/>
        <v/>
      </c>
      <c r="I116" t="s">
        <v>1</v>
      </c>
      <c r="J116">
        <f t="shared" si="22"/>
        <v>1</v>
      </c>
      <c r="L116" t="s">
        <v>105</v>
      </c>
    </row>
    <row r="117" spans="1:12" x14ac:dyDescent="0.2">
      <c r="A117" s="1">
        <v>44907.515347222223</v>
      </c>
      <c r="B117" t="s">
        <v>0</v>
      </c>
      <c r="C117">
        <f t="shared" si="17"/>
        <v>1</v>
      </c>
      <c r="D117">
        <f t="shared" si="18"/>
        <v>1</v>
      </c>
      <c r="E117" t="s">
        <v>2</v>
      </c>
      <c r="G117" t="str">
        <f t="shared" si="20"/>
        <v/>
      </c>
      <c r="H117" t="str">
        <f t="shared" si="21"/>
        <v/>
      </c>
      <c r="I117" t="s">
        <v>102</v>
      </c>
      <c r="J117">
        <f t="shared" si="22"/>
        <v>1</v>
      </c>
      <c r="L117" t="s">
        <v>105</v>
      </c>
    </row>
    <row r="118" spans="1:12" x14ac:dyDescent="0.2">
      <c r="A118" s="1">
        <v>44907.525300925925</v>
      </c>
      <c r="B118" t="s">
        <v>0</v>
      </c>
      <c r="C118">
        <f t="shared" si="17"/>
        <v>1</v>
      </c>
      <c r="D118">
        <f t="shared" si="18"/>
        <v>1</v>
      </c>
      <c r="E118" t="s">
        <v>1</v>
      </c>
      <c r="G118" t="str">
        <f t="shared" si="20"/>
        <v>out</v>
      </c>
      <c r="H118" t="str">
        <f t="shared" si="21"/>
        <v/>
      </c>
      <c r="I118" t="s">
        <v>1</v>
      </c>
      <c r="J118">
        <f t="shared" si="22"/>
        <v>1</v>
      </c>
      <c r="L118" t="s">
        <v>105</v>
      </c>
    </row>
    <row r="119" spans="1:12" x14ac:dyDescent="0.2">
      <c r="A119" s="1">
        <v>44907.526296296295</v>
      </c>
      <c r="B119" t="s">
        <v>0</v>
      </c>
      <c r="C119">
        <f t="shared" si="17"/>
        <v>1</v>
      </c>
      <c r="D119">
        <f t="shared" si="18"/>
        <v>1</v>
      </c>
      <c r="E119" t="s">
        <v>2</v>
      </c>
      <c r="G119" t="str">
        <f t="shared" si="20"/>
        <v/>
      </c>
      <c r="H119" t="str">
        <f t="shared" si="21"/>
        <v/>
      </c>
      <c r="I119" t="s">
        <v>102</v>
      </c>
      <c r="J119">
        <f t="shared" si="22"/>
        <v>1</v>
      </c>
      <c r="L119" t="s">
        <v>106</v>
      </c>
    </row>
    <row r="120" spans="1:12" x14ac:dyDescent="0.2">
      <c r="A120" s="1">
        <v>44907.546898148146</v>
      </c>
      <c r="B120" t="s">
        <v>0</v>
      </c>
      <c r="C120">
        <f t="shared" si="17"/>
        <v>1</v>
      </c>
      <c r="D120">
        <f t="shared" si="18"/>
        <v>1</v>
      </c>
      <c r="E120" t="s">
        <v>1</v>
      </c>
      <c r="G120" t="str">
        <f t="shared" si="20"/>
        <v>out</v>
      </c>
      <c r="H120" t="str">
        <f t="shared" si="21"/>
        <v/>
      </c>
      <c r="I120" t="s">
        <v>1</v>
      </c>
      <c r="J120">
        <f t="shared" si="22"/>
        <v>1</v>
      </c>
      <c r="L120" t="s">
        <v>105</v>
      </c>
    </row>
    <row r="121" spans="1:12" x14ac:dyDescent="0.2">
      <c r="A121" s="1">
        <v>44907.548043981478</v>
      </c>
      <c r="B121" t="s">
        <v>0</v>
      </c>
      <c r="C121">
        <f t="shared" si="17"/>
        <v>1</v>
      </c>
      <c r="D121">
        <f t="shared" si="18"/>
        <v>1</v>
      </c>
      <c r="E121" t="s">
        <v>2</v>
      </c>
      <c r="G121" t="str">
        <f t="shared" si="20"/>
        <v>in</v>
      </c>
      <c r="H121" t="str">
        <f t="shared" si="21"/>
        <v/>
      </c>
      <c r="I121" t="s">
        <v>2</v>
      </c>
      <c r="J121">
        <f t="shared" si="22"/>
        <v>1</v>
      </c>
      <c r="L121" t="s">
        <v>106</v>
      </c>
    </row>
    <row r="122" spans="1:12" x14ac:dyDescent="0.2">
      <c r="A122" s="1">
        <v>44907.54828703704</v>
      </c>
      <c r="B122" t="s">
        <v>0</v>
      </c>
      <c r="C122">
        <f t="shared" si="17"/>
        <v>1</v>
      </c>
      <c r="D122">
        <f t="shared" si="18"/>
        <v>1</v>
      </c>
      <c r="E122" t="s">
        <v>2</v>
      </c>
      <c r="G122" t="str">
        <f t="shared" si="20"/>
        <v>in</v>
      </c>
      <c r="H122" t="str">
        <f t="shared" si="21"/>
        <v/>
      </c>
      <c r="I122" t="s">
        <v>2</v>
      </c>
      <c r="J122">
        <f t="shared" si="22"/>
        <v>1</v>
      </c>
      <c r="L122" t="s">
        <v>105</v>
      </c>
    </row>
    <row r="123" spans="1:12" x14ac:dyDescent="0.2">
      <c r="A123" s="1">
        <v>44907.548541666663</v>
      </c>
      <c r="B123" t="s">
        <v>0</v>
      </c>
      <c r="C123">
        <f t="shared" si="17"/>
        <v>1</v>
      </c>
      <c r="D123">
        <f t="shared" si="18"/>
        <v>1</v>
      </c>
      <c r="E123" t="s">
        <v>1</v>
      </c>
      <c r="G123" t="str">
        <f t="shared" si="20"/>
        <v>out</v>
      </c>
      <c r="H123" t="str">
        <f t="shared" si="21"/>
        <v/>
      </c>
      <c r="I123" t="s">
        <v>1</v>
      </c>
      <c r="J123">
        <f t="shared" si="22"/>
        <v>1</v>
      </c>
      <c r="L123" t="s">
        <v>106</v>
      </c>
    </row>
    <row r="124" spans="1:12" x14ac:dyDescent="0.2">
      <c r="A124" s="1">
        <v>44907.549525462964</v>
      </c>
      <c r="B124" t="s">
        <v>0</v>
      </c>
      <c r="C124">
        <v>1</v>
      </c>
      <c r="D124">
        <v>3</v>
      </c>
      <c r="E124" t="s">
        <v>23</v>
      </c>
      <c r="F124" t="s">
        <v>24</v>
      </c>
      <c r="G124" t="str">
        <f t="shared" si="20"/>
        <v/>
      </c>
      <c r="H124" t="str">
        <f t="shared" si="21"/>
        <v/>
      </c>
      <c r="I124" t="s">
        <v>104</v>
      </c>
      <c r="J124">
        <f t="shared" si="22"/>
        <v>1</v>
      </c>
      <c r="L124" t="s">
        <v>106</v>
      </c>
    </row>
    <row r="125" spans="1:12" x14ac:dyDescent="0.2">
      <c r="A125" s="1">
        <v>44907.551319444443</v>
      </c>
      <c r="B125" t="s">
        <v>0</v>
      </c>
      <c r="C125">
        <f t="shared" si="17"/>
        <v>1</v>
      </c>
      <c r="D125">
        <f t="shared" si="18"/>
        <v>1</v>
      </c>
      <c r="E125" t="s">
        <v>1</v>
      </c>
      <c r="G125" t="str">
        <f t="shared" si="20"/>
        <v>out</v>
      </c>
      <c r="H125" t="str">
        <f t="shared" si="16"/>
        <v/>
      </c>
      <c r="I125" t="s">
        <v>1</v>
      </c>
      <c r="J125">
        <f t="shared" si="19"/>
        <v>1</v>
      </c>
      <c r="L125" t="s">
        <v>105</v>
      </c>
    </row>
    <row r="126" spans="1:12" x14ac:dyDescent="0.2">
      <c r="A126" s="1">
        <v>44907.552800925929</v>
      </c>
      <c r="B126" t="s">
        <v>0</v>
      </c>
      <c r="C126">
        <f t="shared" si="17"/>
        <v>1</v>
      </c>
      <c r="D126">
        <f t="shared" si="18"/>
        <v>1</v>
      </c>
      <c r="E126" t="s">
        <v>2</v>
      </c>
      <c r="G126" t="str">
        <f t="shared" si="20"/>
        <v>in</v>
      </c>
      <c r="H126" t="str">
        <f t="shared" si="16"/>
        <v/>
      </c>
      <c r="I126" t="s">
        <v>2</v>
      </c>
      <c r="J126">
        <f t="shared" si="19"/>
        <v>1</v>
      </c>
      <c r="L126" t="s">
        <v>105</v>
      </c>
    </row>
    <row r="127" spans="1:12" x14ac:dyDescent="0.2">
      <c r="A127" s="1">
        <v>44907.573969907404</v>
      </c>
      <c r="B127" t="s">
        <v>0</v>
      </c>
      <c r="C127">
        <f t="shared" si="17"/>
        <v>1</v>
      </c>
      <c r="D127">
        <f t="shared" si="18"/>
        <v>1</v>
      </c>
      <c r="E127" t="s">
        <v>1</v>
      </c>
      <c r="G127" t="str">
        <f t="shared" si="20"/>
        <v>out</v>
      </c>
      <c r="H127" t="str">
        <f t="shared" ref="H127:H187" si="23">IF(AND(E127="in/in", I127="in"), "in", IF(AND(E127="out/out", I127="out"), "out", ""))</f>
        <v/>
      </c>
      <c r="I127" t="s">
        <v>1</v>
      </c>
      <c r="J127">
        <f t="shared" si="19"/>
        <v>1</v>
      </c>
      <c r="L127" t="s">
        <v>105</v>
      </c>
    </row>
    <row r="128" spans="1:12" x14ac:dyDescent="0.2">
      <c r="A128" s="1">
        <v>44907.574293981481</v>
      </c>
      <c r="B128" t="s">
        <v>0</v>
      </c>
      <c r="C128">
        <f t="shared" ref="C128:C188" si="24">IF(D128=1, 1, "")</f>
        <v>1</v>
      </c>
      <c r="D128">
        <f t="shared" ref="D128:D188" si="25">IF(OR(E128="out", E128="in", E128="pbin", E128="pbout"), 1, IF(OR(E128="in/in", E128="out/out"), 2, ""))</f>
        <v>1</v>
      </c>
      <c r="E128" t="s">
        <v>1</v>
      </c>
      <c r="G128" t="str">
        <f t="shared" si="20"/>
        <v>out</v>
      </c>
      <c r="H128" t="str">
        <f t="shared" si="23"/>
        <v/>
      </c>
      <c r="I128" t="s">
        <v>1</v>
      </c>
      <c r="J128">
        <f t="shared" ref="J128:J188" si="26">IF(OR(I128="out", I128="in", I128="pbo", I128="pbi"), 1, "")</f>
        <v>1</v>
      </c>
      <c r="L128" t="s">
        <v>106</v>
      </c>
    </row>
    <row r="129" spans="1:12" x14ac:dyDescent="0.2">
      <c r="A129" s="1">
        <v>44907.575358796297</v>
      </c>
      <c r="B129" t="s">
        <v>0</v>
      </c>
      <c r="C129">
        <f t="shared" si="24"/>
        <v>1</v>
      </c>
      <c r="D129">
        <f t="shared" si="25"/>
        <v>1</v>
      </c>
      <c r="E129" t="s">
        <v>2</v>
      </c>
      <c r="G129" t="str">
        <f t="shared" si="20"/>
        <v>in</v>
      </c>
      <c r="H129" t="str">
        <f t="shared" si="23"/>
        <v/>
      </c>
      <c r="I129" t="s">
        <v>2</v>
      </c>
      <c r="J129">
        <f t="shared" si="26"/>
        <v>1</v>
      </c>
      <c r="L129" t="s">
        <v>105</v>
      </c>
    </row>
    <row r="130" spans="1:12" x14ac:dyDescent="0.2">
      <c r="A130" s="1">
        <v>44907.577870370369</v>
      </c>
      <c r="B130" t="s">
        <v>0</v>
      </c>
      <c r="C130">
        <f t="shared" si="24"/>
        <v>1</v>
      </c>
      <c r="D130">
        <f t="shared" si="25"/>
        <v>1</v>
      </c>
      <c r="E130" t="s">
        <v>1</v>
      </c>
      <c r="G130" t="str">
        <f t="shared" si="20"/>
        <v>out</v>
      </c>
      <c r="H130" t="str">
        <f t="shared" si="23"/>
        <v/>
      </c>
      <c r="I130" t="s">
        <v>1</v>
      </c>
      <c r="J130">
        <f t="shared" si="26"/>
        <v>1</v>
      </c>
      <c r="L130" t="s">
        <v>105</v>
      </c>
    </row>
    <row r="131" spans="1:12" x14ac:dyDescent="0.2">
      <c r="A131" s="1">
        <v>44907.578715277778</v>
      </c>
      <c r="B131" t="s">
        <v>0</v>
      </c>
      <c r="C131">
        <f t="shared" si="24"/>
        <v>1</v>
      </c>
      <c r="D131">
        <f t="shared" si="25"/>
        <v>1</v>
      </c>
      <c r="E131" t="s">
        <v>2</v>
      </c>
      <c r="G131" t="str">
        <f t="shared" ref="G131:G194" si="27">IF(AND(E131=I131, E131="out"), "out", IF(AND(E131=I131, E131="in"), "in", IF(AND(E131="pbout", I131="pbo"), "pb", IF(AND(E131="pbin", I131="pbi"), "pb", ""))))</f>
        <v/>
      </c>
      <c r="H131" t="str">
        <f t="shared" si="23"/>
        <v/>
      </c>
      <c r="I131" t="s">
        <v>102</v>
      </c>
      <c r="J131">
        <f t="shared" si="26"/>
        <v>1</v>
      </c>
      <c r="L131" t="s">
        <v>106</v>
      </c>
    </row>
    <row r="132" spans="1:12" x14ac:dyDescent="0.2">
      <c r="A132" s="1">
        <v>44907.584409722222</v>
      </c>
      <c r="B132" t="s">
        <v>0</v>
      </c>
      <c r="C132">
        <f t="shared" si="24"/>
        <v>1</v>
      </c>
      <c r="D132">
        <f t="shared" si="25"/>
        <v>1</v>
      </c>
      <c r="E132" t="s">
        <v>2</v>
      </c>
      <c r="G132" t="str">
        <f t="shared" si="27"/>
        <v>in</v>
      </c>
      <c r="H132" t="str">
        <f t="shared" si="23"/>
        <v/>
      </c>
      <c r="I132" t="s">
        <v>2</v>
      </c>
      <c r="J132">
        <f t="shared" si="26"/>
        <v>1</v>
      </c>
      <c r="L132" t="s">
        <v>105</v>
      </c>
    </row>
    <row r="133" spans="1:12" x14ac:dyDescent="0.2">
      <c r="A133" s="1">
        <v>44907.584953703707</v>
      </c>
      <c r="B133" t="s">
        <v>0</v>
      </c>
      <c r="C133">
        <f t="shared" si="24"/>
        <v>1</v>
      </c>
      <c r="D133">
        <f t="shared" si="25"/>
        <v>1</v>
      </c>
      <c r="E133" t="s">
        <v>1</v>
      </c>
      <c r="G133" t="str">
        <f t="shared" si="27"/>
        <v>out</v>
      </c>
      <c r="H133" t="str">
        <f t="shared" si="23"/>
        <v/>
      </c>
      <c r="I133" t="s">
        <v>1</v>
      </c>
      <c r="J133">
        <f t="shared" si="26"/>
        <v>1</v>
      </c>
      <c r="L133" t="s">
        <v>106</v>
      </c>
    </row>
    <row r="134" spans="1:12" x14ac:dyDescent="0.2">
      <c r="A134" s="1">
        <v>44907.591273148151</v>
      </c>
      <c r="B134" t="s">
        <v>0</v>
      </c>
      <c r="C134">
        <f t="shared" si="24"/>
        <v>1</v>
      </c>
      <c r="D134">
        <f t="shared" si="25"/>
        <v>1</v>
      </c>
      <c r="E134" t="s">
        <v>1</v>
      </c>
      <c r="F134" t="s">
        <v>25</v>
      </c>
      <c r="G134" t="str">
        <f t="shared" si="27"/>
        <v>out</v>
      </c>
      <c r="H134" t="str">
        <f t="shared" si="23"/>
        <v/>
      </c>
      <c r="I134" t="s">
        <v>1</v>
      </c>
      <c r="J134">
        <f t="shared" si="26"/>
        <v>1</v>
      </c>
      <c r="L134" t="s">
        <v>105</v>
      </c>
    </row>
    <row r="135" spans="1:12" x14ac:dyDescent="0.2">
      <c r="A135" s="1">
        <v>44907.59138888889</v>
      </c>
      <c r="B135" t="s">
        <v>0</v>
      </c>
      <c r="C135">
        <f t="shared" si="24"/>
        <v>1</v>
      </c>
      <c r="D135">
        <f t="shared" si="25"/>
        <v>1</v>
      </c>
      <c r="E135" t="s">
        <v>2</v>
      </c>
      <c r="G135" t="str">
        <f t="shared" si="27"/>
        <v/>
      </c>
      <c r="H135" t="str">
        <f t="shared" si="23"/>
        <v/>
      </c>
      <c r="I135" t="s">
        <v>102</v>
      </c>
      <c r="J135">
        <f t="shared" si="26"/>
        <v>1</v>
      </c>
      <c r="L135" t="s">
        <v>106</v>
      </c>
    </row>
    <row r="136" spans="1:12" x14ac:dyDescent="0.2">
      <c r="A136" s="1">
        <v>44907.597777777781</v>
      </c>
      <c r="B136" t="s">
        <v>0</v>
      </c>
      <c r="C136">
        <f t="shared" si="24"/>
        <v>1</v>
      </c>
      <c r="D136">
        <f t="shared" si="25"/>
        <v>1</v>
      </c>
      <c r="E136" t="s">
        <v>2</v>
      </c>
      <c r="G136" t="str">
        <f t="shared" si="27"/>
        <v>in</v>
      </c>
      <c r="H136" t="str">
        <f t="shared" si="23"/>
        <v/>
      </c>
      <c r="I136" t="s">
        <v>2</v>
      </c>
      <c r="J136">
        <f t="shared" si="26"/>
        <v>1</v>
      </c>
      <c r="L136" t="s">
        <v>105</v>
      </c>
    </row>
    <row r="137" spans="1:12" x14ac:dyDescent="0.2">
      <c r="A137" s="1">
        <v>44907.597986111112</v>
      </c>
      <c r="B137" t="s">
        <v>0</v>
      </c>
      <c r="C137">
        <f t="shared" si="24"/>
        <v>1</v>
      </c>
      <c r="D137">
        <f t="shared" si="25"/>
        <v>1</v>
      </c>
      <c r="E137" t="s">
        <v>1</v>
      </c>
      <c r="G137" t="str">
        <f t="shared" si="27"/>
        <v>out</v>
      </c>
      <c r="H137" t="str">
        <f t="shared" si="23"/>
        <v/>
      </c>
      <c r="I137" t="s">
        <v>1</v>
      </c>
      <c r="J137">
        <f t="shared" si="26"/>
        <v>1</v>
      </c>
      <c r="L137" t="s">
        <v>106</v>
      </c>
    </row>
    <row r="138" spans="1:12" x14ac:dyDescent="0.2">
      <c r="A138" s="1">
        <v>44907.611979166664</v>
      </c>
      <c r="B138" t="s">
        <v>0</v>
      </c>
      <c r="C138">
        <f t="shared" si="24"/>
        <v>1</v>
      </c>
      <c r="D138">
        <f t="shared" si="25"/>
        <v>1</v>
      </c>
      <c r="E138" t="s">
        <v>1</v>
      </c>
      <c r="G138" t="str">
        <f t="shared" si="27"/>
        <v>out</v>
      </c>
      <c r="H138" t="str">
        <f t="shared" si="23"/>
        <v/>
      </c>
      <c r="I138" t="s">
        <v>1</v>
      </c>
      <c r="J138">
        <f t="shared" si="26"/>
        <v>1</v>
      </c>
      <c r="L138" t="s">
        <v>105</v>
      </c>
    </row>
    <row r="139" spans="1:12" x14ac:dyDescent="0.2">
      <c r="A139" s="1">
        <v>44907.616712962961</v>
      </c>
      <c r="B139" t="s">
        <v>0</v>
      </c>
      <c r="C139">
        <v>2</v>
      </c>
      <c r="D139">
        <f t="shared" si="25"/>
        <v>2</v>
      </c>
      <c r="E139" t="s">
        <v>16</v>
      </c>
      <c r="F139" t="s">
        <v>26</v>
      </c>
      <c r="G139" t="str">
        <f t="shared" si="27"/>
        <v/>
      </c>
      <c r="H139" t="str">
        <f t="shared" si="23"/>
        <v/>
      </c>
      <c r="I139" t="s">
        <v>104</v>
      </c>
      <c r="J139">
        <f t="shared" si="26"/>
        <v>1</v>
      </c>
      <c r="L139" t="s">
        <v>105</v>
      </c>
    </row>
    <row r="140" spans="1:12" x14ac:dyDescent="0.2">
      <c r="A140" s="1">
        <v>44907.618263888886</v>
      </c>
      <c r="B140" t="s">
        <v>0</v>
      </c>
      <c r="C140">
        <v>2</v>
      </c>
      <c r="D140">
        <f t="shared" si="25"/>
        <v>2</v>
      </c>
      <c r="E140" t="s">
        <v>27</v>
      </c>
      <c r="F140" t="s">
        <v>28</v>
      </c>
      <c r="G140" t="str">
        <f t="shared" si="27"/>
        <v/>
      </c>
      <c r="H140" t="str">
        <f t="shared" si="23"/>
        <v>in</v>
      </c>
      <c r="I140" t="s">
        <v>2</v>
      </c>
      <c r="J140">
        <f t="shared" si="26"/>
        <v>1</v>
      </c>
      <c r="L140" t="s">
        <v>105</v>
      </c>
    </row>
    <row r="141" spans="1:12" x14ac:dyDescent="0.2">
      <c r="A141" s="1">
        <v>44907.627615740741</v>
      </c>
      <c r="B141" t="s">
        <v>0</v>
      </c>
      <c r="C141">
        <f t="shared" si="24"/>
        <v>1</v>
      </c>
      <c r="D141">
        <f t="shared" si="25"/>
        <v>1</v>
      </c>
      <c r="E141" t="s">
        <v>1</v>
      </c>
      <c r="G141" t="str">
        <f t="shared" si="27"/>
        <v>out</v>
      </c>
      <c r="H141" t="str">
        <f t="shared" si="23"/>
        <v/>
      </c>
      <c r="I141" t="s">
        <v>1</v>
      </c>
      <c r="J141">
        <f t="shared" si="26"/>
        <v>1</v>
      </c>
      <c r="L141" t="s">
        <v>105</v>
      </c>
    </row>
    <row r="142" spans="1:12" x14ac:dyDescent="0.2">
      <c r="A142" s="1">
        <v>44907.628194444442</v>
      </c>
      <c r="B142" t="s">
        <v>0</v>
      </c>
      <c r="C142">
        <f t="shared" si="24"/>
        <v>1</v>
      </c>
      <c r="D142">
        <f t="shared" si="25"/>
        <v>1</v>
      </c>
      <c r="E142" t="s">
        <v>2</v>
      </c>
      <c r="G142" t="str">
        <f t="shared" si="27"/>
        <v/>
      </c>
      <c r="H142" t="str">
        <f t="shared" si="23"/>
        <v/>
      </c>
      <c r="I142" t="s">
        <v>102</v>
      </c>
      <c r="J142">
        <f t="shared" si="26"/>
        <v>1</v>
      </c>
      <c r="L142" t="s">
        <v>106</v>
      </c>
    </row>
    <row r="143" spans="1:12" x14ac:dyDescent="0.2">
      <c r="A143" s="1">
        <v>44907.643495370372</v>
      </c>
      <c r="B143" t="s">
        <v>0</v>
      </c>
      <c r="C143">
        <f t="shared" si="24"/>
        <v>1</v>
      </c>
      <c r="D143">
        <f t="shared" si="25"/>
        <v>1</v>
      </c>
      <c r="E143" t="s">
        <v>1</v>
      </c>
      <c r="G143" t="str">
        <f t="shared" si="27"/>
        <v>out</v>
      </c>
      <c r="H143" t="str">
        <f t="shared" si="23"/>
        <v/>
      </c>
      <c r="I143" t="s">
        <v>1</v>
      </c>
      <c r="J143">
        <f t="shared" si="26"/>
        <v>1</v>
      </c>
      <c r="L143" t="s">
        <v>105</v>
      </c>
    </row>
    <row r="144" spans="1:12" x14ac:dyDescent="0.2">
      <c r="A144" s="1">
        <v>44907.644965277781</v>
      </c>
      <c r="B144" t="s">
        <v>0</v>
      </c>
      <c r="C144">
        <f t="shared" si="24"/>
        <v>1</v>
      </c>
      <c r="D144">
        <f t="shared" si="25"/>
        <v>1</v>
      </c>
      <c r="E144" t="s">
        <v>2</v>
      </c>
      <c r="G144" t="str">
        <f t="shared" si="27"/>
        <v/>
      </c>
      <c r="H144" t="str">
        <f t="shared" si="23"/>
        <v/>
      </c>
      <c r="I144" t="s">
        <v>102</v>
      </c>
      <c r="J144">
        <f t="shared" si="26"/>
        <v>1</v>
      </c>
      <c r="L144" t="s">
        <v>105</v>
      </c>
    </row>
    <row r="145" spans="1:12" x14ac:dyDescent="0.2">
      <c r="A145" s="1">
        <v>44907.677245370367</v>
      </c>
      <c r="B145" t="s">
        <v>0</v>
      </c>
      <c r="C145">
        <f t="shared" si="24"/>
        <v>1</v>
      </c>
      <c r="D145">
        <f t="shared" si="25"/>
        <v>1</v>
      </c>
      <c r="E145" t="s">
        <v>1</v>
      </c>
      <c r="G145" t="str">
        <f t="shared" si="27"/>
        <v/>
      </c>
      <c r="H145" t="str">
        <f t="shared" si="23"/>
        <v/>
      </c>
      <c r="I145" t="s">
        <v>102</v>
      </c>
      <c r="J145">
        <f t="shared" si="26"/>
        <v>1</v>
      </c>
      <c r="L145" t="s">
        <v>105</v>
      </c>
    </row>
    <row r="146" spans="1:12" x14ac:dyDescent="0.2">
      <c r="A146" s="1">
        <v>44907.678333333337</v>
      </c>
      <c r="B146" t="s">
        <v>0</v>
      </c>
      <c r="C146">
        <f t="shared" si="24"/>
        <v>1</v>
      </c>
      <c r="D146">
        <f t="shared" si="25"/>
        <v>1</v>
      </c>
      <c r="E146" t="s">
        <v>2</v>
      </c>
      <c r="G146" t="str">
        <f t="shared" si="27"/>
        <v>in</v>
      </c>
      <c r="H146" t="str">
        <f t="shared" si="23"/>
        <v/>
      </c>
      <c r="I146" t="s">
        <v>2</v>
      </c>
      <c r="J146">
        <f t="shared" si="26"/>
        <v>1</v>
      </c>
      <c r="L146" t="s">
        <v>106</v>
      </c>
    </row>
    <row r="147" spans="1:12" x14ac:dyDescent="0.2">
      <c r="A147" s="1">
        <v>44907.681979166664</v>
      </c>
      <c r="B147" t="s">
        <v>0</v>
      </c>
      <c r="C147">
        <f t="shared" si="24"/>
        <v>1</v>
      </c>
      <c r="D147">
        <f t="shared" si="25"/>
        <v>1</v>
      </c>
      <c r="E147" t="s">
        <v>1</v>
      </c>
      <c r="G147" t="str">
        <f t="shared" si="27"/>
        <v>out</v>
      </c>
      <c r="H147" t="str">
        <f t="shared" si="23"/>
        <v/>
      </c>
      <c r="I147" t="s">
        <v>1</v>
      </c>
      <c r="J147">
        <f t="shared" si="26"/>
        <v>1</v>
      </c>
      <c r="L147" t="s">
        <v>106</v>
      </c>
    </row>
    <row r="148" spans="1:12" x14ac:dyDescent="0.2">
      <c r="A148" s="1">
        <v>44907.682280092595</v>
      </c>
      <c r="B148" t="s">
        <v>0</v>
      </c>
      <c r="C148">
        <f t="shared" si="24"/>
        <v>1</v>
      </c>
      <c r="D148">
        <f t="shared" si="25"/>
        <v>1</v>
      </c>
      <c r="E148" t="s">
        <v>2</v>
      </c>
      <c r="G148" t="str">
        <f t="shared" si="27"/>
        <v/>
      </c>
      <c r="H148" t="str">
        <f t="shared" si="23"/>
        <v/>
      </c>
      <c r="I148" t="s">
        <v>102</v>
      </c>
      <c r="J148">
        <f t="shared" si="26"/>
        <v>1</v>
      </c>
      <c r="L148" t="s">
        <v>106</v>
      </c>
    </row>
    <row r="149" spans="1:12" x14ac:dyDescent="0.2">
      <c r="A149" s="1">
        <v>44907.704629629632</v>
      </c>
      <c r="B149" t="s">
        <v>0</v>
      </c>
      <c r="C149">
        <f t="shared" si="24"/>
        <v>1</v>
      </c>
      <c r="D149">
        <f t="shared" si="25"/>
        <v>1</v>
      </c>
      <c r="E149" t="s">
        <v>2</v>
      </c>
      <c r="G149" t="str">
        <f t="shared" si="27"/>
        <v>in</v>
      </c>
      <c r="H149" t="str">
        <f t="shared" si="23"/>
        <v/>
      </c>
      <c r="I149" t="s">
        <v>2</v>
      </c>
      <c r="J149">
        <f t="shared" si="26"/>
        <v>1</v>
      </c>
      <c r="L149" t="s">
        <v>105</v>
      </c>
    </row>
    <row r="150" spans="1:12" x14ac:dyDescent="0.2">
      <c r="A150" s="1">
        <v>44907.784872685188</v>
      </c>
      <c r="B150" t="s">
        <v>0</v>
      </c>
      <c r="C150">
        <f t="shared" si="24"/>
        <v>1</v>
      </c>
      <c r="D150">
        <f t="shared" si="25"/>
        <v>1</v>
      </c>
      <c r="E150" t="s">
        <v>2</v>
      </c>
      <c r="G150" t="str">
        <f t="shared" si="27"/>
        <v>in</v>
      </c>
      <c r="H150" t="str">
        <f t="shared" si="23"/>
        <v/>
      </c>
      <c r="I150" t="s">
        <v>2</v>
      </c>
      <c r="J150">
        <f t="shared" si="26"/>
        <v>1</v>
      </c>
      <c r="L150" t="s">
        <v>105</v>
      </c>
    </row>
    <row r="151" spans="1:12" x14ac:dyDescent="0.2">
      <c r="A151" s="1">
        <v>44907.787256944444</v>
      </c>
      <c r="B151" t="s">
        <v>0</v>
      </c>
      <c r="C151">
        <f t="shared" si="24"/>
        <v>1</v>
      </c>
      <c r="D151">
        <f t="shared" si="25"/>
        <v>1</v>
      </c>
      <c r="E151" t="s">
        <v>1</v>
      </c>
      <c r="G151" t="str">
        <f t="shared" si="27"/>
        <v>out</v>
      </c>
      <c r="H151" t="str">
        <f t="shared" si="23"/>
        <v/>
      </c>
      <c r="I151" t="s">
        <v>1</v>
      </c>
      <c r="J151">
        <f t="shared" si="26"/>
        <v>1</v>
      </c>
      <c r="L151" t="s">
        <v>105</v>
      </c>
    </row>
    <row r="152" spans="1:12" x14ac:dyDescent="0.2">
      <c r="A152" s="1">
        <v>44908.284189814818</v>
      </c>
      <c r="B152" t="s">
        <v>0</v>
      </c>
      <c r="C152">
        <f t="shared" si="24"/>
        <v>1</v>
      </c>
      <c r="D152">
        <f t="shared" si="25"/>
        <v>1</v>
      </c>
      <c r="E152" t="s">
        <v>2</v>
      </c>
      <c r="G152" t="str">
        <f t="shared" si="27"/>
        <v/>
      </c>
      <c r="H152" t="str">
        <f t="shared" si="23"/>
        <v/>
      </c>
      <c r="I152" t="s">
        <v>102</v>
      </c>
      <c r="J152">
        <f t="shared" si="26"/>
        <v>1</v>
      </c>
      <c r="L152" t="s">
        <v>105</v>
      </c>
    </row>
    <row r="153" spans="1:12" x14ac:dyDescent="0.2">
      <c r="A153" s="1">
        <v>44908.286574074074</v>
      </c>
      <c r="B153" t="s">
        <v>0</v>
      </c>
      <c r="C153">
        <f t="shared" si="24"/>
        <v>1</v>
      </c>
      <c r="D153">
        <f t="shared" si="25"/>
        <v>1</v>
      </c>
      <c r="E153" t="s">
        <v>1</v>
      </c>
      <c r="G153" t="str">
        <f t="shared" si="27"/>
        <v>out</v>
      </c>
      <c r="H153" t="str">
        <f t="shared" si="23"/>
        <v/>
      </c>
      <c r="I153" t="s">
        <v>1</v>
      </c>
      <c r="J153">
        <f t="shared" si="26"/>
        <v>1</v>
      </c>
      <c r="L153" t="s">
        <v>105</v>
      </c>
    </row>
    <row r="154" spans="1:12" x14ac:dyDescent="0.2">
      <c r="A154" s="1">
        <v>44908.288159722222</v>
      </c>
      <c r="B154" t="s">
        <v>0</v>
      </c>
      <c r="C154">
        <f t="shared" si="24"/>
        <v>1</v>
      </c>
      <c r="D154">
        <f t="shared" si="25"/>
        <v>1</v>
      </c>
      <c r="E154" t="s">
        <v>2</v>
      </c>
      <c r="G154" t="str">
        <f t="shared" si="27"/>
        <v>in</v>
      </c>
      <c r="H154" t="str">
        <f t="shared" si="23"/>
        <v/>
      </c>
      <c r="I154" t="s">
        <v>2</v>
      </c>
      <c r="J154">
        <f t="shared" si="26"/>
        <v>1</v>
      </c>
      <c r="L154" t="s">
        <v>105</v>
      </c>
    </row>
    <row r="155" spans="1:12" x14ac:dyDescent="0.2">
      <c r="A155" s="1">
        <v>44908.310543981483</v>
      </c>
      <c r="B155" t="s">
        <v>0</v>
      </c>
      <c r="C155">
        <f t="shared" si="24"/>
        <v>1</v>
      </c>
      <c r="D155">
        <f t="shared" si="25"/>
        <v>1</v>
      </c>
      <c r="E155" t="s">
        <v>1</v>
      </c>
      <c r="G155" t="str">
        <f t="shared" si="27"/>
        <v/>
      </c>
      <c r="H155" t="str">
        <f t="shared" si="23"/>
        <v/>
      </c>
      <c r="I155" t="s">
        <v>102</v>
      </c>
      <c r="J155">
        <f t="shared" si="26"/>
        <v>1</v>
      </c>
      <c r="L155" t="s">
        <v>105</v>
      </c>
    </row>
    <row r="156" spans="1:12" x14ac:dyDescent="0.2">
      <c r="A156" s="1">
        <v>44908.312222222223</v>
      </c>
      <c r="B156" t="s">
        <v>0</v>
      </c>
      <c r="C156">
        <f t="shared" si="24"/>
        <v>1</v>
      </c>
      <c r="D156">
        <f t="shared" si="25"/>
        <v>1</v>
      </c>
      <c r="E156" t="s">
        <v>2</v>
      </c>
      <c r="G156" t="str">
        <f t="shared" si="27"/>
        <v>in</v>
      </c>
      <c r="H156" t="str">
        <f t="shared" si="23"/>
        <v/>
      </c>
      <c r="I156" t="s">
        <v>2</v>
      </c>
      <c r="J156">
        <f t="shared" si="26"/>
        <v>1</v>
      </c>
      <c r="L156" t="s">
        <v>105</v>
      </c>
    </row>
    <row r="157" spans="1:12" x14ac:dyDescent="0.2">
      <c r="A157" s="1">
        <v>44908.322118055556</v>
      </c>
      <c r="B157" t="s">
        <v>0</v>
      </c>
      <c r="C157">
        <f t="shared" si="24"/>
        <v>1</v>
      </c>
      <c r="D157">
        <f t="shared" si="25"/>
        <v>1</v>
      </c>
      <c r="E157" t="s">
        <v>1</v>
      </c>
      <c r="G157" t="str">
        <f t="shared" si="27"/>
        <v>out</v>
      </c>
      <c r="H157" t="str">
        <f t="shared" si="23"/>
        <v/>
      </c>
      <c r="I157" t="s">
        <v>1</v>
      </c>
      <c r="J157">
        <f t="shared" si="26"/>
        <v>1</v>
      </c>
      <c r="L157" t="s">
        <v>105</v>
      </c>
    </row>
    <row r="158" spans="1:12" x14ac:dyDescent="0.2">
      <c r="A158" s="1">
        <v>44908.340324074074</v>
      </c>
      <c r="B158" t="s">
        <v>0</v>
      </c>
      <c r="C158">
        <v>2</v>
      </c>
      <c r="D158">
        <f t="shared" si="25"/>
        <v>2</v>
      </c>
      <c r="E158" t="s">
        <v>27</v>
      </c>
      <c r="F158" t="s">
        <v>29</v>
      </c>
      <c r="G158" t="str">
        <f t="shared" si="27"/>
        <v/>
      </c>
      <c r="H158" t="str">
        <f t="shared" si="23"/>
        <v>in</v>
      </c>
      <c r="I158" t="s">
        <v>2</v>
      </c>
      <c r="J158">
        <f t="shared" si="26"/>
        <v>1</v>
      </c>
      <c r="L158" t="s">
        <v>105</v>
      </c>
    </row>
    <row r="159" spans="1:12" x14ac:dyDescent="0.2">
      <c r="A159" s="1">
        <v>44908.340694444443</v>
      </c>
      <c r="B159" t="s">
        <v>0</v>
      </c>
      <c r="C159">
        <v>2</v>
      </c>
      <c r="D159">
        <f t="shared" si="25"/>
        <v>2</v>
      </c>
      <c r="E159" t="s">
        <v>16</v>
      </c>
      <c r="F159" t="s">
        <v>30</v>
      </c>
      <c r="G159" t="str">
        <f t="shared" si="27"/>
        <v/>
      </c>
      <c r="H159" t="str">
        <f t="shared" si="23"/>
        <v>out</v>
      </c>
      <c r="I159" t="s">
        <v>1</v>
      </c>
      <c r="J159">
        <f t="shared" si="26"/>
        <v>1</v>
      </c>
      <c r="L159" t="s">
        <v>106</v>
      </c>
    </row>
    <row r="160" spans="1:12" x14ac:dyDescent="0.2">
      <c r="A160" s="1">
        <v>44908.361215277779</v>
      </c>
      <c r="B160" t="s">
        <v>0</v>
      </c>
      <c r="C160">
        <f t="shared" si="24"/>
        <v>1</v>
      </c>
      <c r="D160">
        <f t="shared" si="25"/>
        <v>1</v>
      </c>
      <c r="E160" t="s">
        <v>1</v>
      </c>
      <c r="G160" t="str">
        <f t="shared" si="27"/>
        <v/>
      </c>
      <c r="H160" t="str">
        <f t="shared" si="23"/>
        <v/>
      </c>
      <c r="I160" t="s">
        <v>104</v>
      </c>
      <c r="J160">
        <f t="shared" si="26"/>
        <v>1</v>
      </c>
      <c r="L160" t="s">
        <v>105</v>
      </c>
    </row>
    <row r="161" spans="1:12" x14ac:dyDescent="0.2">
      <c r="A161" s="1">
        <v>44908.367013888892</v>
      </c>
      <c r="B161" t="s">
        <v>0</v>
      </c>
      <c r="C161">
        <f t="shared" si="24"/>
        <v>1</v>
      </c>
      <c r="D161">
        <f t="shared" si="25"/>
        <v>1</v>
      </c>
      <c r="E161" t="s">
        <v>1</v>
      </c>
      <c r="G161" t="str">
        <f t="shared" si="27"/>
        <v>out</v>
      </c>
      <c r="H161" t="str">
        <f t="shared" si="23"/>
        <v/>
      </c>
      <c r="I161" t="s">
        <v>1</v>
      </c>
      <c r="J161">
        <f t="shared" si="26"/>
        <v>1</v>
      </c>
      <c r="L161" t="s">
        <v>106</v>
      </c>
    </row>
    <row r="162" spans="1:12" x14ac:dyDescent="0.2">
      <c r="A162" s="1">
        <v>44908.378865740742</v>
      </c>
      <c r="B162" t="s">
        <v>0</v>
      </c>
      <c r="C162">
        <f t="shared" si="24"/>
        <v>1</v>
      </c>
      <c r="D162">
        <f t="shared" si="25"/>
        <v>1</v>
      </c>
      <c r="E162" t="s">
        <v>2</v>
      </c>
      <c r="G162" t="str">
        <f t="shared" si="27"/>
        <v/>
      </c>
      <c r="H162" t="str">
        <f t="shared" si="23"/>
        <v/>
      </c>
      <c r="I162" t="s">
        <v>102</v>
      </c>
      <c r="J162">
        <f t="shared" si="26"/>
        <v>1</v>
      </c>
      <c r="L162" t="s">
        <v>106</v>
      </c>
    </row>
    <row r="163" spans="1:12" x14ac:dyDescent="0.2">
      <c r="A163" s="1">
        <v>44908.379733796297</v>
      </c>
      <c r="B163" t="s">
        <v>0</v>
      </c>
      <c r="C163">
        <f t="shared" si="24"/>
        <v>1</v>
      </c>
      <c r="D163">
        <f t="shared" si="25"/>
        <v>1</v>
      </c>
      <c r="E163" t="s">
        <v>1</v>
      </c>
      <c r="G163" t="str">
        <f t="shared" si="27"/>
        <v>out</v>
      </c>
      <c r="H163" t="str">
        <f t="shared" si="23"/>
        <v/>
      </c>
      <c r="I163" t="s">
        <v>1</v>
      </c>
      <c r="J163">
        <f t="shared" si="26"/>
        <v>1</v>
      </c>
      <c r="L163" t="s">
        <v>105</v>
      </c>
    </row>
    <row r="164" spans="1:12" x14ac:dyDescent="0.2">
      <c r="A164" s="1">
        <v>44908.387650462966</v>
      </c>
      <c r="B164" t="s">
        <v>0</v>
      </c>
      <c r="C164">
        <v>2</v>
      </c>
      <c r="D164">
        <f t="shared" si="25"/>
        <v>2</v>
      </c>
      <c r="E164" t="s">
        <v>27</v>
      </c>
      <c r="F164" t="s">
        <v>29</v>
      </c>
      <c r="G164" t="str">
        <f t="shared" si="27"/>
        <v/>
      </c>
      <c r="H164" t="str">
        <f t="shared" si="23"/>
        <v>in</v>
      </c>
      <c r="I164" t="s">
        <v>2</v>
      </c>
      <c r="J164">
        <f t="shared" si="26"/>
        <v>1</v>
      </c>
      <c r="L164" t="s">
        <v>105</v>
      </c>
    </row>
    <row r="165" spans="1:12" x14ac:dyDescent="0.2">
      <c r="A165" s="1">
        <v>44908.398831018516</v>
      </c>
      <c r="B165" t="s">
        <v>0</v>
      </c>
      <c r="C165">
        <f t="shared" si="24"/>
        <v>1</v>
      </c>
      <c r="D165">
        <f t="shared" si="25"/>
        <v>1</v>
      </c>
      <c r="E165" t="s">
        <v>2</v>
      </c>
      <c r="G165" t="str">
        <f t="shared" si="27"/>
        <v>in</v>
      </c>
      <c r="H165" t="str">
        <f t="shared" si="23"/>
        <v/>
      </c>
      <c r="I165" t="s">
        <v>2</v>
      </c>
      <c r="J165">
        <f t="shared" si="26"/>
        <v>1</v>
      </c>
      <c r="L165" t="s">
        <v>105</v>
      </c>
    </row>
    <row r="166" spans="1:12" x14ac:dyDescent="0.2">
      <c r="A166" s="1">
        <v>44908.399363425924</v>
      </c>
      <c r="B166" t="s">
        <v>0</v>
      </c>
      <c r="C166">
        <f t="shared" si="24"/>
        <v>1</v>
      </c>
      <c r="D166">
        <f t="shared" si="25"/>
        <v>1</v>
      </c>
      <c r="E166" t="s">
        <v>1</v>
      </c>
      <c r="G166" t="str">
        <f t="shared" si="27"/>
        <v>out</v>
      </c>
      <c r="H166" t="str">
        <f t="shared" si="23"/>
        <v/>
      </c>
      <c r="I166" t="s">
        <v>1</v>
      </c>
      <c r="J166">
        <f t="shared" si="26"/>
        <v>1</v>
      </c>
      <c r="L166" t="s">
        <v>106</v>
      </c>
    </row>
    <row r="167" spans="1:12" x14ac:dyDescent="0.2">
      <c r="A167" s="1">
        <v>44908.400763888887</v>
      </c>
      <c r="B167" t="s">
        <v>0</v>
      </c>
      <c r="C167">
        <f t="shared" si="24"/>
        <v>1</v>
      </c>
      <c r="D167">
        <f t="shared" si="25"/>
        <v>1</v>
      </c>
      <c r="E167" t="s">
        <v>2</v>
      </c>
      <c r="G167" t="str">
        <f t="shared" si="27"/>
        <v>in</v>
      </c>
      <c r="H167" t="str">
        <f t="shared" si="23"/>
        <v/>
      </c>
      <c r="I167" t="s">
        <v>2</v>
      </c>
      <c r="J167">
        <f t="shared" si="26"/>
        <v>1</v>
      </c>
      <c r="L167" t="s">
        <v>105</v>
      </c>
    </row>
    <row r="168" spans="1:12" x14ac:dyDescent="0.2">
      <c r="A168" s="1">
        <v>44908.407453703701</v>
      </c>
      <c r="B168" t="s">
        <v>0</v>
      </c>
      <c r="C168">
        <f t="shared" si="24"/>
        <v>1</v>
      </c>
      <c r="D168">
        <f t="shared" si="25"/>
        <v>1</v>
      </c>
      <c r="E168" t="s">
        <v>1</v>
      </c>
      <c r="G168" t="str">
        <f t="shared" si="27"/>
        <v>out</v>
      </c>
      <c r="H168" t="str">
        <f t="shared" si="23"/>
        <v/>
      </c>
      <c r="I168" t="s">
        <v>1</v>
      </c>
      <c r="J168">
        <f t="shared" si="26"/>
        <v>1</v>
      </c>
      <c r="L168" t="s">
        <v>105</v>
      </c>
    </row>
    <row r="169" spans="1:12" x14ac:dyDescent="0.2">
      <c r="A169" s="1">
        <v>44908.407916666663</v>
      </c>
      <c r="B169" t="s">
        <v>0</v>
      </c>
      <c r="C169">
        <f t="shared" si="24"/>
        <v>1</v>
      </c>
      <c r="D169">
        <f t="shared" si="25"/>
        <v>1</v>
      </c>
      <c r="E169" t="s">
        <v>2</v>
      </c>
      <c r="G169" t="str">
        <f t="shared" si="27"/>
        <v>in</v>
      </c>
      <c r="H169" t="str">
        <f t="shared" si="23"/>
        <v/>
      </c>
      <c r="I169" t="s">
        <v>2</v>
      </c>
      <c r="J169">
        <f t="shared" si="26"/>
        <v>1</v>
      </c>
      <c r="L169" t="s">
        <v>106</v>
      </c>
    </row>
    <row r="170" spans="1:12" x14ac:dyDescent="0.2">
      <c r="A170" s="1">
        <v>44908.435011574074</v>
      </c>
      <c r="B170" t="s">
        <v>0</v>
      </c>
      <c r="C170">
        <f t="shared" si="24"/>
        <v>1</v>
      </c>
      <c r="D170">
        <f t="shared" si="25"/>
        <v>1</v>
      </c>
      <c r="E170" t="s">
        <v>2</v>
      </c>
      <c r="G170" t="str">
        <f t="shared" si="27"/>
        <v>in</v>
      </c>
      <c r="H170" t="str">
        <f t="shared" si="23"/>
        <v/>
      </c>
      <c r="I170" t="s">
        <v>2</v>
      </c>
      <c r="J170">
        <f t="shared" si="26"/>
        <v>1</v>
      </c>
      <c r="L170" t="s">
        <v>105</v>
      </c>
    </row>
    <row r="171" spans="1:12" x14ac:dyDescent="0.2">
      <c r="A171" s="1">
        <v>44908.436724537038</v>
      </c>
      <c r="B171" t="s">
        <v>0</v>
      </c>
      <c r="C171">
        <f t="shared" si="24"/>
        <v>1</v>
      </c>
      <c r="D171">
        <f t="shared" si="25"/>
        <v>1</v>
      </c>
      <c r="E171" t="s">
        <v>1</v>
      </c>
      <c r="F171" t="s">
        <v>31</v>
      </c>
      <c r="G171" t="str">
        <f t="shared" si="27"/>
        <v>out</v>
      </c>
      <c r="H171" t="str">
        <f t="shared" si="23"/>
        <v/>
      </c>
      <c r="I171" t="s">
        <v>1</v>
      </c>
      <c r="J171">
        <f t="shared" si="26"/>
        <v>1</v>
      </c>
      <c r="L171" t="s">
        <v>105</v>
      </c>
    </row>
    <row r="172" spans="1:12" x14ac:dyDescent="0.2">
      <c r="A172" s="1">
        <v>44908.436874999999</v>
      </c>
      <c r="B172" t="s">
        <v>0</v>
      </c>
      <c r="C172">
        <v>1</v>
      </c>
      <c r="D172">
        <v>3</v>
      </c>
      <c r="E172" t="s">
        <v>6</v>
      </c>
      <c r="F172" t="s">
        <v>32</v>
      </c>
      <c r="G172" t="str">
        <f t="shared" si="27"/>
        <v/>
      </c>
      <c r="H172" t="str">
        <f t="shared" si="23"/>
        <v/>
      </c>
      <c r="I172" t="s">
        <v>107</v>
      </c>
      <c r="J172">
        <v>1</v>
      </c>
      <c r="L172" t="s">
        <v>106</v>
      </c>
    </row>
    <row r="173" spans="1:12" x14ac:dyDescent="0.2">
      <c r="A173" s="1">
        <v>44908.445891203701</v>
      </c>
      <c r="B173" t="s">
        <v>0</v>
      </c>
      <c r="C173">
        <f t="shared" si="24"/>
        <v>1</v>
      </c>
      <c r="D173">
        <f t="shared" si="25"/>
        <v>1</v>
      </c>
      <c r="E173" t="s">
        <v>1</v>
      </c>
      <c r="G173" t="str">
        <f t="shared" si="27"/>
        <v>out</v>
      </c>
      <c r="H173" t="str">
        <f t="shared" si="23"/>
        <v/>
      </c>
      <c r="I173" t="s">
        <v>1</v>
      </c>
      <c r="J173">
        <f t="shared" si="26"/>
        <v>1</v>
      </c>
      <c r="L173" t="s">
        <v>105</v>
      </c>
    </row>
    <row r="174" spans="1:12" x14ac:dyDescent="0.2">
      <c r="A174" s="1">
        <v>44908.448379629626</v>
      </c>
      <c r="B174" t="s">
        <v>0</v>
      </c>
      <c r="C174">
        <f t="shared" si="24"/>
        <v>1</v>
      </c>
      <c r="D174">
        <f t="shared" si="25"/>
        <v>1</v>
      </c>
      <c r="E174" t="s">
        <v>2</v>
      </c>
      <c r="F174" t="s">
        <v>31</v>
      </c>
      <c r="G174" t="str">
        <f t="shared" si="27"/>
        <v>in</v>
      </c>
      <c r="H174" t="str">
        <f t="shared" si="23"/>
        <v/>
      </c>
      <c r="I174" t="s">
        <v>2</v>
      </c>
      <c r="J174">
        <f t="shared" si="26"/>
        <v>1</v>
      </c>
      <c r="L174" t="s">
        <v>105</v>
      </c>
    </row>
    <row r="175" spans="1:12" x14ac:dyDescent="0.2">
      <c r="A175" s="1">
        <v>44908.451828703706</v>
      </c>
      <c r="B175" t="s">
        <v>0</v>
      </c>
      <c r="C175">
        <f t="shared" si="24"/>
        <v>1</v>
      </c>
      <c r="D175">
        <f t="shared" si="25"/>
        <v>1</v>
      </c>
      <c r="E175" t="s">
        <v>2</v>
      </c>
      <c r="G175" t="str">
        <f t="shared" si="27"/>
        <v>in</v>
      </c>
      <c r="H175" t="str">
        <f t="shared" si="23"/>
        <v/>
      </c>
      <c r="I175" t="s">
        <v>2</v>
      </c>
      <c r="J175">
        <f t="shared" si="26"/>
        <v>1</v>
      </c>
      <c r="L175" t="s">
        <v>105</v>
      </c>
    </row>
    <row r="176" spans="1:12" x14ac:dyDescent="0.2">
      <c r="A176" s="1">
        <v>44908.458749999998</v>
      </c>
      <c r="B176" t="s">
        <v>0</v>
      </c>
      <c r="C176">
        <f t="shared" si="24"/>
        <v>1</v>
      </c>
      <c r="D176">
        <f t="shared" si="25"/>
        <v>1</v>
      </c>
      <c r="E176" t="s">
        <v>1</v>
      </c>
      <c r="G176" t="str">
        <f t="shared" si="27"/>
        <v/>
      </c>
      <c r="H176" t="str">
        <f t="shared" si="23"/>
        <v/>
      </c>
      <c r="I176" t="s">
        <v>104</v>
      </c>
      <c r="J176">
        <f t="shared" si="26"/>
        <v>1</v>
      </c>
      <c r="L176" t="s">
        <v>105</v>
      </c>
    </row>
    <row r="177" spans="1:12" x14ac:dyDescent="0.2">
      <c r="A177" s="1">
        <v>44908.45989583333</v>
      </c>
      <c r="B177" t="s">
        <v>0</v>
      </c>
      <c r="C177">
        <f t="shared" si="24"/>
        <v>1</v>
      </c>
      <c r="D177">
        <f t="shared" si="25"/>
        <v>1</v>
      </c>
      <c r="E177" t="s">
        <v>2</v>
      </c>
      <c r="G177" t="str">
        <f t="shared" si="27"/>
        <v/>
      </c>
      <c r="H177" t="str">
        <f t="shared" si="23"/>
        <v/>
      </c>
      <c r="I177" t="s">
        <v>102</v>
      </c>
      <c r="J177">
        <f t="shared" si="26"/>
        <v>1</v>
      </c>
      <c r="L177" t="s">
        <v>106</v>
      </c>
    </row>
    <row r="178" spans="1:12" x14ac:dyDescent="0.2">
      <c r="A178" s="1">
        <v>44908.460648148146</v>
      </c>
      <c r="B178" t="s">
        <v>0</v>
      </c>
      <c r="C178">
        <f t="shared" si="24"/>
        <v>1</v>
      </c>
      <c r="D178">
        <f t="shared" si="25"/>
        <v>1</v>
      </c>
      <c r="E178" t="s">
        <v>2</v>
      </c>
      <c r="G178" t="str">
        <f t="shared" si="27"/>
        <v>in</v>
      </c>
      <c r="H178" t="str">
        <f t="shared" si="23"/>
        <v/>
      </c>
      <c r="I178" t="s">
        <v>2</v>
      </c>
      <c r="J178">
        <f t="shared" si="26"/>
        <v>1</v>
      </c>
      <c r="L178" t="s">
        <v>105</v>
      </c>
    </row>
    <row r="179" spans="1:12" x14ac:dyDescent="0.2">
      <c r="A179" s="1">
        <v>44908.463368055556</v>
      </c>
      <c r="B179" t="s">
        <v>0</v>
      </c>
      <c r="C179">
        <f t="shared" si="24"/>
        <v>1</v>
      </c>
      <c r="D179">
        <f t="shared" si="25"/>
        <v>1</v>
      </c>
      <c r="E179" t="s">
        <v>1</v>
      </c>
      <c r="G179" t="str">
        <f t="shared" si="27"/>
        <v>out</v>
      </c>
      <c r="H179" t="str">
        <f t="shared" si="23"/>
        <v/>
      </c>
      <c r="I179" t="s">
        <v>1</v>
      </c>
      <c r="J179">
        <f t="shared" si="26"/>
        <v>1</v>
      </c>
      <c r="L179" t="s">
        <v>105</v>
      </c>
    </row>
    <row r="180" spans="1:12" x14ac:dyDescent="0.2">
      <c r="A180" s="1">
        <v>44908.468715277777</v>
      </c>
      <c r="B180" t="s">
        <v>0</v>
      </c>
      <c r="C180">
        <f t="shared" si="24"/>
        <v>1</v>
      </c>
      <c r="D180">
        <f t="shared" si="25"/>
        <v>1</v>
      </c>
      <c r="E180" t="s">
        <v>1</v>
      </c>
      <c r="G180" t="str">
        <f t="shared" si="27"/>
        <v>out</v>
      </c>
      <c r="H180" t="str">
        <f t="shared" si="23"/>
        <v/>
      </c>
      <c r="I180" t="s">
        <v>1</v>
      </c>
      <c r="J180">
        <f t="shared" si="26"/>
        <v>1</v>
      </c>
      <c r="L180" t="s">
        <v>105</v>
      </c>
    </row>
    <row r="181" spans="1:12" x14ac:dyDescent="0.2">
      <c r="A181" s="1">
        <v>44908.469976851855</v>
      </c>
      <c r="B181" t="s">
        <v>0</v>
      </c>
      <c r="C181">
        <f t="shared" si="24"/>
        <v>1</v>
      </c>
      <c r="D181">
        <f t="shared" si="25"/>
        <v>1</v>
      </c>
      <c r="E181" t="s">
        <v>2</v>
      </c>
      <c r="G181" t="str">
        <f t="shared" si="27"/>
        <v>in</v>
      </c>
      <c r="H181" t="str">
        <f t="shared" si="23"/>
        <v/>
      </c>
      <c r="I181" t="s">
        <v>2</v>
      </c>
      <c r="J181">
        <f t="shared" si="26"/>
        <v>1</v>
      </c>
      <c r="L181" t="s">
        <v>105</v>
      </c>
    </row>
    <row r="182" spans="1:12" x14ac:dyDescent="0.2">
      <c r="A182" s="1">
        <v>44908.47896990741</v>
      </c>
      <c r="B182" t="s">
        <v>0</v>
      </c>
      <c r="C182">
        <v>2</v>
      </c>
      <c r="D182">
        <f t="shared" si="25"/>
        <v>2</v>
      </c>
      <c r="E182" t="s">
        <v>27</v>
      </c>
      <c r="F182" t="s">
        <v>34</v>
      </c>
      <c r="G182" t="str">
        <f t="shared" si="27"/>
        <v/>
      </c>
      <c r="H182" t="str">
        <f t="shared" si="23"/>
        <v>in</v>
      </c>
      <c r="I182" t="s">
        <v>2</v>
      </c>
      <c r="J182">
        <f t="shared" si="26"/>
        <v>1</v>
      </c>
      <c r="L182" t="s">
        <v>105</v>
      </c>
    </row>
    <row r="183" spans="1:12" x14ac:dyDescent="0.2">
      <c r="A183" s="1">
        <v>44908.479479166665</v>
      </c>
      <c r="B183" t="s">
        <v>0</v>
      </c>
      <c r="C183">
        <f t="shared" si="24"/>
        <v>1</v>
      </c>
      <c r="D183">
        <f t="shared" si="25"/>
        <v>1</v>
      </c>
      <c r="E183" t="s">
        <v>1</v>
      </c>
      <c r="G183" t="str">
        <f t="shared" si="27"/>
        <v>out</v>
      </c>
      <c r="H183" t="str">
        <f t="shared" si="23"/>
        <v/>
      </c>
      <c r="I183" t="s">
        <v>1</v>
      </c>
      <c r="J183">
        <f t="shared" si="26"/>
        <v>1</v>
      </c>
      <c r="L183" t="s">
        <v>106</v>
      </c>
    </row>
    <row r="184" spans="1:12" x14ac:dyDescent="0.2">
      <c r="A184" s="1">
        <v>44908.480462962965</v>
      </c>
      <c r="B184" t="s">
        <v>0</v>
      </c>
      <c r="C184">
        <f t="shared" si="24"/>
        <v>1</v>
      </c>
      <c r="D184">
        <f t="shared" si="25"/>
        <v>1</v>
      </c>
      <c r="E184" t="s">
        <v>33</v>
      </c>
      <c r="F184" t="s">
        <v>35</v>
      </c>
      <c r="G184" t="str">
        <f t="shared" si="27"/>
        <v/>
      </c>
      <c r="H184" t="str">
        <f t="shared" si="23"/>
        <v/>
      </c>
      <c r="I184" t="s">
        <v>1</v>
      </c>
      <c r="J184">
        <f t="shared" si="26"/>
        <v>1</v>
      </c>
      <c r="L184" t="s">
        <v>105</v>
      </c>
    </row>
    <row r="185" spans="1:12" x14ac:dyDescent="0.2">
      <c r="A185" s="1">
        <v>44908.481412037036</v>
      </c>
      <c r="B185" t="s">
        <v>0</v>
      </c>
      <c r="C185">
        <f t="shared" si="24"/>
        <v>1</v>
      </c>
      <c r="D185">
        <f t="shared" si="25"/>
        <v>1</v>
      </c>
      <c r="E185" t="s">
        <v>1</v>
      </c>
      <c r="G185" t="str">
        <f t="shared" si="27"/>
        <v>out</v>
      </c>
      <c r="H185" t="str">
        <f t="shared" si="23"/>
        <v/>
      </c>
      <c r="I185" t="s">
        <v>1</v>
      </c>
      <c r="J185">
        <f t="shared" si="26"/>
        <v>1</v>
      </c>
      <c r="L185" t="s">
        <v>106</v>
      </c>
    </row>
    <row r="186" spans="1:12" x14ac:dyDescent="0.2">
      <c r="A186" s="1">
        <v>44908.500208333331</v>
      </c>
      <c r="B186" t="s">
        <v>0</v>
      </c>
      <c r="C186">
        <f t="shared" si="24"/>
        <v>1</v>
      </c>
      <c r="D186">
        <f t="shared" si="25"/>
        <v>1</v>
      </c>
      <c r="E186" t="s">
        <v>2</v>
      </c>
      <c r="G186" t="str">
        <f t="shared" si="27"/>
        <v/>
      </c>
      <c r="H186" t="str">
        <f t="shared" si="23"/>
        <v/>
      </c>
      <c r="I186" t="s">
        <v>102</v>
      </c>
      <c r="J186">
        <f t="shared" si="26"/>
        <v>1</v>
      </c>
      <c r="L186" t="s">
        <v>105</v>
      </c>
    </row>
    <row r="187" spans="1:12" x14ac:dyDescent="0.2">
      <c r="A187" s="1">
        <v>44908.520277777781</v>
      </c>
      <c r="B187" t="s">
        <v>0</v>
      </c>
      <c r="C187">
        <f t="shared" si="24"/>
        <v>1</v>
      </c>
      <c r="D187">
        <f t="shared" si="25"/>
        <v>1</v>
      </c>
      <c r="E187" t="s">
        <v>2</v>
      </c>
      <c r="G187" t="str">
        <f t="shared" si="27"/>
        <v>in</v>
      </c>
      <c r="H187" t="str">
        <f t="shared" si="23"/>
        <v/>
      </c>
      <c r="I187" t="s">
        <v>2</v>
      </c>
      <c r="J187">
        <f t="shared" si="26"/>
        <v>1</v>
      </c>
      <c r="L187" t="s">
        <v>105</v>
      </c>
    </row>
    <row r="188" spans="1:12" x14ac:dyDescent="0.2">
      <c r="A188" s="1">
        <v>44908.524814814817</v>
      </c>
      <c r="B188" t="s">
        <v>0</v>
      </c>
      <c r="C188">
        <f t="shared" si="24"/>
        <v>1</v>
      </c>
      <c r="D188">
        <f t="shared" si="25"/>
        <v>1</v>
      </c>
      <c r="E188" t="s">
        <v>1</v>
      </c>
      <c r="G188" t="str">
        <f t="shared" si="27"/>
        <v>out</v>
      </c>
      <c r="H188" t="str">
        <f t="shared" ref="H188:H249" si="28">IF(AND(E188="in/in", I188="in"), "in", IF(AND(E188="out/out", I188="out"), "out", ""))</f>
        <v/>
      </c>
      <c r="I188" t="s">
        <v>1</v>
      </c>
      <c r="J188">
        <f t="shared" si="26"/>
        <v>1</v>
      </c>
      <c r="L188" t="s">
        <v>106</v>
      </c>
    </row>
    <row r="189" spans="1:12" x14ac:dyDescent="0.2">
      <c r="A189" s="1">
        <v>44908.525219907409</v>
      </c>
      <c r="B189" t="s">
        <v>0</v>
      </c>
      <c r="C189">
        <v>1</v>
      </c>
      <c r="D189">
        <v>3</v>
      </c>
      <c r="E189" t="s">
        <v>36</v>
      </c>
      <c r="F189" t="s">
        <v>37</v>
      </c>
      <c r="G189" t="str">
        <f t="shared" si="27"/>
        <v/>
      </c>
      <c r="H189" t="str">
        <f t="shared" si="28"/>
        <v/>
      </c>
      <c r="I189" t="s">
        <v>102</v>
      </c>
      <c r="J189">
        <f t="shared" ref="J189:J250" si="29">IF(OR(I189="out", I189="in", I189="pbo", I189="pbi"), 1, "")</f>
        <v>1</v>
      </c>
      <c r="L189" t="s">
        <v>106</v>
      </c>
    </row>
    <row r="190" spans="1:12" x14ac:dyDescent="0.2">
      <c r="A190" s="1">
        <v>44908.525416666664</v>
      </c>
      <c r="B190" t="s">
        <v>0</v>
      </c>
      <c r="C190">
        <f t="shared" ref="C190:C250" si="30">IF(D190=1, 1, "")</f>
        <v>1</v>
      </c>
      <c r="D190">
        <f t="shared" ref="D190:D250" si="31">IF(OR(E190="out", E190="in", E190="pbin", E190="pbout"), 1, IF(OR(E190="in/in", E190="out/out"), 2, ""))</f>
        <v>1</v>
      </c>
      <c r="E190" t="s">
        <v>12</v>
      </c>
      <c r="F190" t="s">
        <v>38</v>
      </c>
      <c r="G190" t="str">
        <f t="shared" si="27"/>
        <v/>
      </c>
      <c r="H190" t="str">
        <f t="shared" si="28"/>
        <v/>
      </c>
      <c r="I190" t="s">
        <v>102</v>
      </c>
      <c r="J190">
        <f t="shared" si="29"/>
        <v>1</v>
      </c>
      <c r="L190" t="s">
        <v>105</v>
      </c>
    </row>
    <row r="191" spans="1:12" x14ac:dyDescent="0.2">
      <c r="A191" s="1">
        <v>44908.525868055556</v>
      </c>
      <c r="B191" t="s">
        <v>0</v>
      </c>
      <c r="C191">
        <v>2</v>
      </c>
      <c r="D191">
        <f t="shared" si="31"/>
        <v>2</v>
      </c>
      <c r="E191" t="s">
        <v>16</v>
      </c>
      <c r="F191" t="s">
        <v>30</v>
      </c>
      <c r="G191" t="str">
        <f t="shared" si="27"/>
        <v/>
      </c>
      <c r="H191" t="str">
        <f t="shared" si="28"/>
        <v>out</v>
      </c>
      <c r="I191" t="s">
        <v>1</v>
      </c>
      <c r="J191">
        <f t="shared" si="29"/>
        <v>1</v>
      </c>
      <c r="L191" t="s">
        <v>106</v>
      </c>
    </row>
    <row r="192" spans="1:12" x14ac:dyDescent="0.2">
      <c r="A192" s="1">
        <v>44908.526678240742</v>
      </c>
      <c r="B192" t="s">
        <v>0</v>
      </c>
      <c r="C192">
        <f t="shared" si="30"/>
        <v>1</v>
      </c>
      <c r="D192">
        <f t="shared" si="31"/>
        <v>1</v>
      </c>
      <c r="E192" t="s">
        <v>2</v>
      </c>
      <c r="G192" t="str">
        <f t="shared" si="27"/>
        <v>in</v>
      </c>
      <c r="H192" t="str">
        <f t="shared" si="28"/>
        <v/>
      </c>
      <c r="I192" t="s">
        <v>2</v>
      </c>
      <c r="J192">
        <f t="shared" si="29"/>
        <v>1</v>
      </c>
      <c r="L192" t="s">
        <v>106</v>
      </c>
    </row>
    <row r="193" spans="1:12" x14ac:dyDescent="0.2">
      <c r="A193" s="1">
        <v>44908.534444444442</v>
      </c>
      <c r="B193" t="s">
        <v>0</v>
      </c>
      <c r="C193">
        <f t="shared" si="30"/>
        <v>1</v>
      </c>
      <c r="D193">
        <f t="shared" si="31"/>
        <v>1</v>
      </c>
      <c r="E193" t="s">
        <v>1</v>
      </c>
      <c r="G193" t="str">
        <f t="shared" si="27"/>
        <v>out</v>
      </c>
      <c r="H193" t="str">
        <f t="shared" si="28"/>
        <v/>
      </c>
      <c r="I193" t="s">
        <v>1</v>
      </c>
      <c r="J193">
        <f t="shared" si="29"/>
        <v>1</v>
      </c>
      <c r="L193" t="s">
        <v>105</v>
      </c>
    </row>
    <row r="194" spans="1:12" x14ac:dyDescent="0.2">
      <c r="A194" s="1">
        <v>44908.536111111112</v>
      </c>
      <c r="B194" t="s">
        <v>0</v>
      </c>
      <c r="C194">
        <f t="shared" si="30"/>
        <v>1</v>
      </c>
      <c r="D194">
        <f t="shared" si="31"/>
        <v>1</v>
      </c>
      <c r="E194" t="s">
        <v>2</v>
      </c>
      <c r="G194" t="str">
        <f t="shared" si="27"/>
        <v>in</v>
      </c>
      <c r="H194" t="str">
        <f t="shared" si="28"/>
        <v/>
      </c>
      <c r="I194" t="s">
        <v>2</v>
      </c>
      <c r="J194">
        <f t="shared" si="29"/>
        <v>1</v>
      </c>
      <c r="L194" t="s">
        <v>105</v>
      </c>
    </row>
    <row r="195" spans="1:12" x14ac:dyDescent="0.2">
      <c r="A195" s="1">
        <v>44908.549201388887</v>
      </c>
      <c r="B195" t="s">
        <v>0</v>
      </c>
      <c r="C195">
        <f t="shared" si="30"/>
        <v>1</v>
      </c>
      <c r="D195">
        <f t="shared" si="31"/>
        <v>1</v>
      </c>
      <c r="E195" t="s">
        <v>2</v>
      </c>
      <c r="G195" t="str">
        <f t="shared" ref="G195:G258" si="32">IF(AND(E195=I195, E195="out"), "out", IF(AND(E195=I195, E195="in"), "in", IF(AND(E195="pbout", I195="pbo"), "pb", IF(AND(E195="pbin", I195="pbi"), "pb", ""))))</f>
        <v/>
      </c>
      <c r="H195" t="str">
        <f t="shared" si="28"/>
        <v/>
      </c>
      <c r="I195" t="s">
        <v>102</v>
      </c>
      <c r="J195">
        <f t="shared" si="29"/>
        <v>1</v>
      </c>
      <c r="L195" t="s">
        <v>105</v>
      </c>
    </row>
    <row r="196" spans="1:12" x14ac:dyDescent="0.2">
      <c r="A196" s="1">
        <v>44908.552002314813</v>
      </c>
      <c r="B196" t="s">
        <v>0</v>
      </c>
      <c r="C196">
        <f t="shared" si="30"/>
        <v>1</v>
      </c>
      <c r="D196">
        <f t="shared" si="31"/>
        <v>1</v>
      </c>
      <c r="E196" t="s">
        <v>1</v>
      </c>
      <c r="G196" t="str">
        <f t="shared" si="32"/>
        <v>out</v>
      </c>
      <c r="H196" t="str">
        <f t="shared" si="28"/>
        <v/>
      </c>
      <c r="I196" t="s">
        <v>1</v>
      </c>
      <c r="J196">
        <f t="shared" si="29"/>
        <v>1</v>
      </c>
      <c r="L196" t="s">
        <v>105</v>
      </c>
    </row>
    <row r="197" spans="1:12" x14ac:dyDescent="0.2">
      <c r="A197" s="1">
        <v>44908.55265046296</v>
      </c>
      <c r="B197" t="s">
        <v>0</v>
      </c>
      <c r="C197">
        <f t="shared" si="30"/>
        <v>1</v>
      </c>
      <c r="D197">
        <f t="shared" si="31"/>
        <v>1</v>
      </c>
      <c r="E197" t="s">
        <v>2</v>
      </c>
      <c r="G197" t="str">
        <f t="shared" si="32"/>
        <v/>
      </c>
      <c r="H197" t="str">
        <f t="shared" si="28"/>
        <v/>
      </c>
      <c r="I197" t="s">
        <v>102</v>
      </c>
      <c r="J197">
        <f t="shared" si="29"/>
        <v>1</v>
      </c>
      <c r="L197" t="s">
        <v>106</v>
      </c>
    </row>
    <row r="198" spans="1:12" x14ac:dyDescent="0.2">
      <c r="A198" s="1">
        <v>44908.55296296296</v>
      </c>
      <c r="B198" t="s">
        <v>0</v>
      </c>
      <c r="C198">
        <f t="shared" si="30"/>
        <v>1</v>
      </c>
      <c r="D198">
        <f t="shared" si="31"/>
        <v>1</v>
      </c>
      <c r="E198" t="s">
        <v>1</v>
      </c>
      <c r="G198" t="str">
        <f t="shared" si="32"/>
        <v>out</v>
      </c>
      <c r="H198" t="str">
        <f t="shared" si="28"/>
        <v/>
      </c>
      <c r="I198" t="s">
        <v>1</v>
      </c>
      <c r="J198">
        <f t="shared" si="29"/>
        <v>1</v>
      </c>
      <c r="L198" t="s">
        <v>106</v>
      </c>
    </row>
    <row r="199" spans="1:12" x14ac:dyDescent="0.2">
      <c r="A199" s="1">
        <v>44908.554409722223</v>
      </c>
      <c r="B199" t="s">
        <v>0</v>
      </c>
      <c r="C199">
        <f t="shared" si="30"/>
        <v>1</v>
      </c>
      <c r="D199">
        <f t="shared" si="31"/>
        <v>1</v>
      </c>
      <c r="E199" t="s">
        <v>2</v>
      </c>
      <c r="G199" t="str">
        <f t="shared" si="32"/>
        <v>in</v>
      </c>
      <c r="H199" t="str">
        <f t="shared" si="28"/>
        <v/>
      </c>
      <c r="I199" t="s">
        <v>2</v>
      </c>
      <c r="J199">
        <f t="shared" si="29"/>
        <v>1</v>
      </c>
      <c r="L199" t="s">
        <v>105</v>
      </c>
    </row>
    <row r="200" spans="1:12" x14ac:dyDescent="0.2">
      <c r="A200" s="1">
        <v>44908.556631944448</v>
      </c>
      <c r="B200" t="s">
        <v>0</v>
      </c>
      <c r="C200">
        <f t="shared" si="30"/>
        <v>1</v>
      </c>
      <c r="D200">
        <f t="shared" si="31"/>
        <v>1</v>
      </c>
      <c r="E200" t="s">
        <v>1</v>
      </c>
      <c r="G200" t="str">
        <f t="shared" si="32"/>
        <v>out</v>
      </c>
      <c r="H200" t="str">
        <f t="shared" si="28"/>
        <v/>
      </c>
      <c r="I200" t="s">
        <v>1</v>
      </c>
      <c r="J200">
        <f t="shared" si="29"/>
        <v>1</v>
      </c>
      <c r="L200" t="s">
        <v>105</v>
      </c>
    </row>
    <row r="201" spans="1:12" x14ac:dyDescent="0.2">
      <c r="A201" s="1">
        <v>44908.559629629628</v>
      </c>
      <c r="B201" t="s">
        <v>0</v>
      </c>
      <c r="C201">
        <f t="shared" si="30"/>
        <v>1</v>
      </c>
      <c r="D201">
        <f t="shared" si="31"/>
        <v>1</v>
      </c>
      <c r="E201" t="s">
        <v>2</v>
      </c>
      <c r="G201" t="str">
        <f t="shared" si="32"/>
        <v>in</v>
      </c>
      <c r="H201" t="str">
        <f t="shared" si="28"/>
        <v/>
      </c>
      <c r="I201" t="s">
        <v>2</v>
      </c>
      <c r="J201">
        <f t="shared" si="29"/>
        <v>1</v>
      </c>
      <c r="L201" t="s">
        <v>105</v>
      </c>
    </row>
    <row r="202" spans="1:12" x14ac:dyDescent="0.2">
      <c r="A202" s="1">
        <v>44908.566840277781</v>
      </c>
      <c r="B202" t="s">
        <v>0</v>
      </c>
      <c r="C202">
        <f t="shared" si="30"/>
        <v>1</v>
      </c>
      <c r="D202">
        <f t="shared" si="31"/>
        <v>1</v>
      </c>
      <c r="E202" t="s">
        <v>1</v>
      </c>
      <c r="G202" t="str">
        <f t="shared" si="32"/>
        <v>out</v>
      </c>
      <c r="H202" t="str">
        <f t="shared" si="28"/>
        <v/>
      </c>
      <c r="I202" t="s">
        <v>1</v>
      </c>
      <c r="J202">
        <f t="shared" si="29"/>
        <v>1</v>
      </c>
      <c r="L202" t="s">
        <v>105</v>
      </c>
    </row>
    <row r="203" spans="1:12" x14ac:dyDescent="0.2">
      <c r="A203" s="1">
        <v>44908.568252314813</v>
      </c>
      <c r="B203" t="s">
        <v>0</v>
      </c>
      <c r="C203">
        <f t="shared" si="30"/>
        <v>1</v>
      </c>
      <c r="D203">
        <f t="shared" si="31"/>
        <v>1</v>
      </c>
      <c r="E203" t="s">
        <v>1</v>
      </c>
      <c r="G203" t="str">
        <f t="shared" si="32"/>
        <v>out</v>
      </c>
      <c r="H203" t="str">
        <f t="shared" si="28"/>
        <v/>
      </c>
      <c r="I203" t="s">
        <v>1</v>
      </c>
      <c r="J203">
        <f t="shared" si="29"/>
        <v>1</v>
      </c>
      <c r="L203" t="s">
        <v>105</v>
      </c>
    </row>
    <row r="204" spans="1:12" x14ac:dyDescent="0.2">
      <c r="A204" s="1">
        <v>44908.572974537034</v>
      </c>
      <c r="B204" t="s">
        <v>0</v>
      </c>
      <c r="C204">
        <f t="shared" si="30"/>
        <v>1</v>
      </c>
      <c r="D204">
        <f t="shared" si="31"/>
        <v>1</v>
      </c>
      <c r="E204" t="s">
        <v>1</v>
      </c>
      <c r="G204" t="str">
        <f t="shared" si="32"/>
        <v>out</v>
      </c>
      <c r="H204" t="str">
        <f t="shared" si="28"/>
        <v/>
      </c>
      <c r="I204" t="s">
        <v>1</v>
      </c>
      <c r="J204">
        <f t="shared" si="29"/>
        <v>1</v>
      </c>
      <c r="L204" t="s">
        <v>105</v>
      </c>
    </row>
    <row r="205" spans="1:12" x14ac:dyDescent="0.2">
      <c r="A205" s="1">
        <v>44908.574016203704</v>
      </c>
      <c r="B205" t="s">
        <v>0</v>
      </c>
      <c r="C205">
        <f t="shared" si="30"/>
        <v>1</v>
      </c>
      <c r="D205">
        <f t="shared" si="31"/>
        <v>1</v>
      </c>
      <c r="E205" t="s">
        <v>2</v>
      </c>
      <c r="G205" t="str">
        <f t="shared" si="32"/>
        <v/>
      </c>
      <c r="H205" t="str">
        <f t="shared" si="28"/>
        <v/>
      </c>
      <c r="I205" t="s">
        <v>102</v>
      </c>
      <c r="J205">
        <f t="shared" si="29"/>
        <v>1</v>
      </c>
      <c r="L205" t="s">
        <v>106</v>
      </c>
    </row>
    <row r="206" spans="1:12" x14ac:dyDescent="0.2">
      <c r="A206" s="1">
        <v>44908.579895833333</v>
      </c>
      <c r="B206" t="s">
        <v>0</v>
      </c>
      <c r="C206">
        <v>1</v>
      </c>
      <c r="D206">
        <v>3</v>
      </c>
      <c r="E206" t="s">
        <v>39</v>
      </c>
      <c r="F206" t="s">
        <v>40</v>
      </c>
      <c r="G206" t="str">
        <f t="shared" si="32"/>
        <v/>
      </c>
      <c r="H206" t="str">
        <f t="shared" si="28"/>
        <v/>
      </c>
      <c r="I206" t="s">
        <v>108</v>
      </c>
      <c r="J206">
        <v>1</v>
      </c>
      <c r="L206" t="s">
        <v>105</v>
      </c>
    </row>
    <row r="207" spans="1:12" x14ac:dyDescent="0.2">
      <c r="A207" s="1">
        <v>44908.592465277776</v>
      </c>
      <c r="B207" t="s">
        <v>0</v>
      </c>
      <c r="C207">
        <f t="shared" si="30"/>
        <v>1</v>
      </c>
      <c r="D207">
        <f t="shared" si="31"/>
        <v>1</v>
      </c>
      <c r="E207" t="s">
        <v>2</v>
      </c>
      <c r="G207" t="str">
        <f t="shared" si="32"/>
        <v>in</v>
      </c>
      <c r="H207" t="str">
        <f t="shared" si="28"/>
        <v/>
      </c>
      <c r="I207" t="s">
        <v>2</v>
      </c>
      <c r="J207">
        <f t="shared" si="29"/>
        <v>1</v>
      </c>
      <c r="L207" t="s">
        <v>105</v>
      </c>
    </row>
    <row r="208" spans="1:12" x14ac:dyDescent="0.2">
      <c r="A208" s="1">
        <v>44908.592997685184</v>
      </c>
      <c r="B208" t="s">
        <v>0</v>
      </c>
      <c r="C208">
        <f t="shared" si="30"/>
        <v>1</v>
      </c>
      <c r="D208">
        <f t="shared" si="31"/>
        <v>1</v>
      </c>
      <c r="E208" t="s">
        <v>2</v>
      </c>
      <c r="G208" t="str">
        <f t="shared" si="32"/>
        <v>in</v>
      </c>
      <c r="H208" t="str">
        <f t="shared" si="28"/>
        <v/>
      </c>
      <c r="I208" t="s">
        <v>2</v>
      </c>
      <c r="J208">
        <f t="shared" si="29"/>
        <v>1</v>
      </c>
      <c r="L208" t="s">
        <v>105</v>
      </c>
    </row>
    <row r="209" spans="1:12" x14ac:dyDescent="0.2">
      <c r="A209" s="1">
        <v>44908.593101851853</v>
      </c>
      <c r="B209" t="s">
        <v>0</v>
      </c>
      <c r="C209">
        <f t="shared" si="30"/>
        <v>1</v>
      </c>
      <c r="D209">
        <f t="shared" si="31"/>
        <v>1</v>
      </c>
      <c r="E209" t="s">
        <v>1</v>
      </c>
      <c r="G209" t="str">
        <f t="shared" si="32"/>
        <v>out</v>
      </c>
      <c r="H209" t="str">
        <f t="shared" si="28"/>
        <v/>
      </c>
      <c r="I209" t="s">
        <v>1</v>
      </c>
      <c r="J209">
        <f t="shared" si="29"/>
        <v>1</v>
      </c>
      <c r="L209" t="s">
        <v>106</v>
      </c>
    </row>
    <row r="210" spans="1:12" x14ac:dyDescent="0.2">
      <c r="A210" s="1">
        <v>44908.600543981483</v>
      </c>
      <c r="B210" t="s">
        <v>0</v>
      </c>
      <c r="C210">
        <v>1</v>
      </c>
      <c r="D210">
        <v>3</v>
      </c>
      <c r="E210" t="s">
        <v>23</v>
      </c>
      <c r="F210" t="s">
        <v>41</v>
      </c>
      <c r="G210" t="str">
        <f t="shared" si="32"/>
        <v/>
      </c>
      <c r="H210" t="str">
        <f t="shared" si="28"/>
        <v/>
      </c>
      <c r="I210" t="s">
        <v>2</v>
      </c>
      <c r="J210">
        <f t="shared" si="29"/>
        <v>1</v>
      </c>
      <c r="L210" t="s">
        <v>105</v>
      </c>
    </row>
    <row r="211" spans="1:12" x14ac:dyDescent="0.2">
      <c r="A211" s="1">
        <v>44908.604780092595</v>
      </c>
      <c r="B211" t="s">
        <v>0</v>
      </c>
      <c r="C211">
        <f t="shared" si="30"/>
        <v>1</v>
      </c>
      <c r="D211">
        <f t="shared" si="31"/>
        <v>1</v>
      </c>
      <c r="E211" t="s">
        <v>2</v>
      </c>
      <c r="G211" t="str">
        <f t="shared" si="32"/>
        <v/>
      </c>
      <c r="H211" t="str">
        <f t="shared" si="28"/>
        <v/>
      </c>
      <c r="I211" t="s">
        <v>102</v>
      </c>
      <c r="J211">
        <f t="shared" si="29"/>
        <v>1</v>
      </c>
      <c r="L211" t="s">
        <v>105</v>
      </c>
    </row>
    <row r="212" spans="1:12" x14ac:dyDescent="0.2">
      <c r="A212" s="1">
        <v>44908.604884259257</v>
      </c>
      <c r="B212" t="s">
        <v>0</v>
      </c>
      <c r="C212">
        <f t="shared" si="30"/>
        <v>1</v>
      </c>
      <c r="D212">
        <f t="shared" si="31"/>
        <v>1</v>
      </c>
      <c r="E212" t="s">
        <v>1</v>
      </c>
      <c r="G212" t="str">
        <f t="shared" si="32"/>
        <v>out</v>
      </c>
      <c r="H212" t="str">
        <f t="shared" si="28"/>
        <v/>
      </c>
      <c r="I212" t="s">
        <v>1</v>
      </c>
      <c r="J212">
        <f t="shared" si="29"/>
        <v>1</v>
      </c>
      <c r="L212" t="s">
        <v>106</v>
      </c>
    </row>
    <row r="213" spans="1:12" x14ac:dyDescent="0.2">
      <c r="A213" s="1">
        <v>44908.610324074078</v>
      </c>
      <c r="B213" t="s">
        <v>0</v>
      </c>
      <c r="C213">
        <f t="shared" si="30"/>
        <v>1</v>
      </c>
      <c r="D213">
        <f t="shared" si="31"/>
        <v>1</v>
      </c>
      <c r="E213" t="s">
        <v>1</v>
      </c>
      <c r="G213" t="str">
        <f t="shared" si="32"/>
        <v>out</v>
      </c>
      <c r="H213" t="str">
        <f t="shared" si="28"/>
        <v/>
      </c>
      <c r="I213" t="s">
        <v>1</v>
      </c>
      <c r="J213">
        <f t="shared" si="29"/>
        <v>1</v>
      </c>
      <c r="L213" t="s">
        <v>105</v>
      </c>
    </row>
    <row r="214" spans="1:12" x14ac:dyDescent="0.2">
      <c r="A214" s="1">
        <v>44908.611817129633</v>
      </c>
      <c r="B214" t="s">
        <v>0</v>
      </c>
      <c r="C214">
        <f t="shared" si="30"/>
        <v>1</v>
      </c>
      <c r="D214">
        <f t="shared" si="31"/>
        <v>1</v>
      </c>
      <c r="E214" t="s">
        <v>2</v>
      </c>
      <c r="G214" t="str">
        <f t="shared" si="32"/>
        <v/>
      </c>
      <c r="H214" t="str">
        <f t="shared" si="28"/>
        <v/>
      </c>
      <c r="I214" t="s">
        <v>102</v>
      </c>
      <c r="J214">
        <f t="shared" si="29"/>
        <v>1</v>
      </c>
      <c r="L214" t="s">
        <v>105</v>
      </c>
    </row>
    <row r="215" spans="1:12" x14ac:dyDescent="0.2">
      <c r="A215" s="1">
        <v>44908.611909722225</v>
      </c>
      <c r="B215" t="s">
        <v>0</v>
      </c>
      <c r="C215">
        <f t="shared" si="30"/>
        <v>1</v>
      </c>
      <c r="D215">
        <f t="shared" si="31"/>
        <v>1</v>
      </c>
      <c r="E215" t="s">
        <v>1</v>
      </c>
      <c r="G215" t="str">
        <f t="shared" si="32"/>
        <v>out</v>
      </c>
      <c r="H215" t="str">
        <f t="shared" si="28"/>
        <v/>
      </c>
      <c r="I215" t="s">
        <v>1</v>
      </c>
      <c r="J215">
        <f t="shared" si="29"/>
        <v>1</v>
      </c>
      <c r="L215" t="s">
        <v>106</v>
      </c>
    </row>
    <row r="216" spans="1:12" x14ac:dyDescent="0.2">
      <c r="A216" s="1">
        <v>44908.613530092596</v>
      </c>
      <c r="B216" t="s">
        <v>0</v>
      </c>
      <c r="C216">
        <f t="shared" si="30"/>
        <v>1</v>
      </c>
      <c r="D216">
        <f t="shared" si="31"/>
        <v>1</v>
      </c>
      <c r="E216" t="s">
        <v>2</v>
      </c>
      <c r="G216" t="str">
        <f t="shared" si="32"/>
        <v/>
      </c>
      <c r="H216" t="str">
        <f t="shared" si="28"/>
        <v/>
      </c>
      <c r="I216" t="s">
        <v>102</v>
      </c>
      <c r="J216">
        <f t="shared" si="29"/>
        <v>1</v>
      </c>
      <c r="L216" t="s">
        <v>105</v>
      </c>
    </row>
    <row r="217" spans="1:12" x14ac:dyDescent="0.2">
      <c r="A217" s="1">
        <v>44908.613854166666</v>
      </c>
      <c r="B217" t="s">
        <v>0</v>
      </c>
      <c r="C217">
        <f t="shared" si="30"/>
        <v>1</v>
      </c>
      <c r="D217">
        <f t="shared" si="31"/>
        <v>1</v>
      </c>
      <c r="E217" t="s">
        <v>1</v>
      </c>
      <c r="G217" t="str">
        <f t="shared" si="32"/>
        <v>out</v>
      </c>
      <c r="H217" t="str">
        <f t="shared" si="28"/>
        <v/>
      </c>
      <c r="I217" t="s">
        <v>1</v>
      </c>
      <c r="J217">
        <f t="shared" si="29"/>
        <v>1</v>
      </c>
      <c r="L217" t="s">
        <v>106</v>
      </c>
    </row>
    <row r="218" spans="1:12" x14ac:dyDescent="0.2">
      <c r="A218" s="1">
        <v>44908.626307870371</v>
      </c>
      <c r="B218" t="s">
        <v>0</v>
      </c>
      <c r="C218">
        <f t="shared" si="30"/>
        <v>1</v>
      </c>
      <c r="D218">
        <f t="shared" si="31"/>
        <v>1</v>
      </c>
      <c r="E218" t="s">
        <v>1</v>
      </c>
      <c r="G218" t="str">
        <f t="shared" si="32"/>
        <v>out</v>
      </c>
      <c r="H218" t="str">
        <f t="shared" si="28"/>
        <v/>
      </c>
      <c r="I218" t="s">
        <v>1</v>
      </c>
      <c r="J218">
        <f t="shared" si="29"/>
        <v>1</v>
      </c>
      <c r="L218" t="s">
        <v>105</v>
      </c>
    </row>
    <row r="219" spans="1:12" x14ac:dyDescent="0.2">
      <c r="A219" s="1">
        <v>44908.627280092594</v>
      </c>
      <c r="B219" t="s">
        <v>0</v>
      </c>
      <c r="C219">
        <f t="shared" si="30"/>
        <v>1</v>
      </c>
      <c r="D219">
        <f t="shared" si="31"/>
        <v>1</v>
      </c>
      <c r="E219" t="s">
        <v>2</v>
      </c>
      <c r="G219" t="str">
        <f t="shared" si="32"/>
        <v/>
      </c>
      <c r="H219" t="str">
        <f t="shared" si="28"/>
        <v/>
      </c>
      <c r="I219" t="s">
        <v>102</v>
      </c>
      <c r="J219">
        <f t="shared" si="29"/>
        <v>1</v>
      </c>
      <c r="L219" t="s">
        <v>106</v>
      </c>
    </row>
    <row r="220" spans="1:12" x14ac:dyDescent="0.2">
      <c r="A220" s="1">
        <v>44908.630462962959</v>
      </c>
      <c r="B220" t="s">
        <v>0</v>
      </c>
      <c r="C220">
        <f t="shared" si="30"/>
        <v>1</v>
      </c>
      <c r="D220">
        <f t="shared" si="31"/>
        <v>1</v>
      </c>
      <c r="E220" t="s">
        <v>2</v>
      </c>
      <c r="G220" t="str">
        <f t="shared" si="32"/>
        <v/>
      </c>
      <c r="H220" t="str">
        <f t="shared" si="28"/>
        <v/>
      </c>
      <c r="I220" t="s">
        <v>102</v>
      </c>
      <c r="J220">
        <f t="shared" si="29"/>
        <v>1</v>
      </c>
      <c r="L220" t="s">
        <v>105</v>
      </c>
    </row>
    <row r="221" spans="1:12" x14ac:dyDescent="0.2">
      <c r="A221" s="1">
        <v>44908.649629629632</v>
      </c>
      <c r="B221" t="s">
        <v>0</v>
      </c>
      <c r="C221">
        <f t="shared" si="30"/>
        <v>1</v>
      </c>
      <c r="D221">
        <f t="shared" si="31"/>
        <v>1</v>
      </c>
      <c r="E221" t="s">
        <v>1</v>
      </c>
      <c r="G221" t="str">
        <f t="shared" si="32"/>
        <v>out</v>
      </c>
      <c r="H221" t="str">
        <f t="shared" si="28"/>
        <v/>
      </c>
      <c r="I221" t="s">
        <v>1</v>
      </c>
      <c r="J221">
        <f t="shared" si="29"/>
        <v>1</v>
      </c>
      <c r="L221" t="s">
        <v>105</v>
      </c>
    </row>
    <row r="222" spans="1:12" x14ac:dyDescent="0.2">
      <c r="A222" s="1">
        <v>44908.651145833333</v>
      </c>
      <c r="B222" t="s">
        <v>0</v>
      </c>
      <c r="C222">
        <f t="shared" si="30"/>
        <v>1</v>
      </c>
      <c r="D222">
        <f t="shared" si="31"/>
        <v>1</v>
      </c>
      <c r="E222" t="s">
        <v>1</v>
      </c>
      <c r="G222" t="str">
        <f t="shared" si="32"/>
        <v>out</v>
      </c>
      <c r="H222" t="str">
        <f t="shared" si="28"/>
        <v/>
      </c>
      <c r="I222" t="s">
        <v>1</v>
      </c>
      <c r="J222">
        <f t="shared" si="29"/>
        <v>1</v>
      </c>
      <c r="L222" t="s">
        <v>105</v>
      </c>
    </row>
    <row r="223" spans="1:12" x14ac:dyDescent="0.2">
      <c r="A223" s="1">
        <v>44908.651493055557</v>
      </c>
      <c r="B223" t="s">
        <v>0</v>
      </c>
      <c r="C223">
        <f t="shared" si="30"/>
        <v>1</v>
      </c>
      <c r="D223">
        <f t="shared" si="31"/>
        <v>1</v>
      </c>
      <c r="E223" t="s">
        <v>2</v>
      </c>
      <c r="G223" t="str">
        <f t="shared" si="32"/>
        <v>in</v>
      </c>
      <c r="H223" t="str">
        <f t="shared" si="28"/>
        <v/>
      </c>
      <c r="I223" t="s">
        <v>2</v>
      </c>
      <c r="J223">
        <f t="shared" si="29"/>
        <v>1</v>
      </c>
      <c r="L223" t="s">
        <v>106</v>
      </c>
    </row>
    <row r="224" spans="1:12" x14ac:dyDescent="0.2">
      <c r="A224" s="1">
        <v>44908.658171296294</v>
      </c>
      <c r="B224" t="s">
        <v>0</v>
      </c>
      <c r="C224">
        <f t="shared" si="30"/>
        <v>1</v>
      </c>
      <c r="D224">
        <f t="shared" si="31"/>
        <v>1</v>
      </c>
      <c r="E224" t="s">
        <v>2</v>
      </c>
      <c r="G224" t="str">
        <f t="shared" si="32"/>
        <v/>
      </c>
      <c r="H224" t="str">
        <f t="shared" si="28"/>
        <v/>
      </c>
      <c r="I224" t="s">
        <v>102</v>
      </c>
      <c r="J224">
        <f t="shared" si="29"/>
        <v>1</v>
      </c>
      <c r="L224" t="s">
        <v>105</v>
      </c>
    </row>
    <row r="225" spans="1:12" x14ac:dyDescent="0.2">
      <c r="A225" s="1">
        <v>44908.662291666667</v>
      </c>
      <c r="B225" t="s">
        <v>0</v>
      </c>
      <c r="C225">
        <f t="shared" si="30"/>
        <v>1</v>
      </c>
      <c r="D225">
        <f t="shared" si="31"/>
        <v>1</v>
      </c>
      <c r="E225" t="s">
        <v>1</v>
      </c>
      <c r="G225" t="str">
        <f t="shared" si="32"/>
        <v>out</v>
      </c>
      <c r="H225" t="str">
        <f t="shared" si="28"/>
        <v/>
      </c>
      <c r="I225" t="s">
        <v>1</v>
      </c>
      <c r="J225">
        <f t="shared" si="29"/>
        <v>1</v>
      </c>
      <c r="L225" t="s">
        <v>105</v>
      </c>
    </row>
    <row r="226" spans="1:12" x14ac:dyDescent="0.2">
      <c r="A226" s="1">
        <v>44908.683495370373</v>
      </c>
      <c r="B226" t="s">
        <v>0</v>
      </c>
      <c r="C226">
        <f t="shared" si="30"/>
        <v>1</v>
      </c>
      <c r="D226">
        <f t="shared" si="31"/>
        <v>1</v>
      </c>
      <c r="E226" t="s">
        <v>2</v>
      </c>
      <c r="G226" t="str">
        <f t="shared" si="32"/>
        <v>in</v>
      </c>
      <c r="H226" t="str">
        <f t="shared" si="28"/>
        <v/>
      </c>
      <c r="I226" t="s">
        <v>2</v>
      </c>
      <c r="J226">
        <f t="shared" si="29"/>
        <v>1</v>
      </c>
      <c r="L226" t="s">
        <v>105</v>
      </c>
    </row>
    <row r="227" spans="1:12" x14ac:dyDescent="0.2">
      <c r="A227" s="1">
        <v>44908.685115740744</v>
      </c>
      <c r="B227" t="s">
        <v>0</v>
      </c>
      <c r="C227">
        <f t="shared" si="30"/>
        <v>1</v>
      </c>
      <c r="D227">
        <f t="shared" si="31"/>
        <v>1</v>
      </c>
      <c r="E227" t="s">
        <v>1</v>
      </c>
      <c r="G227" t="str">
        <f t="shared" si="32"/>
        <v>out</v>
      </c>
      <c r="H227" t="str">
        <f t="shared" si="28"/>
        <v/>
      </c>
      <c r="I227" t="s">
        <v>1</v>
      </c>
      <c r="J227">
        <f t="shared" si="29"/>
        <v>1</v>
      </c>
      <c r="L227" t="s">
        <v>105</v>
      </c>
    </row>
    <row r="228" spans="1:12" x14ac:dyDescent="0.2">
      <c r="A228" s="1">
        <v>44908.689375000002</v>
      </c>
      <c r="B228" t="s">
        <v>0</v>
      </c>
      <c r="C228">
        <f t="shared" si="30"/>
        <v>1</v>
      </c>
      <c r="D228">
        <f t="shared" si="31"/>
        <v>1</v>
      </c>
      <c r="E228" t="s">
        <v>1</v>
      </c>
      <c r="G228" t="str">
        <f t="shared" si="32"/>
        <v>out</v>
      </c>
      <c r="H228" t="str">
        <f t="shared" si="28"/>
        <v/>
      </c>
      <c r="I228" t="s">
        <v>1</v>
      </c>
      <c r="J228">
        <f t="shared" si="29"/>
        <v>1</v>
      </c>
      <c r="L228" t="s">
        <v>105</v>
      </c>
    </row>
    <row r="229" spans="1:12" x14ac:dyDescent="0.2">
      <c r="A229" s="1">
        <v>44908.692673611113</v>
      </c>
      <c r="B229" t="s">
        <v>0</v>
      </c>
      <c r="C229">
        <f t="shared" si="30"/>
        <v>1</v>
      </c>
      <c r="D229">
        <f t="shared" si="31"/>
        <v>1</v>
      </c>
      <c r="E229" t="s">
        <v>1</v>
      </c>
      <c r="G229" t="str">
        <f t="shared" si="32"/>
        <v>out</v>
      </c>
      <c r="H229" t="str">
        <f t="shared" si="28"/>
        <v/>
      </c>
      <c r="I229" t="s">
        <v>1</v>
      </c>
      <c r="J229">
        <f t="shared" si="29"/>
        <v>1</v>
      </c>
      <c r="L229" t="s">
        <v>105</v>
      </c>
    </row>
    <row r="230" spans="1:12" x14ac:dyDescent="0.2">
      <c r="A230" s="1">
        <v>44908.695277777777</v>
      </c>
      <c r="B230" t="s">
        <v>0</v>
      </c>
      <c r="C230">
        <f t="shared" si="30"/>
        <v>1</v>
      </c>
      <c r="D230">
        <f t="shared" si="31"/>
        <v>1</v>
      </c>
      <c r="E230" t="s">
        <v>1</v>
      </c>
      <c r="G230" t="str">
        <f t="shared" si="32"/>
        <v>out</v>
      </c>
      <c r="H230" t="str">
        <f t="shared" si="28"/>
        <v/>
      </c>
      <c r="I230" t="s">
        <v>1</v>
      </c>
      <c r="J230">
        <f t="shared" si="29"/>
        <v>1</v>
      </c>
      <c r="L230" t="s">
        <v>105</v>
      </c>
    </row>
    <row r="231" spans="1:12" x14ac:dyDescent="0.2">
      <c r="A231" s="1">
        <v>44908.695347222223</v>
      </c>
      <c r="B231" t="s">
        <v>0</v>
      </c>
      <c r="C231">
        <v>1</v>
      </c>
      <c r="D231">
        <v>3</v>
      </c>
      <c r="E231" t="s">
        <v>23</v>
      </c>
      <c r="F231" t="s">
        <v>42</v>
      </c>
      <c r="G231" t="str">
        <f t="shared" si="32"/>
        <v/>
      </c>
      <c r="H231" t="str">
        <f t="shared" si="28"/>
        <v/>
      </c>
      <c r="I231" t="s">
        <v>1</v>
      </c>
      <c r="J231">
        <f t="shared" si="29"/>
        <v>1</v>
      </c>
      <c r="L231" t="s">
        <v>106</v>
      </c>
    </row>
    <row r="232" spans="1:12" x14ac:dyDescent="0.2">
      <c r="A232" s="1">
        <v>44908.695416666669</v>
      </c>
      <c r="B232" t="s">
        <v>0</v>
      </c>
      <c r="C232">
        <f t="shared" si="30"/>
        <v>1</v>
      </c>
      <c r="D232">
        <f t="shared" si="31"/>
        <v>1</v>
      </c>
      <c r="E232" t="s">
        <v>2</v>
      </c>
      <c r="G232" t="str">
        <f t="shared" si="32"/>
        <v/>
      </c>
      <c r="H232" t="str">
        <f t="shared" si="28"/>
        <v/>
      </c>
      <c r="I232" t="s">
        <v>102</v>
      </c>
      <c r="J232">
        <f t="shared" si="29"/>
        <v>1</v>
      </c>
      <c r="L232" t="s">
        <v>106</v>
      </c>
    </row>
    <row r="233" spans="1:12" x14ac:dyDescent="0.2">
      <c r="A233" s="1">
        <v>44908.697314814817</v>
      </c>
      <c r="B233" t="s">
        <v>0</v>
      </c>
      <c r="C233">
        <f t="shared" si="30"/>
        <v>1</v>
      </c>
      <c r="D233">
        <f t="shared" si="31"/>
        <v>1</v>
      </c>
      <c r="E233" t="s">
        <v>2</v>
      </c>
      <c r="G233" t="str">
        <f t="shared" si="32"/>
        <v>in</v>
      </c>
      <c r="H233" t="str">
        <f t="shared" si="28"/>
        <v/>
      </c>
      <c r="I233" t="s">
        <v>2</v>
      </c>
      <c r="J233">
        <f t="shared" si="29"/>
        <v>1</v>
      </c>
      <c r="L233" t="s">
        <v>105</v>
      </c>
    </row>
    <row r="234" spans="1:12" x14ac:dyDescent="0.2">
      <c r="A234" s="1">
        <v>44908.724039351851</v>
      </c>
      <c r="B234" t="s">
        <v>0</v>
      </c>
      <c r="C234">
        <f t="shared" si="30"/>
        <v>1</v>
      </c>
      <c r="D234">
        <f t="shared" si="31"/>
        <v>1</v>
      </c>
      <c r="E234" t="s">
        <v>2</v>
      </c>
      <c r="G234" t="str">
        <f t="shared" si="32"/>
        <v>in</v>
      </c>
      <c r="H234" t="str">
        <f t="shared" si="28"/>
        <v/>
      </c>
      <c r="I234" t="s">
        <v>2</v>
      </c>
      <c r="J234">
        <f t="shared" si="29"/>
        <v>1</v>
      </c>
      <c r="L234" t="s">
        <v>105</v>
      </c>
    </row>
    <row r="235" spans="1:12" x14ac:dyDescent="0.2">
      <c r="A235" s="1">
        <v>44908.832071759258</v>
      </c>
      <c r="B235" t="s">
        <v>0</v>
      </c>
      <c r="C235">
        <v>2</v>
      </c>
      <c r="D235">
        <f t="shared" si="31"/>
        <v>2</v>
      </c>
      <c r="E235" t="s">
        <v>16</v>
      </c>
      <c r="F235" t="s">
        <v>43</v>
      </c>
      <c r="G235" t="str">
        <f t="shared" si="32"/>
        <v/>
      </c>
      <c r="H235" t="str">
        <f t="shared" si="28"/>
        <v>out</v>
      </c>
      <c r="I235" t="s">
        <v>1</v>
      </c>
      <c r="J235">
        <f t="shared" si="29"/>
        <v>1</v>
      </c>
      <c r="L235" t="s">
        <v>105</v>
      </c>
    </row>
    <row r="236" spans="1:12" x14ac:dyDescent="0.2">
      <c r="A236" s="1">
        <v>44908.832303240742</v>
      </c>
      <c r="B236" t="s">
        <v>0</v>
      </c>
      <c r="C236">
        <v>2</v>
      </c>
      <c r="D236">
        <f t="shared" si="31"/>
        <v>2</v>
      </c>
      <c r="E236" t="s">
        <v>27</v>
      </c>
      <c r="F236" t="s">
        <v>44</v>
      </c>
      <c r="G236" t="str">
        <f t="shared" si="32"/>
        <v/>
      </c>
      <c r="H236" t="str">
        <f t="shared" si="28"/>
        <v/>
      </c>
      <c r="I236" t="s">
        <v>102</v>
      </c>
      <c r="J236">
        <f t="shared" si="29"/>
        <v>1</v>
      </c>
      <c r="L236" t="s">
        <v>106</v>
      </c>
    </row>
    <row r="237" spans="1:12" x14ac:dyDescent="0.2">
      <c r="A237" s="1">
        <v>44908.893784722219</v>
      </c>
      <c r="B237" t="s">
        <v>0</v>
      </c>
      <c r="C237">
        <f t="shared" si="30"/>
        <v>1</v>
      </c>
      <c r="D237">
        <f t="shared" si="31"/>
        <v>1</v>
      </c>
      <c r="E237" t="s">
        <v>1</v>
      </c>
      <c r="G237" t="str">
        <f t="shared" si="32"/>
        <v>out</v>
      </c>
      <c r="H237" t="str">
        <f t="shared" si="28"/>
        <v/>
      </c>
      <c r="I237" t="s">
        <v>1</v>
      </c>
      <c r="J237">
        <f t="shared" si="29"/>
        <v>1</v>
      </c>
      <c r="L237" t="s">
        <v>105</v>
      </c>
    </row>
    <row r="238" spans="1:12" x14ac:dyDescent="0.2">
      <c r="A238" s="1">
        <v>44908.908993055556</v>
      </c>
      <c r="B238" t="s">
        <v>0</v>
      </c>
      <c r="C238">
        <f t="shared" si="30"/>
        <v>1</v>
      </c>
      <c r="D238">
        <f t="shared" si="31"/>
        <v>1</v>
      </c>
      <c r="E238" t="s">
        <v>2</v>
      </c>
      <c r="G238" t="str">
        <f t="shared" si="32"/>
        <v>in</v>
      </c>
      <c r="H238" t="str">
        <f t="shared" si="28"/>
        <v/>
      </c>
      <c r="I238" t="s">
        <v>2</v>
      </c>
      <c r="J238">
        <f t="shared" si="29"/>
        <v>1</v>
      </c>
      <c r="L238" t="s">
        <v>105</v>
      </c>
    </row>
    <row r="239" spans="1:12" x14ac:dyDescent="0.2">
      <c r="A239" s="1">
        <v>44909.237361111111</v>
      </c>
      <c r="B239" t="s">
        <v>0</v>
      </c>
      <c r="C239">
        <f t="shared" si="30"/>
        <v>1</v>
      </c>
      <c r="D239">
        <f t="shared" si="31"/>
        <v>1</v>
      </c>
      <c r="E239" t="s">
        <v>1</v>
      </c>
      <c r="G239" t="str">
        <f t="shared" si="32"/>
        <v>out</v>
      </c>
      <c r="H239" t="str">
        <f t="shared" si="28"/>
        <v/>
      </c>
      <c r="I239" t="s">
        <v>1</v>
      </c>
      <c r="J239">
        <f t="shared" si="29"/>
        <v>1</v>
      </c>
      <c r="L239" t="s">
        <v>105</v>
      </c>
    </row>
    <row r="240" spans="1:12" x14ac:dyDescent="0.2">
      <c r="A240" s="1">
        <v>44909.323391203703</v>
      </c>
      <c r="B240" t="s">
        <v>0</v>
      </c>
      <c r="C240">
        <f t="shared" si="30"/>
        <v>1</v>
      </c>
      <c r="D240">
        <f t="shared" si="31"/>
        <v>1</v>
      </c>
      <c r="E240" t="s">
        <v>2</v>
      </c>
      <c r="F240" t="s">
        <v>45</v>
      </c>
      <c r="G240" t="str">
        <f t="shared" si="32"/>
        <v/>
      </c>
      <c r="H240" t="str">
        <f t="shared" si="28"/>
        <v/>
      </c>
      <c r="I240" t="s">
        <v>102</v>
      </c>
      <c r="J240">
        <f t="shared" si="29"/>
        <v>1</v>
      </c>
      <c r="L240" t="s">
        <v>105</v>
      </c>
    </row>
    <row r="241" spans="1:12" x14ac:dyDescent="0.2">
      <c r="A241" s="1">
        <v>44909.32912037037</v>
      </c>
      <c r="B241" t="s">
        <v>0</v>
      </c>
      <c r="C241">
        <f t="shared" si="30"/>
        <v>1</v>
      </c>
      <c r="D241">
        <f t="shared" si="31"/>
        <v>1</v>
      </c>
      <c r="E241" t="s">
        <v>1</v>
      </c>
      <c r="G241" t="str">
        <f t="shared" si="32"/>
        <v>out</v>
      </c>
      <c r="H241" t="str">
        <f t="shared" si="28"/>
        <v/>
      </c>
      <c r="I241" t="s">
        <v>1</v>
      </c>
      <c r="J241">
        <f t="shared" si="29"/>
        <v>1</v>
      </c>
      <c r="L241" t="s">
        <v>105</v>
      </c>
    </row>
    <row r="242" spans="1:12" x14ac:dyDescent="0.2">
      <c r="A242" s="1">
        <v>44909.339884259258</v>
      </c>
      <c r="B242" t="s">
        <v>0</v>
      </c>
      <c r="C242">
        <v>1</v>
      </c>
      <c r="D242">
        <v>3</v>
      </c>
      <c r="E242" t="s">
        <v>21</v>
      </c>
      <c r="F242" t="s">
        <v>46</v>
      </c>
      <c r="G242" t="str">
        <f t="shared" si="32"/>
        <v/>
      </c>
      <c r="H242" t="str">
        <f t="shared" si="28"/>
        <v/>
      </c>
      <c r="I242" t="s">
        <v>109</v>
      </c>
      <c r="J242">
        <v>1</v>
      </c>
      <c r="L242" t="s">
        <v>105</v>
      </c>
    </row>
    <row r="243" spans="1:12" x14ac:dyDescent="0.2">
      <c r="A243" s="1">
        <v>44909.374930555554</v>
      </c>
      <c r="B243" t="s">
        <v>0</v>
      </c>
      <c r="C243">
        <f t="shared" si="30"/>
        <v>1</v>
      </c>
      <c r="D243">
        <f t="shared" si="31"/>
        <v>1</v>
      </c>
      <c r="E243" t="s">
        <v>2</v>
      </c>
      <c r="G243" t="str">
        <f t="shared" si="32"/>
        <v/>
      </c>
      <c r="H243" t="str">
        <f t="shared" si="28"/>
        <v/>
      </c>
      <c r="I243" t="s">
        <v>1</v>
      </c>
      <c r="J243">
        <f t="shared" si="29"/>
        <v>1</v>
      </c>
      <c r="L243" t="s">
        <v>105</v>
      </c>
    </row>
    <row r="244" spans="1:12" x14ac:dyDescent="0.2">
      <c r="A244" s="1">
        <v>44909.408634259256</v>
      </c>
      <c r="B244" t="s">
        <v>0</v>
      </c>
      <c r="C244">
        <f t="shared" si="30"/>
        <v>1</v>
      </c>
      <c r="D244">
        <f t="shared" si="31"/>
        <v>1</v>
      </c>
      <c r="E244" t="s">
        <v>1</v>
      </c>
      <c r="G244" t="str">
        <f t="shared" si="32"/>
        <v>out</v>
      </c>
      <c r="H244" t="str">
        <f t="shared" si="28"/>
        <v/>
      </c>
      <c r="I244" t="s">
        <v>1</v>
      </c>
      <c r="J244">
        <f t="shared" si="29"/>
        <v>1</v>
      </c>
      <c r="L244" t="s">
        <v>105</v>
      </c>
    </row>
    <row r="245" spans="1:12" x14ac:dyDescent="0.2">
      <c r="A245" s="1">
        <v>44909.409282407411</v>
      </c>
      <c r="B245" t="s">
        <v>0</v>
      </c>
      <c r="C245">
        <f t="shared" si="30"/>
        <v>1</v>
      </c>
      <c r="D245">
        <f t="shared" si="31"/>
        <v>1</v>
      </c>
      <c r="E245" t="s">
        <v>2</v>
      </c>
      <c r="G245" t="str">
        <f t="shared" si="32"/>
        <v>in</v>
      </c>
      <c r="H245" t="str">
        <f t="shared" si="28"/>
        <v/>
      </c>
      <c r="I245" t="s">
        <v>2</v>
      </c>
      <c r="J245">
        <f t="shared" si="29"/>
        <v>1</v>
      </c>
      <c r="L245" t="s">
        <v>106</v>
      </c>
    </row>
    <row r="246" spans="1:12" x14ac:dyDescent="0.2">
      <c r="A246" s="1">
        <v>44909.410196759258</v>
      </c>
      <c r="B246" t="s">
        <v>0</v>
      </c>
      <c r="C246">
        <f t="shared" si="30"/>
        <v>1</v>
      </c>
      <c r="D246">
        <f t="shared" si="31"/>
        <v>1</v>
      </c>
      <c r="E246" t="s">
        <v>1</v>
      </c>
      <c r="G246" t="str">
        <f t="shared" si="32"/>
        <v>out</v>
      </c>
      <c r="H246" t="str">
        <f t="shared" si="28"/>
        <v/>
      </c>
      <c r="I246" t="s">
        <v>1</v>
      </c>
      <c r="J246">
        <f t="shared" si="29"/>
        <v>1</v>
      </c>
      <c r="L246" t="s">
        <v>105</v>
      </c>
    </row>
    <row r="247" spans="1:12" x14ac:dyDescent="0.2">
      <c r="A247" s="1">
        <v>44909.413055555553</v>
      </c>
      <c r="B247" t="s">
        <v>0</v>
      </c>
      <c r="C247">
        <f t="shared" si="30"/>
        <v>1</v>
      </c>
      <c r="D247">
        <f t="shared" si="31"/>
        <v>1</v>
      </c>
      <c r="E247" t="s">
        <v>2</v>
      </c>
      <c r="G247" t="str">
        <f t="shared" si="32"/>
        <v>in</v>
      </c>
      <c r="H247" t="str">
        <f t="shared" si="28"/>
        <v/>
      </c>
      <c r="I247" t="s">
        <v>2</v>
      </c>
      <c r="J247">
        <f t="shared" si="29"/>
        <v>1</v>
      </c>
      <c r="L247" t="s">
        <v>105</v>
      </c>
    </row>
    <row r="248" spans="1:12" x14ac:dyDescent="0.2">
      <c r="A248" s="1">
        <v>44909.41777777778</v>
      </c>
      <c r="B248" t="s">
        <v>0</v>
      </c>
      <c r="C248">
        <f t="shared" si="30"/>
        <v>1</v>
      </c>
      <c r="D248">
        <f t="shared" si="31"/>
        <v>1</v>
      </c>
      <c r="E248" t="s">
        <v>2</v>
      </c>
      <c r="G248" t="str">
        <f t="shared" si="32"/>
        <v>in</v>
      </c>
      <c r="H248" t="str">
        <f t="shared" si="28"/>
        <v/>
      </c>
      <c r="I248" t="s">
        <v>2</v>
      </c>
      <c r="J248">
        <f t="shared" si="29"/>
        <v>1</v>
      </c>
      <c r="L248" t="s">
        <v>105</v>
      </c>
    </row>
    <row r="249" spans="1:12" x14ac:dyDescent="0.2">
      <c r="A249" s="1">
        <v>44909.427685185183</v>
      </c>
      <c r="B249" t="s">
        <v>0</v>
      </c>
      <c r="C249">
        <v>2</v>
      </c>
      <c r="D249">
        <f t="shared" si="31"/>
        <v>2</v>
      </c>
      <c r="E249" t="s">
        <v>27</v>
      </c>
      <c r="F249" t="s">
        <v>47</v>
      </c>
      <c r="G249" t="str">
        <f t="shared" si="32"/>
        <v/>
      </c>
      <c r="H249" t="str">
        <f t="shared" si="28"/>
        <v>in</v>
      </c>
      <c r="I249" t="s">
        <v>2</v>
      </c>
      <c r="J249">
        <f t="shared" si="29"/>
        <v>1</v>
      </c>
      <c r="L249" t="s">
        <v>105</v>
      </c>
    </row>
    <row r="250" spans="1:12" x14ac:dyDescent="0.2">
      <c r="A250" s="1">
        <v>44909.428333333337</v>
      </c>
      <c r="B250" t="s">
        <v>0</v>
      </c>
      <c r="C250">
        <f t="shared" si="30"/>
        <v>1</v>
      </c>
      <c r="D250">
        <f t="shared" si="31"/>
        <v>1</v>
      </c>
      <c r="E250" t="s">
        <v>1</v>
      </c>
      <c r="G250" t="str">
        <f t="shared" si="32"/>
        <v>out</v>
      </c>
      <c r="H250" t="str">
        <f t="shared" ref="H250:H309" si="33">IF(AND(E250="in/in", I250="in"), "in", IF(AND(E250="out/out", I250="out"), "out", ""))</f>
        <v/>
      </c>
      <c r="I250" t="s">
        <v>1</v>
      </c>
      <c r="J250">
        <f t="shared" si="29"/>
        <v>1</v>
      </c>
      <c r="L250" t="s">
        <v>106</v>
      </c>
    </row>
    <row r="251" spans="1:12" x14ac:dyDescent="0.2">
      <c r="A251" s="1">
        <v>44909.429386574076</v>
      </c>
      <c r="B251" t="s">
        <v>0</v>
      </c>
      <c r="C251">
        <f t="shared" ref="C251:C310" si="34">IF(D251=1, 1, "")</f>
        <v>1</v>
      </c>
      <c r="D251">
        <f t="shared" ref="D251:D310" si="35">IF(OR(E251="out", E251="in", E251="pbin", E251="pbout"), 1, IF(OR(E251="in/in", E251="out/out"), 2, ""))</f>
        <v>1</v>
      </c>
      <c r="E251" t="s">
        <v>2</v>
      </c>
      <c r="G251" t="str">
        <f t="shared" si="32"/>
        <v>in</v>
      </c>
      <c r="H251" t="str">
        <f t="shared" si="33"/>
        <v/>
      </c>
      <c r="I251" t="s">
        <v>2</v>
      </c>
      <c r="J251">
        <f t="shared" ref="J251:J310" si="36">IF(OR(I251="out", I251="in", I251="pbo", I251="pbi"), 1, "")</f>
        <v>1</v>
      </c>
      <c r="L251" t="s">
        <v>105</v>
      </c>
    </row>
    <row r="252" spans="1:12" x14ac:dyDescent="0.2">
      <c r="A252" s="1">
        <v>44909.441354166665</v>
      </c>
      <c r="B252" t="s">
        <v>0</v>
      </c>
      <c r="C252">
        <v>1</v>
      </c>
      <c r="D252">
        <v>3</v>
      </c>
      <c r="E252" t="s">
        <v>9</v>
      </c>
      <c r="F252" t="s">
        <v>48</v>
      </c>
      <c r="G252" t="str">
        <f t="shared" si="32"/>
        <v/>
      </c>
      <c r="H252" t="str">
        <f t="shared" si="33"/>
        <v/>
      </c>
      <c r="I252" t="s">
        <v>110</v>
      </c>
      <c r="J252">
        <v>1</v>
      </c>
      <c r="L252" t="s">
        <v>105</v>
      </c>
    </row>
    <row r="253" spans="1:12" x14ac:dyDescent="0.2">
      <c r="A253" s="1">
        <v>44909.447418981479</v>
      </c>
      <c r="B253" t="s">
        <v>0</v>
      </c>
      <c r="C253">
        <f t="shared" si="34"/>
        <v>1</v>
      </c>
      <c r="D253">
        <f t="shared" si="35"/>
        <v>1</v>
      </c>
      <c r="E253" t="s">
        <v>33</v>
      </c>
      <c r="G253" t="str">
        <f t="shared" si="32"/>
        <v>pb</v>
      </c>
      <c r="H253" t="str">
        <f t="shared" si="33"/>
        <v/>
      </c>
      <c r="I253" t="s">
        <v>102</v>
      </c>
      <c r="J253">
        <f t="shared" si="36"/>
        <v>1</v>
      </c>
      <c r="L253" t="s">
        <v>105</v>
      </c>
    </row>
    <row r="254" spans="1:12" x14ac:dyDescent="0.2">
      <c r="A254" s="1">
        <v>44909.447754629633</v>
      </c>
      <c r="B254" t="s">
        <v>0</v>
      </c>
      <c r="C254">
        <f t="shared" si="34"/>
        <v>1</v>
      </c>
      <c r="D254">
        <f t="shared" si="35"/>
        <v>1</v>
      </c>
      <c r="E254" t="s">
        <v>1</v>
      </c>
      <c r="G254" t="str">
        <f t="shared" si="32"/>
        <v>out</v>
      </c>
      <c r="H254" t="str">
        <f t="shared" si="33"/>
        <v/>
      </c>
      <c r="I254" t="s">
        <v>1</v>
      </c>
      <c r="J254">
        <f t="shared" si="36"/>
        <v>1</v>
      </c>
      <c r="L254" t="s">
        <v>106</v>
      </c>
    </row>
    <row r="255" spans="1:12" x14ac:dyDescent="0.2">
      <c r="A255" s="1">
        <v>44909.449895833335</v>
      </c>
      <c r="B255" t="s">
        <v>0</v>
      </c>
      <c r="C255">
        <f t="shared" si="34"/>
        <v>1</v>
      </c>
      <c r="D255">
        <f t="shared" si="35"/>
        <v>1</v>
      </c>
      <c r="E255" t="s">
        <v>2</v>
      </c>
      <c r="G255" t="str">
        <f t="shared" si="32"/>
        <v>in</v>
      </c>
      <c r="H255" t="str">
        <f t="shared" si="33"/>
        <v/>
      </c>
      <c r="I255" t="s">
        <v>2</v>
      </c>
      <c r="J255">
        <f t="shared" si="36"/>
        <v>1</v>
      </c>
      <c r="L255" t="s">
        <v>105</v>
      </c>
    </row>
    <row r="256" spans="1:12" x14ac:dyDescent="0.2">
      <c r="A256" s="1">
        <v>44909.453680555554</v>
      </c>
      <c r="B256" t="s">
        <v>0</v>
      </c>
      <c r="C256">
        <f t="shared" si="34"/>
        <v>1</v>
      </c>
      <c r="D256">
        <f t="shared" si="35"/>
        <v>1</v>
      </c>
      <c r="E256" t="s">
        <v>1</v>
      </c>
      <c r="G256" t="str">
        <f t="shared" si="32"/>
        <v>out</v>
      </c>
      <c r="H256" t="str">
        <f t="shared" si="33"/>
        <v/>
      </c>
      <c r="I256" t="s">
        <v>1</v>
      </c>
      <c r="J256">
        <f t="shared" si="36"/>
        <v>1</v>
      </c>
      <c r="L256" t="s">
        <v>105</v>
      </c>
    </row>
    <row r="257" spans="1:12" x14ac:dyDescent="0.2">
      <c r="A257" s="1">
        <v>44909.459131944444</v>
      </c>
      <c r="B257" t="s">
        <v>0</v>
      </c>
      <c r="C257">
        <f t="shared" si="34"/>
        <v>1</v>
      </c>
      <c r="D257">
        <f t="shared" si="35"/>
        <v>1</v>
      </c>
      <c r="E257" t="s">
        <v>2</v>
      </c>
      <c r="G257" t="str">
        <f t="shared" si="32"/>
        <v/>
      </c>
      <c r="H257" t="str">
        <f t="shared" si="33"/>
        <v/>
      </c>
      <c r="I257" t="s">
        <v>102</v>
      </c>
      <c r="J257">
        <f t="shared" si="36"/>
        <v>1</v>
      </c>
      <c r="L257" t="s">
        <v>105</v>
      </c>
    </row>
    <row r="258" spans="1:12" x14ac:dyDescent="0.2">
      <c r="A258" s="1">
        <v>44909.479027777779</v>
      </c>
      <c r="B258" t="s">
        <v>0</v>
      </c>
      <c r="C258">
        <f t="shared" si="34"/>
        <v>1</v>
      </c>
      <c r="D258">
        <f t="shared" si="35"/>
        <v>1</v>
      </c>
      <c r="E258" t="s">
        <v>2</v>
      </c>
      <c r="G258" t="str">
        <f t="shared" si="32"/>
        <v/>
      </c>
      <c r="H258" t="str">
        <f t="shared" si="33"/>
        <v/>
      </c>
      <c r="I258" t="s">
        <v>102</v>
      </c>
      <c r="J258">
        <f t="shared" si="36"/>
        <v>1</v>
      </c>
      <c r="L258" t="s">
        <v>105</v>
      </c>
    </row>
    <row r="259" spans="1:12" x14ac:dyDescent="0.2">
      <c r="A259" s="1">
        <v>44909.483842592592</v>
      </c>
      <c r="B259" t="s">
        <v>0</v>
      </c>
      <c r="C259">
        <f t="shared" si="34"/>
        <v>1</v>
      </c>
      <c r="D259">
        <f t="shared" si="35"/>
        <v>1</v>
      </c>
      <c r="E259" t="s">
        <v>1</v>
      </c>
      <c r="G259" t="str">
        <f t="shared" ref="G259:G322" si="37">IF(AND(E259=I259, E259="out"), "out", IF(AND(E259=I259, E259="in"), "in", IF(AND(E259="pbout", I259="pbo"), "pb", IF(AND(E259="pbin", I259="pbi"), "pb", ""))))</f>
        <v>out</v>
      </c>
      <c r="H259" t="str">
        <f t="shared" si="33"/>
        <v/>
      </c>
      <c r="I259" t="s">
        <v>1</v>
      </c>
      <c r="J259">
        <f t="shared" si="36"/>
        <v>1</v>
      </c>
      <c r="L259" t="s">
        <v>105</v>
      </c>
    </row>
    <row r="260" spans="1:12" x14ac:dyDescent="0.2">
      <c r="A260" s="1">
        <v>44909.485324074078</v>
      </c>
      <c r="B260" t="s">
        <v>0</v>
      </c>
      <c r="C260">
        <f t="shared" si="34"/>
        <v>1</v>
      </c>
      <c r="D260">
        <f t="shared" si="35"/>
        <v>1</v>
      </c>
      <c r="E260" t="s">
        <v>2</v>
      </c>
      <c r="G260" t="str">
        <f t="shared" si="37"/>
        <v>in</v>
      </c>
      <c r="H260" t="str">
        <f t="shared" si="33"/>
        <v/>
      </c>
      <c r="I260" t="s">
        <v>2</v>
      </c>
      <c r="J260">
        <f t="shared" si="36"/>
        <v>1</v>
      </c>
      <c r="L260" t="s">
        <v>105</v>
      </c>
    </row>
    <row r="261" spans="1:12" x14ac:dyDescent="0.2">
      <c r="A261" s="1">
        <v>44909.501331018517</v>
      </c>
      <c r="B261" t="s">
        <v>0</v>
      </c>
      <c r="C261">
        <f t="shared" si="34"/>
        <v>1</v>
      </c>
      <c r="D261">
        <f t="shared" si="35"/>
        <v>1</v>
      </c>
      <c r="E261" t="s">
        <v>1</v>
      </c>
      <c r="G261" t="str">
        <f t="shared" si="37"/>
        <v>out</v>
      </c>
      <c r="H261" t="str">
        <f t="shared" si="33"/>
        <v/>
      </c>
      <c r="I261" t="s">
        <v>1</v>
      </c>
      <c r="J261">
        <f t="shared" si="36"/>
        <v>1</v>
      </c>
      <c r="L261" t="s">
        <v>105</v>
      </c>
    </row>
    <row r="262" spans="1:12" x14ac:dyDescent="0.2">
      <c r="A262" s="1">
        <v>44909.503553240742</v>
      </c>
      <c r="B262" t="s">
        <v>0</v>
      </c>
      <c r="C262">
        <f t="shared" si="34"/>
        <v>1</v>
      </c>
      <c r="D262">
        <f t="shared" si="35"/>
        <v>1</v>
      </c>
      <c r="E262" t="s">
        <v>1</v>
      </c>
      <c r="G262" t="str">
        <f t="shared" si="37"/>
        <v>out</v>
      </c>
      <c r="H262" t="str">
        <f t="shared" si="33"/>
        <v/>
      </c>
      <c r="I262" t="s">
        <v>1</v>
      </c>
      <c r="J262">
        <f t="shared" si="36"/>
        <v>1</v>
      </c>
      <c r="L262" t="s">
        <v>105</v>
      </c>
    </row>
    <row r="263" spans="1:12" x14ac:dyDescent="0.2">
      <c r="A263" s="1">
        <v>44909.504131944443</v>
      </c>
      <c r="B263" t="s">
        <v>0</v>
      </c>
      <c r="C263">
        <f t="shared" si="34"/>
        <v>1</v>
      </c>
      <c r="D263">
        <f t="shared" si="35"/>
        <v>1</v>
      </c>
      <c r="E263" t="s">
        <v>2</v>
      </c>
      <c r="G263" t="str">
        <f t="shared" si="37"/>
        <v>in</v>
      </c>
      <c r="H263" t="str">
        <f t="shared" si="33"/>
        <v/>
      </c>
      <c r="I263" t="s">
        <v>2</v>
      </c>
      <c r="J263">
        <f t="shared" si="36"/>
        <v>1</v>
      </c>
      <c r="L263" t="s">
        <v>106</v>
      </c>
    </row>
    <row r="264" spans="1:12" x14ac:dyDescent="0.2">
      <c r="A264" s="1">
        <v>44909.50613425926</v>
      </c>
      <c r="B264" t="s">
        <v>0</v>
      </c>
      <c r="C264">
        <f t="shared" si="34"/>
        <v>1</v>
      </c>
      <c r="D264">
        <f t="shared" si="35"/>
        <v>1</v>
      </c>
      <c r="E264" t="s">
        <v>1</v>
      </c>
      <c r="G264" t="str">
        <f t="shared" si="37"/>
        <v>out</v>
      </c>
      <c r="H264" t="str">
        <f t="shared" si="33"/>
        <v/>
      </c>
      <c r="I264" t="s">
        <v>1</v>
      </c>
      <c r="J264">
        <f t="shared" si="36"/>
        <v>1</v>
      </c>
      <c r="L264" t="s">
        <v>105</v>
      </c>
    </row>
    <row r="265" spans="1:12" x14ac:dyDescent="0.2">
      <c r="A265" s="1">
        <v>44909.507534722223</v>
      </c>
      <c r="B265" t="s">
        <v>0</v>
      </c>
      <c r="C265">
        <v>2</v>
      </c>
      <c r="D265">
        <f t="shared" si="35"/>
        <v>2</v>
      </c>
      <c r="E265" t="s">
        <v>27</v>
      </c>
      <c r="F265" t="s">
        <v>47</v>
      </c>
      <c r="G265" t="str">
        <f t="shared" si="37"/>
        <v/>
      </c>
      <c r="H265" t="str">
        <f t="shared" si="33"/>
        <v>in</v>
      </c>
      <c r="I265" t="s">
        <v>2</v>
      </c>
      <c r="J265">
        <f t="shared" si="36"/>
        <v>1</v>
      </c>
      <c r="L265" t="s">
        <v>105</v>
      </c>
    </row>
    <row r="266" spans="1:12" x14ac:dyDescent="0.2">
      <c r="A266" s="1">
        <v>44909.52416666667</v>
      </c>
      <c r="B266" t="s">
        <v>0</v>
      </c>
      <c r="C266">
        <f t="shared" si="34"/>
        <v>1</v>
      </c>
      <c r="D266">
        <f t="shared" si="35"/>
        <v>1</v>
      </c>
      <c r="E266" t="s">
        <v>1</v>
      </c>
      <c r="G266" t="str">
        <f t="shared" si="37"/>
        <v>out</v>
      </c>
      <c r="H266" t="str">
        <f t="shared" si="33"/>
        <v/>
      </c>
      <c r="I266" t="s">
        <v>1</v>
      </c>
      <c r="J266">
        <f t="shared" si="36"/>
        <v>1</v>
      </c>
      <c r="L266" t="s">
        <v>105</v>
      </c>
    </row>
    <row r="267" spans="1:12" x14ac:dyDescent="0.2">
      <c r="A267" s="1">
        <v>44909.531111111108</v>
      </c>
      <c r="B267" t="s">
        <v>0</v>
      </c>
      <c r="C267">
        <f t="shared" si="34"/>
        <v>1</v>
      </c>
      <c r="D267">
        <f t="shared" si="35"/>
        <v>1</v>
      </c>
      <c r="E267" t="s">
        <v>2</v>
      </c>
      <c r="G267" t="str">
        <f t="shared" si="37"/>
        <v>in</v>
      </c>
      <c r="H267" t="str">
        <f t="shared" si="33"/>
        <v/>
      </c>
      <c r="I267" t="s">
        <v>2</v>
      </c>
      <c r="J267">
        <f t="shared" si="36"/>
        <v>1</v>
      </c>
      <c r="L267" t="s">
        <v>105</v>
      </c>
    </row>
    <row r="268" spans="1:12" x14ac:dyDescent="0.2">
      <c r="A268" s="1">
        <v>44909.56894675926</v>
      </c>
      <c r="B268" t="s">
        <v>0</v>
      </c>
      <c r="C268">
        <f t="shared" si="34"/>
        <v>1</v>
      </c>
      <c r="D268">
        <f t="shared" si="35"/>
        <v>1</v>
      </c>
      <c r="E268" t="s">
        <v>1</v>
      </c>
      <c r="G268" t="str">
        <f t="shared" si="37"/>
        <v>out</v>
      </c>
      <c r="H268" t="str">
        <f t="shared" si="33"/>
        <v/>
      </c>
      <c r="I268" t="s">
        <v>1</v>
      </c>
      <c r="J268">
        <f t="shared" si="36"/>
        <v>1</v>
      </c>
      <c r="L268" t="s">
        <v>105</v>
      </c>
    </row>
    <row r="269" spans="1:12" x14ac:dyDescent="0.2">
      <c r="A269" s="1">
        <v>44909.573460648149</v>
      </c>
      <c r="B269" t="s">
        <v>0</v>
      </c>
      <c r="C269">
        <f t="shared" si="34"/>
        <v>1</v>
      </c>
      <c r="D269">
        <f t="shared" si="35"/>
        <v>1</v>
      </c>
      <c r="E269" t="s">
        <v>2</v>
      </c>
      <c r="G269" t="str">
        <f t="shared" si="37"/>
        <v>in</v>
      </c>
      <c r="H269" t="str">
        <f t="shared" si="33"/>
        <v/>
      </c>
      <c r="I269" t="s">
        <v>2</v>
      </c>
      <c r="J269">
        <f t="shared" si="36"/>
        <v>1</v>
      </c>
      <c r="L269" t="s">
        <v>105</v>
      </c>
    </row>
    <row r="270" spans="1:12" x14ac:dyDescent="0.2">
      <c r="A270" s="1">
        <v>44909.60769675926</v>
      </c>
      <c r="B270" t="s">
        <v>0</v>
      </c>
      <c r="C270">
        <f t="shared" si="34"/>
        <v>1</v>
      </c>
      <c r="D270">
        <f t="shared" si="35"/>
        <v>1</v>
      </c>
      <c r="E270" t="s">
        <v>2</v>
      </c>
      <c r="G270" t="str">
        <f t="shared" si="37"/>
        <v>in</v>
      </c>
      <c r="H270" t="str">
        <f t="shared" si="33"/>
        <v/>
      </c>
      <c r="I270" t="s">
        <v>2</v>
      </c>
      <c r="J270">
        <f t="shared" si="36"/>
        <v>1</v>
      </c>
      <c r="L270" t="s">
        <v>105</v>
      </c>
    </row>
    <row r="271" spans="1:12" x14ac:dyDescent="0.2">
      <c r="A271" s="1">
        <v>44909.632685185185</v>
      </c>
      <c r="B271" t="s">
        <v>0</v>
      </c>
      <c r="C271">
        <v>1</v>
      </c>
      <c r="D271">
        <v>3</v>
      </c>
      <c r="E271" t="s">
        <v>49</v>
      </c>
      <c r="F271" t="s">
        <v>50</v>
      </c>
      <c r="G271" t="str">
        <f t="shared" si="37"/>
        <v/>
      </c>
      <c r="H271" t="str">
        <f t="shared" si="33"/>
        <v/>
      </c>
      <c r="I271" t="s">
        <v>111</v>
      </c>
      <c r="J271">
        <v>1</v>
      </c>
      <c r="L271" t="s">
        <v>105</v>
      </c>
    </row>
    <row r="272" spans="1:12" x14ac:dyDescent="0.2">
      <c r="A272" s="1">
        <v>44909.63490740741</v>
      </c>
      <c r="B272" t="s">
        <v>0</v>
      </c>
      <c r="C272">
        <f t="shared" si="34"/>
        <v>1</v>
      </c>
      <c r="D272">
        <f t="shared" si="35"/>
        <v>1</v>
      </c>
      <c r="E272" t="s">
        <v>2</v>
      </c>
      <c r="G272" t="str">
        <f t="shared" si="37"/>
        <v/>
      </c>
      <c r="H272" t="str">
        <f t="shared" si="33"/>
        <v/>
      </c>
      <c r="I272" t="s">
        <v>102</v>
      </c>
      <c r="J272">
        <f t="shared" si="36"/>
        <v>1</v>
      </c>
      <c r="L272" t="s">
        <v>105</v>
      </c>
    </row>
    <row r="273" spans="1:12" x14ac:dyDescent="0.2">
      <c r="A273" s="1">
        <v>44909.640729166669</v>
      </c>
      <c r="B273" t="s">
        <v>0</v>
      </c>
      <c r="C273">
        <f t="shared" si="34"/>
        <v>1</v>
      </c>
      <c r="D273">
        <f t="shared" si="35"/>
        <v>1</v>
      </c>
      <c r="E273" t="s">
        <v>1</v>
      </c>
      <c r="G273" t="str">
        <f t="shared" si="37"/>
        <v>out</v>
      </c>
      <c r="H273" t="str">
        <f t="shared" si="33"/>
        <v/>
      </c>
      <c r="I273" t="s">
        <v>1</v>
      </c>
      <c r="J273">
        <f t="shared" si="36"/>
        <v>1</v>
      </c>
      <c r="L273" t="s">
        <v>105</v>
      </c>
    </row>
    <row r="274" spans="1:12" x14ac:dyDescent="0.2">
      <c r="A274" s="1">
        <v>44909.640856481485</v>
      </c>
      <c r="B274" t="s">
        <v>0</v>
      </c>
      <c r="C274">
        <f t="shared" si="34"/>
        <v>1</v>
      </c>
      <c r="D274">
        <f t="shared" si="35"/>
        <v>1</v>
      </c>
      <c r="E274" t="s">
        <v>2</v>
      </c>
      <c r="G274" t="str">
        <f t="shared" si="37"/>
        <v>in</v>
      </c>
      <c r="H274" t="str">
        <f t="shared" si="33"/>
        <v/>
      </c>
      <c r="I274" t="s">
        <v>2</v>
      </c>
      <c r="J274">
        <f t="shared" si="36"/>
        <v>1</v>
      </c>
      <c r="L274" t="s">
        <v>106</v>
      </c>
    </row>
    <row r="275" spans="1:12" x14ac:dyDescent="0.2">
      <c r="A275" s="1">
        <v>44909.666643518518</v>
      </c>
      <c r="B275" t="s">
        <v>0</v>
      </c>
      <c r="C275">
        <f t="shared" si="34"/>
        <v>1</v>
      </c>
      <c r="D275">
        <f t="shared" si="35"/>
        <v>1</v>
      </c>
      <c r="E275" t="s">
        <v>1</v>
      </c>
      <c r="G275" t="str">
        <f t="shared" si="37"/>
        <v>out</v>
      </c>
      <c r="H275" t="str">
        <f t="shared" si="33"/>
        <v/>
      </c>
      <c r="I275" t="s">
        <v>1</v>
      </c>
      <c r="J275">
        <f t="shared" si="36"/>
        <v>1</v>
      </c>
      <c r="L275" t="s">
        <v>105</v>
      </c>
    </row>
    <row r="276" spans="1:12" x14ac:dyDescent="0.2">
      <c r="A276" s="1">
        <v>44909.667488425926</v>
      </c>
      <c r="B276" t="s">
        <v>0</v>
      </c>
      <c r="C276">
        <f t="shared" si="34"/>
        <v>1</v>
      </c>
      <c r="D276">
        <f t="shared" si="35"/>
        <v>1</v>
      </c>
      <c r="E276" t="s">
        <v>2</v>
      </c>
      <c r="G276" t="str">
        <f t="shared" si="37"/>
        <v/>
      </c>
      <c r="H276" t="str">
        <f t="shared" si="33"/>
        <v/>
      </c>
      <c r="I276" t="s">
        <v>102</v>
      </c>
      <c r="J276">
        <f t="shared" si="36"/>
        <v>1</v>
      </c>
      <c r="L276" t="s">
        <v>106</v>
      </c>
    </row>
    <row r="277" spans="1:12" x14ac:dyDescent="0.2">
      <c r="A277" s="1">
        <v>44909.668090277781</v>
      </c>
      <c r="B277" t="s">
        <v>0</v>
      </c>
      <c r="C277">
        <f t="shared" si="34"/>
        <v>1</v>
      </c>
      <c r="D277">
        <f t="shared" si="35"/>
        <v>1</v>
      </c>
      <c r="E277" t="s">
        <v>1</v>
      </c>
      <c r="G277" t="str">
        <f t="shared" si="37"/>
        <v>out</v>
      </c>
      <c r="H277" t="str">
        <f t="shared" si="33"/>
        <v/>
      </c>
      <c r="I277" t="s">
        <v>1</v>
      </c>
      <c r="J277">
        <f t="shared" si="36"/>
        <v>1</v>
      </c>
      <c r="L277" t="s">
        <v>105</v>
      </c>
    </row>
    <row r="278" spans="1:12" x14ac:dyDescent="0.2">
      <c r="A278" s="1">
        <v>44909.669537037036</v>
      </c>
      <c r="B278" t="s">
        <v>0</v>
      </c>
      <c r="C278">
        <f t="shared" si="34"/>
        <v>1</v>
      </c>
      <c r="D278">
        <f t="shared" si="35"/>
        <v>1</v>
      </c>
      <c r="E278" t="s">
        <v>2</v>
      </c>
      <c r="G278" t="str">
        <f t="shared" si="37"/>
        <v>in</v>
      </c>
      <c r="H278" t="str">
        <f t="shared" si="33"/>
        <v/>
      </c>
      <c r="I278" t="s">
        <v>2</v>
      </c>
      <c r="J278">
        <f t="shared" si="36"/>
        <v>1</v>
      </c>
      <c r="L278" t="s">
        <v>105</v>
      </c>
    </row>
    <row r="279" spans="1:12" x14ac:dyDescent="0.2">
      <c r="A279" s="1">
        <v>44909.673113425924</v>
      </c>
      <c r="B279" t="s">
        <v>0</v>
      </c>
      <c r="C279">
        <f t="shared" si="34"/>
        <v>1</v>
      </c>
      <c r="D279">
        <f t="shared" si="35"/>
        <v>1</v>
      </c>
      <c r="E279" t="s">
        <v>1</v>
      </c>
      <c r="G279" t="str">
        <f t="shared" si="37"/>
        <v>out</v>
      </c>
      <c r="H279" t="str">
        <f t="shared" si="33"/>
        <v/>
      </c>
      <c r="I279" t="s">
        <v>1</v>
      </c>
      <c r="J279">
        <f t="shared" si="36"/>
        <v>1</v>
      </c>
      <c r="L279" t="s">
        <v>105</v>
      </c>
    </row>
    <row r="280" spans="1:12" x14ac:dyDescent="0.2">
      <c r="A280" s="1">
        <v>44909.695636574077</v>
      </c>
      <c r="B280" t="s">
        <v>0</v>
      </c>
      <c r="C280">
        <f t="shared" si="34"/>
        <v>1</v>
      </c>
      <c r="D280">
        <f t="shared" si="35"/>
        <v>1</v>
      </c>
      <c r="E280" t="s">
        <v>1</v>
      </c>
      <c r="G280" t="str">
        <f t="shared" si="37"/>
        <v>out</v>
      </c>
      <c r="H280" t="str">
        <f t="shared" si="33"/>
        <v/>
      </c>
      <c r="I280" t="s">
        <v>1</v>
      </c>
      <c r="J280">
        <f t="shared" si="36"/>
        <v>1</v>
      </c>
      <c r="L280" t="s">
        <v>106</v>
      </c>
    </row>
    <row r="281" spans="1:12" x14ac:dyDescent="0.2">
      <c r="A281" s="1">
        <v>44909.695925925924</v>
      </c>
      <c r="B281" t="s">
        <v>0</v>
      </c>
      <c r="C281">
        <f t="shared" si="34"/>
        <v>1</v>
      </c>
      <c r="D281">
        <f t="shared" si="35"/>
        <v>1</v>
      </c>
      <c r="E281" t="s">
        <v>2</v>
      </c>
      <c r="G281" t="str">
        <f t="shared" si="37"/>
        <v>in</v>
      </c>
      <c r="H281" t="str">
        <f t="shared" si="33"/>
        <v/>
      </c>
      <c r="I281" t="s">
        <v>2</v>
      </c>
      <c r="J281">
        <f t="shared" si="36"/>
        <v>1</v>
      </c>
      <c r="L281" t="s">
        <v>105</v>
      </c>
    </row>
    <row r="282" spans="1:12" x14ac:dyDescent="0.2">
      <c r="A282" s="1">
        <v>44909.697233796294</v>
      </c>
      <c r="B282" t="s">
        <v>0</v>
      </c>
      <c r="C282">
        <f t="shared" si="34"/>
        <v>1</v>
      </c>
      <c r="D282">
        <f t="shared" si="35"/>
        <v>1</v>
      </c>
      <c r="E282" t="s">
        <v>2</v>
      </c>
      <c r="G282" t="str">
        <f t="shared" si="37"/>
        <v>in</v>
      </c>
      <c r="H282" t="str">
        <f t="shared" si="33"/>
        <v/>
      </c>
      <c r="I282" t="s">
        <v>2</v>
      </c>
      <c r="J282">
        <f t="shared" si="36"/>
        <v>1</v>
      </c>
      <c r="L282" t="s">
        <v>106</v>
      </c>
    </row>
    <row r="283" spans="1:12" x14ac:dyDescent="0.2">
      <c r="A283" s="1">
        <v>44909.701412037037</v>
      </c>
      <c r="B283" t="s">
        <v>0</v>
      </c>
      <c r="C283">
        <f t="shared" si="34"/>
        <v>1</v>
      </c>
      <c r="D283">
        <f t="shared" si="35"/>
        <v>1</v>
      </c>
      <c r="E283" t="s">
        <v>1</v>
      </c>
      <c r="G283" t="str">
        <f t="shared" si="37"/>
        <v>out</v>
      </c>
      <c r="H283" t="str">
        <f t="shared" si="33"/>
        <v/>
      </c>
      <c r="I283" t="s">
        <v>1</v>
      </c>
      <c r="J283">
        <f t="shared" si="36"/>
        <v>1</v>
      </c>
      <c r="L283" t="s">
        <v>105</v>
      </c>
    </row>
    <row r="284" spans="1:12" x14ac:dyDescent="0.2">
      <c r="A284" s="1">
        <v>44909.701724537037</v>
      </c>
      <c r="B284" t="s">
        <v>0</v>
      </c>
      <c r="C284">
        <f t="shared" si="34"/>
        <v>1</v>
      </c>
      <c r="D284">
        <f t="shared" si="35"/>
        <v>1</v>
      </c>
      <c r="E284" t="s">
        <v>2</v>
      </c>
      <c r="G284" t="str">
        <f t="shared" si="37"/>
        <v>in</v>
      </c>
      <c r="H284" t="str">
        <f t="shared" si="33"/>
        <v/>
      </c>
      <c r="I284" t="s">
        <v>2</v>
      </c>
      <c r="J284">
        <f t="shared" si="36"/>
        <v>1</v>
      </c>
      <c r="L284" t="s">
        <v>106</v>
      </c>
    </row>
    <row r="285" spans="1:12" x14ac:dyDescent="0.2">
      <c r="A285" s="1">
        <v>44909.702025462961</v>
      </c>
      <c r="B285" t="s">
        <v>0</v>
      </c>
      <c r="C285">
        <f t="shared" si="34"/>
        <v>1</v>
      </c>
      <c r="D285">
        <f t="shared" si="35"/>
        <v>1</v>
      </c>
      <c r="E285" t="s">
        <v>1</v>
      </c>
      <c r="G285" t="str">
        <f t="shared" si="37"/>
        <v>out</v>
      </c>
      <c r="H285" t="str">
        <f t="shared" si="33"/>
        <v/>
      </c>
      <c r="I285" t="s">
        <v>1</v>
      </c>
      <c r="J285">
        <f t="shared" si="36"/>
        <v>1</v>
      </c>
      <c r="L285" t="s">
        <v>105</v>
      </c>
    </row>
    <row r="286" spans="1:12" x14ac:dyDescent="0.2">
      <c r="A286" s="1">
        <v>44909.702349537038</v>
      </c>
      <c r="B286" t="s">
        <v>0</v>
      </c>
      <c r="C286">
        <f t="shared" si="34"/>
        <v>1</v>
      </c>
      <c r="D286">
        <f t="shared" si="35"/>
        <v>1</v>
      </c>
      <c r="E286" t="s">
        <v>2</v>
      </c>
      <c r="G286" t="str">
        <f t="shared" si="37"/>
        <v>in</v>
      </c>
      <c r="H286" t="str">
        <f t="shared" si="33"/>
        <v/>
      </c>
      <c r="I286" t="s">
        <v>2</v>
      </c>
      <c r="J286">
        <f t="shared" si="36"/>
        <v>1</v>
      </c>
      <c r="L286" t="s">
        <v>106</v>
      </c>
    </row>
    <row r="287" spans="1:12" x14ac:dyDescent="0.2">
      <c r="A287" s="1">
        <v>44909.702766203707</v>
      </c>
      <c r="B287" t="s">
        <v>0</v>
      </c>
      <c r="C287">
        <f t="shared" si="34"/>
        <v>1</v>
      </c>
      <c r="D287">
        <f t="shared" si="35"/>
        <v>1</v>
      </c>
      <c r="E287" t="s">
        <v>1</v>
      </c>
      <c r="G287" t="str">
        <f t="shared" si="37"/>
        <v>out</v>
      </c>
      <c r="H287" t="str">
        <f t="shared" si="33"/>
        <v/>
      </c>
      <c r="I287" t="s">
        <v>1</v>
      </c>
      <c r="J287">
        <f t="shared" si="36"/>
        <v>1</v>
      </c>
      <c r="L287" t="s">
        <v>106</v>
      </c>
    </row>
    <row r="288" spans="1:12" x14ac:dyDescent="0.2">
      <c r="A288" s="1">
        <v>44909.703067129631</v>
      </c>
      <c r="B288" t="s">
        <v>0</v>
      </c>
      <c r="C288">
        <f t="shared" si="34"/>
        <v>1</v>
      </c>
      <c r="D288">
        <f t="shared" si="35"/>
        <v>1</v>
      </c>
      <c r="E288" t="s">
        <v>2</v>
      </c>
      <c r="G288" t="str">
        <f t="shared" si="37"/>
        <v>in</v>
      </c>
      <c r="H288" t="str">
        <f t="shared" si="33"/>
        <v/>
      </c>
      <c r="I288" t="s">
        <v>2</v>
      </c>
      <c r="J288">
        <f t="shared" si="36"/>
        <v>1</v>
      </c>
      <c r="L288" t="s">
        <v>106</v>
      </c>
    </row>
    <row r="289" spans="1:12" x14ac:dyDescent="0.2">
      <c r="A289" s="1">
        <v>44909.703368055554</v>
      </c>
      <c r="B289" t="s">
        <v>0</v>
      </c>
      <c r="C289">
        <f t="shared" si="34"/>
        <v>1</v>
      </c>
      <c r="D289">
        <f t="shared" si="35"/>
        <v>1</v>
      </c>
      <c r="E289" t="s">
        <v>1</v>
      </c>
      <c r="G289" t="str">
        <f t="shared" si="37"/>
        <v>out</v>
      </c>
      <c r="H289" t="str">
        <f t="shared" si="33"/>
        <v/>
      </c>
      <c r="I289" t="s">
        <v>1</v>
      </c>
      <c r="J289">
        <f t="shared" si="36"/>
        <v>1</v>
      </c>
      <c r="L289" t="s">
        <v>106</v>
      </c>
    </row>
    <row r="290" spans="1:12" x14ac:dyDescent="0.2">
      <c r="A290" s="1">
        <v>44909.703703703701</v>
      </c>
      <c r="B290" t="s">
        <v>0</v>
      </c>
      <c r="C290">
        <f t="shared" si="34"/>
        <v>1</v>
      </c>
      <c r="D290">
        <f t="shared" si="35"/>
        <v>1</v>
      </c>
      <c r="E290" t="s">
        <v>2</v>
      </c>
      <c r="G290" t="str">
        <f t="shared" si="37"/>
        <v>in</v>
      </c>
      <c r="H290" t="str">
        <f t="shared" si="33"/>
        <v/>
      </c>
      <c r="I290" t="s">
        <v>2</v>
      </c>
      <c r="J290">
        <f t="shared" si="36"/>
        <v>1</v>
      </c>
      <c r="L290" t="s">
        <v>105</v>
      </c>
    </row>
    <row r="291" spans="1:12" x14ac:dyDescent="0.2">
      <c r="A291" s="1">
        <v>44909.709756944445</v>
      </c>
      <c r="B291" t="s">
        <v>0</v>
      </c>
      <c r="C291">
        <f t="shared" si="34"/>
        <v>1</v>
      </c>
      <c r="D291">
        <f t="shared" si="35"/>
        <v>1</v>
      </c>
      <c r="E291" t="s">
        <v>1</v>
      </c>
      <c r="G291" t="str">
        <f t="shared" si="37"/>
        <v>out</v>
      </c>
      <c r="H291" t="str">
        <f t="shared" si="33"/>
        <v/>
      </c>
      <c r="I291" t="s">
        <v>1</v>
      </c>
      <c r="J291">
        <f t="shared" si="36"/>
        <v>1</v>
      </c>
      <c r="L291" t="s">
        <v>105</v>
      </c>
    </row>
    <row r="292" spans="1:12" x14ac:dyDescent="0.2">
      <c r="A292" s="1">
        <v>44909.710682870369</v>
      </c>
      <c r="B292" t="s">
        <v>0</v>
      </c>
      <c r="C292">
        <f t="shared" si="34"/>
        <v>1</v>
      </c>
      <c r="D292">
        <f t="shared" si="35"/>
        <v>1</v>
      </c>
      <c r="E292" t="s">
        <v>2</v>
      </c>
      <c r="G292" t="str">
        <f t="shared" si="37"/>
        <v>in</v>
      </c>
      <c r="H292" t="str">
        <f t="shared" si="33"/>
        <v/>
      </c>
      <c r="I292" t="s">
        <v>2</v>
      </c>
      <c r="J292">
        <f t="shared" si="36"/>
        <v>1</v>
      </c>
      <c r="L292" t="s">
        <v>106</v>
      </c>
    </row>
    <row r="293" spans="1:12" x14ac:dyDescent="0.2">
      <c r="A293" s="1">
        <v>44909.731712962966</v>
      </c>
      <c r="B293" t="s">
        <v>0</v>
      </c>
      <c r="C293">
        <f t="shared" si="34"/>
        <v>1</v>
      </c>
      <c r="D293">
        <f t="shared" si="35"/>
        <v>1</v>
      </c>
      <c r="E293" t="s">
        <v>1</v>
      </c>
      <c r="G293" t="str">
        <f t="shared" si="37"/>
        <v>out</v>
      </c>
      <c r="H293" t="str">
        <f t="shared" si="33"/>
        <v/>
      </c>
      <c r="I293" t="s">
        <v>1</v>
      </c>
      <c r="J293">
        <f t="shared" si="36"/>
        <v>1</v>
      </c>
      <c r="L293" t="s">
        <v>105</v>
      </c>
    </row>
    <row r="294" spans="1:12" x14ac:dyDescent="0.2">
      <c r="A294" s="1">
        <v>44909.732071759259</v>
      </c>
      <c r="B294" t="s">
        <v>0</v>
      </c>
      <c r="C294">
        <f t="shared" si="34"/>
        <v>1</v>
      </c>
      <c r="D294">
        <f t="shared" si="35"/>
        <v>1</v>
      </c>
      <c r="E294" t="s">
        <v>2</v>
      </c>
      <c r="G294" t="str">
        <f t="shared" si="37"/>
        <v>in</v>
      </c>
      <c r="H294" t="str">
        <f t="shared" si="33"/>
        <v/>
      </c>
      <c r="I294" t="s">
        <v>2</v>
      </c>
      <c r="J294">
        <f t="shared" si="36"/>
        <v>1</v>
      </c>
      <c r="L294" t="s">
        <v>106</v>
      </c>
    </row>
    <row r="295" spans="1:12" x14ac:dyDescent="0.2">
      <c r="A295" s="1">
        <v>44909.739525462966</v>
      </c>
      <c r="B295" t="s">
        <v>0</v>
      </c>
      <c r="C295">
        <f t="shared" si="34"/>
        <v>1</v>
      </c>
      <c r="D295">
        <f t="shared" si="35"/>
        <v>1</v>
      </c>
      <c r="E295" t="s">
        <v>2</v>
      </c>
      <c r="G295" t="str">
        <f t="shared" si="37"/>
        <v>in</v>
      </c>
      <c r="H295" t="str">
        <f t="shared" si="33"/>
        <v/>
      </c>
      <c r="I295" t="s">
        <v>2</v>
      </c>
      <c r="J295">
        <f t="shared" si="36"/>
        <v>1</v>
      </c>
      <c r="L295" t="s">
        <v>105</v>
      </c>
    </row>
    <row r="296" spans="1:12" x14ac:dyDescent="0.2">
      <c r="A296" s="1">
        <v>44909.987453703703</v>
      </c>
      <c r="B296" t="s">
        <v>0</v>
      </c>
      <c r="C296">
        <f t="shared" si="34"/>
        <v>1</v>
      </c>
      <c r="D296">
        <f t="shared" si="35"/>
        <v>1</v>
      </c>
      <c r="E296" t="s">
        <v>1</v>
      </c>
      <c r="G296" t="str">
        <f t="shared" si="37"/>
        <v>out</v>
      </c>
      <c r="H296" t="str">
        <f t="shared" si="33"/>
        <v/>
      </c>
      <c r="I296" t="s">
        <v>1</v>
      </c>
      <c r="J296">
        <f t="shared" si="36"/>
        <v>1</v>
      </c>
      <c r="L296" t="s">
        <v>105</v>
      </c>
    </row>
    <row r="297" spans="1:12" x14ac:dyDescent="0.2">
      <c r="A297" s="1">
        <v>44909.996412037035</v>
      </c>
      <c r="B297" t="s">
        <v>0</v>
      </c>
      <c r="C297">
        <f t="shared" si="34"/>
        <v>1</v>
      </c>
      <c r="D297">
        <f t="shared" si="35"/>
        <v>1</v>
      </c>
      <c r="E297" t="s">
        <v>2</v>
      </c>
      <c r="G297" t="str">
        <f t="shared" si="37"/>
        <v>in</v>
      </c>
      <c r="H297" t="str">
        <f t="shared" si="33"/>
        <v/>
      </c>
      <c r="I297" t="s">
        <v>2</v>
      </c>
      <c r="J297">
        <f t="shared" si="36"/>
        <v>1</v>
      </c>
      <c r="L297" t="s">
        <v>105</v>
      </c>
    </row>
    <row r="298" spans="1:12" x14ac:dyDescent="0.2">
      <c r="A298" s="1">
        <v>44910.291655092595</v>
      </c>
      <c r="B298" t="s">
        <v>0</v>
      </c>
      <c r="C298">
        <f t="shared" si="34"/>
        <v>1</v>
      </c>
      <c r="D298">
        <f t="shared" si="35"/>
        <v>1</v>
      </c>
      <c r="E298" t="s">
        <v>2</v>
      </c>
      <c r="G298" t="str">
        <f t="shared" si="37"/>
        <v>in</v>
      </c>
      <c r="H298" t="str">
        <f t="shared" si="33"/>
        <v/>
      </c>
      <c r="I298" t="s">
        <v>2</v>
      </c>
      <c r="J298">
        <f t="shared" si="36"/>
        <v>1</v>
      </c>
      <c r="L298" t="s">
        <v>105</v>
      </c>
    </row>
    <row r="299" spans="1:12" x14ac:dyDescent="0.2">
      <c r="A299" s="1">
        <v>44910.293738425928</v>
      </c>
      <c r="B299" t="s">
        <v>0</v>
      </c>
      <c r="C299">
        <f t="shared" si="34"/>
        <v>1</v>
      </c>
      <c r="D299">
        <f t="shared" si="35"/>
        <v>1</v>
      </c>
      <c r="E299" t="s">
        <v>1</v>
      </c>
      <c r="G299" t="str">
        <f t="shared" si="37"/>
        <v>out</v>
      </c>
      <c r="H299" t="str">
        <f t="shared" si="33"/>
        <v/>
      </c>
      <c r="I299" t="s">
        <v>1</v>
      </c>
      <c r="J299">
        <f t="shared" si="36"/>
        <v>1</v>
      </c>
      <c r="L299" t="s">
        <v>105</v>
      </c>
    </row>
    <row r="300" spans="1:12" x14ac:dyDescent="0.2">
      <c r="A300" s="1">
        <v>44910.295613425929</v>
      </c>
      <c r="B300" t="s">
        <v>0</v>
      </c>
      <c r="C300">
        <f t="shared" si="34"/>
        <v>1</v>
      </c>
      <c r="D300">
        <f t="shared" si="35"/>
        <v>1</v>
      </c>
      <c r="E300" t="s">
        <v>2</v>
      </c>
      <c r="G300" t="str">
        <f t="shared" si="37"/>
        <v>in</v>
      </c>
      <c r="H300" t="str">
        <f t="shared" si="33"/>
        <v/>
      </c>
      <c r="I300" t="s">
        <v>2</v>
      </c>
      <c r="J300">
        <f t="shared" si="36"/>
        <v>1</v>
      </c>
      <c r="L300" t="s">
        <v>105</v>
      </c>
    </row>
    <row r="301" spans="1:12" x14ac:dyDescent="0.2">
      <c r="A301" s="1">
        <v>44910.342395833337</v>
      </c>
      <c r="B301" t="s">
        <v>0</v>
      </c>
      <c r="C301">
        <v>1</v>
      </c>
      <c r="D301">
        <v>3</v>
      </c>
      <c r="E301" t="s">
        <v>21</v>
      </c>
      <c r="F301" t="s">
        <v>51</v>
      </c>
      <c r="G301" t="str">
        <f t="shared" si="37"/>
        <v/>
      </c>
      <c r="H301" t="str">
        <f t="shared" si="33"/>
        <v/>
      </c>
      <c r="I301" t="s">
        <v>103</v>
      </c>
      <c r="J301">
        <v>1</v>
      </c>
      <c r="L301" t="s">
        <v>105</v>
      </c>
    </row>
    <row r="302" spans="1:12" x14ac:dyDescent="0.2">
      <c r="A302" s="1">
        <v>44910.342881944445</v>
      </c>
      <c r="B302" t="s">
        <v>0</v>
      </c>
      <c r="C302">
        <v>1</v>
      </c>
      <c r="D302">
        <v>3</v>
      </c>
      <c r="E302" t="s">
        <v>49</v>
      </c>
      <c r="F302" t="s">
        <v>52</v>
      </c>
      <c r="G302" t="str">
        <f t="shared" si="37"/>
        <v/>
      </c>
      <c r="H302" t="str">
        <f t="shared" si="33"/>
        <v/>
      </c>
      <c r="I302" t="s">
        <v>112</v>
      </c>
      <c r="J302">
        <v>1</v>
      </c>
      <c r="L302" t="s">
        <v>106</v>
      </c>
    </row>
    <row r="303" spans="1:12" x14ac:dyDescent="0.2">
      <c r="A303" s="1">
        <v>44910.347604166665</v>
      </c>
      <c r="B303" t="s">
        <v>0</v>
      </c>
      <c r="C303">
        <f t="shared" si="34"/>
        <v>1</v>
      </c>
      <c r="D303">
        <f t="shared" si="35"/>
        <v>1</v>
      </c>
      <c r="E303" t="s">
        <v>1</v>
      </c>
      <c r="G303" t="str">
        <f t="shared" si="37"/>
        <v>out</v>
      </c>
      <c r="H303" t="str">
        <f t="shared" si="33"/>
        <v/>
      </c>
      <c r="I303" t="s">
        <v>1</v>
      </c>
      <c r="J303">
        <f t="shared" si="36"/>
        <v>1</v>
      </c>
      <c r="L303" t="s">
        <v>105</v>
      </c>
    </row>
    <row r="304" spans="1:12" x14ac:dyDescent="0.2">
      <c r="A304" s="1">
        <v>44910.352511574078</v>
      </c>
      <c r="B304" t="s">
        <v>0</v>
      </c>
      <c r="C304">
        <f t="shared" si="34"/>
        <v>1</v>
      </c>
      <c r="D304">
        <f t="shared" si="35"/>
        <v>1</v>
      </c>
      <c r="E304" t="s">
        <v>2</v>
      </c>
      <c r="G304" t="str">
        <f t="shared" si="37"/>
        <v>in</v>
      </c>
      <c r="H304" t="str">
        <f t="shared" si="33"/>
        <v/>
      </c>
      <c r="I304" t="s">
        <v>2</v>
      </c>
      <c r="J304">
        <f t="shared" si="36"/>
        <v>1</v>
      </c>
      <c r="L304" t="s">
        <v>105</v>
      </c>
    </row>
    <row r="305" spans="1:12" x14ac:dyDescent="0.2">
      <c r="A305" s="1">
        <v>44910.354097222225</v>
      </c>
      <c r="B305" t="s">
        <v>0</v>
      </c>
      <c r="C305">
        <f t="shared" si="34"/>
        <v>1</v>
      </c>
      <c r="D305">
        <f t="shared" si="35"/>
        <v>1</v>
      </c>
      <c r="E305" t="s">
        <v>1</v>
      </c>
      <c r="G305" t="str">
        <f t="shared" si="37"/>
        <v>out</v>
      </c>
      <c r="H305" t="str">
        <f t="shared" si="33"/>
        <v/>
      </c>
      <c r="I305" t="s">
        <v>1</v>
      </c>
      <c r="J305">
        <f t="shared" si="36"/>
        <v>1</v>
      </c>
      <c r="L305" t="s">
        <v>105</v>
      </c>
    </row>
    <row r="306" spans="1:12" x14ac:dyDescent="0.2">
      <c r="A306" s="1">
        <v>44910.355393518519</v>
      </c>
      <c r="B306" t="s">
        <v>0</v>
      </c>
      <c r="C306">
        <f t="shared" si="34"/>
        <v>1</v>
      </c>
      <c r="D306">
        <f t="shared" si="35"/>
        <v>1</v>
      </c>
      <c r="E306" t="s">
        <v>2</v>
      </c>
      <c r="G306" t="str">
        <f t="shared" si="37"/>
        <v>in</v>
      </c>
      <c r="H306" t="str">
        <f t="shared" si="33"/>
        <v/>
      </c>
      <c r="I306" t="s">
        <v>2</v>
      </c>
      <c r="J306">
        <f t="shared" si="36"/>
        <v>1</v>
      </c>
      <c r="L306" t="s">
        <v>106</v>
      </c>
    </row>
    <row r="307" spans="1:12" x14ac:dyDescent="0.2">
      <c r="A307" s="1">
        <v>44910.379016203704</v>
      </c>
      <c r="B307" t="s">
        <v>0</v>
      </c>
      <c r="C307">
        <f t="shared" si="34"/>
        <v>1</v>
      </c>
      <c r="D307">
        <f t="shared" si="35"/>
        <v>1</v>
      </c>
      <c r="E307" t="s">
        <v>2</v>
      </c>
      <c r="F307" t="s">
        <v>53</v>
      </c>
      <c r="G307" t="str">
        <f t="shared" si="37"/>
        <v>in</v>
      </c>
      <c r="H307" t="str">
        <f t="shared" si="33"/>
        <v/>
      </c>
      <c r="I307" t="s">
        <v>2</v>
      </c>
      <c r="J307">
        <f t="shared" si="36"/>
        <v>1</v>
      </c>
      <c r="L307" t="s">
        <v>105</v>
      </c>
    </row>
    <row r="308" spans="1:12" x14ac:dyDescent="0.2">
      <c r="A308" s="1">
        <v>44910.379664351851</v>
      </c>
      <c r="B308" t="s">
        <v>0</v>
      </c>
      <c r="C308">
        <f t="shared" si="34"/>
        <v>1</v>
      </c>
      <c r="D308">
        <f t="shared" si="35"/>
        <v>1</v>
      </c>
      <c r="E308" t="s">
        <v>1</v>
      </c>
      <c r="F308" t="s">
        <v>54</v>
      </c>
      <c r="G308" t="str">
        <f t="shared" si="37"/>
        <v>out</v>
      </c>
      <c r="H308" t="str">
        <f t="shared" si="33"/>
        <v/>
      </c>
      <c r="I308" t="s">
        <v>1</v>
      </c>
      <c r="J308">
        <f t="shared" si="36"/>
        <v>1</v>
      </c>
      <c r="L308" t="s">
        <v>106</v>
      </c>
    </row>
    <row r="309" spans="1:12" x14ac:dyDescent="0.2">
      <c r="A309" s="1">
        <v>44910.380856481483</v>
      </c>
      <c r="B309" t="s">
        <v>0</v>
      </c>
      <c r="C309">
        <f t="shared" si="34"/>
        <v>1</v>
      </c>
      <c r="D309">
        <f t="shared" si="35"/>
        <v>1</v>
      </c>
      <c r="E309" t="s">
        <v>2</v>
      </c>
      <c r="F309" t="s">
        <v>55</v>
      </c>
      <c r="G309" t="str">
        <f t="shared" si="37"/>
        <v>in</v>
      </c>
      <c r="H309" t="str">
        <f t="shared" si="33"/>
        <v/>
      </c>
      <c r="I309" t="s">
        <v>2</v>
      </c>
      <c r="J309">
        <f t="shared" si="36"/>
        <v>1</v>
      </c>
      <c r="L309" t="s">
        <v>105</v>
      </c>
    </row>
    <row r="310" spans="1:12" x14ac:dyDescent="0.2">
      <c r="A310" s="1">
        <v>44910.402824074074</v>
      </c>
      <c r="B310" t="s">
        <v>0</v>
      </c>
      <c r="C310">
        <f t="shared" si="34"/>
        <v>1</v>
      </c>
      <c r="D310">
        <f t="shared" si="35"/>
        <v>1</v>
      </c>
      <c r="E310" t="s">
        <v>2</v>
      </c>
      <c r="G310" t="str">
        <f t="shared" si="37"/>
        <v>in</v>
      </c>
      <c r="H310" t="str">
        <f t="shared" ref="H310:H362" si="38">IF(AND(E310="in/in", I310="in"), "in", IF(AND(E310="out/out", I310="out"), "out", ""))</f>
        <v/>
      </c>
      <c r="I310" t="s">
        <v>2</v>
      </c>
      <c r="J310">
        <f t="shared" si="36"/>
        <v>1</v>
      </c>
      <c r="L310" t="s">
        <v>105</v>
      </c>
    </row>
    <row r="311" spans="1:12" x14ac:dyDescent="0.2">
      <c r="A311" s="1">
        <v>44910.410277777781</v>
      </c>
      <c r="B311" t="s">
        <v>0</v>
      </c>
      <c r="C311">
        <f t="shared" ref="C311:C363" si="39">IF(D311=1, 1, "")</f>
        <v>1</v>
      </c>
      <c r="D311">
        <f t="shared" ref="D311:D363" si="40">IF(OR(E311="out", E311="in", E311="pbin", E311="pbout"), 1, IF(OR(E311="in/in", E311="out/out"), 2, ""))</f>
        <v>1</v>
      </c>
      <c r="E311" t="s">
        <v>1</v>
      </c>
      <c r="G311" t="str">
        <f t="shared" si="37"/>
        <v>out</v>
      </c>
      <c r="H311" t="str">
        <f t="shared" si="38"/>
        <v/>
      </c>
      <c r="I311" t="s">
        <v>1</v>
      </c>
      <c r="J311">
        <f t="shared" ref="J311:J363" si="41">IF(OR(I311="out", I311="in", I311="pbo", I311="pbi"), 1, "")</f>
        <v>1</v>
      </c>
      <c r="L311" t="s">
        <v>105</v>
      </c>
    </row>
    <row r="312" spans="1:12" x14ac:dyDescent="0.2">
      <c r="A312" s="1">
        <v>44910.411944444444</v>
      </c>
      <c r="B312" t="s">
        <v>0</v>
      </c>
      <c r="C312">
        <f t="shared" si="39"/>
        <v>1</v>
      </c>
      <c r="D312">
        <f t="shared" si="40"/>
        <v>1</v>
      </c>
      <c r="E312" t="s">
        <v>2</v>
      </c>
      <c r="G312" t="str">
        <f t="shared" si="37"/>
        <v>in</v>
      </c>
      <c r="H312" t="str">
        <f t="shared" si="38"/>
        <v/>
      </c>
      <c r="I312" t="s">
        <v>2</v>
      </c>
      <c r="J312">
        <f t="shared" si="41"/>
        <v>1</v>
      </c>
      <c r="L312" t="s">
        <v>105</v>
      </c>
    </row>
    <row r="313" spans="1:12" x14ac:dyDescent="0.2">
      <c r="A313" s="1">
        <v>44910.415000000001</v>
      </c>
      <c r="B313" t="s">
        <v>0</v>
      </c>
      <c r="C313">
        <f t="shared" si="39"/>
        <v>1</v>
      </c>
      <c r="D313">
        <f t="shared" si="40"/>
        <v>1</v>
      </c>
      <c r="E313" t="s">
        <v>1</v>
      </c>
      <c r="F313" t="s">
        <v>56</v>
      </c>
      <c r="G313" t="str">
        <f t="shared" si="37"/>
        <v>out</v>
      </c>
      <c r="H313" t="str">
        <f t="shared" si="38"/>
        <v/>
      </c>
      <c r="I313" t="s">
        <v>1</v>
      </c>
      <c r="J313">
        <f t="shared" si="41"/>
        <v>1</v>
      </c>
      <c r="L313" t="s">
        <v>105</v>
      </c>
    </row>
    <row r="314" spans="1:12" x14ac:dyDescent="0.2">
      <c r="A314" s="1">
        <v>44910.415162037039</v>
      </c>
      <c r="B314" t="s">
        <v>0</v>
      </c>
      <c r="C314">
        <f t="shared" si="39"/>
        <v>1</v>
      </c>
      <c r="D314">
        <f t="shared" si="40"/>
        <v>1</v>
      </c>
      <c r="E314" t="s">
        <v>1</v>
      </c>
      <c r="F314" t="s">
        <v>56</v>
      </c>
      <c r="G314" t="str">
        <f t="shared" si="37"/>
        <v>out</v>
      </c>
      <c r="H314" t="str">
        <f t="shared" si="38"/>
        <v/>
      </c>
      <c r="I314" t="s">
        <v>1</v>
      </c>
      <c r="J314">
        <f t="shared" si="41"/>
        <v>1</v>
      </c>
      <c r="L314" t="s">
        <v>106</v>
      </c>
    </row>
    <row r="315" spans="1:12" x14ac:dyDescent="0.2">
      <c r="A315" s="1">
        <v>44910.416412037041</v>
      </c>
      <c r="B315" t="s">
        <v>0</v>
      </c>
      <c r="C315">
        <f t="shared" si="39"/>
        <v>1</v>
      </c>
      <c r="D315">
        <f t="shared" si="40"/>
        <v>1</v>
      </c>
      <c r="E315" t="s">
        <v>1</v>
      </c>
      <c r="F315" t="s">
        <v>56</v>
      </c>
      <c r="G315" t="str">
        <f t="shared" si="37"/>
        <v>out</v>
      </c>
      <c r="H315" t="str">
        <f t="shared" si="38"/>
        <v/>
      </c>
      <c r="I315" t="s">
        <v>1</v>
      </c>
      <c r="J315">
        <f t="shared" si="41"/>
        <v>1</v>
      </c>
      <c r="L315" t="s">
        <v>105</v>
      </c>
    </row>
    <row r="316" spans="1:12" x14ac:dyDescent="0.2">
      <c r="A316" s="1">
        <v>44910.424108796295</v>
      </c>
      <c r="B316" t="s">
        <v>0</v>
      </c>
      <c r="C316">
        <f t="shared" si="39"/>
        <v>1</v>
      </c>
      <c r="D316">
        <f t="shared" si="40"/>
        <v>1</v>
      </c>
      <c r="E316" t="s">
        <v>2</v>
      </c>
      <c r="F316" t="s">
        <v>57</v>
      </c>
      <c r="G316" t="str">
        <f t="shared" si="37"/>
        <v>in</v>
      </c>
      <c r="H316" t="str">
        <f t="shared" si="38"/>
        <v/>
      </c>
      <c r="I316" t="s">
        <v>2</v>
      </c>
      <c r="J316">
        <f t="shared" si="41"/>
        <v>1</v>
      </c>
      <c r="L316" t="s">
        <v>105</v>
      </c>
    </row>
    <row r="317" spans="1:12" x14ac:dyDescent="0.2">
      <c r="A317" s="1">
        <v>44910.4299537037</v>
      </c>
      <c r="B317" t="s">
        <v>0</v>
      </c>
      <c r="C317">
        <f t="shared" si="39"/>
        <v>1</v>
      </c>
      <c r="D317">
        <f t="shared" si="40"/>
        <v>1</v>
      </c>
      <c r="E317" t="s">
        <v>1</v>
      </c>
      <c r="F317" t="s">
        <v>56</v>
      </c>
      <c r="G317" t="str">
        <f t="shared" si="37"/>
        <v>out</v>
      </c>
      <c r="H317" t="str">
        <f t="shared" si="38"/>
        <v/>
      </c>
      <c r="I317" t="s">
        <v>1</v>
      </c>
      <c r="J317">
        <f t="shared" si="41"/>
        <v>1</v>
      </c>
      <c r="L317" t="s">
        <v>105</v>
      </c>
    </row>
    <row r="318" spans="1:12" x14ac:dyDescent="0.2">
      <c r="A318" s="1">
        <v>44910.456284722219</v>
      </c>
      <c r="B318" t="s">
        <v>0</v>
      </c>
      <c r="C318">
        <f t="shared" si="39"/>
        <v>1</v>
      </c>
      <c r="D318">
        <f t="shared" si="40"/>
        <v>1</v>
      </c>
      <c r="E318" t="s">
        <v>2</v>
      </c>
      <c r="G318" t="str">
        <f t="shared" si="37"/>
        <v/>
      </c>
      <c r="H318" t="str">
        <f t="shared" si="38"/>
        <v/>
      </c>
      <c r="I318" t="s">
        <v>102</v>
      </c>
      <c r="J318">
        <f t="shared" si="41"/>
        <v>1</v>
      </c>
      <c r="L318" t="s">
        <v>105</v>
      </c>
    </row>
    <row r="319" spans="1:12" x14ac:dyDescent="0.2">
      <c r="A319" s="1">
        <v>44910.456805555557</v>
      </c>
      <c r="B319" t="s">
        <v>0</v>
      </c>
      <c r="C319">
        <f t="shared" si="39"/>
        <v>1</v>
      </c>
      <c r="D319">
        <f t="shared" si="40"/>
        <v>1</v>
      </c>
      <c r="E319" t="s">
        <v>1</v>
      </c>
      <c r="G319" t="str">
        <f t="shared" si="37"/>
        <v>out</v>
      </c>
      <c r="H319" t="str">
        <f t="shared" si="38"/>
        <v/>
      </c>
      <c r="I319" t="s">
        <v>1</v>
      </c>
      <c r="J319">
        <f t="shared" si="41"/>
        <v>1</v>
      </c>
      <c r="L319" t="s">
        <v>106</v>
      </c>
    </row>
    <row r="320" spans="1:12" x14ac:dyDescent="0.2">
      <c r="A320" s="1">
        <v>44910.457662037035</v>
      </c>
      <c r="B320" t="s">
        <v>0</v>
      </c>
      <c r="C320">
        <f t="shared" si="39"/>
        <v>1</v>
      </c>
      <c r="D320">
        <f t="shared" si="40"/>
        <v>1</v>
      </c>
      <c r="E320" t="s">
        <v>1</v>
      </c>
      <c r="G320" t="str">
        <f t="shared" si="37"/>
        <v>out</v>
      </c>
      <c r="H320" t="str">
        <f t="shared" si="38"/>
        <v/>
      </c>
      <c r="I320" t="s">
        <v>1</v>
      </c>
      <c r="J320">
        <f t="shared" si="41"/>
        <v>1</v>
      </c>
      <c r="L320" t="s">
        <v>105</v>
      </c>
    </row>
    <row r="321" spans="1:12" x14ac:dyDescent="0.2">
      <c r="A321" s="1">
        <v>44910.458518518521</v>
      </c>
      <c r="B321" t="s">
        <v>0</v>
      </c>
      <c r="C321">
        <f t="shared" si="39"/>
        <v>1</v>
      </c>
      <c r="D321">
        <f t="shared" si="40"/>
        <v>1</v>
      </c>
      <c r="E321" t="s">
        <v>2</v>
      </c>
      <c r="G321" t="str">
        <f t="shared" si="37"/>
        <v>in</v>
      </c>
      <c r="H321" t="str">
        <f t="shared" si="38"/>
        <v/>
      </c>
      <c r="I321" t="s">
        <v>2</v>
      </c>
      <c r="J321">
        <f t="shared" si="41"/>
        <v>1</v>
      </c>
      <c r="L321" t="s">
        <v>105</v>
      </c>
    </row>
    <row r="322" spans="1:12" x14ac:dyDescent="0.2">
      <c r="A322" s="1">
        <v>44910.465219907404</v>
      </c>
      <c r="B322" t="s">
        <v>0</v>
      </c>
      <c r="C322">
        <f t="shared" si="39"/>
        <v>1</v>
      </c>
      <c r="D322">
        <f t="shared" si="40"/>
        <v>1</v>
      </c>
      <c r="E322" t="s">
        <v>33</v>
      </c>
      <c r="F322" t="s">
        <v>58</v>
      </c>
      <c r="G322" t="str">
        <f t="shared" si="37"/>
        <v/>
      </c>
      <c r="H322" t="str">
        <f t="shared" si="38"/>
        <v/>
      </c>
      <c r="I322" t="s">
        <v>1</v>
      </c>
      <c r="J322">
        <f t="shared" si="41"/>
        <v>1</v>
      </c>
      <c r="L322" t="s">
        <v>105</v>
      </c>
    </row>
    <row r="323" spans="1:12" x14ac:dyDescent="0.2">
      <c r="A323" s="1">
        <v>44910.465636574074</v>
      </c>
      <c r="B323" t="s">
        <v>0</v>
      </c>
      <c r="C323">
        <f t="shared" si="39"/>
        <v>1</v>
      </c>
      <c r="D323">
        <f t="shared" si="40"/>
        <v>1</v>
      </c>
      <c r="E323" t="s">
        <v>2</v>
      </c>
      <c r="G323" t="str">
        <f t="shared" ref="G323:G386" si="42">IF(AND(E323=I323, E323="out"), "out", IF(AND(E323=I323, E323="in"), "in", IF(AND(E323="pbout", I323="pbo"), "pb", IF(AND(E323="pbin", I323="pbi"), "pb", ""))))</f>
        <v>in</v>
      </c>
      <c r="H323" t="str">
        <f t="shared" si="38"/>
        <v/>
      </c>
      <c r="I323" t="s">
        <v>2</v>
      </c>
      <c r="J323">
        <f t="shared" si="41"/>
        <v>1</v>
      </c>
      <c r="L323" t="s">
        <v>106</v>
      </c>
    </row>
    <row r="324" spans="1:12" x14ac:dyDescent="0.2">
      <c r="A324" s="1">
        <v>44910.466666666667</v>
      </c>
      <c r="B324" t="s">
        <v>0</v>
      </c>
      <c r="C324">
        <f t="shared" si="39"/>
        <v>1</v>
      </c>
      <c r="D324">
        <f t="shared" si="40"/>
        <v>1</v>
      </c>
      <c r="E324" t="s">
        <v>2</v>
      </c>
      <c r="G324" t="str">
        <f t="shared" si="42"/>
        <v>in</v>
      </c>
      <c r="H324" t="str">
        <f t="shared" si="38"/>
        <v/>
      </c>
      <c r="I324" t="s">
        <v>2</v>
      </c>
      <c r="J324">
        <f t="shared" si="41"/>
        <v>1</v>
      </c>
      <c r="L324" t="s">
        <v>105</v>
      </c>
    </row>
    <row r="325" spans="1:12" x14ac:dyDescent="0.2">
      <c r="A325" s="1">
        <v>44910.466898148145</v>
      </c>
      <c r="B325" t="s">
        <v>0</v>
      </c>
      <c r="C325">
        <f t="shared" si="39"/>
        <v>1</v>
      </c>
      <c r="D325">
        <f t="shared" si="40"/>
        <v>1</v>
      </c>
      <c r="E325" t="s">
        <v>2</v>
      </c>
      <c r="G325" t="str">
        <f t="shared" si="42"/>
        <v>in</v>
      </c>
      <c r="H325" t="str">
        <f t="shared" si="38"/>
        <v/>
      </c>
      <c r="I325" t="s">
        <v>2</v>
      </c>
      <c r="J325">
        <f t="shared" si="41"/>
        <v>1</v>
      </c>
      <c r="L325" t="s">
        <v>106</v>
      </c>
    </row>
    <row r="326" spans="1:12" x14ac:dyDescent="0.2">
      <c r="A326" s="1">
        <v>44910.46702546296</v>
      </c>
      <c r="B326" t="s">
        <v>0</v>
      </c>
      <c r="C326">
        <f t="shared" si="39"/>
        <v>1</v>
      </c>
      <c r="D326">
        <f t="shared" si="40"/>
        <v>1</v>
      </c>
      <c r="E326" t="s">
        <v>2</v>
      </c>
      <c r="F326" t="s">
        <v>57</v>
      </c>
      <c r="G326" t="str">
        <f t="shared" si="42"/>
        <v>in</v>
      </c>
      <c r="H326" t="str">
        <f t="shared" si="38"/>
        <v/>
      </c>
      <c r="I326" t="s">
        <v>2</v>
      </c>
      <c r="J326">
        <f t="shared" si="41"/>
        <v>1</v>
      </c>
      <c r="L326" t="s">
        <v>106</v>
      </c>
    </row>
    <row r="327" spans="1:12" x14ac:dyDescent="0.2">
      <c r="A327" s="1">
        <v>44910.467835648145</v>
      </c>
      <c r="B327" t="s">
        <v>0</v>
      </c>
      <c r="C327">
        <f t="shared" si="39"/>
        <v>1</v>
      </c>
      <c r="D327">
        <f t="shared" si="40"/>
        <v>1</v>
      </c>
      <c r="E327" t="s">
        <v>1</v>
      </c>
      <c r="G327" t="str">
        <f t="shared" si="42"/>
        <v>out</v>
      </c>
      <c r="H327" t="str">
        <f t="shared" si="38"/>
        <v/>
      </c>
      <c r="I327" t="s">
        <v>1</v>
      </c>
      <c r="J327">
        <f t="shared" si="41"/>
        <v>1</v>
      </c>
      <c r="L327" t="s">
        <v>106</v>
      </c>
    </row>
    <row r="328" spans="1:12" x14ac:dyDescent="0.2">
      <c r="A328" s="1">
        <v>44910.469282407408</v>
      </c>
      <c r="B328" t="s">
        <v>0</v>
      </c>
      <c r="C328">
        <f t="shared" si="39"/>
        <v>1</v>
      </c>
      <c r="D328">
        <f t="shared" si="40"/>
        <v>1</v>
      </c>
      <c r="E328" t="s">
        <v>2</v>
      </c>
      <c r="G328" t="str">
        <f t="shared" si="42"/>
        <v>in</v>
      </c>
      <c r="H328" t="str">
        <f t="shared" si="38"/>
        <v/>
      </c>
      <c r="I328" t="s">
        <v>2</v>
      </c>
      <c r="J328">
        <f t="shared" si="41"/>
        <v>1</v>
      </c>
      <c r="L328" t="s">
        <v>105</v>
      </c>
    </row>
    <row r="329" spans="1:12" x14ac:dyDescent="0.2">
      <c r="A329" s="1">
        <v>44910.470671296294</v>
      </c>
      <c r="B329" t="s">
        <v>0</v>
      </c>
      <c r="C329">
        <f t="shared" si="39"/>
        <v>1</v>
      </c>
      <c r="D329">
        <f t="shared" si="40"/>
        <v>1</v>
      </c>
      <c r="E329" t="s">
        <v>1</v>
      </c>
      <c r="G329" t="str">
        <f t="shared" si="42"/>
        <v>out</v>
      </c>
      <c r="H329" t="str">
        <f t="shared" si="38"/>
        <v/>
      </c>
      <c r="I329" t="s">
        <v>1</v>
      </c>
      <c r="J329">
        <f t="shared" si="41"/>
        <v>1</v>
      </c>
      <c r="L329" t="s">
        <v>106</v>
      </c>
    </row>
    <row r="330" spans="1:12" x14ac:dyDescent="0.2">
      <c r="A330" s="1">
        <v>44910.546666666669</v>
      </c>
      <c r="B330" t="s">
        <v>0</v>
      </c>
      <c r="C330">
        <v>1</v>
      </c>
      <c r="D330">
        <v>3</v>
      </c>
      <c r="E330" t="s">
        <v>59</v>
      </c>
      <c r="F330" t="s">
        <v>60</v>
      </c>
      <c r="G330" t="str">
        <f t="shared" si="42"/>
        <v/>
      </c>
      <c r="H330" t="str">
        <f t="shared" si="38"/>
        <v/>
      </c>
      <c r="I330" t="s">
        <v>108</v>
      </c>
      <c r="J330" t="str">
        <f t="shared" si="41"/>
        <v/>
      </c>
      <c r="L330" t="s">
        <v>106</v>
      </c>
    </row>
    <row r="331" spans="1:12" x14ac:dyDescent="0.2">
      <c r="A331" s="1">
        <v>44910.547199074077</v>
      </c>
      <c r="B331" t="s">
        <v>0</v>
      </c>
      <c r="C331">
        <f t="shared" si="39"/>
        <v>1</v>
      </c>
      <c r="D331">
        <f t="shared" si="40"/>
        <v>1</v>
      </c>
      <c r="E331" t="s">
        <v>1</v>
      </c>
      <c r="G331" t="str">
        <f t="shared" si="42"/>
        <v>out</v>
      </c>
      <c r="H331" t="str">
        <f t="shared" si="38"/>
        <v/>
      </c>
      <c r="I331" t="s">
        <v>1</v>
      </c>
      <c r="J331">
        <f t="shared" si="41"/>
        <v>1</v>
      </c>
      <c r="L331" t="s">
        <v>105</v>
      </c>
    </row>
    <row r="332" spans="1:12" x14ac:dyDescent="0.2">
      <c r="A332" s="1">
        <v>44910.55773148148</v>
      </c>
      <c r="B332" t="s">
        <v>0</v>
      </c>
      <c r="C332">
        <f t="shared" si="39"/>
        <v>1</v>
      </c>
      <c r="D332">
        <f t="shared" si="40"/>
        <v>1</v>
      </c>
      <c r="E332" t="s">
        <v>2</v>
      </c>
      <c r="G332" t="str">
        <f t="shared" si="42"/>
        <v>in</v>
      </c>
      <c r="H332" t="str">
        <f t="shared" si="38"/>
        <v/>
      </c>
      <c r="I332" t="s">
        <v>2</v>
      </c>
      <c r="J332">
        <f t="shared" si="41"/>
        <v>1</v>
      </c>
      <c r="L332" t="s">
        <v>105</v>
      </c>
    </row>
    <row r="333" spans="1:12" x14ac:dyDescent="0.2">
      <c r="A333" s="1">
        <v>44910.558946759258</v>
      </c>
      <c r="B333" t="s">
        <v>0</v>
      </c>
      <c r="C333">
        <f t="shared" si="39"/>
        <v>1</v>
      </c>
      <c r="D333">
        <f t="shared" si="40"/>
        <v>1</v>
      </c>
      <c r="E333" t="s">
        <v>2</v>
      </c>
      <c r="G333" t="str">
        <f t="shared" si="42"/>
        <v>in</v>
      </c>
      <c r="H333" t="str">
        <f t="shared" si="38"/>
        <v/>
      </c>
      <c r="I333" t="s">
        <v>2</v>
      </c>
      <c r="J333">
        <f t="shared" si="41"/>
        <v>1</v>
      </c>
      <c r="L333" t="s">
        <v>106</v>
      </c>
    </row>
    <row r="334" spans="1:12" x14ac:dyDescent="0.2">
      <c r="A334" s="1">
        <v>44910.561712962961</v>
      </c>
      <c r="B334" t="s">
        <v>0</v>
      </c>
      <c r="C334">
        <f t="shared" si="39"/>
        <v>1</v>
      </c>
      <c r="D334">
        <f t="shared" si="40"/>
        <v>1</v>
      </c>
      <c r="E334" t="s">
        <v>1</v>
      </c>
      <c r="G334" t="str">
        <f t="shared" si="42"/>
        <v>out</v>
      </c>
      <c r="H334" t="str">
        <f t="shared" si="38"/>
        <v/>
      </c>
      <c r="I334" t="s">
        <v>1</v>
      </c>
      <c r="J334">
        <f t="shared" si="41"/>
        <v>1</v>
      </c>
      <c r="L334" t="s">
        <v>105</v>
      </c>
    </row>
    <row r="335" spans="1:12" x14ac:dyDescent="0.2">
      <c r="A335" s="1">
        <v>44910.563194444447</v>
      </c>
      <c r="B335" t="s">
        <v>0</v>
      </c>
      <c r="C335">
        <f t="shared" si="39"/>
        <v>1</v>
      </c>
      <c r="D335">
        <f t="shared" si="40"/>
        <v>1</v>
      </c>
      <c r="E335" t="s">
        <v>1</v>
      </c>
      <c r="F335" t="s">
        <v>61</v>
      </c>
      <c r="G335" t="str">
        <f t="shared" si="42"/>
        <v>out</v>
      </c>
      <c r="H335" t="str">
        <f t="shared" si="38"/>
        <v/>
      </c>
      <c r="I335" t="s">
        <v>1</v>
      </c>
      <c r="J335">
        <f t="shared" si="41"/>
        <v>1</v>
      </c>
      <c r="L335" t="s">
        <v>105</v>
      </c>
    </row>
    <row r="336" spans="1:12" x14ac:dyDescent="0.2">
      <c r="A336" s="1">
        <v>44910.579386574071</v>
      </c>
      <c r="B336" t="s">
        <v>0</v>
      </c>
      <c r="C336">
        <f t="shared" si="39"/>
        <v>1</v>
      </c>
      <c r="D336">
        <f t="shared" si="40"/>
        <v>1</v>
      </c>
      <c r="E336" t="s">
        <v>2</v>
      </c>
      <c r="G336" t="str">
        <f t="shared" si="42"/>
        <v>in</v>
      </c>
      <c r="H336" t="str">
        <f t="shared" si="38"/>
        <v/>
      </c>
      <c r="I336" t="s">
        <v>2</v>
      </c>
      <c r="J336">
        <f t="shared" si="41"/>
        <v>1</v>
      </c>
      <c r="L336" t="s">
        <v>105</v>
      </c>
    </row>
    <row r="337" spans="1:12" x14ac:dyDescent="0.2">
      <c r="A337" s="1">
        <v>44910.584918981483</v>
      </c>
      <c r="B337" t="s">
        <v>0</v>
      </c>
      <c r="C337">
        <f t="shared" si="39"/>
        <v>1</v>
      </c>
      <c r="D337">
        <f t="shared" si="40"/>
        <v>1</v>
      </c>
      <c r="E337" t="s">
        <v>2</v>
      </c>
      <c r="G337" t="str">
        <f t="shared" si="42"/>
        <v>in</v>
      </c>
      <c r="H337" t="str">
        <f t="shared" si="38"/>
        <v/>
      </c>
      <c r="I337" t="s">
        <v>2</v>
      </c>
      <c r="J337">
        <f t="shared" si="41"/>
        <v>1</v>
      </c>
      <c r="L337" t="s">
        <v>105</v>
      </c>
    </row>
    <row r="338" spans="1:12" x14ac:dyDescent="0.2">
      <c r="A338" s="1">
        <v>44910.592812499999</v>
      </c>
      <c r="B338" t="s">
        <v>0</v>
      </c>
      <c r="C338">
        <f t="shared" si="39"/>
        <v>1</v>
      </c>
      <c r="D338">
        <f t="shared" si="40"/>
        <v>1</v>
      </c>
      <c r="E338" t="s">
        <v>1</v>
      </c>
      <c r="G338" t="str">
        <f t="shared" si="42"/>
        <v>out</v>
      </c>
      <c r="H338" t="str">
        <f t="shared" si="38"/>
        <v/>
      </c>
      <c r="I338" t="s">
        <v>1</v>
      </c>
      <c r="J338">
        <f t="shared" si="41"/>
        <v>1</v>
      </c>
      <c r="L338" t="s">
        <v>105</v>
      </c>
    </row>
    <row r="339" spans="1:12" x14ac:dyDescent="0.2">
      <c r="A339" s="1">
        <v>44910.593148148146</v>
      </c>
      <c r="B339" t="s">
        <v>0</v>
      </c>
      <c r="C339">
        <v>1</v>
      </c>
      <c r="D339">
        <v>3</v>
      </c>
      <c r="E339" t="s">
        <v>23</v>
      </c>
      <c r="F339" t="s">
        <v>62</v>
      </c>
      <c r="G339" t="str">
        <f t="shared" si="42"/>
        <v/>
      </c>
      <c r="H339" t="str">
        <f t="shared" si="38"/>
        <v/>
      </c>
      <c r="I339" t="s">
        <v>2</v>
      </c>
      <c r="J339">
        <f t="shared" si="41"/>
        <v>1</v>
      </c>
      <c r="L339" t="s">
        <v>106</v>
      </c>
    </row>
    <row r="340" spans="1:12" x14ac:dyDescent="0.2">
      <c r="A340" s="1">
        <v>44910.593229166669</v>
      </c>
      <c r="B340" t="s">
        <v>0</v>
      </c>
      <c r="C340">
        <f t="shared" si="39"/>
        <v>1</v>
      </c>
      <c r="D340">
        <f t="shared" si="40"/>
        <v>1</v>
      </c>
      <c r="E340" t="s">
        <v>2</v>
      </c>
      <c r="G340" t="str">
        <f t="shared" si="42"/>
        <v>in</v>
      </c>
      <c r="H340" t="str">
        <f t="shared" si="38"/>
        <v/>
      </c>
      <c r="I340" t="s">
        <v>2</v>
      </c>
      <c r="J340">
        <f t="shared" si="41"/>
        <v>1</v>
      </c>
      <c r="L340" t="s">
        <v>106</v>
      </c>
    </row>
    <row r="341" spans="1:12" x14ac:dyDescent="0.2">
      <c r="A341" s="1">
        <v>44910.593692129631</v>
      </c>
      <c r="B341" t="s">
        <v>0</v>
      </c>
      <c r="C341">
        <f t="shared" si="39"/>
        <v>1</v>
      </c>
      <c r="D341">
        <f t="shared" si="40"/>
        <v>1</v>
      </c>
      <c r="E341" t="s">
        <v>1</v>
      </c>
      <c r="G341" t="str">
        <f t="shared" si="42"/>
        <v>out</v>
      </c>
      <c r="H341" t="str">
        <f t="shared" si="38"/>
        <v/>
      </c>
      <c r="I341" t="s">
        <v>1</v>
      </c>
      <c r="J341">
        <f t="shared" si="41"/>
        <v>1</v>
      </c>
      <c r="L341" t="s">
        <v>106</v>
      </c>
    </row>
    <row r="342" spans="1:12" x14ac:dyDescent="0.2">
      <c r="A342" s="1">
        <v>44910.595729166664</v>
      </c>
      <c r="B342" t="s">
        <v>0</v>
      </c>
      <c r="C342">
        <f t="shared" si="39"/>
        <v>1</v>
      </c>
      <c r="D342">
        <f t="shared" si="40"/>
        <v>1</v>
      </c>
      <c r="E342" t="s">
        <v>1</v>
      </c>
      <c r="G342" t="str">
        <f t="shared" si="42"/>
        <v>out</v>
      </c>
      <c r="H342" t="str">
        <f t="shared" si="38"/>
        <v/>
      </c>
      <c r="I342" t="s">
        <v>1</v>
      </c>
      <c r="J342">
        <f t="shared" si="41"/>
        <v>1</v>
      </c>
      <c r="L342" t="s">
        <v>105</v>
      </c>
    </row>
    <row r="343" spans="1:12" x14ac:dyDescent="0.2">
      <c r="A343" s="1">
        <v>44910.595972222225</v>
      </c>
      <c r="B343" t="s">
        <v>0</v>
      </c>
      <c r="C343">
        <f t="shared" si="39"/>
        <v>1</v>
      </c>
      <c r="D343">
        <f t="shared" si="40"/>
        <v>1</v>
      </c>
      <c r="E343" t="s">
        <v>2</v>
      </c>
      <c r="G343" t="str">
        <f t="shared" si="42"/>
        <v>in</v>
      </c>
      <c r="H343" t="str">
        <f t="shared" si="38"/>
        <v/>
      </c>
      <c r="I343" t="s">
        <v>2</v>
      </c>
      <c r="J343">
        <f t="shared" si="41"/>
        <v>1</v>
      </c>
      <c r="L343" t="s">
        <v>106</v>
      </c>
    </row>
    <row r="344" spans="1:12" x14ac:dyDescent="0.2">
      <c r="A344" s="1">
        <v>44910.597013888888</v>
      </c>
      <c r="B344" t="s">
        <v>0</v>
      </c>
      <c r="C344">
        <f t="shared" si="39"/>
        <v>1</v>
      </c>
      <c r="D344">
        <f t="shared" si="40"/>
        <v>1</v>
      </c>
      <c r="E344" t="s">
        <v>33</v>
      </c>
      <c r="F344" t="s">
        <v>58</v>
      </c>
      <c r="G344" t="str">
        <f t="shared" si="42"/>
        <v/>
      </c>
      <c r="H344" t="str">
        <f t="shared" si="38"/>
        <v/>
      </c>
      <c r="I344" t="s">
        <v>1</v>
      </c>
      <c r="J344">
        <f t="shared" si="41"/>
        <v>1</v>
      </c>
      <c r="L344" t="s">
        <v>106</v>
      </c>
    </row>
    <row r="345" spans="1:12" x14ac:dyDescent="0.2">
      <c r="A345" s="1">
        <v>44910.597256944442</v>
      </c>
      <c r="B345" t="s">
        <v>0</v>
      </c>
      <c r="C345">
        <f t="shared" si="39"/>
        <v>1</v>
      </c>
      <c r="D345">
        <f t="shared" si="40"/>
        <v>1</v>
      </c>
      <c r="E345" t="s">
        <v>1</v>
      </c>
      <c r="F345" t="s">
        <v>63</v>
      </c>
      <c r="G345" t="str">
        <f t="shared" si="42"/>
        <v>out</v>
      </c>
      <c r="H345" t="str">
        <f t="shared" si="38"/>
        <v/>
      </c>
      <c r="I345" t="s">
        <v>1</v>
      </c>
      <c r="J345">
        <f t="shared" si="41"/>
        <v>1</v>
      </c>
      <c r="L345" t="s">
        <v>105</v>
      </c>
    </row>
    <row r="346" spans="1:12" x14ac:dyDescent="0.2">
      <c r="A346" s="1">
        <v>44910.599259259259</v>
      </c>
      <c r="B346" t="s">
        <v>0</v>
      </c>
      <c r="C346">
        <f t="shared" si="39"/>
        <v>1</v>
      </c>
      <c r="D346">
        <f t="shared" si="40"/>
        <v>1</v>
      </c>
      <c r="E346" t="s">
        <v>1</v>
      </c>
      <c r="G346" t="str">
        <f t="shared" si="42"/>
        <v/>
      </c>
      <c r="H346" t="str">
        <f t="shared" si="38"/>
        <v/>
      </c>
      <c r="I346" t="s">
        <v>104</v>
      </c>
      <c r="J346">
        <f t="shared" si="41"/>
        <v>1</v>
      </c>
      <c r="L346" t="s">
        <v>105</v>
      </c>
    </row>
    <row r="347" spans="1:12" x14ac:dyDescent="0.2">
      <c r="A347" s="1">
        <v>44910.601030092592</v>
      </c>
      <c r="B347" t="s">
        <v>0</v>
      </c>
      <c r="C347">
        <f t="shared" si="39"/>
        <v>1</v>
      </c>
      <c r="D347">
        <f t="shared" si="40"/>
        <v>1</v>
      </c>
      <c r="E347" t="s">
        <v>1</v>
      </c>
      <c r="G347" t="str">
        <f t="shared" si="42"/>
        <v>out</v>
      </c>
      <c r="H347" t="str">
        <f t="shared" si="38"/>
        <v/>
      </c>
      <c r="I347" t="s">
        <v>1</v>
      </c>
      <c r="J347">
        <f t="shared" si="41"/>
        <v>1</v>
      </c>
      <c r="L347" t="s">
        <v>105</v>
      </c>
    </row>
    <row r="348" spans="1:12" x14ac:dyDescent="0.2">
      <c r="A348" s="1">
        <v>44910.60396990741</v>
      </c>
      <c r="B348" t="s">
        <v>0</v>
      </c>
      <c r="C348">
        <f t="shared" si="39"/>
        <v>1</v>
      </c>
      <c r="D348">
        <f t="shared" si="40"/>
        <v>1</v>
      </c>
      <c r="E348" t="s">
        <v>2</v>
      </c>
      <c r="G348" t="str">
        <f t="shared" si="42"/>
        <v>in</v>
      </c>
      <c r="H348" t="str">
        <f t="shared" si="38"/>
        <v/>
      </c>
      <c r="I348" t="s">
        <v>2</v>
      </c>
      <c r="J348">
        <f t="shared" si="41"/>
        <v>1</v>
      </c>
      <c r="L348" t="s">
        <v>105</v>
      </c>
    </row>
    <row r="349" spans="1:12" x14ac:dyDescent="0.2">
      <c r="A349" s="1">
        <v>44910.668541666666</v>
      </c>
      <c r="B349" t="s">
        <v>0</v>
      </c>
      <c r="C349">
        <f t="shared" si="39"/>
        <v>1</v>
      </c>
      <c r="D349">
        <f t="shared" si="40"/>
        <v>1</v>
      </c>
      <c r="E349" t="s">
        <v>1</v>
      </c>
      <c r="G349" t="str">
        <f t="shared" si="42"/>
        <v>out</v>
      </c>
      <c r="H349" t="str">
        <f t="shared" si="38"/>
        <v/>
      </c>
      <c r="I349" t="s">
        <v>1</v>
      </c>
      <c r="J349">
        <f t="shared" si="41"/>
        <v>1</v>
      </c>
      <c r="L349" t="s">
        <v>105</v>
      </c>
    </row>
    <row r="350" spans="1:12" x14ac:dyDescent="0.2">
      <c r="A350" s="1">
        <v>44910.687592592592</v>
      </c>
      <c r="B350" t="s">
        <v>0</v>
      </c>
      <c r="C350">
        <f t="shared" si="39"/>
        <v>1</v>
      </c>
      <c r="D350">
        <f t="shared" si="40"/>
        <v>1</v>
      </c>
      <c r="E350" t="s">
        <v>1</v>
      </c>
      <c r="G350" t="str">
        <f t="shared" si="42"/>
        <v>out</v>
      </c>
      <c r="H350" t="str">
        <f t="shared" si="38"/>
        <v/>
      </c>
      <c r="I350" t="s">
        <v>1</v>
      </c>
      <c r="J350">
        <f t="shared" si="41"/>
        <v>1</v>
      </c>
      <c r="L350" t="s">
        <v>105</v>
      </c>
    </row>
    <row r="351" spans="1:12" x14ac:dyDescent="0.2">
      <c r="A351" s="1">
        <v>44910.687881944446</v>
      </c>
      <c r="B351" t="s">
        <v>0</v>
      </c>
      <c r="C351">
        <f t="shared" si="39"/>
        <v>1</v>
      </c>
      <c r="D351">
        <f t="shared" si="40"/>
        <v>1</v>
      </c>
      <c r="E351" t="s">
        <v>2</v>
      </c>
      <c r="G351" t="str">
        <f t="shared" si="42"/>
        <v>in</v>
      </c>
      <c r="H351" t="str">
        <f t="shared" si="38"/>
        <v/>
      </c>
      <c r="I351" t="s">
        <v>2</v>
      </c>
      <c r="J351">
        <f t="shared" si="41"/>
        <v>1</v>
      </c>
      <c r="L351" t="s">
        <v>106</v>
      </c>
    </row>
    <row r="352" spans="1:12" x14ac:dyDescent="0.2">
      <c r="A352" s="1">
        <v>44910.689444444448</v>
      </c>
      <c r="B352" t="s">
        <v>0</v>
      </c>
      <c r="C352">
        <f t="shared" si="39"/>
        <v>1</v>
      </c>
      <c r="D352">
        <f t="shared" si="40"/>
        <v>1</v>
      </c>
      <c r="E352" t="s">
        <v>1</v>
      </c>
      <c r="G352" t="str">
        <f t="shared" si="42"/>
        <v>out</v>
      </c>
      <c r="H352" t="str">
        <f t="shared" si="38"/>
        <v/>
      </c>
      <c r="I352" t="s">
        <v>1</v>
      </c>
      <c r="J352">
        <f t="shared" si="41"/>
        <v>1</v>
      </c>
      <c r="L352" t="s">
        <v>105</v>
      </c>
    </row>
    <row r="353" spans="1:12" x14ac:dyDescent="0.2">
      <c r="A353" s="1">
        <v>44910.690347222226</v>
      </c>
      <c r="B353" t="s">
        <v>0</v>
      </c>
      <c r="C353">
        <f t="shared" si="39"/>
        <v>1</v>
      </c>
      <c r="D353">
        <f t="shared" si="40"/>
        <v>1</v>
      </c>
      <c r="E353" t="s">
        <v>2</v>
      </c>
      <c r="G353" t="str">
        <f t="shared" si="42"/>
        <v/>
      </c>
      <c r="H353" t="str">
        <f t="shared" si="38"/>
        <v/>
      </c>
      <c r="I353" t="s">
        <v>102</v>
      </c>
      <c r="J353">
        <f t="shared" si="41"/>
        <v>1</v>
      </c>
      <c r="L353" t="s">
        <v>106</v>
      </c>
    </row>
    <row r="354" spans="1:12" x14ac:dyDescent="0.2">
      <c r="A354" s="1">
        <v>44910.690682870372</v>
      </c>
      <c r="B354" t="s">
        <v>0</v>
      </c>
      <c r="C354">
        <f t="shared" si="39"/>
        <v>1</v>
      </c>
      <c r="D354">
        <f t="shared" si="40"/>
        <v>1</v>
      </c>
      <c r="E354" t="s">
        <v>1</v>
      </c>
      <c r="G354" t="str">
        <f t="shared" si="42"/>
        <v>out</v>
      </c>
      <c r="H354" t="str">
        <f t="shared" si="38"/>
        <v/>
      </c>
      <c r="I354" t="s">
        <v>1</v>
      </c>
      <c r="J354">
        <f t="shared" si="41"/>
        <v>1</v>
      </c>
      <c r="L354" t="s">
        <v>106</v>
      </c>
    </row>
    <row r="355" spans="1:12" x14ac:dyDescent="0.2">
      <c r="A355" s="1">
        <v>44910.692499999997</v>
      </c>
      <c r="B355" t="s">
        <v>0</v>
      </c>
      <c r="C355">
        <f t="shared" si="39"/>
        <v>1</v>
      </c>
      <c r="D355">
        <f t="shared" si="40"/>
        <v>1</v>
      </c>
      <c r="E355" t="s">
        <v>2</v>
      </c>
      <c r="G355" t="str">
        <f t="shared" si="42"/>
        <v>in</v>
      </c>
      <c r="H355" t="str">
        <f t="shared" si="38"/>
        <v/>
      </c>
      <c r="I355" t="s">
        <v>2</v>
      </c>
      <c r="J355">
        <f t="shared" si="41"/>
        <v>1</v>
      </c>
      <c r="L355" t="s">
        <v>105</v>
      </c>
    </row>
    <row r="356" spans="1:12" x14ac:dyDescent="0.2">
      <c r="A356" s="1">
        <v>44910.698958333334</v>
      </c>
      <c r="B356" t="s">
        <v>0</v>
      </c>
      <c r="C356">
        <f t="shared" si="39"/>
        <v>1</v>
      </c>
      <c r="D356">
        <f t="shared" si="40"/>
        <v>1</v>
      </c>
      <c r="E356" t="s">
        <v>1</v>
      </c>
      <c r="G356" t="str">
        <f t="shared" si="42"/>
        <v>out</v>
      </c>
      <c r="H356" t="str">
        <f t="shared" si="38"/>
        <v/>
      </c>
      <c r="I356" t="s">
        <v>1</v>
      </c>
      <c r="J356">
        <f t="shared" si="41"/>
        <v>1</v>
      </c>
      <c r="L356" t="s">
        <v>105</v>
      </c>
    </row>
    <row r="357" spans="1:12" x14ac:dyDescent="0.2">
      <c r="A357" s="1">
        <v>44910.700648148151</v>
      </c>
      <c r="B357" t="s">
        <v>0</v>
      </c>
      <c r="C357">
        <f t="shared" si="39"/>
        <v>1</v>
      </c>
      <c r="D357">
        <f t="shared" si="40"/>
        <v>1</v>
      </c>
      <c r="E357" t="s">
        <v>2</v>
      </c>
      <c r="G357" t="str">
        <f t="shared" si="42"/>
        <v>in</v>
      </c>
      <c r="H357" t="str">
        <f t="shared" si="38"/>
        <v/>
      </c>
      <c r="I357" t="s">
        <v>2</v>
      </c>
      <c r="J357">
        <f t="shared" si="41"/>
        <v>1</v>
      </c>
      <c r="L357" t="s">
        <v>105</v>
      </c>
    </row>
    <row r="358" spans="1:12" x14ac:dyDescent="0.2">
      <c r="A358" s="1">
        <v>44910.702546296299</v>
      </c>
      <c r="B358" t="s">
        <v>0</v>
      </c>
      <c r="C358">
        <f t="shared" si="39"/>
        <v>1</v>
      </c>
      <c r="D358">
        <f t="shared" si="40"/>
        <v>1</v>
      </c>
      <c r="E358" t="s">
        <v>1</v>
      </c>
      <c r="F358" t="s">
        <v>64</v>
      </c>
      <c r="G358" t="str">
        <f t="shared" si="42"/>
        <v>out</v>
      </c>
      <c r="H358" t="str">
        <f t="shared" si="38"/>
        <v/>
      </c>
      <c r="I358" t="s">
        <v>1</v>
      </c>
      <c r="J358">
        <f t="shared" si="41"/>
        <v>1</v>
      </c>
      <c r="L358" t="s">
        <v>105</v>
      </c>
    </row>
    <row r="359" spans="1:12" x14ac:dyDescent="0.2">
      <c r="A359" s="1">
        <v>44910.71292824074</v>
      </c>
      <c r="B359" t="s">
        <v>0</v>
      </c>
      <c r="C359">
        <f t="shared" si="39"/>
        <v>1</v>
      </c>
      <c r="D359">
        <f t="shared" si="40"/>
        <v>1</v>
      </c>
      <c r="E359" t="s">
        <v>33</v>
      </c>
      <c r="F359" t="s">
        <v>65</v>
      </c>
      <c r="G359" t="str">
        <f t="shared" si="42"/>
        <v>pb</v>
      </c>
      <c r="H359" t="str">
        <f t="shared" si="38"/>
        <v/>
      </c>
      <c r="I359" t="s">
        <v>102</v>
      </c>
      <c r="J359">
        <f t="shared" si="41"/>
        <v>1</v>
      </c>
      <c r="L359" t="s">
        <v>105</v>
      </c>
    </row>
    <row r="360" spans="1:12" x14ac:dyDescent="0.2">
      <c r="A360" s="1">
        <v>44910.772141203706</v>
      </c>
      <c r="B360" t="s">
        <v>0</v>
      </c>
      <c r="C360">
        <f t="shared" si="39"/>
        <v>1</v>
      </c>
      <c r="D360">
        <f t="shared" si="40"/>
        <v>1</v>
      </c>
      <c r="E360" t="s">
        <v>2</v>
      </c>
      <c r="G360" t="str">
        <f t="shared" si="42"/>
        <v>in</v>
      </c>
      <c r="H360" t="str">
        <f t="shared" si="38"/>
        <v/>
      </c>
      <c r="I360" t="s">
        <v>2</v>
      </c>
      <c r="J360">
        <f t="shared" si="41"/>
        <v>1</v>
      </c>
      <c r="L360" t="s">
        <v>105</v>
      </c>
    </row>
    <row r="361" spans="1:12" x14ac:dyDescent="0.2">
      <c r="A361" s="1">
        <v>44910.787187499998</v>
      </c>
      <c r="B361" t="s">
        <v>0</v>
      </c>
      <c r="C361">
        <f t="shared" si="39"/>
        <v>1</v>
      </c>
      <c r="D361">
        <f t="shared" si="40"/>
        <v>1</v>
      </c>
      <c r="E361" t="s">
        <v>1</v>
      </c>
      <c r="G361" t="str">
        <f t="shared" si="42"/>
        <v>out</v>
      </c>
      <c r="H361" t="str">
        <f t="shared" si="38"/>
        <v/>
      </c>
      <c r="I361" t="s">
        <v>1</v>
      </c>
      <c r="J361">
        <f t="shared" si="41"/>
        <v>1</v>
      </c>
      <c r="L361" t="s">
        <v>105</v>
      </c>
    </row>
    <row r="362" spans="1:12" x14ac:dyDescent="0.2">
      <c r="A362" s="1">
        <v>44910.799444444441</v>
      </c>
      <c r="B362" t="s">
        <v>0</v>
      </c>
      <c r="C362">
        <f t="shared" si="39"/>
        <v>1</v>
      </c>
      <c r="D362">
        <f t="shared" si="40"/>
        <v>1</v>
      </c>
      <c r="E362" t="s">
        <v>2</v>
      </c>
      <c r="G362" t="str">
        <f t="shared" si="42"/>
        <v>in</v>
      </c>
      <c r="H362" t="str">
        <f t="shared" si="38"/>
        <v/>
      </c>
      <c r="I362" t="s">
        <v>2</v>
      </c>
      <c r="J362">
        <f t="shared" si="41"/>
        <v>1</v>
      </c>
      <c r="L362" t="s">
        <v>105</v>
      </c>
    </row>
    <row r="363" spans="1:12" x14ac:dyDescent="0.2">
      <c r="A363" s="1">
        <v>44911.358402777776</v>
      </c>
      <c r="B363" t="s">
        <v>0</v>
      </c>
      <c r="C363">
        <f t="shared" si="39"/>
        <v>1</v>
      </c>
      <c r="D363">
        <f t="shared" si="40"/>
        <v>1</v>
      </c>
      <c r="E363" t="s">
        <v>2</v>
      </c>
      <c r="G363" t="str">
        <f t="shared" si="42"/>
        <v>in</v>
      </c>
      <c r="H363" t="str">
        <f t="shared" ref="H363:H420" si="43">IF(AND(E363="in/in", I363="in"), "in", IF(AND(E363="out/out", I363="out"), "out", ""))</f>
        <v/>
      </c>
      <c r="I363" t="s">
        <v>2</v>
      </c>
      <c r="J363">
        <f t="shared" si="41"/>
        <v>1</v>
      </c>
      <c r="L363" t="s">
        <v>105</v>
      </c>
    </row>
    <row r="364" spans="1:12" x14ac:dyDescent="0.2">
      <c r="A364" s="1">
        <v>44911.358634259261</v>
      </c>
      <c r="B364" t="s">
        <v>0</v>
      </c>
      <c r="C364">
        <f t="shared" ref="C364:C421" si="44">IF(D364=1, 1, "")</f>
        <v>1</v>
      </c>
      <c r="D364">
        <f t="shared" ref="D364:D421" si="45">IF(OR(E364="out", E364="in", E364="pbin", E364="pbout"), 1, IF(OR(E364="in/in", E364="out/out"), 2, ""))</f>
        <v>1</v>
      </c>
      <c r="E364" t="s">
        <v>1</v>
      </c>
      <c r="G364" t="str">
        <f t="shared" si="42"/>
        <v>out</v>
      </c>
      <c r="H364" t="str">
        <f t="shared" si="43"/>
        <v/>
      </c>
      <c r="I364" t="s">
        <v>1</v>
      </c>
      <c r="J364">
        <f t="shared" ref="J364:J421" si="46">IF(OR(I364="out", I364="in", I364="pbo", I364="pbi"), 1, "")</f>
        <v>1</v>
      </c>
      <c r="L364" t="s">
        <v>106</v>
      </c>
    </row>
    <row r="365" spans="1:12" x14ac:dyDescent="0.2">
      <c r="A365" s="1">
        <v>44911.412673611114</v>
      </c>
      <c r="B365" t="s">
        <v>0</v>
      </c>
      <c r="C365">
        <f t="shared" si="44"/>
        <v>1</v>
      </c>
      <c r="D365">
        <f t="shared" si="45"/>
        <v>1</v>
      </c>
      <c r="E365" t="s">
        <v>2</v>
      </c>
      <c r="F365" t="s">
        <v>66</v>
      </c>
      <c r="G365" t="str">
        <f t="shared" si="42"/>
        <v>in</v>
      </c>
      <c r="H365" t="str">
        <f t="shared" si="43"/>
        <v/>
      </c>
      <c r="I365" t="s">
        <v>2</v>
      </c>
      <c r="J365">
        <f t="shared" si="46"/>
        <v>1</v>
      </c>
      <c r="L365" t="s">
        <v>105</v>
      </c>
    </row>
    <row r="366" spans="1:12" x14ac:dyDescent="0.2">
      <c r="A366" s="1">
        <v>44911.412962962961</v>
      </c>
      <c r="B366" t="s">
        <v>0</v>
      </c>
      <c r="C366">
        <v>1</v>
      </c>
      <c r="D366">
        <v>3</v>
      </c>
      <c r="E366" t="s">
        <v>36</v>
      </c>
      <c r="F366" t="s">
        <v>67</v>
      </c>
      <c r="G366" t="str">
        <f t="shared" si="42"/>
        <v/>
      </c>
      <c r="H366" t="str">
        <f t="shared" si="43"/>
        <v/>
      </c>
      <c r="I366" t="s">
        <v>2</v>
      </c>
      <c r="J366">
        <f t="shared" si="46"/>
        <v>1</v>
      </c>
      <c r="L366" t="s">
        <v>106</v>
      </c>
    </row>
    <row r="367" spans="1:12" x14ac:dyDescent="0.2">
      <c r="A367" s="1">
        <v>44911.413101851853</v>
      </c>
      <c r="B367" t="s">
        <v>0</v>
      </c>
      <c r="C367">
        <f t="shared" si="44"/>
        <v>1</v>
      </c>
      <c r="D367">
        <f t="shared" si="45"/>
        <v>1</v>
      </c>
      <c r="E367" t="s">
        <v>1</v>
      </c>
      <c r="G367" t="str">
        <f t="shared" si="42"/>
        <v>out</v>
      </c>
      <c r="H367" t="str">
        <f t="shared" si="43"/>
        <v/>
      </c>
      <c r="I367" t="s">
        <v>1</v>
      </c>
      <c r="J367">
        <f t="shared" si="46"/>
        <v>1</v>
      </c>
      <c r="L367" t="s">
        <v>106</v>
      </c>
    </row>
    <row r="368" spans="1:12" x14ac:dyDescent="0.2">
      <c r="A368" s="1">
        <v>44911.428263888891</v>
      </c>
      <c r="B368" t="s">
        <v>0</v>
      </c>
      <c r="C368">
        <f t="shared" si="44"/>
        <v>1</v>
      </c>
      <c r="D368">
        <f t="shared" si="45"/>
        <v>1</v>
      </c>
      <c r="E368" t="s">
        <v>2</v>
      </c>
      <c r="F368" t="s">
        <v>66</v>
      </c>
      <c r="G368" t="str">
        <f t="shared" si="42"/>
        <v>in</v>
      </c>
      <c r="H368" t="str">
        <f t="shared" si="43"/>
        <v/>
      </c>
      <c r="I368" t="s">
        <v>2</v>
      </c>
      <c r="J368">
        <f t="shared" si="46"/>
        <v>1</v>
      </c>
      <c r="L368" t="s">
        <v>105</v>
      </c>
    </row>
    <row r="369" spans="1:12" x14ac:dyDescent="0.2">
      <c r="A369" s="1">
        <v>44911.462384259263</v>
      </c>
      <c r="B369" t="s">
        <v>0</v>
      </c>
      <c r="C369">
        <f t="shared" si="44"/>
        <v>1</v>
      </c>
      <c r="D369">
        <f t="shared" si="45"/>
        <v>1</v>
      </c>
      <c r="E369" t="s">
        <v>2</v>
      </c>
      <c r="G369" t="str">
        <f t="shared" si="42"/>
        <v>in</v>
      </c>
      <c r="H369" t="str">
        <f t="shared" si="43"/>
        <v/>
      </c>
      <c r="I369" t="s">
        <v>2</v>
      </c>
      <c r="J369">
        <f t="shared" si="46"/>
        <v>1</v>
      </c>
      <c r="L369" t="s">
        <v>105</v>
      </c>
    </row>
    <row r="370" spans="1:12" x14ac:dyDescent="0.2">
      <c r="A370" s="1">
        <v>44911.46570601852</v>
      </c>
      <c r="B370" t="s">
        <v>0</v>
      </c>
      <c r="C370">
        <f t="shared" si="44"/>
        <v>1</v>
      </c>
      <c r="D370">
        <f t="shared" si="45"/>
        <v>1</v>
      </c>
      <c r="E370" t="s">
        <v>1</v>
      </c>
      <c r="F370" t="s">
        <v>68</v>
      </c>
      <c r="G370" t="str">
        <f t="shared" si="42"/>
        <v>out</v>
      </c>
      <c r="H370" t="str">
        <f t="shared" si="43"/>
        <v/>
      </c>
      <c r="I370" t="s">
        <v>1</v>
      </c>
      <c r="J370">
        <f t="shared" si="46"/>
        <v>1</v>
      </c>
      <c r="L370" t="s">
        <v>105</v>
      </c>
    </row>
    <row r="371" spans="1:12" x14ac:dyDescent="0.2">
      <c r="A371" s="1">
        <v>44911.513113425928</v>
      </c>
      <c r="B371" t="s">
        <v>0</v>
      </c>
      <c r="C371">
        <f t="shared" si="44"/>
        <v>1</v>
      </c>
      <c r="D371">
        <f t="shared" si="45"/>
        <v>1</v>
      </c>
      <c r="E371" t="s">
        <v>2</v>
      </c>
      <c r="G371" t="str">
        <f t="shared" si="42"/>
        <v>in</v>
      </c>
      <c r="H371" t="str">
        <f t="shared" si="43"/>
        <v/>
      </c>
      <c r="I371" t="s">
        <v>2</v>
      </c>
      <c r="J371">
        <f t="shared" si="46"/>
        <v>1</v>
      </c>
      <c r="L371" t="s">
        <v>105</v>
      </c>
    </row>
    <row r="372" spans="1:12" x14ac:dyDescent="0.2">
      <c r="A372" s="1">
        <v>44911.513865740744</v>
      </c>
      <c r="B372" t="s">
        <v>0</v>
      </c>
      <c r="C372">
        <f t="shared" si="44"/>
        <v>1</v>
      </c>
      <c r="D372">
        <f t="shared" si="45"/>
        <v>1</v>
      </c>
      <c r="E372" t="s">
        <v>1</v>
      </c>
      <c r="G372" t="str">
        <f t="shared" si="42"/>
        <v>out</v>
      </c>
      <c r="H372" t="str">
        <f t="shared" si="43"/>
        <v/>
      </c>
      <c r="I372" t="s">
        <v>1</v>
      </c>
      <c r="J372">
        <f t="shared" si="46"/>
        <v>1</v>
      </c>
      <c r="L372" t="s">
        <v>106</v>
      </c>
    </row>
    <row r="373" spans="1:12" x14ac:dyDescent="0.2">
      <c r="A373" s="1">
        <v>44911.515138888892</v>
      </c>
      <c r="B373" t="s">
        <v>0</v>
      </c>
      <c r="C373">
        <f t="shared" si="44"/>
        <v>1</v>
      </c>
      <c r="D373">
        <f t="shared" si="45"/>
        <v>1</v>
      </c>
      <c r="E373" t="s">
        <v>2</v>
      </c>
      <c r="G373" t="str">
        <f t="shared" si="42"/>
        <v>in</v>
      </c>
      <c r="H373" t="str">
        <f t="shared" si="43"/>
        <v/>
      </c>
      <c r="I373" t="s">
        <v>2</v>
      </c>
      <c r="J373">
        <f t="shared" si="46"/>
        <v>1</v>
      </c>
      <c r="L373" t="s">
        <v>105</v>
      </c>
    </row>
    <row r="374" spans="1:12" x14ac:dyDescent="0.2">
      <c r="A374" s="1">
        <v>44911.519236111111</v>
      </c>
      <c r="B374" t="s">
        <v>0</v>
      </c>
      <c r="C374">
        <f t="shared" si="44"/>
        <v>1</v>
      </c>
      <c r="D374">
        <f t="shared" si="45"/>
        <v>1</v>
      </c>
      <c r="E374" t="s">
        <v>1</v>
      </c>
      <c r="G374" t="str">
        <f t="shared" si="42"/>
        <v>out</v>
      </c>
      <c r="H374" t="str">
        <f t="shared" si="43"/>
        <v/>
      </c>
      <c r="I374" t="s">
        <v>1</v>
      </c>
      <c r="J374">
        <f t="shared" si="46"/>
        <v>1</v>
      </c>
      <c r="L374" t="s">
        <v>105</v>
      </c>
    </row>
    <row r="375" spans="1:12" x14ac:dyDescent="0.2">
      <c r="A375" s="1">
        <v>44911.520196759258</v>
      </c>
      <c r="B375" t="s">
        <v>0</v>
      </c>
      <c r="C375">
        <f t="shared" si="44"/>
        <v>1</v>
      </c>
      <c r="D375">
        <f t="shared" si="45"/>
        <v>1</v>
      </c>
      <c r="E375" t="s">
        <v>2</v>
      </c>
      <c r="G375" t="str">
        <f t="shared" si="42"/>
        <v>in</v>
      </c>
      <c r="H375" t="str">
        <f t="shared" si="43"/>
        <v/>
      </c>
      <c r="I375" t="s">
        <v>2</v>
      </c>
      <c r="J375">
        <f t="shared" si="46"/>
        <v>1</v>
      </c>
      <c r="L375" t="s">
        <v>106</v>
      </c>
    </row>
    <row r="376" spans="1:12" x14ac:dyDescent="0.2">
      <c r="A376" s="1">
        <v>44911.598958333336</v>
      </c>
      <c r="B376" t="s">
        <v>0</v>
      </c>
      <c r="C376">
        <f t="shared" si="44"/>
        <v>1</v>
      </c>
      <c r="D376">
        <f t="shared" si="45"/>
        <v>1</v>
      </c>
      <c r="E376" t="s">
        <v>2</v>
      </c>
      <c r="F376" t="s">
        <v>69</v>
      </c>
      <c r="G376" t="str">
        <f t="shared" si="42"/>
        <v>in</v>
      </c>
      <c r="H376" t="str">
        <f t="shared" si="43"/>
        <v/>
      </c>
      <c r="I376" t="s">
        <v>2</v>
      </c>
      <c r="J376">
        <f t="shared" si="46"/>
        <v>1</v>
      </c>
      <c r="L376" t="s">
        <v>105</v>
      </c>
    </row>
    <row r="377" spans="1:12" x14ac:dyDescent="0.2">
      <c r="A377" s="1">
        <v>44911.600046296298</v>
      </c>
      <c r="B377" t="s">
        <v>0</v>
      </c>
      <c r="C377">
        <f t="shared" si="44"/>
        <v>1</v>
      </c>
      <c r="D377">
        <f t="shared" si="45"/>
        <v>1</v>
      </c>
      <c r="E377" t="s">
        <v>1</v>
      </c>
      <c r="G377" t="str">
        <f t="shared" si="42"/>
        <v>out</v>
      </c>
      <c r="H377" t="str">
        <f t="shared" si="43"/>
        <v/>
      </c>
      <c r="I377" t="s">
        <v>1</v>
      </c>
      <c r="J377">
        <f t="shared" si="46"/>
        <v>1</v>
      </c>
      <c r="L377" t="s">
        <v>106</v>
      </c>
    </row>
    <row r="378" spans="1:12" x14ac:dyDescent="0.2">
      <c r="A378" s="1">
        <v>44911.601354166669</v>
      </c>
      <c r="B378" t="s">
        <v>0</v>
      </c>
      <c r="C378">
        <f t="shared" si="44"/>
        <v>1</v>
      </c>
      <c r="D378">
        <f t="shared" si="45"/>
        <v>1</v>
      </c>
      <c r="E378" t="s">
        <v>2</v>
      </c>
      <c r="G378" t="str">
        <f t="shared" si="42"/>
        <v>in</v>
      </c>
      <c r="H378" t="str">
        <f t="shared" si="43"/>
        <v/>
      </c>
      <c r="I378" t="s">
        <v>2</v>
      </c>
      <c r="J378">
        <f t="shared" si="46"/>
        <v>1</v>
      </c>
      <c r="L378" t="s">
        <v>105</v>
      </c>
    </row>
    <row r="379" spans="1:12" x14ac:dyDescent="0.2">
      <c r="A379" s="1">
        <v>44911.608888888892</v>
      </c>
      <c r="B379" t="s">
        <v>0</v>
      </c>
      <c r="C379">
        <f t="shared" si="44"/>
        <v>1</v>
      </c>
      <c r="D379">
        <f t="shared" si="45"/>
        <v>1</v>
      </c>
      <c r="E379" t="s">
        <v>2</v>
      </c>
      <c r="G379" t="str">
        <f t="shared" si="42"/>
        <v/>
      </c>
      <c r="H379" t="str">
        <f t="shared" si="43"/>
        <v/>
      </c>
      <c r="I379" t="s">
        <v>102</v>
      </c>
      <c r="J379">
        <f t="shared" si="46"/>
        <v>1</v>
      </c>
      <c r="L379" t="s">
        <v>105</v>
      </c>
    </row>
    <row r="380" spans="1:12" x14ac:dyDescent="0.2">
      <c r="A380" s="1">
        <v>44911.619780092595</v>
      </c>
      <c r="B380" t="s">
        <v>0</v>
      </c>
      <c r="C380">
        <f t="shared" si="44"/>
        <v>1</v>
      </c>
      <c r="D380">
        <f t="shared" si="45"/>
        <v>1</v>
      </c>
      <c r="E380" t="s">
        <v>1</v>
      </c>
      <c r="G380" t="str">
        <f t="shared" si="42"/>
        <v>out</v>
      </c>
      <c r="H380" t="str">
        <f t="shared" si="43"/>
        <v/>
      </c>
      <c r="I380" t="s">
        <v>1</v>
      </c>
      <c r="J380">
        <f t="shared" si="46"/>
        <v>1</v>
      </c>
      <c r="L380" t="s">
        <v>105</v>
      </c>
    </row>
    <row r="381" spans="1:12" x14ac:dyDescent="0.2">
      <c r="A381" s="1">
        <v>44911.620034722226</v>
      </c>
      <c r="B381" t="s">
        <v>0</v>
      </c>
      <c r="C381">
        <f t="shared" si="44"/>
        <v>1</v>
      </c>
      <c r="D381">
        <f t="shared" si="45"/>
        <v>1</v>
      </c>
      <c r="E381" t="s">
        <v>2</v>
      </c>
      <c r="G381" t="str">
        <f t="shared" si="42"/>
        <v>in</v>
      </c>
      <c r="H381" t="str">
        <f t="shared" si="43"/>
        <v/>
      </c>
      <c r="I381" t="s">
        <v>2</v>
      </c>
      <c r="J381">
        <f t="shared" si="46"/>
        <v>1</v>
      </c>
      <c r="L381" t="s">
        <v>106</v>
      </c>
    </row>
    <row r="382" spans="1:12" x14ac:dyDescent="0.2">
      <c r="A382" s="1">
        <v>44911.622037037036</v>
      </c>
      <c r="B382" t="s">
        <v>0</v>
      </c>
      <c r="C382">
        <f t="shared" si="44"/>
        <v>1</v>
      </c>
      <c r="D382">
        <f t="shared" si="45"/>
        <v>1</v>
      </c>
      <c r="E382" t="s">
        <v>2</v>
      </c>
      <c r="G382" t="str">
        <f t="shared" si="42"/>
        <v>in</v>
      </c>
      <c r="H382" t="str">
        <f t="shared" si="43"/>
        <v/>
      </c>
      <c r="I382" t="s">
        <v>2</v>
      </c>
      <c r="J382">
        <f t="shared" si="46"/>
        <v>1</v>
      </c>
      <c r="L382" t="s">
        <v>105</v>
      </c>
    </row>
    <row r="383" spans="1:12" x14ac:dyDescent="0.2">
      <c r="A383" s="1">
        <v>44911.635844907411</v>
      </c>
      <c r="B383" t="s">
        <v>0</v>
      </c>
      <c r="C383">
        <f t="shared" si="44"/>
        <v>1</v>
      </c>
      <c r="D383">
        <f t="shared" si="45"/>
        <v>1</v>
      </c>
      <c r="E383" t="s">
        <v>1</v>
      </c>
      <c r="G383" t="str">
        <f t="shared" si="42"/>
        <v>out</v>
      </c>
      <c r="H383" t="str">
        <f t="shared" si="43"/>
        <v/>
      </c>
      <c r="I383" t="s">
        <v>1</v>
      </c>
      <c r="J383">
        <f t="shared" si="46"/>
        <v>1</v>
      </c>
      <c r="L383" t="s">
        <v>105</v>
      </c>
    </row>
    <row r="384" spans="1:12" x14ac:dyDescent="0.2">
      <c r="A384" s="1">
        <v>44911.637106481481</v>
      </c>
      <c r="B384" t="s">
        <v>0</v>
      </c>
      <c r="C384">
        <f t="shared" si="44"/>
        <v>1</v>
      </c>
      <c r="D384">
        <f t="shared" si="45"/>
        <v>1</v>
      </c>
      <c r="E384" t="s">
        <v>2</v>
      </c>
      <c r="G384" t="str">
        <f t="shared" si="42"/>
        <v/>
      </c>
      <c r="H384" t="str">
        <f t="shared" si="43"/>
        <v/>
      </c>
      <c r="I384" t="s">
        <v>102</v>
      </c>
      <c r="J384">
        <f t="shared" si="46"/>
        <v>1</v>
      </c>
      <c r="L384" t="s">
        <v>106</v>
      </c>
    </row>
    <row r="385" spans="1:12" x14ac:dyDescent="0.2">
      <c r="A385" s="1">
        <v>44911.651736111111</v>
      </c>
      <c r="B385" t="s">
        <v>0</v>
      </c>
      <c r="C385">
        <v>2</v>
      </c>
      <c r="D385">
        <f t="shared" si="45"/>
        <v>2</v>
      </c>
      <c r="E385" t="s">
        <v>16</v>
      </c>
      <c r="F385" t="s">
        <v>70</v>
      </c>
      <c r="G385" t="str">
        <f t="shared" si="42"/>
        <v/>
      </c>
      <c r="H385" t="str">
        <f t="shared" si="43"/>
        <v>out</v>
      </c>
      <c r="I385" t="s">
        <v>1</v>
      </c>
      <c r="J385">
        <f t="shared" si="46"/>
        <v>1</v>
      </c>
      <c r="L385" t="s">
        <v>106</v>
      </c>
    </row>
    <row r="386" spans="1:12" x14ac:dyDescent="0.2">
      <c r="A386" s="1">
        <v>44911.730879629627</v>
      </c>
      <c r="B386" t="s">
        <v>0</v>
      </c>
      <c r="C386">
        <f t="shared" si="44"/>
        <v>1</v>
      </c>
      <c r="D386">
        <f t="shared" si="45"/>
        <v>1</v>
      </c>
      <c r="E386" t="s">
        <v>1</v>
      </c>
      <c r="G386" t="str">
        <f t="shared" si="42"/>
        <v>out</v>
      </c>
      <c r="H386" t="str">
        <f t="shared" si="43"/>
        <v/>
      </c>
      <c r="I386" t="s">
        <v>1</v>
      </c>
      <c r="J386">
        <f t="shared" si="46"/>
        <v>1</v>
      </c>
      <c r="L386" t="s">
        <v>105</v>
      </c>
    </row>
    <row r="387" spans="1:12" x14ac:dyDescent="0.2">
      <c r="A387" s="1">
        <v>44911.922951388886</v>
      </c>
      <c r="B387" t="s">
        <v>0</v>
      </c>
      <c r="C387">
        <f t="shared" si="44"/>
        <v>1</v>
      </c>
      <c r="D387">
        <f t="shared" si="45"/>
        <v>1</v>
      </c>
      <c r="E387" t="s">
        <v>1</v>
      </c>
      <c r="G387" t="str">
        <f t="shared" ref="G387:G437" si="47">IF(AND(E387=I387, E387="out"), "out", IF(AND(E387=I387, E387="in"), "in", IF(AND(E387="pbout", I387="pbo"), "pb", IF(AND(E387="pbin", I387="pbi"), "pb", ""))))</f>
        <v>out</v>
      </c>
      <c r="H387" t="str">
        <f t="shared" si="43"/>
        <v/>
      </c>
      <c r="I387" t="s">
        <v>1</v>
      </c>
      <c r="J387">
        <f t="shared" si="46"/>
        <v>1</v>
      </c>
      <c r="L387" t="s">
        <v>105</v>
      </c>
    </row>
    <row r="388" spans="1:12" x14ac:dyDescent="0.2">
      <c r="A388" s="1">
        <v>44914.292754629627</v>
      </c>
      <c r="B388" t="s">
        <v>0</v>
      </c>
      <c r="C388">
        <f t="shared" si="44"/>
        <v>1</v>
      </c>
      <c r="D388">
        <f t="shared" si="45"/>
        <v>1</v>
      </c>
      <c r="E388" t="s">
        <v>2</v>
      </c>
      <c r="G388" t="str">
        <f t="shared" si="47"/>
        <v>in</v>
      </c>
      <c r="H388" t="str">
        <f t="shared" si="43"/>
        <v/>
      </c>
      <c r="I388" t="s">
        <v>2</v>
      </c>
      <c r="J388">
        <f t="shared" si="46"/>
        <v>1</v>
      </c>
      <c r="L388" t="s">
        <v>105</v>
      </c>
    </row>
    <row r="389" spans="1:12" x14ac:dyDescent="0.2">
      <c r="A389" s="1">
        <v>44914.293807870374</v>
      </c>
      <c r="B389" t="s">
        <v>0</v>
      </c>
      <c r="C389">
        <f t="shared" si="44"/>
        <v>1</v>
      </c>
      <c r="D389">
        <f t="shared" si="45"/>
        <v>1</v>
      </c>
      <c r="E389" t="s">
        <v>1</v>
      </c>
      <c r="G389" t="str">
        <f t="shared" si="47"/>
        <v>out</v>
      </c>
      <c r="H389" t="str">
        <f t="shared" si="43"/>
        <v/>
      </c>
      <c r="I389" t="s">
        <v>1</v>
      </c>
      <c r="J389">
        <f t="shared" si="46"/>
        <v>1</v>
      </c>
      <c r="L389" t="s">
        <v>106</v>
      </c>
    </row>
    <row r="390" spans="1:12" x14ac:dyDescent="0.2">
      <c r="A390" s="1">
        <v>44914.295254629629</v>
      </c>
      <c r="B390" t="s">
        <v>0</v>
      </c>
      <c r="C390">
        <f t="shared" si="44"/>
        <v>1</v>
      </c>
      <c r="D390">
        <f t="shared" si="45"/>
        <v>1</v>
      </c>
      <c r="E390" t="s">
        <v>2</v>
      </c>
      <c r="G390" t="str">
        <f t="shared" si="47"/>
        <v>in</v>
      </c>
      <c r="H390" t="str">
        <f t="shared" si="43"/>
        <v/>
      </c>
      <c r="I390" t="s">
        <v>2</v>
      </c>
      <c r="J390">
        <f t="shared" si="46"/>
        <v>1</v>
      </c>
      <c r="L390" t="s">
        <v>105</v>
      </c>
    </row>
    <row r="391" spans="1:12" x14ac:dyDescent="0.2">
      <c r="A391" s="1">
        <v>44914.367395833331</v>
      </c>
      <c r="B391" t="s">
        <v>0</v>
      </c>
      <c r="C391">
        <f t="shared" si="44"/>
        <v>1</v>
      </c>
      <c r="D391">
        <f t="shared" si="45"/>
        <v>1</v>
      </c>
      <c r="E391" t="s">
        <v>2</v>
      </c>
      <c r="G391" t="str">
        <f t="shared" si="47"/>
        <v>in</v>
      </c>
      <c r="H391" t="str">
        <f t="shared" si="43"/>
        <v/>
      </c>
      <c r="I391" t="s">
        <v>2</v>
      </c>
      <c r="J391">
        <f t="shared" si="46"/>
        <v>1</v>
      </c>
      <c r="L391" t="s">
        <v>105</v>
      </c>
    </row>
    <row r="392" spans="1:12" x14ac:dyDescent="0.2">
      <c r="A392" s="1">
        <v>44914.367800925924</v>
      </c>
      <c r="B392" t="s">
        <v>0</v>
      </c>
      <c r="C392">
        <f t="shared" si="44"/>
        <v>1</v>
      </c>
      <c r="D392">
        <f t="shared" si="45"/>
        <v>1</v>
      </c>
      <c r="E392" t="s">
        <v>1</v>
      </c>
      <c r="G392" t="str">
        <f t="shared" si="47"/>
        <v>out</v>
      </c>
      <c r="H392" t="str">
        <f t="shared" si="43"/>
        <v/>
      </c>
      <c r="I392" t="s">
        <v>1</v>
      </c>
      <c r="J392">
        <f t="shared" si="46"/>
        <v>1</v>
      </c>
      <c r="L392" t="s">
        <v>106</v>
      </c>
    </row>
    <row r="393" spans="1:12" x14ac:dyDescent="0.2">
      <c r="A393" s="1">
        <v>44914.384317129632</v>
      </c>
      <c r="B393" t="s">
        <v>0</v>
      </c>
      <c r="C393">
        <f t="shared" si="44"/>
        <v>1</v>
      </c>
      <c r="D393">
        <f t="shared" si="45"/>
        <v>1</v>
      </c>
      <c r="E393" t="s">
        <v>1</v>
      </c>
      <c r="G393" t="str">
        <f t="shared" si="47"/>
        <v>out</v>
      </c>
      <c r="H393" t="str">
        <f t="shared" si="43"/>
        <v/>
      </c>
      <c r="I393" t="s">
        <v>1</v>
      </c>
      <c r="J393">
        <f t="shared" si="46"/>
        <v>1</v>
      </c>
      <c r="L393" t="s">
        <v>105</v>
      </c>
    </row>
    <row r="394" spans="1:12" x14ac:dyDescent="0.2">
      <c r="A394" s="1">
        <v>44914.386099537034</v>
      </c>
      <c r="B394" t="s">
        <v>0</v>
      </c>
      <c r="C394">
        <f t="shared" si="44"/>
        <v>1</v>
      </c>
      <c r="D394">
        <f t="shared" si="45"/>
        <v>1</v>
      </c>
      <c r="E394" t="s">
        <v>2</v>
      </c>
      <c r="G394" t="str">
        <f t="shared" si="47"/>
        <v>in</v>
      </c>
      <c r="H394" t="str">
        <f t="shared" si="43"/>
        <v/>
      </c>
      <c r="I394" t="s">
        <v>2</v>
      </c>
      <c r="J394">
        <f t="shared" si="46"/>
        <v>1</v>
      </c>
      <c r="L394" t="s">
        <v>105</v>
      </c>
    </row>
    <row r="395" spans="1:12" x14ac:dyDescent="0.2">
      <c r="A395" s="1">
        <v>44914.411006944443</v>
      </c>
      <c r="B395" t="s">
        <v>0</v>
      </c>
      <c r="C395">
        <f t="shared" si="44"/>
        <v>1</v>
      </c>
      <c r="D395">
        <f t="shared" si="45"/>
        <v>1</v>
      </c>
      <c r="E395" t="s">
        <v>2</v>
      </c>
      <c r="G395" t="str">
        <f t="shared" si="47"/>
        <v>in</v>
      </c>
      <c r="H395" t="str">
        <f t="shared" si="43"/>
        <v/>
      </c>
      <c r="I395" t="s">
        <v>2</v>
      </c>
      <c r="J395">
        <f t="shared" si="46"/>
        <v>1</v>
      </c>
      <c r="L395" t="s">
        <v>105</v>
      </c>
    </row>
    <row r="396" spans="1:12" x14ac:dyDescent="0.2">
      <c r="A396" s="1">
        <v>44914.419918981483</v>
      </c>
      <c r="B396" t="s">
        <v>0</v>
      </c>
      <c r="C396">
        <f t="shared" si="44"/>
        <v>1</v>
      </c>
      <c r="D396">
        <f t="shared" si="45"/>
        <v>1</v>
      </c>
      <c r="E396" t="s">
        <v>1</v>
      </c>
      <c r="F396" t="s">
        <v>71</v>
      </c>
      <c r="G396" t="str">
        <f t="shared" si="47"/>
        <v>out</v>
      </c>
      <c r="H396" t="str">
        <f t="shared" si="43"/>
        <v/>
      </c>
      <c r="I396" t="s">
        <v>1</v>
      </c>
      <c r="J396">
        <f t="shared" si="46"/>
        <v>1</v>
      </c>
      <c r="L396" t="s">
        <v>105</v>
      </c>
    </row>
    <row r="397" spans="1:12" x14ac:dyDescent="0.2">
      <c r="A397" s="1">
        <v>44914.423611111109</v>
      </c>
      <c r="B397" t="s">
        <v>0</v>
      </c>
      <c r="C397">
        <f t="shared" si="44"/>
        <v>1</v>
      </c>
      <c r="D397">
        <f t="shared" si="45"/>
        <v>1</v>
      </c>
      <c r="E397" t="s">
        <v>1</v>
      </c>
      <c r="F397" t="s">
        <v>72</v>
      </c>
      <c r="G397" t="str">
        <f t="shared" si="47"/>
        <v/>
      </c>
      <c r="H397" t="str">
        <f t="shared" si="43"/>
        <v/>
      </c>
      <c r="I397" t="s">
        <v>2</v>
      </c>
      <c r="J397">
        <f t="shared" si="46"/>
        <v>1</v>
      </c>
      <c r="L397" t="s">
        <v>105</v>
      </c>
    </row>
    <row r="398" spans="1:12" x14ac:dyDescent="0.2">
      <c r="A398" s="1">
        <v>44914.424375000002</v>
      </c>
      <c r="B398" t="s">
        <v>0</v>
      </c>
      <c r="C398">
        <f t="shared" si="44"/>
        <v>1</v>
      </c>
      <c r="D398">
        <f t="shared" si="45"/>
        <v>1</v>
      </c>
      <c r="E398" t="s">
        <v>2</v>
      </c>
      <c r="G398" t="str">
        <f t="shared" si="47"/>
        <v>in</v>
      </c>
      <c r="H398" t="str">
        <f t="shared" si="43"/>
        <v/>
      </c>
      <c r="I398" t="s">
        <v>2</v>
      </c>
      <c r="J398">
        <f t="shared" si="46"/>
        <v>1</v>
      </c>
      <c r="L398" t="s">
        <v>106</v>
      </c>
    </row>
    <row r="399" spans="1:12" x14ac:dyDescent="0.2">
      <c r="A399" s="1">
        <v>44914.424791666665</v>
      </c>
      <c r="B399" t="s">
        <v>0</v>
      </c>
      <c r="C399">
        <f t="shared" si="44"/>
        <v>1</v>
      </c>
      <c r="D399">
        <f t="shared" si="45"/>
        <v>1</v>
      </c>
      <c r="E399" t="s">
        <v>1</v>
      </c>
      <c r="G399" t="str">
        <f t="shared" si="47"/>
        <v>out</v>
      </c>
      <c r="H399" t="str">
        <f t="shared" si="43"/>
        <v/>
      </c>
      <c r="I399" t="s">
        <v>1</v>
      </c>
      <c r="J399">
        <f t="shared" si="46"/>
        <v>1</v>
      </c>
      <c r="L399" t="s">
        <v>106</v>
      </c>
    </row>
    <row r="400" spans="1:12" x14ac:dyDescent="0.2">
      <c r="A400" s="1">
        <v>44914.425555555557</v>
      </c>
      <c r="B400" t="s">
        <v>0</v>
      </c>
      <c r="C400">
        <f t="shared" si="44"/>
        <v>1</v>
      </c>
      <c r="D400">
        <f t="shared" si="45"/>
        <v>1</v>
      </c>
      <c r="E400" t="s">
        <v>2</v>
      </c>
      <c r="G400" t="str">
        <f t="shared" si="47"/>
        <v>in</v>
      </c>
      <c r="H400" t="str">
        <f t="shared" si="43"/>
        <v/>
      </c>
      <c r="I400" t="s">
        <v>2</v>
      </c>
      <c r="J400">
        <f t="shared" si="46"/>
        <v>1</v>
      </c>
      <c r="L400" t="s">
        <v>105</v>
      </c>
    </row>
    <row r="401" spans="1:12" x14ac:dyDescent="0.2">
      <c r="A401" s="1">
        <v>44914.425995370373</v>
      </c>
      <c r="B401" t="s">
        <v>0</v>
      </c>
      <c r="C401">
        <f t="shared" si="44"/>
        <v>1</v>
      </c>
      <c r="D401">
        <f t="shared" si="45"/>
        <v>1</v>
      </c>
      <c r="E401" t="s">
        <v>1</v>
      </c>
      <c r="G401" t="str">
        <f t="shared" si="47"/>
        <v>out</v>
      </c>
      <c r="H401" t="str">
        <f t="shared" si="43"/>
        <v/>
      </c>
      <c r="I401" t="s">
        <v>1</v>
      </c>
      <c r="J401">
        <f t="shared" si="46"/>
        <v>1</v>
      </c>
      <c r="L401" t="s">
        <v>106</v>
      </c>
    </row>
    <row r="402" spans="1:12" x14ac:dyDescent="0.2">
      <c r="A402" s="1">
        <v>44914.430231481485</v>
      </c>
      <c r="B402" t="s">
        <v>0</v>
      </c>
      <c r="C402">
        <f t="shared" si="44"/>
        <v>1</v>
      </c>
      <c r="D402">
        <f t="shared" si="45"/>
        <v>1</v>
      </c>
      <c r="E402" t="s">
        <v>2</v>
      </c>
      <c r="G402" t="str">
        <f t="shared" si="47"/>
        <v>in</v>
      </c>
      <c r="H402" t="str">
        <f t="shared" si="43"/>
        <v/>
      </c>
      <c r="I402" t="s">
        <v>2</v>
      </c>
      <c r="J402">
        <f t="shared" si="46"/>
        <v>1</v>
      </c>
      <c r="L402" t="s">
        <v>105</v>
      </c>
    </row>
    <row r="403" spans="1:12" x14ac:dyDescent="0.2">
      <c r="A403" s="1">
        <v>44914.442881944444</v>
      </c>
      <c r="B403" t="s">
        <v>0</v>
      </c>
      <c r="C403">
        <v>2</v>
      </c>
      <c r="D403">
        <f t="shared" si="45"/>
        <v>2</v>
      </c>
      <c r="E403" t="s">
        <v>27</v>
      </c>
      <c r="F403" t="s">
        <v>73</v>
      </c>
      <c r="G403" t="str">
        <f t="shared" si="47"/>
        <v/>
      </c>
      <c r="H403" t="str">
        <f t="shared" si="43"/>
        <v>in</v>
      </c>
      <c r="I403" t="s">
        <v>2</v>
      </c>
      <c r="J403">
        <f t="shared" si="46"/>
        <v>1</v>
      </c>
      <c r="L403" t="s">
        <v>105</v>
      </c>
    </row>
    <row r="404" spans="1:12" x14ac:dyDescent="0.2">
      <c r="A404" s="1">
        <v>44914.454432870371</v>
      </c>
      <c r="B404" t="s">
        <v>0</v>
      </c>
      <c r="C404">
        <v>1</v>
      </c>
      <c r="D404">
        <v>3</v>
      </c>
      <c r="E404" t="s">
        <v>74</v>
      </c>
      <c r="F404" t="s">
        <v>75</v>
      </c>
      <c r="G404" t="str">
        <f t="shared" si="47"/>
        <v/>
      </c>
      <c r="H404" t="str">
        <f t="shared" si="43"/>
        <v/>
      </c>
      <c r="I404" t="s">
        <v>1</v>
      </c>
      <c r="J404">
        <f t="shared" si="46"/>
        <v>1</v>
      </c>
      <c r="L404" t="s">
        <v>106</v>
      </c>
    </row>
    <row r="405" spans="1:12" x14ac:dyDescent="0.2">
      <c r="A405" s="1">
        <v>44914.484236111108</v>
      </c>
      <c r="B405" t="s">
        <v>0</v>
      </c>
      <c r="C405">
        <v>1</v>
      </c>
      <c r="D405">
        <v>3</v>
      </c>
      <c r="E405" t="s">
        <v>76</v>
      </c>
      <c r="F405" t="s">
        <v>77</v>
      </c>
      <c r="G405" t="str">
        <f t="shared" si="47"/>
        <v/>
      </c>
      <c r="H405" t="str">
        <f t="shared" si="43"/>
        <v/>
      </c>
      <c r="I405" t="s">
        <v>108</v>
      </c>
      <c r="J405">
        <v>1</v>
      </c>
      <c r="L405" t="s">
        <v>105</v>
      </c>
    </row>
    <row r="406" spans="1:12" x14ac:dyDescent="0.2">
      <c r="A406" s="1">
        <v>44914.484699074077</v>
      </c>
      <c r="B406" t="s">
        <v>0</v>
      </c>
      <c r="C406">
        <f t="shared" si="44"/>
        <v>1</v>
      </c>
      <c r="D406">
        <f t="shared" si="45"/>
        <v>1</v>
      </c>
      <c r="E406" t="s">
        <v>1</v>
      </c>
      <c r="G406" t="str">
        <f t="shared" si="47"/>
        <v>out</v>
      </c>
      <c r="H406" t="str">
        <f t="shared" si="43"/>
        <v/>
      </c>
      <c r="I406" t="s">
        <v>1</v>
      </c>
      <c r="J406">
        <f t="shared" si="46"/>
        <v>1</v>
      </c>
      <c r="L406" t="s">
        <v>106</v>
      </c>
    </row>
    <row r="407" spans="1:12" x14ac:dyDescent="0.2">
      <c r="A407" s="1">
        <v>44914.513032407405</v>
      </c>
      <c r="B407" t="s">
        <v>0</v>
      </c>
      <c r="C407">
        <f t="shared" si="44"/>
        <v>1</v>
      </c>
      <c r="D407">
        <f t="shared" si="45"/>
        <v>1</v>
      </c>
      <c r="E407" t="s">
        <v>1</v>
      </c>
      <c r="G407" t="str">
        <f t="shared" si="47"/>
        <v>out</v>
      </c>
      <c r="H407" t="str">
        <f t="shared" si="43"/>
        <v/>
      </c>
      <c r="I407" t="s">
        <v>1</v>
      </c>
      <c r="J407">
        <f t="shared" si="46"/>
        <v>1</v>
      </c>
      <c r="L407" t="s">
        <v>105</v>
      </c>
    </row>
    <row r="408" spans="1:12" x14ac:dyDescent="0.2">
      <c r="A408" s="1">
        <v>44914.514618055553</v>
      </c>
      <c r="B408" t="s">
        <v>0</v>
      </c>
      <c r="C408">
        <f t="shared" si="44"/>
        <v>1</v>
      </c>
      <c r="D408">
        <f t="shared" si="45"/>
        <v>1</v>
      </c>
      <c r="E408" t="s">
        <v>2</v>
      </c>
      <c r="G408" t="str">
        <f t="shared" si="47"/>
        <v>in</v>
      </c>
      <c r="H408" t="str">
        <f t="shared" si="43"/>
        <v/>
      </c>
      <c r="I408" t="s">
        <v>2</v>
      </c>
      <c r="J408">
        <f t="shared" si="46"/>
        <v>1</v>
      </c>
      <c r="L408" t="s">
        <v>105</v>
      </c>
    </row>
    <row r="409" spans="1:12" x14ac:dyDescent="0.2">
      <c r="A409" s="1">
        <v>44914.517465277779</v>
      </c>
      <c r="B409" t="s">
        <v>0</v>
      </c>
      <c r="C409">
        <f t="shared" si="44"/>
        <v>1</v>
      </c>
      <c r="D409">
        <f t="shared" si="45"/>
        <v>1</v>
      </c>
      <c r="E409" t="s">
        <v>1</v>
      </c>
      <c r="G409" t="str">
        <f t="shared" si="47"/>
        <v>out</v>
      </c>
      <c r="H409" t="str">
        <f t="shared" si="43"/>
        <v/>
      </c>
      <c r="I409" t="s">
        <v>1</v>
      </c>
      <c r="J409">
        <f t="shared" si="46"/>
        <v>1</v>
      </c>
      <c r="L409" t="s">
        <v>105</v>
      </c>
    </row>
    <row r="410" spans="1:12" x14ac:dyDescent="0.2">
      <c r="A410" s="1">
        <v>44914.586412037039</v>
      </c>
      <c r="B410" t="s">
        <v>0</v>
      </c>
      <c r="C410">
        <f t="shared" si="44"/>
        <v>1</v>
      </c>
      <c r="D410">
        <f t="shared" si="45"/>
        <v>1</v>
      </c>
      <c r="E410" t="s">
        <v>1</v>
      </c>
      <c r="F410" t="s">
        <v>78</v>
      </c>
      <c r="G410" t="str">
        <f t="shared" si="47"/>
        <v>out</v>
      </c>
      <c r="H410" t="str">
        <f t="shared" si="43"/>
        <v/>
      </c>
      <c r="I410" t="s">
        <v>1</v>
      </c>
      <c r="J410">
        <f t="shared" si="46"/>
        <v>1</v>
      </c>
      <c r="L410" t="s">
        <v>105</v>
      </c>
    </row>
    <row r="411" spans="1:12" x14ac:dyDescent="0.2">
      <c r="A411" s="1">
        <v>44914.588923611111</v>
      </c>
      <c r="B411" t="s">
        <v>0</v>
      </c>
      <c r="C411">
        <f t="shared" si="44"/>
        <v>1</v>
      </c>
      <c r="D411">
        <f t="shared" si="45"/>
        <v>1</v>
      </c>
      <c r="E411" t="s">
        <v>2</v>
      </c>
      <c r="G411" t="str">
        <f t="shared" si="47"/>
        <v/>
      </c>
      <c r="H411" t="str">
        <f t="shared" si="43"/>
        <v/>
      </c>
      <c r="I411" t="s">
        <v>102</v>
      </c>
      <c r="J411">
        <f t="shared" si="46"/>
        <v>1</v>
      </c>
      <c r="L411" t="s">
        <v>105</v>
      </c>
    </row>
    <row r="412" spans="1:12" x14ac:dyDescent="0.2">
      <c r="A412" s="1">
        <v>44915.463287037041</v>
      </c>
      <c r="B412" t="s">
        <v>0</v>
      </c>
      <c r="C412">
        <f t="shared" si="44"/>
        <v>1</v>
      </c>
      <c r="D412">
        <f t="shared" si="45"/>
        <v>1</v>
      </c>
      <c r="E412" t="s">
        <v>1</v>
      </c>
      <c r="G412" t="str">
        <f t="shared" si="47"/>
        <v>out</v>
      </c>
      <c r="H412" t="str">
        <f t="shared" si="43"/>
        <v/>
      </c>
      <c r="I412" t="s">
        <v>1</v>
      </c>
      <c r="J412">
        <f t="shared" si="46"/>
        <v>1</v>
      </c>
      <c r="L412" t="s">
        <v>105</v>
      </c>
    </row>
    <row r="413" spans="1:12" x14ac:dyDescent="0.2">
      <c r="A413" s="1">
        <v>44915.602430555555</v>
      </c>
      <c r="B413" t="s">
        <v>0</v>
      </c>
      <c r="C413">
        <f t="shared" si="44"/>
        <v>1</v>
      </c>
      <c r="D413">
        <f t="shared" si="45"/>
        <v>1</v>
      </c>
      <c r="E413" t="s">
        <v>2</v>
      </c>
      <c r="F413" t="s">
        <v>79</v>
      </c>
      <c r="G413" t="str">
        <f t="shared" si="47"/>
        <v>in</v>
      </c>
      <c r="H413" t="str">
        <f t="shared" si="43"/>
        <v/>
      </c>
      <c r="I413" t="s">
        <v>2</v>
      </c>
      <c r="J413">
        <f t="shared" si="46"/>
        <v>1</v>
      </c>
      <c r="L413" t="s">
        <v>105</v>
      </c>
    </row>
    <row r="414" spans="1:12" x14ac:dyDescent="0.2">
      <c r="A414" s="1">
        <v>44915.603055555555</v>
      </c>
      <c r="B414" t="s">
        <v>0</v>
      </c>
      <c r="C414">
        <f t="shared" si="44"/>
        <v>1</v>
      </c>
      <c r="D414">
        <f t="shared" si="45"/>
        <v>1</v>
      </c>
      <c r="E414" t="s">
        <v>1</v>
      </c>
      <c r="F414" t="s">
        <v>80</v>
      </c>
      <c r="G414" t="str">
        <f t="shared" si="47"/>
        <v>out</v>
      </c>
      <c r="H414" t="str">
        <f t="shared" si="43"/>
        <v/>
      </c>
      <c r="I414" t="s">
        <v>1</v>
      </c>
      <c r="J414">
        <f t="shared" si="46"/>
        <v>1</v>
      </c>
      <c r="L414" t="s">
        <v>106</v>
      </c>
    </row>
    <row r="415" spans="1:12" x14ac:dyDescent="0.2">
      <c r="A415" s="1">
        <v>44916.336863425924</v>
      </c>
      <c r="B415" t="s">
        <v>0</v>
      </c>
      <c r="C415">
        <f t="shared" si="44"/>
        <v>1</v>
      </c>
      <c r="D415">
        <f t="shared" si="45"/>
        <v>1</v>
      </c>
      <c r="E415" t="s">
        <v>2</v>
      </c>
      <c r="G415" t="str">
        <f t="shared" si="47"/>
        <v>in</v>
      </c>
      <c r="H415" t="str">
        <f t="shared" si="43"/>
        <v/>
      </c>
      <c r="I415" t="s">
        <v>2</v>
      </c>
      <c r="J415">
        <f t="shared" si="46"/>
        <v>1</v>
      </c>
      <c r="L415" t="s">
        <v>105</v>
      </c>
    </row>
    <row r="416" spans="1:12" x14ac:dyDescent="0.2">
      <c r="A416" s="1">
        <v>44916.337708333333</v>
      </c>
      <c r="B416" t="s">
        <v>0</v>
      </c>
      <c r="C416">
        <f t="shared" si="44"/>
        <v>1</v>
      </c>
      <c r="D416">
        <f t="shared" si="45"/>
        <v>1</v>
      </c>
      <c r="E416" t="s">
        <v>1</v>
      </c>
      <c r="G416" t="str">
        <f t="shared" si="47"/>
        <v>out</v>
      </c>
      <c r="H416" t="str">
        <f t="shared" si="43"/>
        <v/>
      </c>
      <c r="I416" t="s">
        <v>1</v>
      </c>
      <c r="J416">
        <f t="shared" si="46"/>
        <v>1</v>
      </c>
      <c r="L416" t="s">
        <v>106</v>
      </c>
    </row>
    <row r="417" spans="1:12" x14ac:dyDescent="0.2">
      <c r="A417" s="1">
        <v>44916.339467592596</v>
      </c>
      <c r="B417" t="s">
        <v>0</v>
      </c>
      <c r="C417">
        <f t="shared" si="44"/>
        <v>1</v>
      </c>
      <c r="D417">
        <f t="shared" si="45"/>
        <v>1</v>
      </c>
      <c r="E417" t="s">
        <v>2</v>
      </c>
      <c r="G417" t="str">
        <f t="shared" si="47"/>
        <v>in</v>
      </c>
      <c r="H417" t="str">
        <f t="shared" si="43"/>
        <v/>
      </c>
      <c r="I417" t="s">
        <v>2</v>
      </c>
      <c r="J417">
        <f t="shared" si="46"/>
        <v>1</v>
      </c>
      <c r="L417" t="s">
        <v>105</v>
      </c>
    </row>
    <row r="418" spans="1:12" x14ac:dyDescent="0.2">
      <c r="A418" s="1">
        <v>44920.520960648151</v>
      </c>
      <c r="B418" t="s">
        <v>0</v>
      </c>
      <c r="C418">
        <f t="shared" si="44"/>
        <v>1</v>
      </c>
      <c r="D418">
        <f t="shared" si="45"/>
        <v>1</v>
      </c>
      <c r="E418" t="s">
        <v>1</v>
      </c>
      <c r="G418" t="str">
        <f t="shared" si="47"/>
        <v>out</v>
      </c>
      <c r="H418" t="str">
        <f t="shared" si="43"/>
        <v/>
      </c>
      <c r="I418" t="s">
        <v>1</v>
      </c>
      <c r="J418">
        <f t="shared" si="46"/>
        <v>1</v>
      </c>
      <c r="L418" t="s">
        <v>105</v>
      </c>
    </row>
    <row r="419" spans="1:12" x14ac:dyDescent="0.2">
      <c r="A419" s="1">
        <v>44921.498148148145</v>
      </c>
      <c r="B419" t="s">
        <v>0</v>
      </c>
      <c r="C419">
        <v>2</v>
      </c>
      <c r="D419">
        <f t="shared" si="45"/>
        <v>2</v>
      </c>
      <c r="E419" t="s">
        <v>16</v>
      </c>
      <c r="F419" t="s">
        <v>81</v>
      </c>
      <c r="G419" t="str">
        <f t="shared" si="47"/>
        <v/>
      </c>
      <c r="H419" t="str">
        <f t="shared" si="43"/>
        <v>out</v>
      </c>
      <c r="I419" t="s">
        <v>1</v>
      </c>
      <c r="J419">
        <f t="shared" si="46"/>
        <v>1</v>
      </c>
      <c r="L419" t="s">
        <v>105</v>
      </c>
    </row>
    <row r="420" spans="1:12" x14ac:dyDescent="0.2">
      <c r="A420" s="1">
        <v>44921.503263888888</v>
      </c>
      <c r="B420" t="s">
        <v>0</v>
      </c>
      <c r="C420">
        <f t="shared" si="44"/>
        <v>1</v>
      </c>
      <c r="D420">
        <f t="shared" si="45"/>
        <v>1</v>
      </c>
      <c r="E420" t="s">
        <v>12</v>
      </c>
      <c r="F420" t="s">
        <v>82</v>
      </c>
      <c r="G420" t="str">
        <f t="shared" si="47"/>
        <v>pb</v>
      </c>
      <c r="H420" t="str">
        <f t="shared" si="43"/>
        <v/>
      </c>
      <c r="I420" t="s">
        <v>104</v>
      </c>
      <c r="J420">
        <f t="shared" si="46"/>
        <v>1</v>
      </c>
      <c r="L420" t="s">
        <v>105</v>
      </c>
    </row>
    <row r="421" spans="1:12" x14ac:dyDescent="0.2">
      <c r="A421" s="1">
        <v>44921.503321759257</v>
      </c>
      <c r="B421" t="s">
        <v>0</v>
      </c>
      <c r="C421">
        <f t="shared" si="44"/>
        <v>1</v>
      </c>
      <c r="D421">
        <f t="shared" si="45"/>
        <v>1</v>
      </c>
      <c r="E421" t="s">
        <v>2</v>
      </c>
      <c r="G421" t="str">
        <f t="shared" si="47"/>
        <v/>
      </c>
      <c r="H421" t="str">
        <f t="shared" ref="H421:H437" si="48">IF(AND(E421="in/in", I421="in"), "in", IF(AND(E421="out/out", I421="out"), "out", ""))</f>
        <v/>
      </c>
      <c r="I421" t="s">
        <v>102</v>
      </c>
      <c r="J421">
        <f t="shared" si="46"/>
        <v>1</v>
      </c>
      <c r="L421" t="s">
        <v>106</v>
      </c>
    </row>
    <row r="422" spans="1:12" x14ac:dyDescent="0.2">
      <c r="A422" s="1">
        <v>44921.503946759258</v>
      </c>
      <c r="B422" t="s">
        <v>0</v>
      </c>
      <c r="C422">
        <f t="shared" ref="C422:C437" si="49">IF(D422=1, 1, "")</f>
        <v>1</v>
      </c>
      <c r="D422">
        <f t="shared" ref="D422:D437" si="50">IF(OR(E422="out", E422="in", E422="pbin", E422="pbout"), 1, IF(OR(E422="in/in", E422="out/out"), 2, ""))</f>
        <v>1</v>
      </c>
      <c r="E422" t="s">
        <v>1</v>
      </c>
      <c r="G422" t="str">
        <f t="shared" si="47"/>
        <v>out</v>
      </c>
      <c r="H422" t="str">
        <f t="shared" si="48"/>
        <v/>
      </c>
      <c r="I422" t="s">
        <v>1</v>
      </c>
      <c r="J422">
        <f t="shared" ref="J422:J437" si="51">IF(OR(I422="out", I422="in", I422="pbo", I422="pbi"), 1, "")</f>
        <v>1</v>
      </c>
      <c r="L422" t="s">
        <v>106</v>
      </c>
    </row>
    <row r="423" spans="1:12" x14ac:dyDescent="0.2">
      <c r="A423" s="1">
        <v>44921.504247685189</v>
      </c>
      <c r="B423" t="s">
        <v>0</v>
      </c>
      <c r="C423">
        <v>2</v>
      </c>
      <c r="D423">
        <f t="shared" si="50"/>
        <v>2</v>
      </c>
      <c r="E423" t="s">
        <v>27</v>
      </c>
      <c r="F423" t="s">
        <v>83</v>
      </c>
      <c r="G423" t="str">
        <f t="shared" si="47"/>
        <v/>
      </c>
      <c r="H423" t="str">
        <f t="shared" si="48"/>
        <v>in</v>
      </c>
      <c r="I423" t="s">
        <v>2</v>
      </c>
      <c r="J423">
        <f t="shared" si="51"/>
        <v>1</v>
      </c>
      <c r="L423" t="s">
        <v>106</v>
      </c>
    </row>
    <row r="424" spans="1:12" x14ac:dyDescent="0.2">
      <c r="A424" s="1">
        <v>44921.509560185186</v>
      </c>
      <c r="B424" t="s">
        <v>0</v>
      </c>
      <c r="C424">
        <f t="shared" si="49"/>
        <v>1</v>
      </c>
      <c r="D424">
        <f t="shared" si="50"/>
        <v>1</v>
      </c>
      <c r="E424" t="s">
        <v>1</v>
      </c>
      <c r="F424" t="s">
        <v>84</v>
      </c>
      <c r="G424" t="str">
        <f t="shared" si="47"/>
        <v>out</v>
      </c>
      <c r="H424" t="str">
        <f t="shared" si="48"/>
        <v/>
      </c>
      <c r="I424" t="s">
        <v>1</v>
      </c>
      <c r="J424">
        <f t="shared" si="51"/>
        <v>1</v>
      </c>
      <c r="L424" t="s">
        <v>105</v>
      </c>
    </row>
    <row r="425" spans="1:12" x14ac:dyDescent="0.2">
      <c r="A425" s="1">
        <v>44921.537812499999</v>
      </c>
      <c r="B425" t="s">
        <v>0</v>
      </c>
      <c r="C425">
        <f t="shared" si="49"/>
        <v>1</v>
      </c>
      <c r="D425">
        <f t="shared" si="50"/>
        <v>1</v>
      </c>
      <c r="E425" t="s">
        <v>2</v>
      </c>
      <c r="G425" t="str">
        <f t="shared" si="47"/>
        <v>in</v>
      </c>
      <c r="H425" t="str">
        <f t="shared" si="48"/>
        <v/>
      </c>
      <c r="I425" t="s">
        <v>2</v>
      </c>
      <c r="J425">
        <f t="shared" si="51"/>
        <v>1</v>
      </c>
      <c r="L425" t="s">
        <v>105</v>
      </c>
    </row>
    <row r="426" spans="1:12" x14ac:dyDescent="0.2">
      <c r="A426" s="1">
        <v>44921.551215277781</v>
      </c>
      <c r="B426" t="s">
        <v>0</v>
      </c>
      <c r="C426">
        <f t="shared" si="49"/>
        <v>1</v>
      </c>
      <c r="D426">
        <f t="shared" si="50"/>
        <v>1</v>
      </c>
      <c r="E426" t="s">
        <v>1</v>
      </c>
      <c r="F426" t="s">
        <v>85</v>
      </c>
      <c r="G426" t="str">
        <f t="shared" si="47"/>
        <v/>
      </c>
      <c r="H426" t="str">
        <f t="shared" si="48"/>
        <v/>
      </c>
      <c r="I426" t="s">
        <v>106</v>
      </c>
      <c r="J426" t="str">
        <f t="shared" si="51"/>
        <v/>
      </c>
      <c r="L426" t="s">
        <v>105</v>
      </c>
    </row>
    <row r="427" spans="1:12" x14ac:dyDescent="0.2">
      <c r="A427" s="1">
        <v>44921.554340277777</v>
      </c>
      <c r="B427" t="s">
        <v>0</v>
      </c>
      <c r="C427">
        <f t="shared" si="49"/>
        <v>1</v>
      </c>
      <c r="D427">
        <f t="shared" si="50"/>
        <v>1</v>
      </c>
      <c r="E427" t="s">
        <v>2</v>
      </c>
      <c r="G427" t="str">
        <f t="shared" si="47"/>
        <v/>
      </c>
      <c r="H427" t="str">
        <f t="shared" si="48"/>
        <v/>
      </c>
      <c r="I427" t="s">
        <v>102</v>
      </c>
      <c r="J427">
        <f t="shared" si="51"/>
        <v>1</v>
      </c>
      <c r="L427" t="s">
        <v>105</v>
      </c>
    </row>
    <row r="428" spans="1:12" x14ac:dyDescent="0.2">
      <c r="A428" s="1">
        <v>44922.385451388887</v>
      </c>
      <c r="B428" t="s">
        <v>0</v>
      </c>
      <c r="C428">
        <f t="shared" si="49"/>
        <v>1</v>
      </c>
      <c r="D428">
        <f t="shared" si="50"/>
        <v>1</v>
      </c>
      <c r="E428" t="s">
        <v>2</v>
      </c>
      <c r="G428" t="str">
        <f t="shared" si="47"/>
        <v>in</v>
      </c>
      <c r="H428" t="str">
        <f t="shared" si="48"/>
        <v/>
      </c>
      <c r="I428" t="s">
        <v>2</v>
      </c>
      <c r="J428">
        <f t="shared" si="51"/>
        <v>1</v>
      </c>
      <c r="L428" t="s">
        <v>105</v>
      </c>
    </row>
    <row r="429" spans="1:12" x14ac:dyDescent="0.2">
      <c r="A429" s="1">
        <v>44922.402696759258</v>
      </c>
      <c r="B429" t="s">
        <v>0</v>
      </c>
      <c r="C429">
        <f t="shared" si="49"/>
        <v>1</v>
      </c>
      <c r="D429">
        <f t="shared" si="50"/>
        <v>1</v>
      </c>
      <c r="E429" t="s">
        <v>1</v>
      </c>
      <c r="F429" t="s">
        <v>86</v>
      </c>
      <c r="G429" t="str">
        <f t="shared" si="47"/>
        <v>out</v>
      </c>
      <c r="H429" t="str">
        <f t="shared" si="48"/>
        <v/>
      </c>
      <c r="I429" t="s">
        <v>1</v>
      </c>
      <c r="J429">
        <f t="shared" si="51"/>
        <v>1</v>
      </c>
      <c r="L429" t="s">
        <v>105</v>
      </c>
    </row>
    <row r="430" spans="1:12" x14ac:dyDescent="0.2">
      <c r="A430" s="1">
        <v>44924.24145833333</v>
      </c>
      <c r="B430" t="s">
        <v>0</v>
      </c>
      <c r="C430">
        <f t="shared" si="49"/>
        <v>1</v>
      </c>
      <c r="D430">
        <f t="shared" si="50"/>
        <v>1</v>
      </c>
      <c r="E430" t="s">
        <v>2</v>
      </c>
      <c r="G430" t="str">
        <f t="shared" si="47"/>
        <v>in</v>
      </c>
      <c r="H430" t="str">
        <f t="shared" si="48"/>
        <v/>
      </c>
      <c r="I430" t="s">
        <v>2</v>
      </c>
      <c r="J430">
        <f t="shared" si="51"/>
        <v>1</v>
      </c>
      <c r="L430" t="s">
        <v>105</v>
      </c>
    </row>
    <row r="431" spans="1:12" x14ac:dyDescent="0.2">
      <c r="A431" s="1">
        <v>44924.241736111115</v>
      </c>
      <c r="B431" t="s">
        <v>0</v>
      </c>
      <c r="C431">
        <f t="shared" si="49"/>
        <v>1</v>
      </c>
      <c r="D431">
        <f t="shared" si="50"/>
        <v>1</v>
      </c>
      <c r="E431" t="s">
        <v>1</v>
      </c>
      <c r="G431" t="str">
        <f t="shared" si="47"/>
        <v>out</v>
      </c>
      <c r="H431" t="str">
        <f t="shared" si="48"/>
        <v/>
      </c>
      <c r="I431" t="s">
        <v>1</v>
      </c>
      <c r="J431">
        <f t="shared" si="51"/>
        <v>1</v>
      </c>
      <c r="L431" t="s">
        <v>106</v>
      </c>
    </row>
    <row r="432" spans="1:12" x14ac:dyDescent="0.2">
      <c r="A432" s="1">
        <v>44925.41542824074</v>
      </c>
      <c r="B432" t="s">
        <v>0</v>
      </c>
      <c r="C432">
        <f t="shared" si="49"/>
        <v>1</v>
      </c>
      <c r="D432">
        <f t="shared" si="50"/>
        <v>1</v>
      </c>
      <c r="E432" t="s">
        <v>1</v>
      </c>
      <c r="G432" t="str">
        <f t="shared" si="47"/>
        <v>out</v>
      </c>
      <c r="H432" t="str">
        <f t="shared" si="48"/>
        <v/>
      </c>
      <c r="I432" t="s">
        <v>1</v>
      </c>
      <c r="J432">
        <f t="shared" si="51"/>
        <v>1</v>
      </c>
      <c r="L432" t="s">
        <v>105</v>
      </c>
    </row>
    <row r="433" spans="1:12" x14ac:dyDescent="0.2">
      <c r="A433" s="1">
        <v>44925.416168981479</v>
      </c>
      <c r="B433" t="s">
        <v>0</v>
      </c>
      <c r="C433">
        <f t="shared" si="49"/>
        <v>1</v>
      </c>
      <c r="D433">
        <f t="shared" si="50"/>
        <v>1</v>
      </c>
      <c r="E433" t="s">
        <v>2</v>
      </c>
      <c r="G433" t="str">
        <f t="shared" si="47"/>
        <v>in</v>
      </c>
      <c r="H433" t="str">
        <f t="shared" si="48"/>
        <v/>
      </c>
      <c r="I433" t="s">
        <v>2</v>
      </c>
      <c r="J433">
        <f t="shared" si="51"/>
        <v>1</v>
      </c>
      <c r="L433" t="s">
        <v>106</v>
      </c>
    </row>
    <row r="434" spans="1:12" x14ac:dyDescent="0.2">
      <c r="A434" s="1">
        <v>44925.416516203702</v>
      </c>
      <c r="B434" t="s">
        <v>0</v>
      </c>
      <c r="C434">
        <f t="shared" si="49"/>
        <v>1</v>
      </c>
      <c r="D434">
        <f t="shared" si="50"/>
        <v>1</v>
      </c>
      <c r="E434" t="s">
        <v>1</v>
      </c>
      <c r="G434" t="str">
        <f t="shared" si="47"/>
        <v>out</v>
      </c>
      <c r="H434" t="str">
        <f t="shared" si="48"/>
        <v/>
      </c>
      <c r="I434" t="s">
        <v>1</v>
      </c>
      <c r="J434">
        <f t="shared" si="51"/>
        <v>1</v>
      </c>
      <c r="L434" t="s">
        <v>105</v>
      </c>
    </row>
    <row r="435" spans="1:12" x14ac:dyDescent="0.2">
      <c r="A435" s="1">
        <v>44925.417175925926</v>
      </c>
      <c r="B435" t="s">
        <v>0</v>
      </c>
      <c r="C435">
        <f t="shared" si="49"/>
        <v>1</v>
      </c>
      <c r="D435">
        <f t="shared" si="50"/>
        <v>1</v>
      </c>
      <c r="E435" t="s">
        <v>2</v>
      </c>
      <c r="G435" t="str">
        <f t="shared" si="47"/>
        <v>in</v>
      </c>
      <c r="H435" t="str">
        <f t="shared" si="48"/>
        <v/>
      </c>
      <c r="I435" t="s">
        <v>2</v>
      </c>
      <c r="J435">
        <f t="shared" si="51"/>
        <v>1</v>
      </c>
      <c r="L435" t="s">
        <v>106</v>
      </c>
    </row>
    <row r="436" spans="1:12" x14ac:dyDescent="0.2">
      <c r="A436" s="1">
        <v>44933.66847222222</v>
      </c>
      <c r="B436" t="s">
        <v>0</v>
      </c>
      <c r="C436">
        <f t="shared" si="49"/>
        <v>1</v>
      </c>
      <c r="D436">
        <f t="shared" si="50"/>
        <v>1</v>
      </c>
      <c r="E436" t="s">
        <v>1</v>
      </c>
      <c r="G436" t="str">
        <f t="shared" si="47"/>
        <v>out</v>
      </c>
      <c r="H436" t="str">
        <f t="shared" si="48"/>
        <v/>
      </c>
      <c r="I436" t="s">
        <v>1</v>
      </c>
      <c r="J436">
        <f t="shared" si="51"/>
        <v>1</v>
      </c>
      <c r="L436" t="s">
        <v>105</v>
      </c>
    </row>
    <row r="437" spans="1:12" x14ac:dyDescent="0.2">
      <c r="A437" s="1">
        <v>44933.67015046296</v>
      </c>
      <c r="B437" t="s">
        <v>0</v>
      </c>
      <c r="C437">
        <f t="shared" si="49"/>
        <v>1</v>
      </c>
      <c r="D437">
        <f t="shared" si="50"/>
        <v>1</v>
      </c>
      <c r="E437" t="s">
        <v>2</v>
      </c>
      <c r="G437" t="str">
        <f t="shared" si="47"/>
        <v>in</v>
      </c>
      <c r="H437" t="str">
        <f t="shared" si="48"/>
        <v/>
      </c>
      <c r="I437" t="s">
        <v>2</v>
      </c>
      <c r="J437">
        <f t="shared" si="51"/>
        <v>1</v>
      </c>
      <c r="L437" t="s">
        <v>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GT_All_Hallway1_Results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Tobias, Nicole</cp:lastModifiedBy>
  <dcterms:created xsi:type="dcterms:W3CDTF">2023-01-21T06:55:39Z</dcterms:created>
  <dcterms:modified xsi:type="dcterms:W3CDTF">2024-05-14T20:49:58Z</dcterms:modified>
</cp:coreProperties>
</file>