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Desktop/Waldo/WaldoMain/Software/VideoProcessing/GT_Files/Stairs/"/>
    </mc:Choice>
  </mc:AlternateContent>
  <xr:revisionPtr revIDLastSave="0" documentId="13_ncr:40009_{3824677C-F860-FE4F-A26A-99FC1E444BC5}" xr6:coauthVersionLast="47" xr6:coauthVersionMax="47" xr10:uidLastSave="{00000000-0000-0000-0000-000000000000}"/>
  <bookViews>
    <workbookView xWindow="1020" yWindow="500" windowWidth="27400" windowHeight="16940"/>
  </bookViews>
  <sheets>
    <sheet name="GT_Stairs_Res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1" l="1"/>
  <c r="D181" i="1"/>
  <c r="D182" i="1"/>
  <c r="D183" i="1"/>
  <c r="D184" i="1"/>
  <c r="D185" i="1"/>
  <c r="D186" i="1"/>
  <c r="D187" i="1"/>
  <c r="D188" i="1"/>
  <c r="D189" i="1"/>
  <c r="D179" i="1"/>
  <c r="C180" i="1"/>
  <c r="C181" i="1"/>
  <c r="C182" i="1"/>
  <c r="C183" i="1"/>
  <c r="C184" i="1"/>
  <c r="C185" i="1"/>
  <c r="C186" i="1"/>
  <c r="C187" i="1"/>
  <c r="C188" i="1"/>
  <c r="C189" i="1"/>
  <c r="C179" i="1"/>
  <c r="D177" i="1"/>
  <c r="D176" i="1"/>
  <c r="D175" i="1"/>
  <c r="C177" i="1"/>
  <c r="C176" i="1"/>
  <c r="C1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2" i="1"/>
  <c r="D7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8" i="1"/>
  <c r="D59" i="1"/>
  <c r="D62" i="1"/>
  <c r="D64" i="1"/>
  <c r="D65" i="1"/>
  <c r="D66" i="1"/>
  <c r="D67" i="1"/>
  <c r="D68" i="1"/>
  <c r="D70" i="1"/>
  <c r="D71" i="1"/>
  <c r="D72" i="1"/>
  <c r="D73" i="1"/>
  <c r="D74" i="1"/>
  <c r="D76" i="1"/>
  <c r="D77" i="1"/>
  <c r="D78" i="1"/>
  <c r="D79" i="1"/>
  <c r="D83" i="1"/>
  <c r="D84" i="1"/>
  <c r="D85" i="1"/>
  <c r="D87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7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3" i="1"/>
  <c r="D4" i="1"/>
  <c r="D6" i="1"/>
  <c r="D9" i="1"/>
  <c r="D10" i="1"/>
  <c r="D11" i="1"/>
  <c r="D12" i="1"/>
  <c r="D13" i="1"/>
  <c r="D14" i="1"/>
  <c r="D15" i="1"/>
  <c r="D16" i="1"/>
  <c r="D21" i="1"/>
  <c r="D26" i="1"/>
  <c r="D27" i="1"/>
  <c r="D28" i="1"/>
  <c r="D2" i="1"/>
  <c r="E173" i="1" l="1"/>
</calcChain>
</file>

<file path=xl/sharedStrings.xml><?xml version="1.0" encoding="utf-8"?>
<sst xmlns="http://schemas.openxmlformats.org/spreadsheetml/2006/main" count="736" uniqueCount="89">
  <si>
    <t xml:space="preserve"> Stairs</t>
  </si>
  <si>
    <t>in</t>
  </si>
  <si>
    <t>out</t>
  </si>
  <si>
    <t>pbin/no_event</t>
  </si>
  <si>
    <t>in/in/in</t>
  </si>
  <si>
    <t>three people walk in one after the other after the other, 6 seconds</t>
  </si>
  <si>
    <t>linger</t>
  </si>
  <si>
    <t>Nicole messing with sensor, about 7 seconds</t>
  </si>
  <si>
    <t>linger/in</t>
  </si>
  <si>
    <t>Nicole finshes messing with sensor, about 7 seconds</t>
  </si>
  <si>
    <t>in/in</t>
  </si>
  <si>
    <t>two people walk in one after the other after the other, 6 seconds</t>
  </si>
  <si>
    <t>out/linger</t>
  </si>
  <si>
    <t>Nicole messing with the sensor, about 28 seconds</t>
  </si>
  <si>
    <t>out/out/out/out</t>
  </si>
  <si>
    <t>four folks walk out one, a second later three more back to back to back, about 10 seconds</t>
  </si>
  <si>
    <t>two people walk in one after the other after the other, 7 seconds</t>
  </si>
  <si>
    <t>out/out</t>
  </si>
  <si>
    <t>two people walk out one after the other after the other, 7 seconds</t>
  </si>
  <si>
    <t>entering amy's lab, about 8 seconds</t>
  </si>
  <si>
    <t>coming out of amy's lab, about 3 seconds</t>
  </si>
  <si>
    <t>out from prior event</t>
  </si>
  <si>
    <t>in/in/in/in</t>
  </si>
  <si>
    <t>in to amy's lab, pause to open door, then followed closely by 3 others, about 9 seconds</t>
  </si>
  <si>
    <t>two people exit together slowly</t>
  </si>
  <si>
    <t>second person but was close enough that it might get lumped in with prior event</t>
  </si>
  <si>
    <t>two people walk in one after the other, about 7 seconds</t>
  </si>
  <si>
    <t>two people walk in together, one is crazy tall, about 9 seconds</t>
  </si>
  <si>
    <t>two people walk in one after the other, about 6 seconds</t>
  </si>
  <si>
    <t>four people come out of amy's lab back to back, about 8 seconds</t>
  </si>
  <si>
    <t>about 5 seconds</t>
  </si>
  <si>
    <t>in to amy's lab, pause by door</t>
  </si>
  <si>
    <t>going into the lab</t>
  </si>
  <si>
    <t>pbin</t>
  </si>
  <si>
    <t>someone else comes out of Amy's lab then walks down the hall</t>
  </si>
  <si>
    <t>person comes back to amy's lab</t>
  </si>
  <si>
    <t>out/out/out/out/out/out</t>
  </si>
  <si>
    <t>6 people walk out one after the other, about 15 seconds</t>
  </si>
  <si>
    <t>someone comes out of amy's lab</t>
  </si>
  <si>
    <t>same person closes door then proceeds down the hall</t>
  </si>
  <si>
    <t>two people come in a bit spread out but in around 6 seconds</t>
  </si>
  <si>
    <t>came out of amy's lab</t>
  </si>
  <si>
    <t>came in to amy's lab</t>
  </si>
  <si>
    <t>out/out/out</t>
  </si>
  <si>
    <t>one person exits, probably counts as it's own out, then two people come out together, about 10 seconds</t>
  </si>
  <si>
    <t>six people go out back to back to back, about 13 seconds</t>
  </si>
  <si>
    <t>out with a bit of a pause before continuing out, about 3 seconds</t>
  </si>
  <si>
    <t>two people come in back to back, about 6 seconds</t>
  </si>
  <si>
    <t>slowly stops under the sensor to check out the cards on the floor, about 8 seconds</t>
  </si>
  <si>
    <t>out of amy's lab to down the hall</t>
  </si>
  <si>
    <t>back into amy's lab</t>
  </si>
  <si>
    <t>out of amy's lab to out</t>
  </si>
  <si>
    <t>two people come in back to back, about 4 seconds</t>
  </si>
  <si>
    <t>person from last event changes back to going out</t>
  </si>
  <si>
    <t xml:space="preserve"> Stairs***</t>
  </si>
  <si>
    <t>Date/time</t>
  </si>
  <si>
    <t>Location</t>
  </si>
  <si>
    <t>Category</t>
  </si>
  <si>
    <t>Event_ID</t>
  </si>
  <si>
    <t>#people</t>
  </si>
  <si>
    <t>Event</t>
  </si>
  <si>
    <t>Comment</t>
  </si>
  <si>
    <t>Waldo</t>
  </si>
  <si>
    <t>EnOcean</t>
  </si>
  <si>
    <t>cat2</t>
  </si>
  <si>
    <t>cat3</t>
  </si>
  <si>
    <t>cat1</t>
  </si>
  <si>
    <t>1- in</t>
  </si>
  <si>
    <t>2- out</t>
  </si>
  <si>
    <t>3- pbin</t>
  </si>
  <si>
    <t>4- pbout</t>
  </si>
  <si>
    <t>5- in/in</t>
  </si>
  <si>
    <t>6- out/out</t>
  </si>
  <si>
    <t>7- pb/no_event</t>
  </si>
  <si>
    <t>8- out/in</t>
  </si>
  <si>
    <t>9- linger</t>
  </si>
  <si>
    <t>10- curiosity</t>
  </si>
  <si>
    <t>11- u-turns</t>
  </si>
  <si>
    <t>pbout</t>
  </si>
  <si>
    <t>miss</t>
  </si>
  <si>
    <t>pbin/pbout/in</t>
  </si>
  <si>
    <t>lumps into next event</t>
  </si>
  <si>
    <t>pbout/in</t>
  </si>
  <si>
    <t>hit</t>
  </si>
  <si>
    <t>hit/miss</t>
  </si>
  <si>
    <t>#event_detected</t>
  </si>
  <si>
    <t>correct in</t>
  </si>
  <si>
    <t>hits</t>
  </si>
  <si>
    <t>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</si>
</sst>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topLeftCell="A6" zoomScale="130" zoomScaleNormal="130" workbookViewId="0">
      <selection activeCell="K19" sqref="K19"/>
    </sheetView>
  </sheetViews>
  <sheetFormatPr baseColWidth="10" defaultRowHeight="16" x14ac:dyDescent="0.2"/>
  <cols>
    <col min="1" max="1" width="15.33203125" style="1" bestFit="1" customWidth="1"/>
  </cols>
  <sheetData>
    <row r="1" spans="1:13" x14ac:dyDescent="0.2">
      <c r="A1" s="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85</v>
      </c>
      <c r="I1" t="s">
        <v>62</v>
      </c>
      <c r="J1" t="s">
        <v>63</v>
      </c>
      <c r="K1" t="s">
        <v>86</v>
      </c>
    </row>
    <row r="2" spans="1:13" x14ac:dyDescent="0.2">
      <c r="A2" s="1">
        <v>44936.696134259262</v>
      </c>
      <c r="B2" t="s">
        <v>0</v>
      </c>
      <c r="C2">
        <f>IF(OR(D2=1, D2=2, D2=3, D2=4), 1, IF(OR(D2=5, D2=6), 2, IF(OR(D2=7, D2=8, D2=9, D2=10, D2=11), 3, "")))</f>
        <v>1</v>
      </c>
      <c r="D2">
        <f>IF(F2="in", 1, IF(F2="out", 2, IF(F2="pbin", 3, IF(F2="pbout", 4, "other"))))</f>
        <v>1</v>
      </c>
      <c r="E2">
        <v>1</v>
      </c>
      <c r="F2" t="s">
        <v>1</v>
      </c>
      <c r="H2">
        <v>1</v>
      </c>
      <c r="I2" t="s">
        <v>1</v>
      </c>
      <c r="M2" t="s">
        <v>87</v>
      </c>
    </row>
    <row r="3" spans="1:13" x14ac:dyDescent="0.2">
      <c r="A3" s="1">
        <v>44936.698703703703</v>
      </c>
      <c r="B3" t="s">
        <v>0</v>
      </c>
      <c r="C3">
        <f t="shared" ref="C3:C66" si="0">IF(OR(D3=1, D3=2, D3=3, D3=4), 1, IF(OR(D3=5, D3=6), 2, IF(OR(D3=7, D3=8, D3=9, D3=10, D3=11), 3, "")))</f>
        <v>1</v>
      </c>
      <c r="D3">
        <f t="shared" ref="D3:D66" si="1">IF(F3="in", 1, IF(F3="out", 2, IF(F3="pbin", 3, IF(F3="pbout", 4, "other"))))</f>
        <v>2</v>
      </c>
      <c r="E3">
        <v>1</v>
      </c>
      <c r="F3" t="s">
        <v>2</v>
      </c>
      <c r="H3">
        <v>1</v>
      </c>
      <c r="I3" t="s">
        <v>2</v>
      </c>
      <c r="M3" t="s">
        <v>88</v>
      </c>
    </row>
    <row r="4" spans="1:13" x14ac:dyDescent="0.2">
      <c r="A4" s="1">
        <v>44936.699166666665</v>
      </c>
      <c r="B4" t="s">
        <v>0</v>
      </c>
      <c r="C4">
        <f t="shared" si="0"/>
        <v>1</v>
      </c>
      <c r="D4">
        <f t="shared" si="1"/>
        <v>1</v>
      </c>
      <c r="E4">
        <v>1</v>
      </c>
      <c r="F4" t="s">
        <v>1</v>
      </c>
      <c r="H4">
        <v>1</v>
      </c>
      <c r="I4" t="s">
        <v>1</v>
      </c>
    </row>
    <row r="5" spans="1:13" x14ac:dyDescent="0.2">
      <c r="A5" s="1">
        <v>44936.699317129627</v>
      </c>
      <c r="B5" t="s">
        <v>0</v>
      </c>
      <c r="C5">
        <f t="shared" si="0"/>
        <v>3</v>
      </c>
      <c r="D5">
        <v>7</v>
      </c>
      <c r="E5">
        <v>1</v>
      </c>
      <c r="F5" t="s">
        <v>33</v>
      </c>
      <c r="H5">
        <v>1</v>
      </c>
      <c r="I5" t="s">
        <v>33</v>
      </c>
    </row>
    <row r="6" spans="1:13" x14ac:dyDescent="0.2">
      <c r="A6" s="1">
        <v>44936.699421296296</v>
      </c>
      <c r="B6" t="s">
        <v>0</v>
      </c>
      <c r="C6">
        <f t="shared" si="0"/>
        <v>1</v>
      </c>
      <c r="D6">
        <f t="shared" si="1"/>
        <v>2</v>
      </c>
      <c r="E6">
        <v>1</v>
      </c>
      <c r="F6" t="s">
        <v>2</v>
      </c>
      <c r="H6">
        <v>1</v>
      </c>
      <c r="I6" t="s">
        <v>2</v>
      </c>
    </row>
    <row r="7" spans="1:13" x14ac:dyDescent="0.2">
      <c r="A7" s="1">
        <v>44936.699502314812</v>
      </c>
      <c r="B7" t="s">
        <v>0</v>
      </c>
      <c r="C7">
        <f t="shared" si="0"/>
        <v>1</v>
      </c>
      <c r="D7">
        <f t="shared" si="1"/>
        <v>1</v>
      </c>
      <c r="E7">
        <v>1</v>
      </c>
      <c r="F7" t="s">
        <v>1</v>
      </c>
      <c r="H7">
        <v>1</v>
      </c>
      <c r="I7" t="s">
        <v>78</v>
      </c>
    </row>
    <row r="8" spans="1:13" x14ac:dyDescent="0.2">
      <c r="A8" s="1">
        <v>44936.699594907404</v>
      </c>
      <c r="B8" t="s">
        <v>0</v>
      </c>
      <c r="C8">
        <f t="shared" si="0"/>
        <v>2</v>
      </c>
      <c r="D8">
        <v>5</v>
      </c>
      <c r="E8">
        <v>3</v>
      </c>
      <c r="F8" t="s">
        <v>4</v>
      </c>
      <c r="G8" t="s">
        <v>5</v>
      </c>
      <c r="H8">
        <v>1</v>
      </c>
      <c r="I8" t="s">
        <v>1</v>
      </c>
    </row>
    <row r="9" spans="1:13" x14ac:dyDescent="0.2">
      <c r="A9" s="1">
        <v>44936.699814814812</v>
      </c>
      <c r="B9" t="s">
        <v>0</v>
      </c>
      <c r="C9">
        <f t="shared" si="0"/>
        <v>1</v>
      </c>
      <c r="D9">
        <f t="shared" si="1"/>
        <v>2</v>
      </c>
      <c r="E9">
        <v>1</v>
      </c>
      <c r="F9" t="s">
        <v>2</v>
      </c>
      <c r="H9">
        <v>1</v>
      </c>
      <c r="I9" t="s">
        <v>2</v>
      </c>
    </row>
    <row r="10" spans="1:13" x14ac:dyDescent="0.2">
      <c r="A10" s="1">
        <v>44936.699918981481</v>
      </c>
      <c r="B10" t="s">
        <v>0</v>
      </c>
      <c r="C10">
        <f t="shared" si="0"/>
        <v>1</v>
      </c>
      <c r="D10">
        <f t="shared" si="1"/>
        <v>1</v>
      </c>
      <c r="E10">
        <v>1</v>
      </c>
      <c r="F10" t="s">
        <v>1</v>
      </c>
      <c r="H10">
        <v>1</v>
      </c>
      <c r="I10" t="s">
        <v>1</v>
      </c>
    </row>
    <row r="11" spans="1:13" x14ac:dyDescent="0.2">
      <c r="A11" s="1">
        <v>44936.700162037036</v>
      </c>
      <c r="B11" t="s">
        <v>0</v>
      </c>
      <c r="C11">
        <f t="shared" si="0"/>
        <v>1</v>
      </c>
      <c r="D11">
        <f t="shared" si="1"/>
        <v>2</v>
      </c>
      <c r="E11">
        <v>1</v>
      </c>
      <c r="F11" t="s">
        <v>2</v>
      </c>
      <c r="H11">
        <v>1</v>
      </c>
      <c r="I11" t="s">
        <v>2</v>
      </c>
    </row>
    <row r="12" spans="1:13" x14ac:dyDescent="0.2">
      <c r="A12" s="1">
        <v>44936.700324074074</v>
      </c>
      <c r="B12" t="s">
        <v>0</v>
      </c>
      <c r="C12">
        <f t="shared" si="0"/>
        <v>1</v>
      </c>
      <c r="D12">
        <f t="shared" si="1"/>
        <v>1</v>
      </c>
      <c r="E12">
        <v>1</v>
      </c>
      <c r="F12" t="s">
        <v>1</v>
      </c>
      <c r="H12">
        <v>1</v>
      </c>
      <c r="I12" t="s">
        <v>1</v>
      </c>
    </row>
    <row r="13" spans="1:13" x14ac:dyDescent="0.2">
      <c r="A13" s="1">
        <v>44936.700543981482</v>
      </c>
      <c r="B13" t="s">
        <v>0</v>
      </c>
      <c r="C13">
        <f t="shared" si="0"/>
        <v>1</v>
      </c>
      <c r="D13">
        <f t="shared" si="1"/>
        <v>2</v>
      </c>
      <c r="E13">
        <v>1</v>
      </c>
      <c r="F13" t="s">
        <v>2</v>
      </c>
      <c r="H13">
        <v>1</v>
      </c>
      <c r="I13" t="s">
        <v>2</v>
      </c>
    </row>
    <row r="14" spans="1:13" x14ac:dyDescent="0.2">
      <c r="A14" s="1">
        <v>44936.700729166667</v>
      </c>
      <c r="B14" t="s">
        <v>0</v>
      </c>
      <c r="C14">
        <f t="shared" si="0"/>
        <v>1</v>
      </c>
      <c r="D14">
        <f t="shared" si="1"/>
        <v>1</v>
      </c>
      <c r="E14">
        <v>1</v>
      </c>
      <c r="F14" t="s">
        <v>1</v>
      </c>
      <c r="H14">
        <v>1</v>
      </c>
      <c r="I14" t="s">
        <v>1</v>
      </c>
    </row>
    <row r="15" spans="1:13" x14ac:dyDescent="0.2">
      <c r="A15" s="1">
        <v>44936.700949074075</v>
      </c>
      <c r="B15" t="s">
        <v>0</v>
      </c>
      <c r="C15">
        <f t="shared" si="0"/>
        <v>1</v>
      </c>
      <c r="D15">
        <f t="shared" si="1"/>
        <v>2</v>
      </c>
      <c r="E15">
        <v>1</v>
      </c>
      <c r="F15" t="s">
        <v>2</v>
      </c>
      <c r="H15">
        <v>1</v>
      </c>
      <c r="I15" t="s">
        <v>2</v>
      </c>
    </row>
    <row r="16" spans="1:13" x14ac:dyDescent="0.2">
      <c r="A16" s="1">
        <v>44936.70113425926</v>
      </c>
      <c r="B16" t="s">
        <v>0</v>
      </c>
      <c r="C16">
        <f t="shared" si="0"/>
        <v>1</v>
      </c>
      <c r="D16">
        <f t="shared" si="1"/>
        <v>1</v>
      </c>
      <c r="E16">
        <v>1</v>
      </c>
      <c r="F16" t="s">
        <v>1</v>
      </c>
      <c r="H16">
        <v>1</v>
      </c>
      <c r="I16" t="s">
        <v>1</v>
      </c>
    </row>
    <row r="17" spans="1:10" x14ac:dyDescent="0.2">
      <c r="A17" s="1">
        <v>44936.710451388892</v>
      </c>
      <c r="B17" t="s">
        <v>0</v>
      </c>
      <c r="C17">
        <f t="shared" si="0"/>
        <v>3</v>
      </c>
      <c r="D17">
        <v>9</v>
      </c>
      <c r="E17">
        <v>1</v>
      </c>
      <c r="F17" t="s">
        <v>6</v>
      </c>
      <c r="G17" t="s">
        <v>7</v>
      </c>
    </row>
    <row r="18" spans="1:10" x14ac:dyDescent="0.2">
      <c r="A18" s="1">
        <v>44936.710532407407</v>
      </c>
      <c r="B18" t="s">
        <v>0</v>
      </c>
      <c r="C18" t="str">
        <f t="shared" si="0"/>
        <v/>
      </c>
      <c r="F18" t="s">
        <v>8</v>
      </c>
      <c r="G18" t="s">
        <v>9</v>
      </c>
    </row>
    <row r="19" spans="1:10" x14ac:dyDescent="0.2">
      <c r="A19" s="1">
        <v>44936.713125000002</v>
      </c>
      <c r="B19" t="s">
        <v>0</v>
      </c>
      <c r="C19">
        <f t="shared" si="0"/>
        <v>2</v>
      </c>
      <c r="D19">
        <v>5</v>
      </c>
      <c r="E19">
        <v>2</v>
      </c>
      <c r="F19" t="s">
        <v>10</v>
      </c>
      <c r="G19" t="s">
        <v>11</v>
      </c>
      <c r="H19">
        <v>1</v>
      </c>
      <c r="I19" t="s">
        <v>1</v>
      </c>
      <c r="J19" t="s">
        <v>83</v>
      </c>
    </row>
    <row r="20" spans="1:10" x14ac:dyDescent="0.2">
      <c r="A20" s="1">
        <v>44936.715601851851</v>
      </c>
      <c r="B20" t="s">
        <v>0</v>
      </c>
      <c r="C20">
        <f t="shared" si="0"/>
        <v>3</v>
      </c>
      <c r="D20">
        <v>9</v>
      </c>
      <c r="E20">
        <v>1</v>
      </c>
      <c r="F20" t="s">
        <v>12</v>
      </c>
      <c r="G20" t="s">
        <v>13</v>
      </c>
      <c r="J20" t="s">
        <v>83</v>
      </c>
    </row>
    <row r="21" spans="1:10" x14ac:dyDescent="0.2">
      <c r="A21" s="1">
        <v>44936.72415509259</v>
      </c>
      <c r="B21" t="s">
        <v>0</v>
      </c>
      <c r="C21">
        <f t="shared" si="0"/>
        <v>1</v>
      </c>
      <c r="D21">
        <f t="shared" si="1"/>
        <v>2</v>
      </c>
      <c r="E21">
        <v>2</v>
      </c>
      <c r="F21" t="s">
        <v>2</v>
      </c>
      <c r="H21">
        <v>1</v>
      </c>
      <c r="I21" t="s">
        <v>2</v>
      </c>
      <c r="J21" t="s">
        <v>83</v>
      </c>
    </row>
    <row r="22" spans="1:10" x14ac:dyDescent="0.2">
      <c r="A22" s="1">
        <v>44936.737430555557</v>
      </c>
      <c r="B22" t="s">
        <v>0</v>
      </c>
      <c r="C22">
        <f t="shared" si="0"/>
        <v>2</v>
      </c>
      <c r="D22">
        <v>5</v>
      </c>
      <c r="E22">
        <v>3</v>
      </c>
      <c r="F22" t="s">
        <v>4</v>
      </c>
      <c r="G22" t="s">
        <v>5</v>
      </c>
      <c r="H22">
        <v>1</v>
      </c>
      <c r="I22" t="s">
        <v>1</v>
      </c>
      <c r="J22" t="s">
        <v>83</v>
      </c>
    </row>
    <row r="23" spans="1:10" x14ac:dyDescent="0.2">
      <c r="A23" s="1">
        <v>44936.740798611114</v>
      </c>
      <c r="B23" t="s">
        <v>0</v>
      </c>
      <c r="C23">
        <f t="shared" si="0"/>
        <v>2</v>
      </c>
      <c r="D23">
        <v>5</v>
      </c>
      <c r="E23">
        <v>4</v>
      </c>
      <c r="F23" t="s">
        <v>14</v>
      </c>
      <c r="G23" t="s">
        <v>15</v>
      </c>
      <c r="H23">
        <v>1</v>
      </c>
      <c r="I23" t="s">
        <v>2</v>
      </c>
      <c r="J23" t="s">
        <v>83</v>
      </c>
    </row>
    <row r="24" spans="1:10" x14ac:dyDescent="0.2">
      <c r="A24" s="1">
        <v>44936.741469907407</v>
      </c>
      <c r="B24" t="s">
        <v>0</v>
      </c>
      <c r="C24">
        <f t="shared" si="0"/>
        <v>2</v>
      </c>
      <c r="D24">
        <v>5</v>
      </c>
      <c r="E24">
        <v>2</v>
      </c>
      <c r="F24" t="s">
        <v>10</v>
      </c>
      <c r="G24" t="s">
        <v>16</v>
      </c>
      <c r="H24">
        <v>1</v>
      </c>
      <c r="I24" t="s">
        <v>1</v>
      </c>
      <c r="J24" t="s">
        <v>79</v>
      </c>
    </row>
    <row r="25" spans="1:10" x14ac:dyDescent="0.2">
      <c r="A25" s="1">
        <v>44936.742592592593</v>
      </c>
      <c r="B25" t="s">
        <v>0</v>
      </c>
      <c r="C25">
        <f t="shared" si="0"/>
        <v>2</v>
      </c>
      <c r="D25">
        <v>5</v>
      </c>
      <c r="E25">
        <v>2</v>
      </c>
      <c r="F25" t="s">
        <v>17</v>
      </c>
      <c r="G25" t="s">
        <v>18</v>
      </c>
      <c r="H25">
        <v>1</v>
      </c>
      <c r="I25" t="s">
        <v>2</v>
      </c>
      <c r="J25" t="s">
        <v>83</v>
      </c>
    </row>
    <row r="26" spans="1:10" x14ac:dyDescent="0.2">
      <c r="A26" s="1">
        <v>44936.745879629627</v>
      </c>
      <c r="B26" t="s">
        <v>0</v>
      </c>
      <c r="C26">
        <f t="shared" si="0"/>
        <v>1</v>
      </c>
      <c r="D26">
        <f t="shared" si="1"/>
        <v>2</v>
      </c>
      <c r="E26">
        <v>1</v>
      </c>
      <c r="F26" t="s">
        <v>2</v>
      </c>
      <c r="H26">
        <v>1</v>
      </c>
      <c r="I26" t="s">
        <v>2</v>
      </c>
      <c r="J26" t="s">
        <v>83</v>
      </c>
    </row>
    <row r="27" spans="1:10" x14ac:dyDescent="0.2">
      <c r="A27" s="1">
        <v>44936.822800925926</v>
      </c>
      <c r="B27" t="s">
        <v>0</v>
      </c>
      <c r="C27">
        <f t="shared" si="0"/>
        <v>1</v>
      </c>
      <c r="D27">
        <f t="shared" si="1"/>
        <v>1</v>
      </c>
      <c r="E27">
        <v>1</v>
      </c>
      <c r="F27" t="s">
        <v>1</v>
      </c>
      <c r="H27">
        <v>1</v>
      </c>
      <c r="I27" t="s">
        <v>1</v>
      </c>
      <c r="J27" t="s">
        <v>83</v>
      </c>
    </row>
    <row r="28" spans="1:10" x14ac:dyDescent="0.2">
      <c r="A28" s="1">
        <v>44936.822962962964</v>
      </c>
      <c r="B28" t="s">
        <v>0</v>
      </c>
      <c r="C28">
        <f t="shared" si="0"/>
        <v>1</v>
      </c>
      <c r="D28">
        <f t="shared" si="1"/>
        <v>1</v>
      </c>
      <c r="E28">
        <v>1</v>
      </c>
      <c r="F28" t="s">
        <v>1</v>
      </c>
      <c r="H28">
        <v>1</v>
      </c>
      <c r="I28" t="s">
        <v>1</v>
      </c>
      <c r="J28" t="s">
        <v>79</v>
      </c>
    </row>
    <row r="29" spans="1:10" x14ac:dyDescent="0.2">
      <c r="A29" s="1">
        <v>44936.82304398148</v>
      </c>
      <c r="B29" t="s">
        <v>0</v>
      </c>
      <c r="C29">
        <f t="shared" si="0"/>
        <v>1</v>
      </c>
      <c r="D29">
        <f t="shared" si="1"/>
        <v>1</v>
      </c>
      <c r="E29">
        <v>1</v>
      </c>
      <c r="F29" t="s">
        <v>1</v>
      </c>
      <c r="H29">
        <v>1</v>
      </c>
      <c r="I29" t="s">
        <v>1</v>
      </c>
      <c r="J29" t="s">
        <v>79</v>
      </c>
    </row>
    <row r="30" spans="1:10" x14ac:dyDescent="0.2">
      <c r="A30" s="1">
        <v>44937.080335648148</v>
      </c>
      <c r="B30" t="s">
        <v>0</v>
      </c>
      <c r="C30">
        <f t="shared" si="0"/>
        <v>1</v>
      </c>
      <c r="D30">
        <f t="shared" si="1"/>
        <v>1</v>
      </c>
      <c r="E30">
        <v>1</v>
      </c>
      <c r="F30" t="s">
        <v>1</v>
      </c>
      <c r="H30">
        <v>1</v>
      </c>
      <c r="I30" t="s">
        <v>1</v>
      </c>
      <c r="J30" t="s">
        <v>83</v>
      </c>
    </row>
    <row r="31" spans="1:10" x14ac:dyDescent="0.2">
      <c r="A31" s="1">
        <v>44937.284444444442</v>
      </c>
      <c r="B31" t="s">
        <v>0</v>
      </c>
      <c r="C31">
        <f t="shared" si="0"/>
        <v>1</v>
      </c>
      <c r="D31">
        <f t="shared" si="1"/>
        <v>2</v>
      </c>
      <c r="E31">
        <v>1</v>
      </c>
      <c r="F31" t="s">
        <v>2</v>
      </c>
      <c r="H31">
        <v>1</v>
      </c>
      <c r="I31" t="s">
        <v>2</v>
      </c>
      <c r="J31" t="s">
        <v>83</v>
      </c>
    </row>
    <row r="32" spans="1:10" x14ac:dyDescent="0.2">
      <c r="A32" s="1">
        <v>44937.285543981481</v>
      </c>
      <c r="B32" t="s">
        <v>0</v>
      </c>
      <c r="C32">
        <f t="shared" si="0"/>
        <v>1</v>
      </c>
      <c r="D32">
        <f t="shared" si="1"/>
        <v>1</v>
      </c>
      <c r="E32">
        <v>1</v>
      </c>
      <c r="F32" t="s">
        <v>1</v>
      </c>
      <c r="H32">
        <v>1</v>
      </c>
      <c r="I32" t="s">
        <v>1</v>
      </c>
      <c r="J32" t="s">
        <v>79</v>
      </c>
    </row>
    <row r="33" spans="1:10" x14ac:dyDescent="0.2">
      <c r="A33" s="1">
        <v>44937.31590277778</v>
      </c>
      <c r="B33" t="s">
        <v>0</v>
      </c>
      <c r="C33">
        <f t="shared" si="0"/>
        <v>1</v>
      </c>
      <c r="D33">
        <f t="shared" si="1"/>
        <v>2</v>
      </c>
      <c r="E33">
        <v>1</v>
      </c>
      <c r="F33" t="s">
        <v>2</v>
      </c>
      <c r="H33">
        <v>1</v>
      </c>
      <c r="I33" t="s">
        <v>2</v>
      </c>
      <c r="J33" t="s">
        <v>83</v>
      </c>
    </row>
    <row r="34" spans="1:10" x14ac:dyDescent="0.2">
      <c r="A34" s="1">
        <v>44937.32</v>
      </c>
      <c r="B34" t="s">
        <v>0</v>
      </c>
      <c r="C34">
        <f t="shared" si="0"/>
        <v>1</v>
      </c>
      <c r="D34">
        <f t="shared" si="1"/>
        <v>1</v>
      </c>
      <c r="E34">
        <v>1</v>
      </c>
      <c r="F34" t="s">
        <v>1</v>
      </c>
      <c r="H34">
        <v>1</v>
      </c>
      <c r="I34" t="s">
        <v>1</v>
      </c>
      <c r="J34" t="s">
        <v>83</v>
      </c>
    </row>
    <row r="35" spans="1:10" x14ac:dyDescent="0.2">
      <c r="A35" s="1">
        <v>44937.320763888885</v>
      </c>
      <c r="B35" t="s">
        <v>0</v>
      </c>
      <c r="C35">
        <f t="shared" si="0"/>
        <v>1</v>
      </c>
      <c r="D35">
        <f t="shared" si="1"/>
        <v>2</v>
      </c>
      <c r="E35">
        <v>1</v>
      </c>
      <c r="F35" t="s">
        <v>2</v>
      </c>
      <c r="H35">
        <v>1</v>
      </c>
      <c r="I35" t="s">
        <v>2</v>
      </c>
      <c r="J35" t="s">
        <v>79</v>
      </c>
    </row>
    <row r="36" spans="1:10" x14ac:dyDescent="0.2">
      <c r="A36" s="1">
        <v>44937.341377314813</v>
      </c>
      <c r="B36" t="s">
        <v>0</v>
      </c>
      <c r="C36">
        <f t="shared" si="0"/>
        <v>1</v>
      </c>
      <c r="D36">
        <f t="shared" si="1"/>
        <v>1</v>
      </c>
      <c r="E36">
        <v>1</v>
      </c>
      <c r="F36" t="s">
        <v>1</v>
      </c>
      <c r="H36">
        <v>1</v>
      </c>
      <c r="I36" t="s">
        <v>1</v>
      </c>
      <c r="J36" t="s">
        <v>83</v>
      </c>
    </row>
    <row r="37" spans="1:10" x14ac:dyDescent="0.2">
      <c r="A37" s="1">
        <v>44937.346493055556</v>
      </c>
      <c r="B37" t="s">
        <v>0</v>
      </c>
      <c r="C37">
        <f t="shared" si="0"/>
        <v>1</v>
      </c>
      <c r="D37">
        <f t="shared" si="1"/>
        <v>1</v>
      </c>
      <c r="E37">
        <v>1</v>
      </c>
      <c r="F37" t="s">
        <v>1</v>
      </c>
      <c r="H37">
        <v>1</v>
      </c>
      <c r="I37" t="s">
        <v>1</v>
      </c>
      <c r="J37" t="s">
        <v>83</v>
      </c>
    </row>
    <row r="38" spans="1:10" x14ac:dyDescent="0.2">
      <c r="A38" s="1">
        <v>44937.352129629631</v>
      </c>
      <c r="B38" t="s">
        <v>0</v>
      </c>
      <c r="C38">
        <f t="shared" si="0"/>
        <v>1</v>
      </c>
      <c r="D38">
        <f t="shared" si="1"/>
        <v>1</v>
      </c>
      <c r="E38">
        <v>1</v>
      </c>
      <c r="F38" t="s">
        <v>1</v>
      </c>
      <c r="H38">
        <v>1</v>
      </c>
      <c r="I38" t="s">
        <v>1</v>
      </c>
      <c r="J38" t="s">
        <v>83</v>
      </c>
    </row>
    <row r="39" spans="1:10" x14ac:dyDescent="0.2">
      <c r="A39" s="1">
        <v>44937.354733796295</v>
      </c>
      <c r="B39" t="s">
        <v>0</v>
      </c>
      <c r="C39">
        <f t="shared" si="0"/>
        <v>1</v>
      </c>
      <c r="D39">
        <f t="shared" si="1"/>
        <v>1</v>
      </c>
      <c r="E39">
        <v>1</v>
      </c>
      <c r="F39" t="s">
        <v>1</v>
      </c>
      <c r="G39" t="s">
        <v>19</v>
      </c>
      <c r="H39">
        <v>1</v>
      </c>
      <c r="I39" t="s">
        <v>1</v>
      </c>
      <c r="J39" t="s">
        <v>83</v>
      </c>
    </row>
    <row r="40" spans="1:10" x14ac:dyDescent="0.2">
      <c r="A40" s="1">
        <v>44937.35738425926</v>
      </c>
      <c r="B40" t="s">
        <v>0</v>
      </c>
      <c r="C40">
        <f t="shared" si="0"/>
        <v>1</v>
      </c>
      <c r="D40">
        <f t="shared" si="1"/>
        <v>1</v>
      </c>
      <c r="E40">
        <v>1</v>
      </c>
      <c r="F40" t="s">
        <v>1</v>
      </c>
      <c r="H40">
        <v>1</v>
      </c>
      <c r="I40" t="s">
        <v>1</v>
      </c>
      <c r="J40" t="s">
        <v>83</v>
      </c>
    </row>
    <row r="41" spans="1:10" x14ac:dyDescent="0.2">
      <c r="A41" s="1">
        <v>44937.361620370371</v>
      </c>
      <c r="B41" t="s">
        <v>0</v>
      </c>
      <c r="C41">
        <f t="shared" si="0"/>
        <v>3</v>
      </c>
      <c r="D41">
        <v>7</v>
      </c>
      <c r="E41">
        <v>1</v>
      </c>
      <c r="F41" t="s">
        <v>3</v>
      </c>
      <c r="G41" t="s">
        <v>20</v>
      </c>
    </row>
    <row r="42" spans="1:10" x14ac:dyDescent="0.2">
      <c r="A42" s="1">
        <v>44937.361666666664</v>
      </c>
      <c r="B42" t="s">
        <v>0</v>
      </c>
      <c r="C42">
        <f t="shared" si="0"/>
        <v>1</v>
      </c>
      <c r="D42">
        <f t="shared" si="1"/>
        <v>2</v>
      </c>
      <c r="E42">
        <v>1</v>
      </c>
      <c r="F42" t="s">
        <v>2</v>
      </c>
      <c r="G42" t="s">
        <v>21</v>
      </c>
      <c r="H42">
        <v>1</v>
      </c>
      <c r="I42" t="s">
        <v>2</v>
      </c>
      <c r="J42" t="s">
        <v>83</v>
      </c>
    </row>
    <row r="43" spans="1:10" x14ac:dyDescent="0.2">
      <c r="A43" s="1">
        <v>44937.362118055556</v>
      </c>
      <c r="B43" t="s">
        <v>0</v>
      </c>
      <c r="C43">
        <f t="shared" si="0"/>
        <v>1</v>
      </c>
      <c r="D43">
        <f t="shared" si="1"/>
        <v>1</v>
      </c>
      <c r="E43">
        <v>1</v>
      </c>
      <c r="F43" t="s">
        <v>1</v>
      </c>
      <c r="H43">
        <v>1</v>
      </c>
      <c r="I43" t="s">
        <v>1</v>
      </c>
      <c r="J43" t="s">
        <v>79</v>
      </c>
    </row>
    <row r="44" spans="1:10" x14ac:dyDescent="0.2">
      <c r="A44" s="1">
        <v>44937.363113425927</v>
      </c>
      <c r="B44" t="s">
        <v>0</v>
      </c>
      <c r="C44">
        <f t="shared" si="0"/>
        <v>1</v>
      </c>
      <c r="D44">
        <f t="shared" si="1"/>
        <v>2</v>
      </c>
      <c r="E44">
        <v>1</v>
      </c>
      <c r="F44" t="s">
        <v>2</v>
      </c>
      <c r="H44">
        <v>1</v>
      </c>
      <c r="I44" t="s">
        <v>2</v>
      </c>
      <c r="J44" t="s">
        <v>83</v>
      </c>
    </row>
    <row r="45" spans="1:10" x14ac:dyDescent="0.2">
      <c r="A45" s="1">
        <v>44937.366550925923</v>
      </c>
      <c r="B45" t="s">
        <v>0</v>
      </c>
      <c r="C45">
        <f t="shared" si="0"/>
        <v>1</v>
      </c>
      <c r="D45">
        <f t="shared" si="1"/>
        <v>2</v>
      </c>
      <c r="E45">
        <v>1</v>
      </c>
      <c r="F45" t="s">
        <v>2</v>
      </c>
      <c r="H45">
        <v>1</v>
      </c>
      <c r="I45" t="s">
        <v>2</v>
      </c>
      <c r="J45" t="s">
        <v>83</v>
      </c>
    </row>
    <row r="46" spans="1:10" x14ac:dyDescent="0.2">
      <c r="A46" s="1">
        <v>44937.369826388887</v>
      </c>
      <c r="B46" t="s">
        <v>0</v>
      </c>
      <c r="C46">
        <f t="shared" si="0"/>
        <v>1</v>
      </c>
      <c r="D46">
        <f t="shared" si="1"/>
        <v>1</v>
      </c>
      <c r="E46">
        <v>1</v>
      </c>
      <c r="F46" t="s">
        <v>1</v>
      </c>
      <c r="H46">
        <v>1</v>
      </c>
      <c r="I46" t="s">
        <v>1</v>
      </c>
      <c r="J46" t="s">
        <v>83</v>
      </c>
    </row>
    <row r="47" spans="1:10" x14ac:dyDescent="0.2">
      <c r="A47" s="1">
        <v>44937.372939814813</v>
      </c>
      <c r="B47" t="s">
        <v>0</v>
      </c>
      <c r="C47">
        <f t="shared" si="0"/>
        <v>1</v>
      </c>
      <c r="D47">
        <f t="shared" si="1"/>
        <v>1</v>
      </c>
      <c r="E47">
        <v>1</v>
      </c>
      <c r="F47" t="s">
        <v>1</v>
      </c>
      <c r="H47">
        <v>1</v>
      </c>
      <c r="I47" t="s">
        <v>1</v>
      </c>
      <c r="J47" t="s">
        <v>83</v>
      </c>
    </row>
    <row r="48" spans="1:10" x14ac:dyDescent="0.2">
      <c r="A48" s="1">
        <v>44937.374803240738</v>
      </c>
      <c r="B48" t="s">
        <v>0</v>
      </c>
      <c r="C48">
        <f t="shared" si="0"/>
        <v>1</v>
      </c>
      <c r="D48">
        <f t="shared" si="1"/>
        <v>1</v>
      </c>
      <c r="E48">
        <v>1</v>
      </c>
      <c r="F48" t="s">
        <v>1</v>
      </c>
      <c r="H48">
        <v>1</v>
      </c>
      <c r="I48" t="s">
        <v>1</v>
      </c>
      <c r="J48" t="s">
        <v>83</v>
      </c>
    </row>
    <row r="49" spans="1:10" x14ac:dyDescent="0.2">
      <c r="A49" s="1">
        <v>44937.376006944447</v>
      </c>
      <c r="B49" t="s">
        <v>0</v>
      </c>
      <c r="C49">
        <f t="shared" si="0"/>
        <v>1</v>
      </c>
      <c r="D49">
        <f t="shared" si="1"/>
        <v>1</v>
      </c>
      <c r="E49">
        <v>1</v>
      </c>
      <c r="F49" t="s">
        <v>1</v>
      </c>
      <c r="H49">
        <v>1</v>
      </c>
      <c r="I49" t="s">
        <v>1</v>
      </c>
      <c r="J49" t="s">
        <v>79</v>
      </c>
    </row>
    <row r="50" spans="1:10" x14ac:dyDescent="0.2">
      <c r="A50" s="1">
        <v>44937.383043981485</v>
      </c>
      <c r="B50" t="s">
        <v>0</v>
      </c>
      <c r="C50">
        <f t="shared" si="0"/>
        <v>1</v>
      </c>
      <c r="D50">
        <f t="shared" si="1"/>
        <v>2</v>
      </c>
      <c r="E50">
        <v>1</v>
      </c>
      <c r="F50" t="s">
        <v>2</v>
      </c>
      <c r="H50">
        <v>1</v>
      </c>
      <c r="I50" t="s">
        <v>2</v>
      </c>
      <c r="J50" t="s">
        <v>83</v>
      </c>
    </row>
    <row r="51" spans="1:10" x14ac:dyDescent="0.2">
      <c r="A51" s="1">
        <v>44937.394826388889</v>
      </c>
      <c r="B51" t="s">
        <v>0</v>
      </c>
      <c r="C51">
        <f t="shared" si="0"/>
        <v>1</v>
      </c>
      <c r="D51">
        <f t="shared" si="1"/>
        <v>1</v>
      </c>
      <c r="E51">
        <v>1</v>
      </c>
      <c r="F51" t="s">
        <v>1</v>
      </c>
      <c r="H51">
        <v>1</v>
      </c>
      <c r="I51" t="s">
        <v>1</v>
      </c>
      <c r="J51" t="s">
        <v>83</v>
      </c>
    </row>
    <row r="52" spans="1:10" x14ac:dyDescent="0.2">
      <c r="A52" s="1">
        <v>44937.396087962959</v>
      </c>
      <c r="B52" t="s">
        <v>0</v>
      </c>
      <c r="C52">
        <f t="shared" si="0"/>
        <v>2</v>
      </c>
      <c r="D52">
        <v>5</v>
      </c>
      <c r="E52">
        <v>4</v>
      </c>
      <c r="F52" t="s">
        <v>22</v>
      </c>
      <c r="G52" t="s">
        <v>23</v>
      </c>
      <c r="H52">
        <v>2</v>
      </c>
      <c r="I52" t="s">
        <v>10</v>
      </c>
      <c r="J52" t="s">
        <v>84</v>
      </c>
    </row>
    <row r="53" spans="1:10" x14ac:dyDescent="0.2">
      <c r="A53" s="1">
        <v>44937.402361111112</v>
      </c>
      <c r="B53" t="s">
        <v>0</v>
      </c>
      <c r="C53">
        <f t="shared" si="0"/>
        <v>1</v>
      </c>
      <c r="D53">
        <f t="shared" si="1"/>
        <v>1</v>
      </c>
      <c r="E53">
        <v>1</v>
      </c>
      <c r="F53" t="s">
        <v>1</v>
      </c>
      <c r="H53">
        <v>1</v>
      </c>
      <c r="I53" t="s">
        <v>78</v>
      </c>
      <c r="J53" t="s">
        <v>83</v>
      </c>
    </row>
    <row r="54" spans="1:10" x14ac:dyDescent="0.2">
      <c r="A54" s="1">
        <v>44937.403483796297</v>
      </c>
      <c r="B54" t="s">
        <v>0</v>
      </c>
      <c r="C54">
        <f t="shared" si="0"/>
        <v>1</v>
      </c>
      <c r="D54">
        <f t="shared" si="1"/>
        <v>1</v>
      </c>
      <c r="E54">
        <v>1</v>
      </c>
      <c r="F54" t="s">
        <v>1</v>
      </c>
      <c r="H54">
        <v>1</v>
      </c>
      <c r="I54" t="s">
        <v>1</v>
      </c>
      <c r="J54" t="s">
        <v>79</v>
      </c>
    </row>
    <row r="55" spans="1:10" x14ac:dyDescent="0.2">
      <c r="A55" s="1">
        <v>44937.404699074075</v>
      </c>
      <c r="B55" t="s">
        <v>0</v>
      </c>
      <c r="C55">
        <f t="shared" si="0"/>
        <v>1</v>
      </c>
      <c r="D55">
        <f t="shared" si="1"/>
        <v>2</v>
      </c>
      <c r="E55">
        <v>1</v>
      </c>
      <c r="F55" t="s">
        <v>2</v>
      </c>
      <c r="H55">
        <v>1</v>
      </c>
      <c r="I55" t="s">
        <v>78</v>
      </c>
      <c r="J55" t="s">
        <v>83</v>
      </c>
    </row>
    <row r="56" spans="1:10" x14ac:dyDescent="0.2">
      <c r="A56" s="1">
        <v>44937.406145833331</v>
      </c>
      <c r="B56" t="s">
        <v>0</v>
      </c>
      <c r="C56">
        <f t="shared" si="0"/>
        <v>1</v>
      </c>
      <c r="D56">
        <f t="shared" si="1"/>
        <v>1</v>
      </c>
      <c r="E56">
        <v>1</v>
      </c>
      <c r="F56" t="s">
        <v>1</v>
      </c>
      <c r="H56">
        <v>1</v>
      </c>
      <c r="I56" t="s">
        <v>1</v>
      </c>
      <c r="J56" t="s">
        <v>83</v>
      </c>
    </row>
    <row r="57" spans="1:10" x14ac:dyDescent="0.2">
      <c r="A57" s="1">
        <v>44937.410810185182</v>
      </c>
      <c r="B57" t="s">
        <v>0</v>
      </c>
      <c r="C57">
        <f t="shared" si="0"/>
        <v>2</v>
      </c>
      <c r="D57">
        <v>6</v>
      </c>
      <c r="E57">
        <v>2</v>
      </c>
      <c r="F57" t="s">
        <v>17</v>
      </c>
      <c r="G57" t="s">
        <v>24</v>
      </c>
      <c r="H57">
        <v>1</v>
      </c>
      <c r="I57" t="s">
        <v>2</v>
      </c>
      <c r="J57" t="s">
        <v>83</v>
      </c>
    </row>
    <row r="58" spans="1:10" x14ac:dyDescent="0.2">
      <c r="A58" s="1">
        <v>44937.414444444446</v>
      </c>
      <c r="B58" t="s">
        <v>0</v>
      </c>
      <c r="C58">
        <f t="shared" si="0"/>
        <v>1</v>
      </c>
      <c r="D58">
        <f t="shared" si="1"/>
        <v>1</v>
      </c>
      <c r="E58">
        <v>1</v>
      </c>
      <c r="F58" t="s">
        <v>1</v>
      </c>
      <c r="H58">
        <v>1</v>
      </c>
      <c r="I58" t="s">
        <v>1</v>
      </c>
      <c r="J58" t="s">
        <v>83</v>
      </c>
    </row>
    <row r="59" spans="1:10" x14ac:dyDescent="0.2">
      <c r="A59" s="1">
        <v>44937.414502314816</v>
      </c>
      <c r="B59" t="s">
        <v>0</v>
      </c>
      <c r="C59">
        <f t="shared" si="0"/>
        <v>1</v>
      </c>
      <c r="D59">
        <f t="shared" si="1"/>
        <v>1</v>
      </c>
      <c r="E59">
        <v>1</v>
      </c>
      <c r="F59" t="s">
        <v>1</v>
      </c>
      <c r="G59" t="s">
        <v>25</v>
      </c>
      <c r="H59">
        <v>0</v>
      </c>
      <c r="I59" t="s">
        <v>79</v>
      </c>
      <c r="J59" t="s">
        <v>79</v>
      </c>
    </row>
    <row r="60" spans="1:10" x14ac:dyDescent="0.2">
      <c r="A60" s="1">
        <v>44937.414895833332</v>
      </c>
      <c r="B60" t="s">
        <v>0</v>
      </c>
      <c r="C60">
        <f t="shared" si="0"/>
        <v>3</v>
      </c>
      <c r="D60">
        <v>7</v>
      </c>
      <c r="E60">
        <v>1</v>
      </c>
      <c r="F60" t="s">
        <v>33</v>
      </c>
      <c r="H60">
        <v>1</v>
      </c>
      <c r="I60" t="s">
        <v>33</v>
      </c>
      <c r="J60" t="s">
        <v>79</v>
      </c>
    </row>
    <row r="61" spans="1:10" x14ac:dyDescent="0.2">
      <c r="A61" s="1">
        <v>44937.415300925924</v>
      </c>
      <c r="B61" t="s">
        <v>0</v>
      </c>
      <c r="C61">
        <f t="shared" si="0"/>
        <v>2</v>
      </c>
      <c r="D61">
        <v>5</v>
      </c>
      <c r="E61">
        <v>2</v>
      </c>
      <c r="F61" t="s">
        <v>10</v>
      </c>
      <c r="G61" t="s">
        <v>26</v>
      </c>
      <c r="H61">
        <v>2</v>
      </c>
      <c r="I61" t="s">
        <v>10</v>
      </c>
      <c r="J61" t="s">
        <v>79</v>
      </c>
    </row>
    <row r="62" spans="1:10" x14ac:dyDescent="0.2">
      <c r="A62" s="1">
        <v>44937.416377314818</v>
      </c>
      <c r="B62" t="s">
        <v>0</v>
      </c>
      <c r="C62">
        <f t="shared" si="0"/>
        <v>1</v>
      </c>
      <c r="D62">
        <f t="shared" si="1"/>
        <v>1</v>
      </c>
      <c r="E62">
        <v>1</v>
      </c>
      <c r="F62" t="s">
        <v>1</v>
      </c>
      <c r="H62">
        <v>1</v>
      </c>
      <c r="I62" t="s">
        <v>1</v>
      </c>
      <c r="J62" t="s">
        <v>83</v>
      </c>
    </row>
    <row r="63" spans="1:10" x14ac:dyDescent="0.2">
      <c r="A63" s="1">
        <v>44937.417673611111</v>
      </c>
      <c r="B63" t="s">
        <v>0</v>
      </c>
      <c r="C63">
        <f t="shared" si="0"/>
        <v>2</v>
      </c>
      <c r="D63">
        <v>6</v>
      </c>
      <c r="E63">
        <v>2</v>
      </c>
      <c r="F63" t="s">
        <v>10</v>
      </c>
      <c r="G63" t="s">
        <v>27</v>
      </c>
      <c r="H63">
        <v>1</v>
      </c>
      <c r="I63" t="s">
        <v>1</v>
      </c>
      <c r="J63" t="s">
        <v>83</v>
      </c>
    </row>
    <row r="64" spans="1:10" x14ac:dyDescent="0.2">
      <c r="A64" s="1">
        <v>44937.417986111112</v>
      </c>
      <c r="B64" t="s">
        <v>0</v>
      </c>
      <c r="C64">
        <f t="shared" si="0"/>
        <v>1</v>
      </c>
      <c r="D64">
        <f t="shared" si="1"/>
        <v>1</v>
      </c>
      <c r="E64">
        <v>1</v>
      </c>
      <c r="F64" t="s">
        <v>1</v>
      </c>
      <c r="H64">
        <v>1</v>
      </c>
      <c r="I64" t="s">
        <v>1</v>
      </c>
      <c r="J64" t="s">
        <v>79</v>
      </c>
    </row>
    <row r="65" spans="1:10" x14ac:dyDescent="0.2">
      <c r="A65" s="1">
        <v>44937.41810185185</v>
      </c>
      <c r="B65" t="s">
        <v>0</v>
      </c>
      <c r="C65">
        <f t="shared" si="0"/>
        <v>1</v>
      </c>
      <c r="D65">
        <f t="shared" si="1"/>
        <v>1</v>
      </c>
      <c r="E65">
        <v>1</v>
      </c>
      <c r="F65" t="s">
        <v>1</v>
      </c>
      <c r="H65">
        <v>1</v>
      </c>
      <c r="I65" t="s">
        <v>1</v>
      </c>
      <c r="J65" t="s">
        <v>79</v>
      </c>
    </row>
    <row r="66" spans="1:10" x14ac:dyDescent="0.2">
      <c r="A66" s="1">
        <v>44937.418981481482</v>
      </c>
      <c r="B66" t="s">
        <v>0</v>
      </c>
      <c r="C66">
        <f t="shared" si="0"/>
        <v>1</v>
      </c>
      <c r="D66">
        <f t="shared" si="1"/>
        <v>2</v>
      </c>
      <c r="E66">
        <v>1</v>
      </c>
      <c r="F66" t="s">
        <v>2</v>
      </c>
      <c r="H66">
        <v>1</v>
      </c>
      <c r="I66" t="s">
        <v>2</v>
      </c>
      <c r="J66" t="s">
        <v>79</v>
      </c>
    </row>
    <row r="67" spans="1:10" x14ac:dyDescent="0.2">
      <c r="A67" s="1">
        <v>44937.419733796298</v>
      </c>
      <c r="B67" t="s">
        <v>0</v>
      </c>
      <c r="C67">
        <f t="shared" ref="C67:C130" si="2">IF(OR(D67=1, D67=2, D67=3, D67=4), 1, IF(OR(D67=5, D67=6), 2, IF(OR(D67=7, D67=8, D67=9, D67=10, D67=11), 3, "")))</f>
        <v>1</v>
      </c>
      <c r="D67">
        <f t="shared" ref="D67:D130" si="3">IF(F67="in", 1, IF(F67="out", 2, IF(F67="pbin", 3, IF(F67="pbout", 4, "other"))))</f>
        <v>1</v>
      </c>
      <c r="E67">
        <v>1</v>
      </c>
      <c r="F67" t="s">
        <v>1</v>
      </c>
      <c r="H67">
        <v>1</v>
      </c>
      <c r="I67" t="s">
        <v>1</v>
      </c>
      <c r="J67" t="s">
        <v>83</v>
      </c>
    </row>
    <row r="68" spans="1:10" x14ac:dyDescent="0.2">
      <c r="A68" s="1">
        <v>44937.420428240737</v>
      </c>
      <c r="B68" t="s">
        <v>0</v>
      </c>
      <c r="C68">
        <f t="shared" si="2"/>
        <v>1</v>
      </c>
      <c r="D68">
        <f t="shared" si="3"/>
        <v>1</v>
      </c>
      <c r="E68">
        <v>1</v>
      </c>
      <c r="F68" t="s">
        <v>1</v>
      </c>
      <c r="H68">
        <v>1</v>
      </c>
      <c r="I68" t="s">
        <v>1</v>
      </c>
      <c r="J68" t="s">
        <v>83</v>
      </c>
    </row>
    <row r="69" spans="1:10" x14ac:dyDescent="0.2">
      <c r="A69" s="1">
        <v>44937.420601851853</v>
      </c>
      <c r="B69" t="s">
        <v>0</v>
      </c>
      <c r="C69">
        <f t="shared" si="2"/>
        <v>2</v>
      </c>
      <c r="D69">
        <v>5</v>
      </c>
      <c r="E69">
        <v>2</v>
      </c>
      <c r="F69" t="s">
        <v>10</v>
      </c>
      <c r="G69" t="s">
        <v>28</v>
      </c>
      <c r="H69">
        <v>1</v>
      </c>
      <c r="I69" t="s">
        <v>1</v>
      </c>
      <c r="J69" t="s">
        <v>79</v>
      </c>
    </row>
    <row r="70" spans="1:10" x14ac:dyDescent="0.2">
      <c r="A70" s="1">
        <v>44937.420694444445</v>
      </c>
      <c r="B70" t="s">
        <v>0</v>
      </c>
      <c r="C70">
        <f t="shared" si="2"/>
        <v>1</v>
      </c>
      <c r="D70">
        <f t="shared" si="3"/>
        <v>2</v>
      </c>
      <c r="E70">
        <v>1</v>
      </c>
      <c r="F70" t="s">
        <v>2</v>
      </c>
      <c r="H70">
        <v>1</v>
      </c>
      <c r="I70" t="s">
        <v>1</v>
      </c>
      <c r="J70" t="s">
        <v>79</v>
      </c>
    </row>
    <row r="71" spans="1:10" x14ac:dyDescent="0.2">
      <c r="A71" s="1">
        <v>44937.420972222222</v>
      </c>
      <c r="B71" t="s">
        <v>0</v>
      </c>
      <c r="C71">
        <f t="shared" si="2"/>
        <v>1</v>
      </c>
      <c r="D71">
        <f t="shared" si="3"/>
        <v>1</v>
      </c>
      <c r="E71">
        <v>1</v>
      </c>
      <c r="F71" t="s">
        <v>1</v>
      </c>
      <c r="H71">
        <v>1</v>
      </c>
      <c r="I71" t="s">
        <v>1</v>
      </c>
      <c r="J71" t="s">
        <v>79</v>
      </c>
    </row>
    <row r="72" spans="1:10" x14ac:dyDescent="0.2">
      <c r="A72" s="1">
        <v>44937.424178240741</v>
      </c>
      <c r="B72" t="s">
        <v>0</v>
      </c>
      <c r="C72">
        <f t="shared" si="2"/>
        <v>1</v>
      </c>
      <c r="D72">
        <f t="shared" si="3"/>
        <v>1</v>
      </c>
      <c r="E72">
        <v>1</v>
      </c>
      <c r="F72" t="s">
        <v>1</v>
      </c>
      <c r="H72">
        <v>1</v>
      </c>
      <c r="I72" t="s">
        <v>1</v>
      </c>
      <c r="J72" t="s">
        <v>83</v>
      </c>
    </row>
    <row r="73" spans="1:10" x14ac:dyDescent="0.2">
      <c r="A73" s="1">
        <v>44937.431539351855</v>
      </c>
      <c r="B73" t="s">
        <v>0</v>
      </c>
      <c r="C73">
        <f t="shared" si="2"/>
        <v>1</v>
      </c>
      <c r="D73">
        <f t="shared" si="3"/>
        <v>1</v>
      </c>
      <c r="E73">
        <v>1</v>
      </c>
      <c r="F73" t="s">
        <v>1</v>
      </c>
      <c r="H73">
        <v>1</v>
      </c>
      <c r="I73" t="s">
        <v>1</v>
      </c>
      <c r="J73" t="s">
        <v>83</v>
      </c>
    </row>
    <row r="74" spans="1:10" ht="17" customHeight="1" x14ac:dyDescent="0.2">
      <c r="A74" s="1">
        <v>44937.432083333333</v>
      </c>
      <c r="B74" t="s">
        <v>0</v>
      </c>
      <c r="C74">
        <f t="shared" si="2"/>
        <v>1</v>
      </c>
      <c r="D74">
        <f t="shared" si="3"/>
        <v>2</v>
      </c>
      <c r="E74">
        <v>1</v>
      </c>
      <c r="F74" t="s">
        <v>2</v>
      </c>
      <c r="H74">
        <v>1</v>
      </c>
      <c r="I74" t="s">
        <v>2</v>
      </c>
      <c r="J74" t="s">
        <v>79</v>
      </c>
    </row>
    <row r="75" spans="1:10" x14ac:dyDescent="0.2">
      <c r="A75" s="1">
        <v>44937.435983796298</v>
      </c>
      <c r="B75" t="s">
        <v>0</v>
      </c>
      <c r="C75">
        <f t="shared" si="2"/>
        <v>2</v>
      </c>
      <c r="D75">
        <v>5</v>
      </c>
      <c r="E75">
        <v>4</v>
      </c>
      <c r="F75" t="s">
        <v>14</v>
      </c>
      <c r="G75" t="s">
        <v>29</v>
      </c>
      <c r="H75">
        <v>1</v>
      </c>
      <c r="I75" t="s">
        <v>2</v>
      </c>
      <c r="J75" t="s">
        <v>84</v>
      </c>
    </row>
    <row r="76" spans="1:10" x14ac:dyDescent="0.2">
      <c r="A76" s="1">
        <v>44937.437407407408</v>
      </c>
      <c r="B76" t="s">
        <v>0</v>
      </c>
      <c r="C76">
        <f t="shared" si="2"/>
        <v>1</v>
      </c>
      <c r="D76">
        <f t="shared" si="3"/>
        <v>1</v>
      </c>
      <c r="E76">
        <v>1</v>
      </c>
      <c r="F76" t="s">
        <v>1</v>
      </c>
      <c r="H76">
        <v>1</v>
      </c>
      <c r="I76" t="s">
        <v>1</v>
      </c>
      <c r="J76" t="s">
        <v>83</v>
      </c>
    </row>
    <row r="77" spans="1:10" x14ac:dyDescent="0.2">
      <c r="A77" s="1">
        <v>44937.437824074077</v>
      </c>
      <c r="B77" t="s">
        <v>0</v>
      </c>
      <c r="C77">
        <f t="shared" si="2"/>
        <v>1</v>
      </c>
      <c r="D77">
        <f t="shared" si="3"/>
        <v>1</v>
      </c>
      <c r="E77">
        <v>1</v>
      </c>
      <c r="F77" t="s">
        <v>1</v>
      </c>
      <c r="H77">
        <v>1</v>
      </c>
      <c r="I77" t="s">
        <v>1</v>
      </c>
      <c r="J77" t="s">
        <v>79</v>
      </c>
    </row>
    <row r="78" spans="1:10" x14ac:dyDescent="0.2">
      <c r="A78" s="1">
        <v>44937.438761574071</v>
      </c>
      <c r="B78" t="s">
        <v>0</v>
      </c>
      <c r="C78">
        <f t="shared" si="2"/>
        <v>1</v>
      </c>
      <c r="D78">
        <f t="shared" si="3"/>
        <v>2</v>
      </c>
      <c r="E78">
        <v>1</v>
      </c>
      <c r="F78" t="s">
        <v>2</v>
      </c>
      <c r="G78" t="s">
        <v>30</v>
      </c>
      <c r="H78">
        <v>1</v>
      </c>
      <c r="I78" t="s">
        <v>2</v>
      </c>
      <c r="J78" t="s">
        <v>83</v>
      </c>
    </row>
    <row r="79" spans="1:10" x14ac:dyDescent="0.2">
      <c r="A79" s="1">
        <v>44937.439328703702</v>
      </c>
      <c r="B79" t="s">
        <v>0</v>
      </c>
      <c r="C79">
        <f t="shared" si="2"/>
        <v>1</v>
      </c>
      <c r="D79">
        <f t="shared" si="3"/>
        <v>1</v>
      </c>
      <c r="E79">
        <v>1</v>
      </c>
      <c r="F79" t="s">
        <v>1</v>
      </c>
      <c r="G79" t="s">
        <v>31</v>
      </c>
      <c r="H79">
        <v>1</v>
      </c>
      <c r="I79" t="s">
        <v>1</v>
      </c>
      <c r="J79" t="s">
        <v>79</v>
      </c>
    </row>
    <row r="80" spans="1:10" x14ac:dyDescent="0.2">
      <c r="A80" s="1">
        <v>44937.439363425925</v>
      </c>
      <c r="B80" t="s">
        <v>0</v>
      </c>
      <c r="C80">
        <f t="shared" si="2"/>
        <v>3</v>
      </c>
      <c r="D80">
        <v>7</v>
      </c>
      <c r="E80">
        <v>1</v>
      </c>
      <c r="F80" t="s">
        <v>3</v>
      </c>
      <c r="G80" t="s">
        <v>32</v>
      </c>
      <c r="J80" t="s">
        <v>79</v>
      </c>
    </row>
    <row r="81" spans="1:10" x14ac:dyDescent="0.2">
      <c r="A81" s="1">
        <v>44937.439375000002</v>
      </c>
      <c r="B81" t="s">
        <v>0</v>
      </c>
      <c r="C81" t="str">
        <f t="shared" si="2"/>
        <v/>
      </c>
      <c r="F81" t="s">
        <v>3</v>
      </c>
      <c r="G81" t="s">
        <v>32</v>
      </c>
    </row>
    <row r="82" spans="1:10" x14ac:dyDescent="0.2">
      <c r="A82" s="1">
        <v>44937.439976851849</v>
      </c>
      <c r="B82" t="s">
        <v>0</v>
      </c>
      <c r="C82" t="str">
        <f t="shared" si="2"/>
        <v/>
      </c>
      <c r="F82" t="s">
        <v>3</v>
      </c>
      <c r="G82" t="s">
        <v>32</v>
      </c>
      <c r="J82" t="s">
        <v>79</v>
      </c>
    </row>
    <row r="83" spans="1:10" x14ac:dyDescent="0.2">
      <c r="A83" s="1">
        <v>44937.439988425926</v>
      </c>
      <c r="B83" t="s">
        <v>0</v>
      </c>
      <c r="C83">
        <f t="shared" si="2"/>
        <v>1</v>
      </c>
      <c r="D83">
        <f t="shared" si="3"/>
        <v>3</v>
      </c>
      <c r="E83">
        <v>1</v>
      </c>
      <c r="F83" t="s">
        <v>33</v>
      </c>
      <c r="G83" t="s">
        <v>34</v>
      </c>
      <c r="H83">
        <v>1</v>
      </c>
      <c r="I83" t="s">
        <v>33</v>
      </c>
      <c r="J83" t="s">
        <v>79</v>
      </c>
    </row>
    <row r="84" spans="1:10" x14ac:dyDescent="0.2">
      <c r="A84" s="1">
        <v>44937.440995370373</v>
      </c>
      <c r="B84" t="s">
        <v>0</v>
      </c>
      <c r="C84">
        <f t="shared" si="2"/>
        <v>1</v>
      </c>
      <c r="D84">
        <f t="shared" si="3"/>
        <v>3</v>
      </c>
      <c r="E84">
        <v>1</v>
      </c>
      <c r="F84" t="s">
        <v>33</v>
      </c>
      <c r="G84" t="s">
        <v>35</v>
      </c>
      <c r="H84">
        <v>1</v>
      </c>
      <c r="I84" t="s">
        <v>33</v>
      </c>
      <c r="J84" t="s">
        <v>83</v>
      </c>
    </row>
    <row r="85" spans="1:10" x14ac:dyDescent="0.2">
      <c r="A85" s="1">
        <v>44937.443067129629</v>
      </c>
      <c r="B85" t="s">
        <v>0</v>
      </c>
      <c r="C85">
        <f t="shared" si="2"/>
        <v>1</v>
      </c>
      <c r="D85">
        <f t="shared" si="3"/>
        <v>2</v>
      </c>
      <c r="E85">
        <v>1</v>
      </c>
      <c r="F85" t="s">
        <v>2</v>
      </c>
      <c r="H85">
        <v>1</v>
      </c>
      <c r="I85" t="s">
        <v>2</v>
      </c>
      <c r="J85" t="s">
        <v>83</v>
      </c>
    </row>
    <row r="86" spans="1:10" x14ac:dyDescent="0.2">
      <c r="A86" s="1">
        <v>44937.443148148152</v>
      </c>
      <c r="B86" t="s">
        <v>0</v>
      </c>
      <c r="C86">
        <f t="shared" si="2"/>
        <v>2</v>
      </c>
      <c r="D86">
        <v>5</v>
      </c>
      <c r="E86">
        <v>6</v>
      </c>
      <c r="F86" t="s">
        <v>36</v>
      </c>
      <c r="G86" t="s">
        <v>37</v>
      </c>
      <c r="H86">
        <v>3</v>
      </c>
      <c r="I86" t="s">
        <v>80</v>
      </c>
      <c r="J86" t="s">
        <v>79</v>
      </c>
    </row>
    <row r="87" spans="1:10" x14ac:dyDescent="0.2">
      <c r="A87" s="1">
        <v>44937.443391203706</v>
      </c>
      <c r="B87" t="s">
        <v>0</v>
      </c>
      <c r="C87">
        <f t="shared" si="2"/>
        <v>1</v>
      </c>
      <c r="D87">
        <f t="shared" si="3"/>
        <v>2</v>
      </c>
      <c r="E87">
        <v>1</v>
      </c>
      <c r="F87" t="s">
        <v>2</v>
      </c>
      <c r="G87" t="s">
        <v>81</v>
      </c>
      <c r="H87">
        <v>0</v>
      </c>
      <c r="I87" t="s">
        <v>79</v>
      </c>
      <c r="J87" t="s">
        <v>79</v>
      </c>
    </row>
    <row r="88" spans="1:10" x14ac:dyDescent="0.2">
      <c r="A88" s="1">
        <v>44937.446550925924</v>
      </c>
      <c r="B88" t="s">
        <v>0</v>
      </c>
      <c r="C88" t="str">
        <f t="shared" si="2"/>
        <v/>
      </c>
      <c r="F88" t="s">
        <v>33</v>
      </c>
      <c r="G88" t="s">
        <v>38</v>
      </c>
      <c r="H88">
        <v>1</v>
      </c>
      <c r="I88" t="s">
        <v>33</v>
      </c>
      <c r="J88" t="s">
        <v>83</v>
      </c>
    </row>
    <row r="89" spans="1:10" x14ac:dyDescent="0.2">
      <c r="A89" s="1">
        <v>44937.446585648147</v>
      </c>
      <c r="B89" t="s">
        <v>0</v>
      </c>
      <c r="C89">
        <f t="shared" si="2"/>
        <v>3</v>
      </c>
      <c r="D89">
        <v>7</v>
      </c>
      <c r="E89">
        <v>1</v>
      </c>
      <c r="F89" t="s">
        <v>3</v>
      </c>
      <c r="G89" t="s">
        <v>39</v>
      </c>
      <c r="J89" t="s">
        <v>79</v>
      </c>
    </row>
    <row r="90" spans="1:10" x14ac:dyDescent="0.2">
      <c r="A90" s="1">
        <v>44937.446921296294</v>
      </c>
      <c r="B90" t="s">
        <v>0</v>
      </c>
      <c r="C90">
        <f t="shared" si="2"/>
        <v>1</v>
      </c>
      <c r="D90">
        <f t="shared" si="3"/>
        <v>1</v>
      </c>
      <c r="E90">
        <v>1</v>
      </c>
      <c r="F90" t="s">
        <v>1</v>
      </c>
      <c r="H90">
        <v>1</v>
      </c>
      <c r="I90" t="s">
        <v>78</v>
      </c>
      <c r="J90" t="s">
        <v>79</v>
      </c>
    </row>
    <row r="91" spans="1:10" x14ac:dyDescent="0.2">
      <c r="A91" s="1">
        <v>44937.451898148145</v>
      </c>
      <c r="B91" t="s">
        <v>0</v>
      </c>
      <c r="C91">
        <f t="shared" si="2"/>
        <v>1</v>
      </c>
      <c r="D91">
        <f t="shared" si="3"/>
        <v>3</v>
      </c>
      <c r="E91">
        <v>1</v>
      </c>
      <c r="F91" t="s">
        <v>33</v>
      </c>
      <c r="G91" t="s">
        <v>35</v>
      </c>
      <c r="H91">
        <v>1</v>
      </c>
      <c r="I91" t="s">
        <v>33</v>
      </c>
      <c r="J91" t="s">
        <v>83</v>
      </c>
    </row>
    <row r="92" spans="1:10" x14ac:dyDescent="0.2">
      <c r="A92" s="1">
        <v>44937.45208333333</v>
      </c>
      <c r="B92" t="s">
        <v>0</v>
      </c>
      <c r="C92">
        <f t="shared" si="2"/>
        <v>1</v>
      </c>
      <c r="D92">
        <f t="shared" si="3"/>
        <v>1</v>
      </c>
      <c r="E92">
        <v>1</v>
      </c>
      <c r="F92" t="s">
        <v>1</v>
      </c>
      <c r="H92">
        <v>1</v>
      </c>
      <c r="I92" t="s">
        <v>1</v>
      </c>
      <c r="J92" t="s">
        <v>79</v>
      </c>
    </row>
    <row r="93" spans="1:10" x14ac:dyDescent="0.2">
      <c r="A93" s="1">
        <v>44937.453368055554</v>
      </c>
      <c r="B93" t="s">
        <v>0</v>
      </c>
      <c r="C93">
        <f t="shared" si="2"/>
        <v>1</v>
      </c>
      <c r="D93">
        <f t="shared" si="3"/>
        <v>2</v>
      </c>
      <c r="E93">
        <v>1</v>
      </c>
      <c r="F93" t="s">
        <v>2</v>
      </c>
      <c r="H93">
        <v>1</v>
      </c>
      <c r="I93" t="s">
        <v>2</v>
      </c>
      <c r="J93" t="s">
        <v>83</v>
      </c>
    </row>
    <row r="94" spans="1:10" x14ac:dyDescent="0.2">
      <c r="A94" s="1">
        <v>44937.455023148148</v>
      </c>
      <c r="B94" t="s">
        <v>0</v>
      </c>
      <c r="C94">
        <f t="shared" si="2"/>
        <v>1</v>
      </c>
      <c r="D94">
        <f t="shared" si="3"/>
        <v>2</v>
      </c>
      <c r="E94">
        <v>1</v>
      </c>
      <c r="F94" t="s">
        <v>2</v>
      </c>
      <c r="H94">
        <v>1</v>
      </c>
      <c r="I94" t="s">
        <v>2</v>
      </c>
      <c r="J94" t="s">
        <v>83</v>
      </c>
    </row>
    <row r="95" spans="1:10" x14ac:dyDescent="0.2">
      <c r="A95" s="1">
        <v>44937.455335648148</v>
      </c>
      <c r="B95" t="s">
        <v>0</v>
      </c>
      <c r="C95">
        <f t="shared" si="2"/>
        <v>2</v>
      </c>
      <c r="D95">
        <v>5</v>
      </c>
      <c r="E95">
        <v>2</v>
      </c>
      <c r="F95" t="s">
        <v>10</v>
      </c>
      <c r="G95" t="s">
        <v>40</v>
      </c>
      <c r="H95">
        <v>1</v>
      </c>
      <c r="I95" t="s">
        <v>1</v>
      </c>
      <c r="J95" t="s">
        <v>79</v>
      </c>
    </row>
    <row r="96" spans="1:10" x14ac:dyDescent="0.2">
      <c r="A96" s="1">
        <v>44937.461921296293</v>
      </c>
      <c r="B96" t="s">
        <v>0</v>
      </c>
      <c r="C96">
        <f t="shared" si="2"/>
        <v>1</v>
      </c>
      <c r="D96">
        <f t="shared" si="3"/>
        <v>1</v>
      </c>
      <c r="E96">
        <v>1</v>
      </c>
      <c r="F96" t="s">
        <v>1</v>
      </c>
      <c r="H96">
        <v>1</v>
      </c>
      <c r="I96" t="s">
        <v>78</v>
      </c>
      <c r="J96" t="s">
        <v>83</v>
      </c>
    </row>
    <row r="97" spans="1:10" x14ac:dyDescent="0.2">
      <c r="A97" s="1">
        <v>44937.462696759256</v>
      </c>
      <c r="B97" t="s">
        <v>0</v>
      </c>
      <c r="C97">
        <f t="shared" si="2"/>
        <v>1</v>
      </c>
      <c r="D97">
        <f t="shared" si="3"/>
        <v>1</v>
      </c>
      <c r="E97">
        <v>1</v>
      </c>
      <c r="F97" t="s">
        <v>1</v>
      </c>
      <c r="G97" t="s">
        <v>81</v>
      </c>
      <c r="H97">
        <v>0</v>
      </c>
      <c r="I97" t="s">
        <v>79</v>
      </c>
      <c r="J97" t="s">
        <v>79</v>
      </c>
    </row>
    <row r="98" spans="1:10" x14ac:dyDescent="0.2">
      <c r="A98" s="1">
        <v>44937.462743055556</v>
      </c>
      <c r="B98" t="s">
        <v>0</v>
      </c>
      <c r="C98">
        <f t="shared" si="2"/>
        <v>1</v>
      </c>
      <c r="D98">
        <f t="shared" si="3"/>
        <v>1</v>
      </c>
      <c r="E98">
        <v>1</v>
      </c>
      <c r="F98" t="s">
        <v>1</v>
      </c>
      <c r="H98">
        <v>1</v>
      </c>
      <c r="I98" t="s">
        <v>1</v>
      </c>
      <c r="J98" t="s">
        <v>79</v>
      </c>
    </row>
    <row r="99" spans="1:10" x14ac:dyDescent="0.2">
      <c r="A99" s="1">
        <v>44937.46297453704</v>
      </c>
      <c r="B99" t="s">
        <v>0</v>
      </c>
      <c r="C99">
        <f t="shared" si="2"/>
        <v>1</v>
      </c>
      <c r="D99">
        <f t="shared" si="3"/>
        <v>1</v>
      </c>
      <c r="E99">
        <v>1</v>
      </c>
      <c r="F99" t="s">
        <v>1</v>
      </c>
      <c r="H99">
        <v>1</v>
      </c>
      <c r="I99" t="s">
        <v>1</v>
      </c>
      <c r="J99" t="s">
        <v>79</v>
      </c>
    </row>
    <row r="100" spans="1:10" x14ac:dyDescent="0.2">
      <c r="A100" s="1">
        <v>44937.46334490741</v>
      </c>
      <c r="B100" t="s">
        <v>0</v>
      </c>
      <c r="C100">
        <f t="shared" si="2"/>
        <v>1</v>
      </c>
      <c r="D100">
        <f t="shared" si="3"/>
        <v>1</v>
      </c>
      <c r="E100">
        <v>1</v>
      </c>
      <c r="F100" t="s">
        <v>1</v>
      </c>
      <c r="H100">
        <v>1</v>
      </c>
      <c r="I100" t="s">
        <v>1</v>
      </c>
      <c r="J100" t="s">
        <v>83</v>
      </c>
    </row>
    <row r="101" spans="1:10" x14ac:dyDescent="0.2">
      <c r="A101" s="1">
        <v>44937.463738425926</v>
      </c>
      <c r="B101" t="s">
        <v>0</v>
      </c>
      <c r="C101">
        <f t="shared" si="2"/>
        <v>1</v>
      </c>
      <c r="D101">
        <f t="shared" si="3"/>
        <v>2</v>
      </c>
      <c r="E101">
        <v>1</v>
      </c>
      <c r="F101" t="s">
        <v>2</v>
      </c>
      <c r="H101">
        <v>1</v>
      </c>
      <c r="I101" t="s">
        <v>2</v>
      </c>
      <c r="J101" t="s">
        <v>79</v>
      </c>
    </row>
    <row r="102" spans="1:10" x14ac:dyDescent="0.2">
      <c r="A102" s="1">
        <v>44937.46398148148</v>
      </c>
      <c r="B102" t="s">
        <v>0</v>
      </c>
      <c r="C102">
        <f t="shared" si="2"/>
        <v>1</v>
      </c>
      <c r="D102">
        <f t="shared" si="3"/>
        <v>1</v>
      </c>
      <c r="E102">
        <v>1</v>
      </c>
      <c r="F102" t="s">
        <v>1</v>
      </c>
      <c r="H102">
        <v>1</v>
      </c>
      <c r="I102" t="s">
        <v>1</v>
      </c>
      <c r="J102" t="s">
        <v>79</v>
      </c>
    </row>
    <row r="103" spans="1:10" x14ac:dyDescent="0.2">
      <c r="A103" s="1">
        <v>44937.464479166665</v>
      </c>
      <c r="B103" t="s">
        <v>0</v>
      </c>
      <c r="C103">
        <f t="shared" si="2"/>
        <v>1</v>
      </c>
      <c r="D103">
        <f t="shared" si="3"/>
        <v>1</v>
      </c>
      <c r="E103">
        <v>1</v>
      </c>
      <c r="F103" t="s">
        <v>1</v>
      </c>
      <c r="H103">
        <v>1</v>
      </c>
      <c r="I103" t="s">
        <v>1</v>
      </c>
      <c r="J103" t="s">
        <v>79</v>
      </c>
    </row>
    <row r="104" spans="1:10" x14ac:dyDescent="0.2">
      <c r="A104" s="1">
        <v>44937.465231481481</v>
      </c>
      <c r="B104" t="s">
        <v>0</v>
      </c>
      <c r="C104">
        <f t="shared" si="2"/>
        <v>1</v>
      </c>
      <c r="D104">
        <f t="shared" si="3"/>
        <v>2</v>
      </c>
      <c r="E104">
        <v>1</v>
      </c>
      <c r="F104" t="s">
        <v>2</v>
      </c>
      <c r="H104">
        <v>1</v>
      </c>
      <c r="I104" t="s">
        <v>2</v>
      </c>
      <c r="J104" t="s">
        <v>83</v>
      </c>
    </row>
    <row r="105" spans="1:10" x14ac:dyDescent="0.2">
      <c r="A105" s="1">
        <v>44937.466296296298</v>
      </c>
      <c r="B105" t="s">
        <v>0</v>
      </c>
      <c r="C105">
        <f t="shared" si="2"/>
        <v>1</v>
      </c>
      <c r="D105">
        <f t="shared" si="3"/>
        <v>1</v>
      </c>
      <c r="E105">
        <v>1</v>
      </c>
      <c r="F105" t="s">
        <v>1</v>
      </c>
      <c r="H105">
        <v>1</v>
      </c>
      <c r="I105" t="s">
        <v>1</v>
      </c>
      <c r="J105" t="s">
        <v>79</v>
      </c>
    </row>
    <row r="106" spans="1:10" x14ac:dyDescent="0.2">
      <c r="A106" s="1">
        <v>44937.46770833333</v>
      </c>
      <c r="B106" t="s">
        <v>0</v>
      </c>
      <c r="C106">
        <f t="shared" si="2"/>
        <v>1</v>
      </c>
      <c r="D106">
        <f t="shared" si="3"/>
        <v>1</v>
      </c>
      <c r="E106">
        <v>1</v>
      </c>
      <c r="F106" t="s">
        <v>1</v>
      </c>
      <c r="H106">
        <v>1</v>
      </c>
      <c r="I106" t="s">
        <v>1</v>
      </c>
      <c r="J106" t="s">
        <v>83</v>
      </c>
    </row>
    <row r="107" spans="1:10" x14ac:dyDescent="0.2">
      <c r="A107" s="1">
        <v>44937.467951388891</v>
      </c>
      <c r="B107" t="s">
        <v>0</v>
      </c>
      <c r="C107">
        <f t="shared" si="2"/>
        <v>1</v>
      </c>
      <c r="D107">
        <f t="shared" si="3"/>
        <v>1</v>
      </c>
      <c r="E107">
        <v>1</v>
      </c>
      <c r="F107" t="s">
        <v>1</v>
      </c>
      <c r="H107">
        <v>1</v>
      </c>
      <c r="I107" t="s">
        <v>1</v>
      </c>
      <c r="J107" t="s">
        <v>79</v>
      </c>
    </row>
    <row r="108" spans="1:10" x14ac:dyDescent="0.2">
      <c r="A108" s="1">
        <v>44937.471099537041</v>
      </c>
      <c r="B108" t="s">
        <v>0</v>
      </c>
      <c r="C108">
        <f t="shared" si="2"/>
        <v>1</v>
      </c>
      <c r="D108">
        <f t="shared" si="3"/>
        <v>2</v>
      </c>
      <c r="E108">
        <v>1</v>
      </c>
      <c r="F108" t="s">
        <v>2</v>
      </c>
      <c r="H108">
        <v>1</v>
      </c>
      <c r="I108" t="s">
        <v>2</v>
      </c>
      <c r="J108" t="s">
        <v>83</v>
      </c>
    </row>
    <row r="109" spans="1:10" x14ac:dyDescent="0.2">
      <c r="A109" s="1">
        <v>44937.477233796293</v>
      </c>
      <c r="B109" t="s">
        <v>0</v>
      </c>
      <c r="C109">
        <f t="shared" si="2"/>
        <v>3</v>
      </c>
      <c r="D109">
        <v>7</v>
      </c>
      <c r="E109">
        <v>1</v>
      </c>
      <c r="F109" t="s">
        <v>3</v>
      </c>
      <c r="J109" t="s">
        <v>83</v>
      </c>
    </row>
    <row r="110" spans="1:10" x14ac:dyDescent="0.2">
      <c r="A110" s="1">
        <v>44937.477268518516</v>
      </c>
      <c r="B110" t="s">
        <v>0</v>
      </c>
      <c r="C110">
        <f t="shared" si="2"/>
        <v>1</v>
      </c>
      <c r="D110">
        <f t="shared" si="3"/>
        <v>3</v>
      </c>
      <c r="E110">
        <v>1</v>
      </c>
      <c r="F110" t="s">
        <v>33</v>
      </c>
      <c r="H110">
        <v>1</v>
      </c>
      <c r="I110" t="s">
        <v>33</v>
      </c>
      <c r="J110" t="s">
        <v>79</v>
      </c>
    </row>
    <row r="111" spans="1:10" x14ac:dyDescent="0.2">
      <c r="A111" s="1">
        <v>44937.478738425925</v>
      </c>
      <c r="B111" t="s">
        <v>0</v>
      </c>
      <c r="C111">
        <f t="shared" si="2"/>
        <v>1</v>
      </c>
      <c r="D111">
        <f t="shared" si="3"/>
        <v>3</v>
      </c>
      <c r="E111">
        <v>1</v>
      </c>
      <c r="F111" t="s">
        <v>33</v>
      </c>
      <c r="H111">
        <v>1</v>
      </c>
      <c r="I111" t="s">
        <v>33</v>
      </c>
      <c r="J111" t="s">
        <v>83</v>
      </c>
    </row>
    <row r="112" spans="1:10" x14ac:dyDescent="0.2">
      <c r="A112" s="1">
        <v>44937.487384259257</v>
      </c>
      <c r="B112" t="s">
        <v>0</v>
      </c>
      <c r="C112">
        <f t="shared" si="2"/>
        <v>1</v>
      </c>
      <c r="D112">
        <f t="shared" si="3"/>
        <v>1</v>
      </c>
      <c r="E112">
        <v>1</v>
      </c>
      <c r="F112" t="s">
        <v>1</v>
      </c>
      <c r="H112">
        <v>1</v>
      </c>
      <c r="I112" t="s">
        <v>1</v>
      </c>
      <c r="J112" t="s">
        <v>83</v>
      </c>
    </row>
    <row r="113" spans="1:10" x14ac:dyDescent="0.2">
      <c r="A113" s="1">
        <v>44937.487696759257</v>
      </c>
      <c r="B113" t="s">
        <v>0</v>
      </c>
      <c r="C113">
        <f t="shared" si="2"/>
        <v>1</v>
      </c>
      <c r="D113">
        <f t="shared" si="3"/>
        <v>2</v>
      </c>
      <c r="E113">
        <v>1</v>
      </c>
      <c r="F113" t="s">
        <v>2</v>
      </c>
      <c r="G113" t="s">
        <v>41</v>
      </c>
      <c r="H113">
        <v>1</v>
      </c>
      <c r="I113" t="s">
        <v>2</v>
      </c>
      <c r="J113" t="s">
        <v>79</v>
      </c>
    </row>
    <row r="114" spans="1:10" x14ac:dyDescent="0.2">
      <c r="A114" s="1">
        <v>44937.489641203705</v>
      </c>
      <c r="B114" t="s">
        <v>0</v>
      </c>
      <c r="C114">
        <f t="shared" si="2"/>
        <v>1</v>
      </c>
      <c r="D114">
        <f t="shared" si="3"/>
        <v>1</v>
      </c>
      <c r="E114">
        <v>1</v>
      </c>
      <c r="F114" t="s">
        <v>1</v>
      </c>
      <c r="G114" t="s">
        <v>42</v>
      </c>
      <c r="H114">
        <v>1</v>
      </c>
      <c r="I114" t="s">
        <v>1</v>
      </c>
      <c r="J114" t="s">
        <v>83</v>
      </c>
    </row>
    <row r="115" spans="1:10" x14ac:dyDescent="0.2">
      <c r="A115" s="1">
        <v>44937.494687500002</v>
      </c>
      <c r="B115" t="s">
        <v>0</v>
      </c>
      <c r="C115">
        <f t="shared" si="2"/>
        <v>1</v>
      </c>
      <c r="D115">
        <f t="shared" si="3"/>
        <v>2</v>
      </c>
      <c r="E115">
        <v>1</v>
      </c>
      <c r="F115" t="s">
        <v>2</v>
      </c>
      <c r="G115" t="s">
        <v>41</v>
      </c>
      <c r="H115">
        <v>1</v>
      </c>
      <c r="I115" t="s">
        <v>2</v>
      </c>
      <c r="J115" t="s">
        <v>83</v>
      </c>
    </row>
    <row r="116" spans="1:10" x14ac:dyDescent="0.2">
      <c r="A116" s="1">
        <v>44937.496030092596</v>
      </c>
      <c r="B116" t="s">
        <v>0</v>
      </c>
      <c r="C116">
        <f t="shared" si="2"/>
        <v>2</v>
      </c>
      <c r="D116">
        <v>5</v>
      </c>
      <c r="E116">
        <v>3</v>
      </c>
      <c r="F116" t="s">
        <v>43</v>
      </c>
      <c r="G116" t="s">
        <v>44</v>
      </c>
      <c r="H116">
        <v>3</v>
      </c>
      <c r="I116" t="s">
        <v>4</v>
      </c>
      <c r="J116" t="s">
        <v>84</v>
      </c>
    </row>
    <row r="117" spans="1:10" x14ac:dyDescent="0.2">
      <c r="A117" s="1">
        <v>44937.496145833335</v>
      </c>
      <c r="B117" t="s">
        <v>54</v>
      </c>
      <c r="C117">
        <f t="shared" si="2"/>
        <v>1</v>
      </c>
      <c r="D117">
        <f t="shared" si="3"/>
        <v>2</v>
      </c>
      <c r="E117">
        <v>1</v>
      </c>
      <c r="F117" t="s">
        <v>2</v>
      </c>
      <c r="G117" t="s">
        <v>81</v>
      </c>
      <c r="H117">
        <v>0</v>
      </c>
      <c r="J117" t="s">
        <v>79</v>
      </c>
    </row>
    <row r="118" spans="1:10" x14ac:dyDescent="0.2">
      <c r="A118" s="1">
        <v>44937.496192129627</v>
      </c>
      <c r="B118" t="s">
        <v>0</v>
      </c>
      <c r="C118">
        <f t="shared" si="2"/>
        <v>2</v>
      </c>
      <c r="D118">
        <v>5</v>
      </c>
      <c r="E118">
        <v>6</v>
      </c>
      <c r="F118" t="s">
        <v>36</v>
      </c>
      <c r="G118" t="s">
        <v>45</v>
      </c>
      <c r="H118">
        <v>0</v>
      </c>
      <c r="J118" t="s">
        <v>79</v>
      </c>
    </row>
    <row r="119" spans="1:10" x14ac:dyDescent="0.2">
      <c r="A119" s="1">
        <v>44937.497685185182</v>
      </c>
      <c r="B119" t="s">
        <v>0</v>
      </c>
      <c r="C119">
        <f t="shared" si="2"/>
        <v>3</v>
      </c>
      <c r="D119">
        <v>9</v>
      </c>
      <c r="E119">
        <v>1</v>
      </c>
      <c r="F119" t="s">
        <v>12</v>
      </c>
      <c r="G119" t="s">
        <v>46</v>
      </c>
      <c r="H119">
        <v>1</v>
      </c>
      <c r="I119" t="s">
        <v>2</v>
      </c>
      <c r="J119" t="s">
        <v>83</v>
      </c>
    </row>
    <row r="120" spans="1:10" x14ac:dyDescent="0.2">
      <c r="A120" s="1">
        <v>44937.502349537041</v>
      </c>
      <c r="B120" t="s">
        <v>0</v>
      </c>
      <c r="C120">
        <f t="shared" si="2"/>
        <v>2</v>
      </c>
      <c r="D120">
        <v>5</v>
      </c>
      <c r="E120">
        <v>2</v>
      </c>
      <c r="F120" t="s">
        <v>10</v>
      </c>
      <c r="G120" t="s">
        <v>47</v>
      </c>
      <c r="H120">
        <v>1</v>
      </c>
      <c r="I120" t="s">
        <v>1</v>
      </c>
      <c r="J120" t="s">
        <v>83</v>
      </c>
    </row>
    <row r="121" spans="1:10" x14ac:dyDescent="0.2">
      <c r="A121" s="1">
        <v>44937.50372685185</v>
      </c>
      <c r="B121" t="s">
        <v>0</v>
      </c>
      <c r="C121">
        <f t="shared" si="2"/>
        <v>1</v>
      </c>
      <c r="D121">
        <f t="shared" si="3"/>
        <v>2</v>
      </c>
      <c r="E121">
        <v>1</v>
      </c>
      <c r="F121" t="s">
        <v>2</v>
      </c>
      <c r="H121">
        <v>1</v>
      </c>
      <c r="I121" t="s">
        <v>2</v>
      </c>
      <c r="J121" t="s">
        <v>83</v>
      </c>
    </row>
    <row r="122" spans="1:10" x14ac:dyDescent="0.2">
      <c r="A122" s="1">
        <v>44937.505532407406</v>
      </c>
      <c r="B122" t="s">
        <v>0</v>
      </c>
      <c r="C122">
        <f t="shared" si="2"/>
        <v>1</v>
      </c>
      <c r="D122">
        <f t="shared" si="3"/>
        <v>1</v>
      </c>
      <c r="E122">
        <v>1</v>
      </c>
      <c r="F122" t="s">
        <v>1</v>
      </c>
      <c r="H122">
        <v>1</v>
      </c>
      <c r="I122" t="s">
        <v>1</v>
      </c>
      <c r="J122" t="s">
        <v>83</v>
      </c>
    </row>
    <row r="123" spans="1:10" x14ac:dyDescent="0.2">
      <c r="A123" s="1">
        <v>44937.507615740738</v>
      </c>
      <c r="B123" t="s">
        <v>0</v>
      </c>
      <c r="C123">
        <f t="shared" si="2"/>
        <v>1</v>
      </c>
      <c r="D123">
        <f t="shared" si="3"/>
        <v>1</v>
      </c>
      <c r="E123">
        <v>1</v>
      </c>
      <c r="F123" t="s">
        <v>1</v>
      </c>
      <c r="H123">
        <v>1</v>
      </c>
      <c r="I123" t="s">
        <v>1</v>
      </c>
      <c r="J123" t="s">
        <v>83</v>
      </c>
    </row>
    <row r="124" spans="1:10" x14ac:dyDescent="0.2">
      <c r="A124" s="1">
        <v>44937.516342592593</v>
      </c>
      <c r="B124" t="s">
        <v>0</v>
      </c>
      <c r="C124">
        <f t="shared" si="2"/>
        <v>1</v>
      </c>
      <c r="D124">
        <f t="shared" si="3"/>
        <v>1</v>
      </c>
      <c r="E124">
        <v>1</v>
      </c>
      <c r="F124" t="s">
        <v>1</v>
      </c>
      <c r="H124">
        <v>1</v>
      </c>
      <c r="I124" t="s">
        <v>1</v>
      </c>
      <c r="J124" t="s">
        <v>83</v>
      </c>
    </row>
    <row r="125" spans="1:10" x14ac:dyDescent="0.2">
      <c r="A125" s="1">
        <v>44937.524351851855</v>
      </c>
      <c r="B125" t="s">
        <v>0</v>
      </c>
      <c r="C125">
        <f t="shared" si="2"/>
        <v>1</v>
      </c>
      <c r="D125">
        <f t="shared" si="3"/>
        <v>1</v>
      </c>
      <c r="E125">
        <v>1</v>
      </c>
      <c r="F125" t="s">
        <v>1</v>
      </c>
      <c r="G125" t="s">
        <v>48</v>
      </c>
      <c r="H125">
        <v>1</v>
      </c>
      <c r="I125" t="s">
        <v>1</v>
      </c>
      <c r="J125" t="s">
        <v>83</v>
      </c>
    </row>
    <row r="126" spans="1:10" x14ac:dyDescent="0.2">
      <c r="A126" s="1">
        <v>44937.524560185186</v>
      </c>
      <c r="B126" t="s">
        <v>0</v>
      </c>
      <c r="C126">
        <f t="shared" si="2"/>
        <v>1</v>
      </c>
      <c r="D126">
        <f t="shared" si="3"/>
        <v>1</v>
      </c>
      <c r="E126">
        <v>1</v>
      </c>
      <c r="F126" t="s">
        <v>1</v>
      </c>
      <c r="H126">
        <v>1</v>
      </c>
      <c r="I126" t="s">
        <v>1</v>
      </c>
      <c r="J126" t="s">
        <v>79</v>
      </c>
    </row>
    <row r="127" spans="1:10" x14ac:dyDescent="0.2">
      <c r="A127" s="1">
        <v>44937.526388888888</v>
      </c>
      <c r="B127" t="s">
        <v>0</v>
      </c>
      <c r="C127">
        <f t="shared" si="2"/>
        <v>1</v>
      </c>
      <c r="D127">
        <f t="shared" si="3"/>
        <v>1</v>
      </c>
      <c r="E127">
        <v>1</v>
      </c>
      <c r="F127" t="s">
        <v>1</v>
      </c>
      <c r="G127" t="s">
        <v>31</v>
      </c>
      <c r="H127">
        <v>1</v>
      </c>
      <c r="I127" t="s">
        <v>1</v>
      </c>
      <c r="J127" t="s">
        <v>83</v>
      </c>
    </row>
    <row r="128" spans="1:10" x14ac:dyDescent="0.2">
      <c r="A128" s="1">
        <v>44937.526620370372</v>
      </c>
      <c r="B128" t="s">
        <v>0</v>
      </c>
      <c r="C128">
        <f t="shared" si="2"/>
        <v>1</v>
      </c>
      <c r="D128">
        <f t="shared" si="3"/>
        <v>3</v>
      </c>
      <c r="E128">
        <v>1</v>
      </c>
      <c r="F128" t="s">
        <v>33</v>
      </c>
      <c r="G128" t="s">
        <v>49</v>
      </c>
      <c r="H128">
        <v>1</v>
      </c>
      <c r="I128" t="s">
        <v>33</v>
      </c>
      <c r="J128" t="s">
        <v>79</v>
      </c>
    </row>
    <row r="129" spans="1:10" x14ac:dyDescent="0.2">
      <c r="A129" s="1">
        <v>44937.52783564815</v>
      </c>
      <c r="B129" t="s">
        <v>0</v>
      </c>
      <c r="C129">
        <f t="shared" si="2"/>
        <v>1</v>
      </c>
      <c r="D129">
        <f t="shared" si="3"/>
        <v>3</v>
      </c>
      <c r="E129">
        <v>1</v>
      </c>
      <c r="F129" t="s">
        <v>33</v>
      </c>
      <c r="G129" t="s">
        <v>50</v>
      </c>
      <c r="H129">
        <v>1</v>
      </c>
      <c r="I129" t="s">
        <v>33</v>
      </c>
      <c r="J129" t="s">
        <v>83</v>
      </c>
    </row>
    <row r="130" spans="1:10" x14ac:dyDescent="0.2">
      <c r="A130" s="1">
        <v>44937.529918981483</v>
      </c>
      <c r="B130" t="s">
        <v>0</v>
      </c>
      <c r="C130">
        <f t="shared" si="2"/>
        <v>1</v>
      </c>
      <c r="D130">
        <f t="shared" si="3"/>
        <v>2</v>
      </c>
      <c r="E130">
        <v>1</v>
      </c>
      <c r="F130" t="s">
        <v>2</v>
      </c>
      <c r="G130" t="s">
        <v>51</v>
      </c>
      <c r="H130">
        <v>1</v>
      </c>
      <c r="I130" t="s">
        <v>2</v>
      </c>
      <c r="J130" t="s">
        <v>83</v>
      </c>
    </row>
    <row r="131" spans="1:10" x14ac:dyDescent="0.2">
      <c r="A131" s="1">
        <v>44937.536504629628</v>
      </c>
      <c r="B131" t="s">
        <v>0</v>
      </c>
      <c r="C131">
        <f t="shared" ref="C131:C172" si="4">IF(OR(D131=1, D131=2, D131=3, D131=4), 1, IF(OR(D131=5, D131=6), 2, IF(OR(D131=7, D131=8, D131=9, D131=10, D131=11), 3, "")))</f>
        <v>1</v>
      </c>
      <c r="D131">
        <f t="shared" ref="D131:D172" si="5">IF(F131="in", 1, IF(F131="out", 2, IF(F131="pbin", 3, IF(F131="pbout", 4, "other"))))</f>
        <v>1</v>
      </c>
      <c r="E131">
        <v>1</v>
      </c>
      <c r="F131" t="s">
        <v>1</v>
      </c>
      <c r="G131" t="s">
        <v>31</v>
      </c>
      <c r="H131">
        <v>1</v>
      </c>
      <c r="I131" t="s">
        <v>1</v>
      </c>
      <c r="J131" t="s">
        <v>83</v>
      </c>
    </row>
    <row r="132" spans="1:10" x14ac:dyDescent="0.2">
      <c r="A132" s="1">
        <v>44937.54042824074</v>
      </c>
      <c r="B132" t="s">
        <v>0</v>
      </c>
      <c r="C132">
        <f t="shared" si="4"/>
        <v>1</v>
      </c>
      <c r="D132">
        <f t="shared" si="5"/>
        <v>1</v>
      </c>
      <c r="E132">
        <v>1</v>
      </c>
      <c r="F132" t="s">
        <v>1</v>
      </c>
      <c r="H132">
        <v>1</v>
      </c>
      <c r="I132" t="s">
        <v>78</v>
      </c>
      <c r="J132" t="s">
        <v>83</v>
      </c>
    </row>
    <row r="133" spans="1:10" x14ac:dyDescent="0.2">
      <c r="A133" s="1">
        <v>44937.541250000002</v>
      </c>
      <c r="B133" t="s">
        <v>0</v>
      </c>
      <c r="C133">
        <f t="shared" si="4"/>
        <v>1</v>
      </c>
      <c r="D133">
        <f t="shared" si="5"/>
        <v>2</v>
      </c>
      <c r="E133">
        <v>1</v>
      </c>
      <c r="F133" t="s">
        <v>2</v>
      </c>
      <c r="G133" t="s">
        <v>51</v>
      </c>
      <c r="H133">
        <v>1</v>
      </c>
      <c r="I133" t="s">
        <v>2</v>
      </c>
      <c r="J133" t="s">
        <v>83</v>
      </c>
    </row>
    <row r="134" spans="1:10" x14ac:dyDescent="0.2">
      <c r="A134" s="1">
        <v>44937.542523148149</v>
      </c>
      <c r="B134" t="s">
        <v>0</v>
      </c>
      <c r="C134">
        <f t="shared" si="4"/>
        <v>1</v>
      </c>
      <c r="D134">
        <f t="shared" si="5"/>
        <v>2</v>
      </c>
      <c r="E134">
        <v>1</v>
      </c>
      <c r="F134" t="s">
        <v>2</v>
      </c>
      <c r="H134">
        <v>1</v>
      </c>
      <c r="I134" t="s">
        <v>2</v>
      </c>
      <c r="J134" t="s">
        <v>79</v>
      </c>
    </row>
    <row r="135" spans="1:10" x14ac:dyDescent="0.2">
      <c r="A135" s="1">
        <v>44937.54515046296</v>
      </c>
      <c r="B135" t="s">
        <v>0</v>
      </c>
      <c r="C135">
        <f t="shared" si="4"/>
        <v>1</v>
      </c>
      <c r="D135">
        <f t="shared" si="5"/>
        <v>2</v>
      </c>
      <c r="E135">
        <v>1</v>
      </c>
      <c r="F135" t="s">
        <v>2</v>
      </c>
      <c r="H135">
        <v>1</v>
      </c>
      <c r="I135" t="s">
        <v>2</v>
      </c>
      <c r="J135" t="s">
        <v>83</v>
      </c>
    </row>
    <row r="136" spans="1:10" x14ac:dyDescent="0.2">
      <c r="A136" s="1">
        <v>44937.551886574074</v>
      </c>
      <c r="B136" t="s">
        <v>0</v>
      </c>
      <c r="C136">
        <f t="shared" si="4"/>
        <v>1</v>
      </c>
      <c r="D136">
        <f t="shared" si="5"/>
        <v>1</v>
      </c>
      <c r="E136">
        <v>1</v>
      </c>
      <c r="F136" t="s">
        <v>1</v>
      </c>
      <c r="H136">
        <v>1</v>
      </c>
      <c r="I136" t="s">
        <v>1</v>
      </c>
      <c r="J136" t="s">
        <v>83</v>
      </c>
    </row>
    <row r="137" spans="1:10" x14ac:dyDescent="0.2">
      <c r="A137" s="1">
        <v>44937.560567129629</v>
      </c>
      <c r="B137" t="s">
        <v>0</v>
      </c>
      <c r="C137">
        <f t="shared" si="4"/>
        <v>1</v>
      </c>
      <c r="D137">
        <f t="shared" si="5"/>
        <v>1</v>
      </c>
      <c r="E137">
        <v>1</v>
      </c>
      <c r="F137" t="s">
        <v>1</v>
      </c>
      <c r="H137">
        <v>1</v>
      </c>
      <c r="I137" t="s">
        <v>1</v>
      </c>
      <c r="J137" t="s">
        <v>83</v>
      </c>
    </row>
    <row r="138" spans="1:10" x14ac:dyDescent="0.2">
      <c r="A138" s="1">
        <v>44937.571979166663</v>
      </c>
      <c r="B138" t="s">
        <v>0</v>
      </c>
      <c r="C138">
        <f t="shared" si="4"/>
        <v>1</v>
      </c>
      <c r="D138">
        <f t="shared" si="5"/>
        <v>1</v>
      </c>
      <c r="E138">
        <v>1</v>
      </c>
      <c r="F138" t="s">
        <v>1</v>
      </c>
      <c r="H138">
        <v>1</v>
      </c>
      <c r="I138" t="s">
        <v>1</v>
      </c>
      <c r="J138" t="s">
        <v>83</v>
      </c>
    </row>
    <row r="139" spans="1:10" x14ac:dyDescent="0.2">
      <c r="A139" s="1">
        <v>44937.572627314818</v>
      </c>
      <c r="B139" t="s">
        <v>0</v>
      </c>
      <c r="C139">
        <f t="shared" si="4"/>
        <v>1</v>
      </c>
      <c r="D139">
        <f t="shared" si="5"/>
        <v>2</v>
      </c>
      <c r="E139">
        <v>1</v>
      </c>
      <c r="F139" t="s">
        <v>2</v>
      </c>
      <c r="H139">
        <v>1</v>
      </c>
      <c r="I139" t="s">
        <v>2</v>
      </c>
      <c r="J139" t="s">
        <v>83</v>
      </c>
    </row>
    <row r="140" spans="1:10" x14ac:dyDescent="0.2">
      <c r="A140" s="1">
        <v>44937.579965277779</v>
      </c>
      <c r="B140" t="s">
        <v>0</v>
      </c>
      <c r="C140">
        <f t="shared" si="4"/>
        <v>1</v>
      </c>
      <c r="D140">
        <f t="shared" si="5"/>
        <v>1</v>
      </c>
      <c r="E140">
        <v>1</v>
      </c>
      <c r="F140" t="s">
        <v>1</v>
      </c>
      <c r="H140">
        <v>1</v>
      </c>
      <c r="I140" t="s">
        <v>1</v>
      </c>
      <c r="J140" t="s">
        <v>83</v>
      </c>
    </row>
    <row r="141" spans="1:10" x14ac:dyDescent="0.2">
      <c r="A141" s="1">
        <v>44937.584837962961</v>
      </c>
      <c r="B141" t="s">
        <v>0</v>
      </c>
      <c r="C141">
        <f t="shared" si="4"/>
        <v>1</v>
      </c>
      <c r="D141">
        <f t="shared" si="5"/>
        <v>1</v>
      </c>
      <c r="E141">
        <v>1</v>
      </c>
      <c r="F141" t="s">
        <v>1</v>
      </c>
      <c r="H141">
        <v>1</v>
      </c>
      <c r="I141" t="s">
        <v>1</v>
      </c>
      <c r="J141" t="s">
        <v>83</v>
      </c>
    </row>
    <row r="142" spans="1:10" x14ac:dyDescent="0.2">
      <c r="A142" s="1">
        <v>44937.587141203701</v>
      </c>
      <c r="B142" t="s">
        <v>0</v>
      </c>
      <c r="C142">
        <f t="shared" si="4"/>
        <v>1</v>
      </c>
      <c r="D142">
        <f t="shared" si="5"/>
        <v>2</v>
      </c>
      <c r="E142">
        <v>1</v>
      </c>
      <c r="F142" t="s">
        <v>2</v>
      </c>
      <c r="H142">
        <v>1</v>
      </c>
      <c r="I142" t="s">
        <v>2</v>
      </c>
      <c r="J142" t="s">
        <v>83</v>
      </c>
    </row>
    <row r="143" spans="1:10" x14ac:dyDescent="0.2">
      <c r="A143" s="1">
        <v>44937.588252314818</v>
      </c>
      <c r="B143" t="s">
        <v>0</v>
      </c>
      <c r="C143">
        <f t="shared" si="4"/>
        <v>1</v>
      </c>
      <c r="D143">
        <f t="shared" si="5"/>
        <v>1</v>
      </c>
      <c r="E143">
        <v>1</v>
      </c>
      <c r="F143" t="s">
        <v>1</v>
      </c>
      <c r="H143">
        <v>1</v>
      </c>
      <c r="I143" t="s">
        <v>1</v>
      </c>
      <c r="J143" t="s">
        <v>83</v>
      </c>
    </row>
    <row r="144" spans="1:10" x14ac:dyDescent="0.2">
      <c r="A144" s="1">
        <v>44937.590879629628</v>
      </c>
      <c r="B144" t="s">
        <v>0</v>
      </c>
      <c r="C144">
        <f t="shared" si="4"/>
        <v>1</v>
      </c>
      <c r="D144">
        <f t="shared" si="5"/>
        <v>2</v>
      </c>
      <c r="E144">
        <v>1</v>
      </c>
      <c r="F144" t="s">
        <v>2</v>
      </c>
      <c r="H144">
        <v>1</v>
      </c>
      <c r="I144" t="s">
        <v>2</v>
      </c>
      <c r="J144" t="s">
        <v>83</v>
      </c>
    </row>
    <row r="145" spans="1:10" x14ac:dyDescent="0.2">
      <c r="A145" s="1">
        <v>44937.592280092591</v>
      </c>
      <c r="B145" t="s">
        <v>0</v>
      </c>
      <c r="C145">
        <f t="shared" si="4"/>
        <v>1</v>
      </c>
      <c r="D145">
        <f t="shared" si="5"/>
        <v>2</v>
      </c>
      <c r="E145">
        <v>1</v>
      </c>
      <c r="F145" t="s">
        <v>2</v>
      </c>
      <c r="H145">
        <v>1</v>
      </c>
      <c r="I145" t="s">
        <v>2</v>
      </c>
      <c r="J145" t="s">
        <v>83</v>
      </c>
    </row>
    <row r="146" spans="1:10" x14ac:dyDescent="0.2">
      <c r="A146" s="1">
        <v>44937.5934837963</v>
      </c>
      <c r="B146" t="s">
        <v>0</v>
      </c>
      <c r="C146">
        <f t="shared" si="4"/>
        <v>1</v>
      </c>
      <c r="D146">
        <f t="shared" si="5"/>
        <v>1</v>
      </c>
      <c r="E146">
        <v>1</v>
      </c>
      <c r="F146" t="s">
        <v>1</v>
      </c>
      <c r="H146">
        <v>1</v>
      </c>
      <c r="I146" t="s">
        <v>1</v>
      </c>
      <c r="J146" t="s">
        <v>83</v>
      </c>
    </row>
    <row r="147" spans="1:10" x14ac:dyDescent="0.2">
      <c r="A147" s="1">
        <v>44937.594212962962</v>
      </c>
      <c r="B147" t="s">
        <v>0</v>
      </c>
      <c r="C147">
        <f t="shared" si="4"/>
        <v>1</v>
      </c>
      <c r="D147">
        <f t="shared" si="5"/>
        <v>1</v>
      </c>
      <c r="E147">
        <v>1</v>
      </c>
      <c r="F147" t="s">
        <v>1</v>
      </c>
      <c r="H147">
        <v>1</v>
      </c>
      <c r="I147" t="s">
        <v>1</v>
      </c>
      <c r="J147" t="s">
        <v>83</v>
      </c>
    </row>
    <row r="148" spans="1:10" x14ac:dyDescent="0.2">
      <c r="A148" s="1">
        <v>44937.594826388886</v>
      </c>
      <c r="B148" t="s">
        <v>0</v>
      </c>
      <c r="C148">
        <f t="shared" si="4"/>
        <v>1</v>
      </c>
      <c r="D148">
        <f t="shared" si="5"/>
        <v>1</v>
      </c>
      <c r="E148">
        <v>1</v>
      </c>
      <c r="F148" t="s">
        <v>1</v>
      </c>
      <c r="H148">
        <v>1</v>
      </c>
      <c r="I148" t="s">
        <v>1</v>
      </c>
      <c r="J148" t="s">
        <v>83</v>
      </c>
    </row>
    <row r="149" spans="1:10" x14ac:dyDescent="0.2">
      <c r="A149" s="1">
        <v>44937.596585648149</v>
      </c>
      <c r="B149" t="s">
        <v>0</v>
      </c>
      <c r="C149">
        <f t="shared" si="4"/>
        <v>1</v>
      </c>
      <c r="D149">
        <f t="shared" si="5"/>
        <v>1</v>
      </c>
      <c r="E149">
        <v>1</v>
      </c>
      <c r="F149" t="s">
        <v>1</v>
      </c>
      <c r="H149">
        <v>1</v>
      </c>
      <c r="I149" t="s">
        <v>1</v>
      </c>
      <c r="J149" t="s">
        <v>83</v>
      </c>
    </row>
    <row r="150" spans="1:10" x14ac:dyDescent="0.2">
      <c r="A150" s="1">
        <v>44937.596886574072</v>
      </c>
      <c r="B150" t="s">
        <v>0</v>
      </c>
      <c r="C150">
        <f t="shared" si="4"/>
        <v>2</v>
      </c>
      <c r="D150">
        <v>5</v>
      </c>
      <c r="E150">
        <v>2</v>
      </c>
      <c r="F150" t="s">
        <v>10</v>
      </c>
      <c r="G150" t="s">
        <v>47</v>
      </c>
      <c r="H150">
        <v>2</v>
      </c>
      <c r="I150" t="s">
        <v>82</v>
      </c>
      <c r="J150" t="s">
        <v>79</v>
      </c>
    </row>
    <row r="151" spans="1:10" x14ac:dyDescent="0.2">
      <c r="A151" s="1">
        <v>44937.597500000003</v>
      </c>
      <c r="B151" t="s">
        <v>0</v>
      </c>
      <c r="C151">
        <f t="shared" si="4"/>
        <v>1</v>
      </c>
      <c r="D151">
        <f t="shared" si="5"/>
        <v>1</v>
      </c>
      <c r="E151">
        <v>1</v>
      </c>
      <c r="F151" t="s">
        <v>1</v>
      </c>
      <c r="H151">
        <v>1</v>
      </c>
      <c r="I151" t="s">
        <v>1</v>
      </c>
      <c r="J151" t="s">
        <v>79</v>
      </c>
    </row>
    <row r="152" spans="1:10" x14ac:dyDescent="0.2">
      <c r="A152" s="1">
        <v>44937.598055555558</v>
      </c>
      <c r="B152" t="s">
        <v>0</v>
      </c>
      <c r="C152">
        <f t="shared" si="4"/>
        <v>1</v>
      </c>
      <c r="D152">
        <f t="shared" si="5"/>
        <v>1</v>
      </c>
      <c r="E152">
        <v>1</v>
      </c>
      <c r="F152" t="s">
        <v>1</v>
      </c>
      <c r="H152">
        <v>1</v>
      </c>
      <c r="I152" t="s">
        <v>1</v>
      </c>
      <c r="J152" t="s">
        <v>83</v>
      </c>
    </row>
    <row r="153" spans="1:10" x14ac:dyDescent="0.2">
      <c r="A153" s="1">
        <v>44937.598263888889</v>
      </c>
      <c r="B153" t="s">
        <v>0</v>
      </c>
      <c r="C153">
        <f t="shared" si="4"/>
        <v>2</v>
      </c>
      <c r="D153">
        <v>5</v>
      </c>
      <c r="E153">
        <v>2</v>
      </c>
      <c r="F153" t="s">
        <v>10</v>
      </c>
      <c r="G153" t="s">
        <v>52</v>
      </c>
      <c r="H153">
        <v>1</v>
      </c>
      <c r="I153" t="s">
        <v>1</v>
      </c>
      <c r="J153" t="s">
        <v>79</v>
      </c>
    </row>
    <row r="154" spans="1:10" x14ac:dyDescent="0.2">
      <c r="A154" s="1">
        <v>44937.598379629628</v>
      </c>
      <c r="B154" t="s">
        <v>0</v>
      </c>
      <c r="C154">
        <f t="shared" si="4"/>
        <v>1</v>
      </c>
      <c r="D154">
        <f t="shared" si="5"/>
        <v>1</v>
      </c>
      <c r="E154">
        <v>1</v>
      </c>
      <c r="F154" t="s">
        <v>1</v>
      </c>
      <c r="H154">
        <v>1</v>
      </c>
      <c r="I154" t="s">
        <v>33</v>
      </c>
      <c r="J154" t="s">
        <v>79</v>
      </c>
    </row>
    <row r="155" spans="1:10" x14ac:dyDescent="0.2">
      <c r="A155" s="1">
        <v>44937.599004629628</v>
      </c>
      <c r="B155" t="s">
        <v>0</v>
      </c>
      <c r="C155">
        <f t="shared" si="4"/>
        <v>1</v>
      </c>
      <c r="D155">
        <f t="shared" si="5"/>
        <v>1</v>
      </c>
      <c r="E155">
        <v>1</v>
      </c>
      <c r="F155" t="s">
        <v>1</v>
      </c>
      <c r="H155">
        <v>1</v>
      </c>
      <c r="I155" t="s">
        <v>1</v>
      </c>
      <c r="J155" t="s">
        <v>79</v>
      </c>
    </row>
    <row r="156" spans="1:10" x14ac:dyDescent="0.2">
      <c r="A156" s="1">
        <v>44937.599166666667</v>
      </c>
      <c r="B156" t="s">
        <v>0</v>
      </c>
      <c r="C156">
        <f t="shared" si="4"/>
        <v>1</v>
      </c>
      <c r="D156">
        <f t="shared" si="5"/>
        <v>2</v>
      </c>
      <c r="E156">
        <v>1</v>
      </c>
      <c r="F156" t="s">
        <v>2</v>
      </c>
      <c r="H156">
        <v>1</v>
      </c>
      <c r="I156" t="s">
        <v>2</v>
      </c>
      <c r="J156" t="s">
        <v>79</v>
      </c>
    </row>
    <row r="157" spans="1:10" x14ac:dyDescent="0.2">
      <c r="A157" s="1">
        <v>44937.600451388891</v>
      </c>
      <c r="B157" t="s">
        <v>0</v>
      </c>
      <c r="C157">
        <f t="shared" si="4"/>
        <v>1</v>
      </c>
      <c r="D157">
        <f t="shared" si="5"/>
        <v>1</v>
      </c>
      <c r="E157">
        <v>1</v>
      </c>
      <c r="F157" t="s">
        <v>1</v>
      </c>
      <c r="H157">
        <v>1</v>
      </c>
      <c r="I157" t="s">
        <v>1</v>
      </c>
      <c r="J157" t="s">
        <v>83</v>
      </c>
    </row>
    <row r="158" spans="1:10" x14ac:dyDescent="0.2">
      <c r="A158" s="1">
        <v>44937.600590277776</v>
      </c>
      <c r="B158" t="s">
        <v>0</v>
      </c>
      <c r="C158">
        <f t="shared" si="4"/>
        <v>1</v>
      </c>
      <c r="D158">
        <f t="shared" si="5"/>
        <v>1</v>
      </c>
      <c r="E158">
        <v>1</v>
      </c>
      <c r="F158" t="s">
        <v>1</v>
      </c>
      <c r="H158">
        <v>1</v>
      </c>
      <c r="I158" t="s">
        <v>1</v>
      </c>
      <c r="J158" t="s">
        <v>79</v>
      </c>
    </row>
    <row r="159" spans="1:10" x14ac:dyDescent="0.2">
      <c r="A159" s="1">
        <v>44937.601423611108</v>
      </c>
      <c r="B159" t="s">
        <v>0</v>
      </c>
      <c r="C159">
        <f t="shared" si="4"/>
        <v>1</v>
      </c>
      <c r="D159">
        <f t="shared" si="5"/>
        <v>1</v>
      </c>
      <c r="E159">
        <v>1</v>
      </c>
      <c r="F159" t="s">
        <v>1</v>
      </c>
      <c r="H159">
        <v>1</v>
      </c>
      <c r="I159" t="s">
        <v>1</v>
      </c>
      <c r="J159" t="s">
        <v>79</v>
      </c>
    </row>
    <row r="160" spans="1:10" x14ac:dyDescent="0.2">
      <c r="A160" s="1">
        <v>44937.604178240741</v>
      </c>
      <c r="B160" t="s">
        <v>0</v>
      </c>
      <c r="C160">
        <f t="shared" si="4"/>
        <v>1</v>
      </c>
      <c r="D160">
        <f t="shared" si="5"/>
        <v>1</v>
      </c>
      <c r="E160">
        <v>1</v>
      </c>
      <c r="F160" t="s">
        <v>1</v>
      </c>
      <c r="H160">
        <v>1</v>
      </c>
      <c r="I160" t="s">
        <v>1</v>
      </c>
      <c r="J160" t="s">
        <v>83</v>
      </c>
    </row>
    <row r="161" spans="1:10" x14ac:dyDescent="0.2">
      <c r="A161" s="1">
        <v>44937.604687500003</v>
      </c>
      <c r="B161" t="s">
        <v>0</v>
      </c>
      <c r="C161">
        <f t="shared" si="4"/>
        <v>1</v>
      </c>
      <c r="D161">
        <f t="shared" si="5"/>
        <v>1</v>
      </c>
      <c r="E161">
        <v>1</v>
      </c>
      <c r="F161" t="s">
        <v>1</v>
      </c>
      <c r="H161">
        <v>1</v>
      </c>
      <c r="I161" t="s">
        <v>1</v>
      </c>
      <c r="J161" t="s">
        <v>79</v>
      </c>
    </row>
    <row r="162" spans="1:10" x14ac:dyDescent="0.2">
      <c r="A162" s="1">
        <v>44937.604722222219</v>
      </c>
      <c r="B162" t="s">
        <v>0</v>
      </c>
      <c r="C162">
        <f t="shared" si="4"/>
        <v>1</v>
      </c>
      <c r="D162">
        <f t="shared" si="5"/>
        <v>1</v>
      </c>
      <c r="E162">
        <v>1</v>
      </c>
      <c r="F162" t="s">
        <v>1</v>
      </c>
      <c r="H162">
        <v>1</v>
      </c>
      <c r="I162" t="s">
        <v>78</v>
      </c>
      <c r="J162" t="s">
        <v>79</v>
      </c>
    </row>
    <row r="163" spans="1:10" x14ac:dyDescent="0.2">
      <c r="A163" s="1">
        <v>44937.607060185182</v>
      </c>
      <c r="B163" t="s">
        <v>0</v>
      </c>
      <c r="C163">
        <f t="shared" si="4"/>
        <v>1</v>
      </c>
      <c r="D163">
        <f t="shared" si="5"/>
        <v>2</v>
      </c>
      <c r="E163">
        <v>1</v>
      </c>
      <c r="F163" t="s">
        <v>2</v>
      </c>
      <c r="H163">
        <v>1</v>
      </c>
      <c r="I163" t="s">
        <v>2</v>
      </c>
      <c r="J163" t="s">
        <v>83</v>
      </c>
    </row>
    <row r="164" spans="1:10" x14ac:dyDescent="0.2">
      <c r="A164" s="1">
        <v>44937.607789351852</v>
      </c>
      <c r="B164" t="s">
        <v>0</v>
      </c>
      <c r="C164">
        <f t="shared" si="4"/>
        <v>1</v>
      </c>
      <c r="D164">
        <f t="shared" si="5"/>
        <v>2</v>
      </c>
      <c r="E164">
        <v>1</v>
      </c>
      <c r="F164" t="s">
        <v>2</v>
      </c>
      <c r="H164">
        <v>1</v>
      </c>
      <c r="I164" t="s">
        <v>2</v>
      </c>
      <c r="J164" t="s">
        <v>79</v>
      </c>
    </row>
    <row r="165" spans="1:10" x14ac:dyDescent="0.2">
      <c r="A165" s="1">
        <v>44937.610266203701</v>
      </c>
      <c r="B165" t="s">
        <v>0</v>
      </c>
      <c r="C165">
        <f t="shared" si="4"/>
        <v>1</v>
      </c>
      <c r="D165">
        <f t="shared" si="5"/>
        <v>1</v>
      </c>
      <c r="E165">
        <v>1</v>
      </c>
      <c r="F165" t="s">
        <v>1</v>
      </c>
      <c r="H165">
        <v>1</v>
      </c>
      <c r="I165" t="s">
        <v>1</v>
      </c>
      <c r="J165" t="s">
        <v>83</v>
      </c>
    </row>
    <row r="166" spans="1:10" x14ac:dyDescent="0.2">
      <c r="A166" s="1">
        <v>44937.610590277778</v>
      </c>
      <c r="B166" t="s">
        <v>0</v>
      </c>
      <c r="C166">
        <f t="shared" si="4"/>
        <v>1</v>
      </c>
      <c r="D166">
        <f t="shared" si="5"/>
        <v>2</v>
      </c>
      <c r="E166">
        <v>1</v>
      </c>
      <c r="F166" t="s">
        <v>2</v>
      </c>
      <c r="H166">
        <v>1</v>
      </c>
      <c r="I166" t="s">
        <v>1</v>
      </c>
      <c r="J166" t="s">
        <v>79</v>
      </c>
    </row>
    <row r="167" spans="1:10" x14ac:dyDescent="0.2">
      <c r="A167" s="1">
        <v>44937.614918981482</v>
      </c>
      <c r="B167" t="s">
        <v>0</v>
      </c>
      <c r="C167">
        <f t="shared" si="4"/>
        <v>1</v>
      </c>
      <c r="D167">
        <f t="shared" si="5"/>
        <v>1</v>
      </c>
      <c r="E167">
        <v>1</v>
      </c>
      <c r="F167" t="s">
        <v>1</v>
      </c>
      <c r="H167">
        <v>1</v>
      </c>
      <c r="I167" t="s">
        <v>1</v>
      </c>
      <c r="J167" t="s">
        <v>83</v>
      </c>
    </row>
    <row r="168" spans="1:10" x14ac:dyDescent="0.2">
      <c r="A168" s="1">
        <v>44937.614999999998</v>
      </c>
      <c r="B168" t="s">
        <v>0</v>
      </c>
      <c r="C168">
        <f t="shared" si="4"/>
        <v>1</v>
      </c>
      <c r="D168">
        <f t="shared" si="5"/>
        <v>2</v>
      </c>
      <c r="E168">
        <v>1</v>
      </c>
      <c r="F168" t="s">
        <v>2</v>
      </c>
      <c r="G168" t="s">
        <v>53</v>
      </c>
      <c r="H168">
        <v>1</v>
      </c>
      <c r="I168" t="s">
        <v>2</v>
      </c>
      <c r="J168" t="s">
        <v>79</v>
      </c>
    </row>
    <row r="169" spans="1:10" x14ac:dyDescent="0.2">
      <c r="A169" s="1">
        <v>44937.615324074075</v>
      </c>
      <c r="B169" t="s">
        <v>0</v>
      </c>
      <c r="C169">
        <f t="shared" si="4"/>
        <v>1</v>
      </c>
      <c r="D169">
        <f t="shared" si="5"/>
        <v>1</v>
      </c>
      <c r="E169">
        <v>1</v>
      </c>
      <c r="F169" t="s">
        <v>1</v>
      </c>
      <c r="G169" t="s">
        <v>31</v>
      </c>
      <c r="H169">
        <v>1</v>
      </c>
      <c r="I169" t="s">
        <v>1</v>
      </c>
      <c r="J169" t="s">
        <v>79</v>
      </c>
    </row>
    <row r="170" spans="1:10" x14ac:dyDescent="0.2">
      <c r="A170" s="1">
        <v>44937.617430555554</v>
      </c>
      <c r="B170" t="s">
        <v>0</v>
      </c>
      <c r="C170">
        <f t="shared" si="4"/>
        <v>1</v>
      </c>
      <c r="D170">
        <f t="shared" si="5"/>
        <v>3</v>
      </c>
      <c r="E170">
        <v>1</v>
      </c>
      <c r="F170" t="s">
        <v>33</v>
      </c>
      <c r="G170" t="s">
        <v>49</v>
      </c>
      <c r="H170">
        <v>1</v>
      </c>
      <c r="I170" t="s">
        <v>33</v>
      </c>
      <c r="J170" t="s">
        <v>83</v>
      </c>
    </row>
    <row r="171" spans="1:10" x14ac:dyDescent="0.2">
      <c r="A171" s="1">
        <v>44937.617951388886</v>
      </c>
      <c r="B171" t="s">
        <v>0</v>
      </c>
      <c r="C171">
        <f t="shared" si="4"/>
        <v>1</v>
      </c>
      <c r="D171">
        <f t="shared" si="5"/>
        <v>3</v>
      </c>
      <c r="E171">
        <v>1</v>
      </c>
      <c r="F171" t="s">
        <v>33</v>
      </c>
      <c r="G171" t="s">
        <v>50</v>
      </c>
      <c r="H171">
        <v>1</v>
      </c>
      <c r="I171" t="s">
        <v>33</v>
      </c>
      <c r="J171" t="s">
        <v>79</v>
      </c>
    </row>
    <row r="172" spans="1:10" x14ac:dyDescent="0.2">
      <c r="A172" s="1">
        <v>44937.625358796293</v>
      </c>
      <c r="B172" t="s">
        <v>0</v>
      </c>
      <c r="C172">
        <f t="shared" si="4"/>
        <v>1</v>
      </c>
      <c r="D172">
        <f t="shared" si="5"/>
        <v>1</v>
      </c>
      <c r="E172">
        <v>1</v>
      </c>
      <c r="F172" t="s">
        <v>1</v>
      </c>
      <c r="G172" t="s">
        <v>31</v>
      </c>
      <c r="H172">
        <v>1</v>
      </c>
      <c r="I172" t="s">
        <v>1</v>
      </c>
      <c r="J172" t="s">
        <v>83</v>
      </c>
    </row>
    <row r="173" spans="1:10" x14ac:dyDescent="0.2">
      <c r="E173">
        <f>SUM(E2:E172)</f>
        <v>204</v>
      </c>
    </row>
    <row r="175" spans="1:10" x14ac:dyDescent="0.2">
      <c r="B175" t="s">
        <v>66</v>
      </c>
      <c r="C175">
        <f>COUNTIF(C2:C172, 1)</f>
        <v>139</v>
      </c>
      <c r="D175" s="3">
        <f>C175/E173</f>
        <v>0.68137254901960786</v>
      </c>
    </row>
    <row r="176" spans="1:10" x14ac:dyDescent="0.2">
      <c r="B176" t="s">
        <v>64</v>
      </c>
      <c r="C176">
        <f>COUNTIF(C2:C172, 2)</f>
        <v>19</v>
      </c>
      <c r="D176" s="2">
        <f>C176/E173</f>
        <v>9.3137254901960786E-2</v>
      </c>
    </row>
    <row r="177" spans="2:4" x14ac:dyDescent="0.2">
      <c r="B177" t="s">
        <v>65</v>
      </c>
      <c r="C177">
        <f>COUNTIF(C2:C172, 3)</f>
        <v>9</v>
      </c>
      <c r="D177" s="2">
        <f>C177/E173</f>
        <v>4.4117647058823532E-2</v>
      </c>
    </row>
    <row r="179" spans="2:4" x14ac:dyDescent="0.2">
      <c r="B179" t="s">
        <v>67</v>
      </c>
      <c r="C179">
        <f>COUNTIF(D2:D172, 1)</f>
        <v>86</v>
      </c>
      <c r="D179" s="2">
        <f>C179/$E$173</f>
        <v>0.42156862745098039</v>
      </c>
    </row>
    <row r="180" spans="2:4" x14ac:dyDescent="0.2">
      <c r="B180" t="s">
        <v>68</v>
      </c>
      <c r="C180">
        <f>COUNTIF(D2:D172, 2)</f>
        <v>44</v>
      </c>
      <c r="D180" s="2">
        <f t="shared" ref="D180:D189" si="6">C180/$E$173</f>
        <v>0.21568627450980393</v>
      </c>
    </row>
    <row r="181" spans="2:4" x14ac:dyDescent="0.2">
      <c r="B181" t="s">
        <v>69</v>
      </c>
      <c r="C181">
        <f>COUNTIF(D2:D172, 3)</f>
        <v>9</v>
      </c>
      <c r="D181" s="2">
        <f t="shared" si="6"/>
        <v>4.4117647058823532E-2</v>
      </c>
    </row>
    <row r="182" spans="2:4" x14ac:dyDescent="0.2">
      <c r="B182" t="s">
        <v>70</v>
      </c>
      <c r="C182">
        <f>COUNTIF(D2:D172, 4)</f>
        <v>0</v>
      </c>
      <c r="D182" s="2">
        <f t="shared" si="6"/>
        <v>0</v>
      </c>
    </row>
    <row r="183" spans="2:4" x14ac:dyDescent="0.2">
      <c r="B183" t="s">
        <v>71</v>
      </c>
      <c r="C183">
        <f>COUNTIF(D2:D172, 5)</f>
        <v>17</v>
      </c>
      <c r="D183" s="2">
        <f t="shared" si="6"/>
        <v>8.3333333333333329E-2</v>
      </c>
    </row>
    <row r="184" spans="2:4" x14ac:dyDescent="0.2">
      <c r="B184" t="s">
        <v>72</v>
      </c>
      <c r="C184">
        <f>COUNTIF(D2:D172, 6)</f>
        <v>2</v>
      </c>
      <c r="D184" s="2">
        <f t="shared" si="6"/>
        <v>9.8039215686274508E-3</v>
      </c>
    </row>
    <row r="185" spans="2:4" x14ac:dyDescent="0.2">
      <c r="B185" t="s">
        <v>73</v>
      </c>
      <c r="C185">
        <f>COUNTIF(D2:D172, 7)</f>
        <v>6</v>
      </c>
      <c r="D185" s="2">
        <f t="shared" si="6"/>
        <v>2.9411764705882353E-2</v>
      </c>
    </row>
    <row r="186" spans="2:4" x14ac:dyDescent="0.2">
      <c r="B186" t="s">
        <v>74</v>
      </c>
      <c r="C186">
        <f>COUNTIF(D2:D172, 8)</f>
        <v>0</v>
      </c>
      <c r="D186" s="2">
        <f t="shared" si="6"/>
        <v>0</v>
      </c>
    </row>
    <row r="187" spans="2:4" x14ac:dyDescent="0.2">
      <c r="B187" t="s">
        <v>75</v>
      </c>
      <c r="C187">
        <f>COUNTIF(D2:D172, 9)</f>
        <v>3</v>
      </c>
      <c r="D187" s="2">
        <f t="shared" si="6"/>
        <v>1.4705882352941176E-2</v>
      </c>
    </row>
    <row r="188" spans="2:4" x14ac:dyDescent="0.2">
      <c r="B188" t="s">
        <v>76</v>
      </c>
      <c r="C188">
        <f>COUNTIF(D2:D172, 10)</f>
        <v>0</v>
      </c>
      <c r="D188" s="2">
        <f t="shared" si="6"/>
        <v>0</v>
      </c>
    </row>
    <row r="189" spans="2:4" x14ac:dyDescent="0.2">
      <c r="B189" t="s">
        <v>77</v>
      </c>
      <c r="C189">
        <f>COUNTIF(D2:D172, 11)</f>
        <v>0</v>
      </c>
      <c r="D189" s="2">
        <f t="shared" si="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GT_Stairs_Ressults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2023-01-13T18:33:49Z</dcterms:created>
  <dcterms:modified xsi:type="dcterms:W3CDTF">2023-01-13T23:25:18Z</dcterms:modified>
</cp:coreProperties>
</file>