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Data Lab\Documents\Bond\"/>
    </mc:Choice>
  </mc:AlternateContent>
  <bookViews>
    <workbookView xWindow="0" yWindow="0" windowWidth="16040" windowHeight="7310" activeTab="3"/>
  </bookViews>
  <sheets>
    <sheet name="Miles barplot" sheetId="3" r:id="rId1"/>
    <sheet name="Film" sheetId="1" r:id="rId2"/>
    <sheet name="Travel" sheetId="2" r:id="rId3"/>
    <sheet name="Final Travel" sheetId="5" r:id="rId4"/>
    <sheet name="Countries" sheetId="6" r:id="rId5"/>
    <sheet name="Country Count" sheetId="7" r:id="rId6"/>
  </sheet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7" i="5" l="1"/>
  <c r="K1" i="5"/>
  <c r="L1" i="5"/>
  <c r="M1" i="5"/>
  <c r="N1" i="5"/>
  <c r="O1" i="5"/>
  <c r="J1" i="5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2" i="7"/>
  <c r="H136" i="5" l="1"/>
  <c r="H137" i="5"/>
  <c r="H138" i="5"/>
  <c r="H134" i="5"/>
  <c r="H135" i="5"/>
  <c r="H139" i="5"/>
  <c r="H140" i="5"/>
  <c r="H141" i="5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2" i="5"/>
  <c r="CP1" i="2" l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1" i="1"/>
  <c r="I10" i="1"/>
  <c r="I9" i="1"/>
  <c r="I8" i="1"/>
  <c r="I7" i="1"/>
  <c r="I6" i="1"/>
  <c r="I5" i="1"/>
  <c r="I4" i="1"/>
  <c r="I3" i="1"/>
  <c r="I2" i="1"/>
  <c r="BJ1" i="2"/>
  <c r="CL1" i="2"/>
  <c r="CH1" i="2"/>
  <c r="CD1" i="2"/>
  <c r="BZ1" i="2"/>
  <c r="BV1" i="2"/>
  <c r="BR1" i="2"/>
  <c r="BN1" i="2"/>
  <c r="BF1" i="2"/>
  <c r="BB1" i="2"/>
  <c r="AX1" i="2"/>
  <c r="AT1" i="2"/>
  <c r="AH1" i="2"/>
  <c r="AP1" i="2"/>
  <c r="I12" i="1" s="1"/>
  <c r="AL1" i="2"/>
  <c r="AD1" i="2"/>
  <c r="Z1" i="2"/>
  <c r="V1" i="2"/>
  <c r="N1" i="2"/>
  <c r="J1" i="2"/>
  <c r="F1" i="2"/>
  <c r="B1" i="2"/>
</calcChain>
</file>

<file path=xl/sharedStrings.xml><?xml version="1.0" encoding="utf-8"?>
<sst xmlns="http://schemas.openxmlformats.org/spreadsheetml/2006/main" count="1641" uniqueCount="329">
  <si>
    <t>Film</t>
  </si>
  <si>
    <t>Year</t>
  </si>
  <si>
    <t>Bond</t>
  </si>
  <si>
    <t>Dr. No</t>
  </si>
  <si>
    <t>Sean Connery</t>
  </si>
  <si>
    <t>Budget</t>
  </si>
  <si>
    <t>Gross</t>
  </si>
  <si>
    <t>IMDB</t>
  </si>
  <si>
    <t>Goldfinger</t>
  </si>
  <si>
    <t>Thunderball</t>
  </si>
  <si>
    <t>You Only Live Twice</t>
  </si>
  <si>
    <t>On Her Majesty's Secret Service</t>
  </si>
  <si>
    <t>Diamonds Are Forever</t>
  </si>
  <si>
    <t>Live and Let Die</t>
  </si>
  <si>
    <t>The Man with the Golden Gun</t>
  </si>
  <si>
    <t>The Spy Who Loved Me</t>
  </si>
  <si>
    <t>Moonraker</t>
  </si>
  <si>
    <t>For Your Eyes Only</t>
  </si>
  <si>
    <t>Octopussy</t>
  </si>
  <si>
    <t>A View to a Kill</t>
  </si>
  <si>
    <t>The Living Daylights</t>
  </si>
  <si>
    <t>Licence to Kill</t>
  </si>
  <si>
    <t>Goldeneye</t>
  </si>
  <si>
    <t>Tomorrow Never Dies</t>
  </si>
  <si>
    <t>Die Another Day</t>
  </si>
  <si>
    <t>Casino Royale</t>
  </si>
  <si>
    <t>Quantum of Solace</t>
  </si>
  <si>
    <t>Skyfall</t>
  </si>
  <si>
    <t>Spectre</t>
  </si>
  <si>
    <t>George Lazenby</t>
  </si>
  <si>
    <t>Roger Moore</t>
  </si>
  <si>
    <t>Timothy Dalton</t>
  </si>
  <si>
    <t>Pierce Brosnan</t>
  </si>
  <si>
    <t>Daniel Craig</t>
  </si>
  <si>
    <t>From Russia with Love</t>
  </si>
  <si>
    <t>The World Is Not Enough</t>
  </si>
  <si>
    <t>Gross_2015</t>
  </si>
  <si>
    <t>Row Labels</t>
  </si>
  <si>
    <t>Grand Total</t>
  </si>
  <si>
    <t>DN</t>
  </si>
  <si>
    <t>FRWL</t>
  </si>
  <si>
    <t>Gf</t>
  </si>
  <si>
    <t>T</t>
  </si>
  <si>
    <t>YOLT</t>
  </si>
  <si>
    <t>OHMSS</t>
  </si>
  <si>
    <t>DAF</t>
  </si>
  <si>
    <t>TMWTGG</t>
  </si>
  <si>
    <t>TSWLM</t>
  </si>
  <si>
    <t>M</t>
  </si>
  <si>
    <t>FYEO</t>
  </si>
  <si>
    <t>O</t>
  </si>
  <si>
    <t>AVTAK</t>
  </si>
  <si>
    <t>TLD</t>
  </si>
  <si>
    <t>LTK</t>
  </si>
  <si>
    <t>Ge</t>
  </si>
  <si>
    <t>TND</t>
  </si>
  <si>
    <t>TWINE</t>
  </si>
  <si>
    <t>DAD</t>
  </si>
  <si>
    <t>CR</t>
  </si>
  <si>
    <t>QOS</t>
  </si>
  <si>
    <t>Sk</t>
  </si>
  <si>
    <t>Sp</t>
  </si>
  <si>
    <t>Jamaica</t>
  </si>
  <si>
    <t>Istanbul</t>
  </si>
  <si>
    <t>Croatia</t>
  </si>
  <si>
    <t>Venice</t>
  </si>
  <si>
    <t>Mexico</t>
  </si>
  <si>
    <t>Miami</t>
  </si>
  <si>
    <t>Switzerland</t>
  </si>
  <si>
    <t>Kentucky</t>
  </si>
  <si>
    <t>Washington</t>
  </si>
  <si>
    <t>Nassau</t>
  </si>
  <si>
    <t>France</t>
  </si>
  <si>
    <t>Hong Kong</t>
  </si>
  <si>
    <t>Tokyo</t>
  </si>
  <si>
    <t>Portugal</t>
  </si>
  <si>
    <t>Amsterdam</t>
  </si>
  <si>
    <t>Los Angeles</t>
  </si>
  <si>
    <t>Las Vegas</t>
  </si>
  <si>
    <t>Baja</t>
  </si>
  <si>
    <t>Japan</t>
  </si>
  <si>
    <t>Egypt</t>
  </si>
  <si>
    <t>Beirut</t>
  </si>
  <si>
    <t>LALD</t>
  </si>
  <si>
    <t>New York</t>
  </si>
  <si>
    <t>London</t>
  </si>
  <si>
    <t>San Monique</t>
  </si>
  <si>
    <t>New Orleans</t>
  </si>
  <si>
    <t>Louisiana</t>
  </si>
  <si>
    <t>Macau</t>
  </si>
  <si>
    <t>Bangkok</t>
  </si>
  <si>
    <t>Scaramanga Island</t>
  </si>
  <si>
    <t>Austria</t>
  </si>
  <si>
    <t>Sardinia</t>
  </si>
  <si>
    <t>Scotland</t>
  </si>
  <si>
    <t>California</t>
  </si>
  <si>
    <t>Rio</t>
  </si>
  <si>
    <t>Amazon</t>
  </si>
  <si>
    <t>SPACE</t>
  </si>
  <si>
    <t>Spain</t>
  </si>
  <si>
    <t>Italy</t>
  </si>
  <si>
    <t>Corfu</t>
  </si>
  <si>
    <t>Albania</t>
  </si>
  <si>
    <t>Greece</t>
  </si>
  <si>
    <t>India</t>
  </si>
  <si>
    <t>East Germany</t>
  </si>
  <si>
    <t>West Germany</t>
  </si>
  <si>
    <t>Siberia</t>
  </si>
  <si>
    <t>Paris</t>
  </si>
  <si>
    <t>San Francisco</t>
  </si>
  <si>
    <t>San Andreas Fault</t>
  </si>
  <si>
    <t>Golden Gate Bridge</t>
  </si>
  <si>
    <t>Gibraltar</t>
  </si>
  <si>
    <t>Czechoslovakia</t>
  </si>
  <si>
    <t>Tangiers</t>
  </si>
  <si>
    <t>Vienna</t>
  </si>
  <si>
    <t>Afghanistan</t>
  </si>
  <si>
    <t>Key West</t>
  </si>
  <si>
    <t>Bahamas</t>
  </si>
  <si>
    <t>Republic of Isthmus</t>
  </si>
  <si>
    <t>Monte Carlo</t>
  </si>
  <si>
    <t>St Petersburg</t>
  </si>
  <si>
    <t>Cuba</t>
  </si>
  <si>
    <t>Hamburg</t>
  </si>
  <si>
    <t>Vietnam</t>
  </si>
  <si>
    <t>China</t>
  </si>
  <si>
    <t>Bilbao</t>
  </si>
  <si>
    <t>Azerbijan</t>
  </si>
  <si>
    <t>Kazakhstan</t>
  </si>
  <si>
    <t>Caspian Sea</t>
  </si>
  <si>
    <t>South/North Korea</t>
  </si>
  <si>
    <t>Iceland</t>
  </si>
  <si>
    <t>Korea</t>
  </si>
  <si>
    <t>Prague</t>
  </si>
  <si>
    <t>Madagascar</t>
  </si>
  <si>
    <t>Montenegro</t>
  </si>
  <si>
    <t>Lake Como</t>
  </si>
  <si>
    <t>Lake Garda</t>
  </si>
  <si>
    <t>Haiti</t>
  </si>
  <si>
    <t>Bolivia</t>
  </si>
  <si>
    <t>Russia</t>
  </si>
  <si>
    <t>Shanghai</t>
  </si>
  <si>
    <t>Siena</t>
  </si>
  <si>
    <t>Miles</t>
  </si>
  <si>
    <t>Sum of Miles</t>
  </si>
  <si>
    <t>Budget_2015</t>
  </si>
  <si>
    <t>Mexico City</t>
  </si>
  <si>
    <t>Rome</t>
  </si>
  <si>
    <t>Morocco</t>
  </si>
  <si>
    <t>Countries</t>
  </si>
  <si>
    <t>Sum of Countries</t>
  </si>
  <si>
    <t>51.5, -0.1</t>
  </si>
  <si>
    <t>18.2, -77.3</t>
  </si>
  <si>
    <t>41.0, 29.0</t>
  </si>
  <si>
    <t>45.1, 15.2</t>
  </si>
  <si>
    <t>45.4, 12.3</t>
  </si>
  <si>
    <t>23.6, -102.6</t>
  </si>
  <si>
    <t>25.8, -80.2</t>
  </si>
  <si>
    <t>46.8, 8.2</t>
  </si>
  <si>
    <t>37.8, -84.3</t>
  </si>
  <si>
    <t>38.9, -77.0</t>
  </si>
  <si>
    <t>48.9, 2.4</t>
  </si>
  <si>
    <t>25.0, -77.4</t>
  </si>
  <si>
    <t>22.4, 114.1</t>
  </si>
  <si>
    <t>35.7, 139.7</t>
  </si>
  <si>
    <t>36.2, 138.3</t>
  </si>
  <si>
    <t>26.8, 30.8</t>
  </si>
  <si>
    <t>46.2, 2.2</t>
  </si>
  <si>
    <t>52.4, 4.9</t>
  </si>
  <si>
    <t>34.1, -118.2</t>
  </si>
  <si>
    <t>36.2, -115.1</t>
  </si>
  <si>
    <t>46.2, 19.0</t>
  </si>
  <si>
    <t>39.4, -8.2</t>
  </si>
  <si>
    <t>40.7, -74.0</t>
  </si>
  <si>
    <t>19.0, -72.3</t>
  </si>
  <si>
    <t>30.0, -90.0</t>
  </si>
  <si>
    <t>31.0, -92.0</t>
  </si>
  <si>
    <t>33.9, 35.5</t>
  </si>
  <si>
    <t>22.2, 113.5</t>
  </si>
  <si>
    <t>13.8, 100.5</t>
  </si>
  <si>
    <t>8.3, 98.5</t>
  </si>
  <si>
    <t>47.5, 14.6</t>
  </si>
  <si>
    <t>40.1, 9.0</t>
  </si>
  <si>
    <t>56.5, -4.2</t>
  </si>
  <si>
    <t>36.8, -119.4</t>
  </si>
  <si>
    <t>-22.9, -43.2</t>
  </si>
  <si>
    <t>-3.4, -65.9</t>
  </si>
  <si>
    <t>0, 0</t>
  </si>
  <si>
    <t>40.5, -3.7</t>
  </si>
  <si>
    <t>41.9, 12.6</t>
  </si>
  <si>
    <t>39.6, 19.9</t>
  </si>
  <si>
    <t>41.1, 20.2</t>
  </si>
  <si>
    <t>39.1, 21.8</t>
  </si>
  <si>
    <t>20.6, 79.0</t>
  </si>
  <si>
    <t>51.2, 10.4</t>
  </si>
  <si>
    <t>51.3, 7.2</t>
  </si>
  <si>
    <t>61.0, 99.2</t>
  </si>
  <si>
    <t>37.8, -122.4</t>
  </si>
  <si>
    <t>35.1, -119.7</t>
  </si>
  <si>
    <t>37.8, -122.5</t>
  </si>
  <si>
    <t>36.1, -5.4</t>
  </si>
  <si>
    <t>14.5, 121.0</t>
  </si>
  <si>
    <t>35.8, -5.8</t>
  </si>
  <si>
    <t>48.2, 16.4</t>
  </si>
  <si>
    <t>33.9, 67.7</t>
  </si>
  <si>
    <t>49.8, 15.5</t>
  </si>
  <si>
    <t>24.6, -81.8</t>
  </si>
  <si>
    <t>43.7, 7.4</t>
  </si>
  <si>
    <t>27.8, -82.6</t>
  </si>
  <si>
    <t>21.5, -77.8</t>
  </si>
  <si>
    <t>53.6, 10.0</t>
  </si>
  <si>
    <t>14.1, 108.3</t>
  </si>
  <si>
    <t>35.9, 104.2</t>
  </si>
  <si>
    <t>43.3, -2.9</t>
  </si>
  <si>
    <t>40.1, 47.6</t>
  </si>
  <si>
    <t>48.0, 66.9</t>
  </si>
  <si>
    <t>41.9, 50.7</t>
  </si>
  <si>
    <t>38.0, 126.7</t>
  </si>
  <si>
    <t>65.0, -19.0</t>
  </si>
  <si>
    <t>50.1, 14.4</t>
  </si>
  <si>
    <t>-18.8, 46.9</t>
  </si>
  <si>
    <t>42.7, 19.4</t>
  </si>
  <si>
    <t>41.8, -75.3</t>
  </si>
  <si>
    <t>45.6, 10.6</t>
  </si>
  <si>
    <t>43.3, 11.3</t>
  </si>
  <si>
    <t>-16.3, -63.6</t>
  </si>
  <si>
    <t>61.5, 105.3</t>
  </si>
  <si>
    <t>31.2, 121.5</t>
  </si>
  <si>
    <t>19.4, -99.1</t>
  </si>
  <si>
    <t>41.9, 12.5</t>
  </si>
  <si>
    <t>31.8, -7.1</t>
  </si>
  <si>
    <t>Crab Key</t>
  </si>
  <si>
    <t>Berkshire</t>
  </si>
  <si>
    <t>Belgrade</t>
  </si>
  <si>
    <t>Zagreb</t>
  </si>
  <si>
    <t>Trieste</t>
  </si>
  <si>
    <t>Essex</t>
  </si>
  <si>
    <t>Geneva</t>
  </si>
  <si>
    <t>Baltimore</t>
  </si>
  <si>
    <t>Fort Knox</t>
  </si>
  <si>
    <t>Buckinghamshire</t>
  </si>
  <si>
    <t>Lisbon</t>
  </si>
  <si>
    <t>Bern</t>
  </si>
  <si>
    <t>Piz Gloria</t>
  </si>
  <si>
    <t>Murren</t>
  </si>
  <si>
    <t>South America</t>
  </si>
  <si>
    <t>Dover</t>
  </si>
  <si>
    <t>The Man With the Golden Gun</t>
  </si>
  <si>
    <t>Faslane</t>
  </si>
  <si>
    <t>Cairo</t>
  </si>
  <si>
    <t>Luxor</t>
  </si>
  <si>
    <t>Bay of Biscay</t>
  </si>
  <si>
    <t>North Africa</t>
  </si>
  <si>
    <t>Saraburi Province, Thailand</t>
  </si>
  <si>
    <t>Rio de Janeiro</t>
  </si>
  <si>
    <t>Iguacu</t>
  </si>
  <si>
    <t>Space</t>
  </si>
  <si>
    <t>Ionian Sea</t>
  </si>
  <si>
    <t>Madrid</t>
  </si>
  <si>
    <t>LOCATION</t>
  </si>
  <si>
    <t>COUNTRY</t>
  </si>
  <si>
    <t>UK</t>
  </si>
  <si>
    <t>Kingston</t>
  </si>
  <si>
    <t>Turkey</t>
  </si>
  <si>
    <t>Serbia</t>
  </si>
  <si>
    <t>PRIVATE ISLAND</t>
  </si>
  <si>
    <t>USA</t>
  </si>
  <si>
    <t>Lexington</t>
  </si>
  <si>
    <t>Eure-et-Loir</t>
  </si>
  <si>
    <t>Kyushu</t>
  </si>
  <si>
    <t>Netherlands</t>
  </si>
  <si>
    <t>Thailand</t>
  </si>
  <si>
    <t>Lebanon</t>
  </si>
  <si>
    <t>Berngarten</t>
  </si>
  <si>
    <t>Brazil</t>
  </si>
  <si>
    <t>Cortina d'Ampezzo</t>
  </si>
  <si>
    <t>Kalambaka</t>
  </si>
  <si>
    <t>Docks</t>
  </si>
  <si>
    <t>Udaipur</t>
  </si>
  <si>
    <t>Feldstadt</t>
  </si>
  <si>
    <t>Germany</t>
  </si>
  <si>
    <t>Karl-Marx-Stadt</t>
  </si>
  <si>
    <t>West Berlin</t>
  </si>
  <si>
    <t>East Berlin</t>
  </si>
  <si>
    <t>Ascot</t>
  </si>
  <si>
    <t>Chantilly</t>
  </si>
  <si>
    <t>Bratislava</t>
  </si>
  <si>
    <t>Czech Republic</t>
  </si>
  <si>
    <t>Oxfordshire</t>
  </si>
  <si>
    <t>Tangier</t>
  </si>
  <si>
    <t>Baluchistan</t>
  </si>
  <si>
    <t>Pakistan</t>
  </si>
  <si>
    <t>License To Kill</t>
  </si>
  <si>
    <t>Bimini Islands</t>
  </si>
  <si>
    <t>Panama</t>
  </si>
  <si>
    <t>GoldenEye</t>
  </si>
  <si>
    <t>Archangelsk</t>
  </si>
  <si>
    <t>Nice</t>
  </si>
  <si>
    <t>Oxford</t>
  </si>
  <si>
    <t>Border</t>
  </si>
  <si>
    <t>Okinawa</t>
  </si>
  <si>
    <t>Saigon</t>
  </si>
  <si>
    <t>Halong Bay</t>
  </si>
  <si>
    <t>Eileen Donan</t>
  </si>
  <si>
    <t>Baku</t>
  </si>
  <si>
    <t>DMZ</t>
  </si>
  <si>
    <t>Jokulsaron</t>
  </si>
  <si>
    <t>South Korea</t>
  </si>
  <si>
    <t>New Providence Island</t>
  </si>
  <si>
    <t>Port-au-Prince</t>
  </si>
  <si>
    <t>Bregenz</t>
  </si>
  <si>
    <t>Tuscany</t>
  </si>
  <si>
    <t>La Paz</t>
  </si>
  <si>
    <t>Desert</t>
  </si>
  <si>
    <t>Kazan</t>
  </si>
  <si>
    <t>Aegean Coast</t>
  </si>
  <si>
    <t>Altaussee</t>
  </si>
  <si>
    <t>Lat</t>
  </si>
  <si>
    <t>Lon</t>
  </si>
  <si>
    <t>Location</t>
  </si>
  <si>
    <t>LocationIndex</t>
  </si>
  <si>
    <t>FilmNumber</t>
  </si>
  <si>
    <t>Havana</t>
  </si>
  <si>
    <t>Monaco</t>
  </si>
  <si>
    <t>Country</t>
  </si>
  <si>
    <t>NumFilms</t>
  </si>
  <si>
    <t>Label</t>
  </si>
  <si>
    <t>China/Hong Kong/Macau</t>
  </si>
  <si>
    <t>N/S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</si>
</sst>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"/>
    <numFmt numFmtId="165" formatCode="0.0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3" fontId="0" fillId="0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/>
    <xf numFmtId="3" fontId="0" fillId="0" borderId="0" xfId="0" applyNumberFormat="1" applyFill="1" applyBorder="1"/>
    <xf numFmtId="0" fontId="0" fillId="0" borderId="0" xfId="0" applyFill="1" applyBorder="1"/>
    <xf numFmtId="0" fontId="0" fillId="0" borderId="0" xfId="0" quotePrefix="1"/>
    <xf numFmtId="3" fontId="0" fillId="0" borderId="0" xfId="0" quotePrefix="1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[Bond_draft.xlsx]Miles barplot!PivotTable3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Miles</a:t>
            </a:r>
            <a:r>
              <a:rPr lang="en-US" baseline="0"/>
              <a:t> Travelled By 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'Miles barplot'!$B$1</c:f>
              <c:strCache>
                <c:ptCount val="1"/>
                <c:pt idx="0">
                  <c:v>Sum of Miles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'Miles barplot'!$A$2:$A$8</c:f>
              <c:strCache>
                <c:ptCount val="6"/>
                <c:pt idx="0">
                  <c:v>Daniel Craig</c:v>
                </c:pt>
                <c:pt idx="1">
                  <c:v>Roger Moore</c:v>
                </c:pt>
                <c:pt idx="2">
                  <c:v>Pierce Brosnan</c:v>
                </c:pt>
                <c:pt idx="3">
                  <c:v>Sean Connery</c:v>
                </c:pt>
                <c:pt idx="4">
                  <c:v>Timothy Dalton</c:v>
                </c:pt>
                <c:pt idx="5">
                  <c:v>George Lazenby</c:v>
                </c:pt>
              </c:strCache>
            </c:strRef>
          </c:cat>
          <c:val>
            <c:numRef>
              <c:f>'Miles barplot'!$B$2:$B$8</c:f>
              <c:numCache>
                <c:formatCode>#,##0</c:formatCode>
                <c:ptCount val="6"/>
                <c:pt idx="0">
                  <c:v>71086</c:v>
                </c:pt>
                <c:pt idx="1">
                  <c:v>68262</c:v>
                </c:pt>
                <c:pt idx="2">
                  <c:v>59673</c:v>
                </c:pt>
                <c:pt idx="3">
                  <c:v>58911</c:v>
                </c:pt>
                <c:pt idx="4">
                  <c:v>17569</c:v>
                </c:pt>
                <c:pt idx="5">
                  <c:v>4790</c:v>
                </c:pt>
              </c:numCache>
            </c:numRef>
          </c:val>
        </c:ser>
        <c:ser>
          <c:idx val="1"/>
          <c:order val="1"/>
          <c:tx>
            <c:strRef>
              <c:f>'Miles barplot'!$C$1</c:f>
              <c:strCache>
                <c:ptCount val="1"/>
                <c:pt idx="0">
                  <c:v>Sum of Countries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'Miles barplot'!$A$2:$A$8</c:f>
              <c:strCache>
                <c:ptCount val="6"/>
                <c:pt idx="0">
                  <c:v>Daniel Craig</c:v>
                </c:pt>
                <c:pt idx="1">
                  <c:v>Roger Moore</c:v>
                </c:pt>
                <c:pt idx="2">
                  <c:v>Pierce Brosnan</c:v>
                </c:pt>
                <c:pt idx="3">
                  <c:v>Sean Connery</c:v>
                </c:pt>
                <c:pt idx="4">
                  <c:v>Timothy Dalton</c:v>
                </c:pt>
                <c:pt idx="5">
                  <c:v>George Lazenby</c:v>
                </c:pt>
              </c:strCache>
            </c:strRef>
          </c:cat>
          <c:val>
            <c:numRef>
              <c:f>'Miles barplot'!$C$2:$C$8</c:f>
              <c:numCache>
                <c:formatCode>General</c:formatCode>
                <c:ptCount val="6"/>
                <c:pt idx="0">
                  <c:v>20</c:v>
                </c:pt>
                <c:pt idx="1">
                  <c:v>32</c:v>
                </c:pt>
                <c:pt idx="2">
                  <c:v>20</c:v>
                </c:pt>
                <c:pt idx="3">
                  <c:v>23</c:v>
                </c:pt>
                <c:pt idx="4">
                  <c:v>8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471160"/>
        <c:axId val="360472336"/>
      </c:barChart>
      <c:catAx>
        <c:axId val="36047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72336"/>
        <c:crosses val="autoZero"/>
        <c:auto val="1"/>
        <c:lblAlgn val="ctr"/>
        <c:lblOffset val="100"/>
        <c:noMultiLvlLbl val="0"/>
      </c:catAx>
      <c:valAx>
        <c:axId val="3604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7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304800</xdr:colOff>
      <xdr:row>25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e Data Lab" refreshedDate="42324.373909953705" createdVersion="5" refreshedVersion="5" minRefreshableVersion="3" recordCount="24">
  <cacheSource type="worksheet">
    <worksheetSource ref="A1:J25" sheet="Film"/>
  </cacheSource>
  <cacheFields count="10">
    <cacheField name="Film" numFmtId="0">
      <sharedItems/>
    </cacheField>
    <cacheField name="Year" numFmtId="0">
      <sharedItems containsSemiMixedTypes="0" containsString="0" containsNumber="1" containsInteger="1" minValue="1962" maxValue="2015"/>
    </cacheField>
    <cacheField name="Bond" numFmtId="0">
      <sharedItems count="6">
        <s v="Sean Connery"/>
        <s v="George Lazenby"/>
        <s v="Roger Moore"/>
        <s v="Timothy Dalton"/>
        <s v="Pierce Brosnan"/>
        <s v="Daniel Craig"/>
      </sharedItems>
    </cacheField>
    <cacheField name="Budget" numFmtId="164">
      <sharedItems containsSemiMixedTypes="0" containsString="0" containsNumber="1" containsInteger="1" minValue="1110000" maxValue="245000000"/>
    </cacheField>
    <cacheField name="Budget_2015" numFmtId="166">
      <sharedItems containsSemiMixedTypes="0" containsString="0" containsNumber="1" minValue="8745660.5847153366" maxValue="245000000"/>
    </cacheField>
    <cacheField name="Gross" numFmtId="164">
      <sharedItems containsString="0" containsBlank="1" containsNumber="1" containsInteger="1" minValue="59600000" maxValue="1108561013"/>
    </cacheField>
    <cacheField name="Gross_2015" numFmtId="164">
      <sharedItems containsString="0" containsBlank="1" containsNumber="1" minValue="299734217.39130437" maxValue="1148882593.2488005"/>
    </cacheField>
    <cacheField name="IMDB" numFmtId="165">
      <sharedItems containsSemiMixedTypes="0" containsString="0" containsNumber="1" minValue="6.1" maxValue="8"/>
    </cacheField>
    <cacheField name="Miles" numFmtId="3">
      <sharedItems containsSemiMixedTypes="0" containsString="0" containsNumber="1" containsInteger="1" minValue="1863" maxValue="31177"/>
    </cacheField>
    <cacheField name="Countries" numFmtId="0">
      <sharedItems containsSemiMixedTypes="0" containsString="0" containsNumber="1" containsInteger="1" minValue="2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Dr. No"/>
    <n v="1962"/>
    <x v="0"/>
    <n v="1110000"/>
    <n v="8745660.5847153366"/>
    <n v="59600000"/>
    <n v="469586820.58471537"/>
    <n v="7.3"/>
    <n v="4703"/>
    <n v="2"/>
  </r>
  <r>
    <s v="From Russia with Love"/>
    <n v="1963"/>
    <x v="0"/>
    <n v="2000000"/>
    <n v="15956436.931079324"/>
    <n v="78900000"/>
    <n v="629481436.93107939"/>
    <n v="7.5"/>
    <n v="2448"/>
    <n v="4"/>
  </r>
  <r>
    <s v="Goldfinger"/>
    <n v="1964"/>
    <x v="0"/>
    <n v="3000000"/>
    <n v="23026931.911402788"/>
    <n v="124900000"/>
    <n v="958687931.9114027"/>
    <n v="7.8"/>
    <n v="11231"/>
    <n v="5"/>
  </r>
  <r>
    <s v="Thunderball"/>
    <n v="1965"/>
    <x v="0"/>
    <n v="9000000"/>
    <n v="67984311.649016649"/>
    <n v="141200000"/>
    <n v="1066598311.6490166"/>
    <n v="7"/>
    <n v="4562"/>
    <n v="3"/>
  </r>
  <r>
    <s v="You Only Live Twice"/>
    <n v="1967"/>
    <x v="0"/>
    <n v="9500000"/>
    <n v="67678986.287952989"/>
    <n v="111600000"/>
    <n v="795049986.2879529"/>
    <n v="6.9"/>
    <n v="4790"/>
    <n v="2"/>
  </r>
  <r>
    <s v="On Her Majesty's Secret Service"/>
    <n v="1969"/>
    <x v="1"/>
    <n v="7000000"/>
    <n v="45384639.303482577"/>
    <n v="87400000"/>
    <n v="566659639.30348253"/>
    <n v="6.8"/>
    <n v="4790"/>
    <n v="3"/>
  </r>
  <r>
    <s v="Diamonds Are Forever"/>
    <n v="1971"/>
    <x v="0"/>
    <n v="7200000"/>
    <n v="42301323.52941177"/>
    <n v="116000000"/>
    <n v="681521323.52941179"/>
    <n v="6.7"/>
    <n v="31177"/>
    <n v="7"/>
  </r>
  <r>
    <s v="Live and Let Die"/>
    <n v="1973"/>
    <x v="2"/>
    <n v="7000000"/>
    <n v="37513851.348419487"/>
    <n v="126377836"/>
    <n v="677274193.34841955"/>
    <n v="6.8"/>
    <n v="7976"/>
    <n v="4"/>
  </r>
  <r>
    <s v="The Man with the Golden Gun"/>
    <n v="1974"/>
    <x v="2"/>
    <n v="13000000"/>
    <n v="62744054.37352246"/>
    <n v="97600000"/>
    <n v="471063054.37352246"/>
    <n v="6.8"/>
    <n v="8137"/>
    <n v="5"/>
  </r>
  <r>
    <s v="The Spy Who Loved Me"/>
    <n v="1977"/>
    <x v="2"/>
    <n v="14000000"/>
    <n v="54970828.471411906"/>
    <n v="185400000"/>
    <n v="727970828.47141194"/>
    <n v="7.1"/>
    <n v="3944"/>
    <n v="4"/>
  </r>
  <r>
    <s v="Moonraker"/>
    <n v="1979"/>
    <x v="2"/>
    <n v="34000000"/>
    <n v="111434297.37734284"/>
    <n v="210308099"/>
    <n v="689280448.37734282"/>
    <n v="6.3"/>
    <n v="19244"/>
    <n v="5"/>
  </r>
  <r>
    <s v="For Your Eyes Only"/>
    <n v="1981"/>
    <x v="2"/>
    <n v="28000000"/>
    <n v="73294393.305439338"/>
    <n v="195300000"/>
    <n v="511228393.30543935"/>
    <n v="6.8"/>
    <n v="2327"/>
    <n v="6"/>
  </r>
  <r>
    <s v="Octopussy"/>
    <n v="1983"/>
    <x v="2"/>
    <n v="27500000"/>
    <n v="65697499.999999993"/>
    <n v="187500000"/>
    <n v="447937499.99999994"/>
    <n v="6.6"/>
    <n v="13382"/>
    <n v="4"/>
  </r>
  <r>
    <s v="A View to a Kill"/>
    <n v="1985"/>
    <x v="2"/>
    <n v="30000000"/>
    <n v="66341542.581316702"/>
    <n v="152627960"/>
    <n v="337519143.58131671"/>
    <n v="6.3"/>
    <n v="13252"/>
    <n v="4"/>
  </r>
  <r>
    <s v="The Living Daylights"/>
    <n v="1987"/>
    <x v="3"/>
    <n v="30000000"/>
    <n v="62837531.017369725"/>
    <n v="191200000"/>
    <n v="400484531.01736975"/>
    <n v="6.7"/>
    <n v="15706"/>
    <n v="5"/>
  </r>
  <r>
    <s v="Licence to Kill"/>
    <n v="1989"/>
    <x v="3"/>
    <n v="32000000"/>
    <n v="61405217.391304351"/>
    <n v="156200000"/>
    <n v="299734217.39130437"/>
    <n v="6.6"/>
    <n v="1863"/>
    <n v="3"/>
  </r>
  <r>
    <s v="Goldeneye"/>
    <n v="1995"/>
    <x v="4"/>
    <n v="58000000"/>
    <n v="90556495.894134954"/>
    <n v="352194034"/>
    <n v="549887199.89413488"/>
    <n v="7.2"/>
    <n v="11191"/>
    <n v="4"/>
  </r>
  <r>
    <s v="Tomorrow Never Dies"/>
    <n v="1997"/>
    <x v="4"/>
    <n v="110000000"/>
    <n v="163077569.6747033"/>
    <n v="333011068"/>
    <n v="493696687.6747033"/>
    <n v="6.5"/>
    <n v="11271"/>
    <n v="5"/>
  </r>
  <r>
    <s v="The World Is Not Enough"/>
    <n v="1999"/>
    <x v="4"/>
    <n v="135000000"/>
    <n v="192812574.98928723"/>
    <n v="361832400"/>
    <n v="516783975.98928726"/>
    <n v="6.4"/>
    <n v="6494"/>
    <n v="5"/>
  </r>
  <r>
    <s v="Die Another Day"/>
    <n v="2002"/>
    <x v="4"/>
    <n v="142000000"/>
    <n v="187816508.82083029"/>
    <n v="431971116"/>
    <n v="571347231.82083035"/>
    <n v="6.1"/>
    <n v="30717"/>
    <n v="6"/>
  </r>
  <r>
    <s v="Casino Royale"/>
    <n v="2006"/>
    <x v="5"/>
    <n v="150000000"/>
    <n v="177042410.64767626"/>
    <n v="599045960"/>
    <n v="707043605.64767623"/>
    <n v="8"/>
    <n v="20454"/>
    <n v="6"/>
  </r>
  <r>
    <s v="Quantum of Solace"/>
    <n v="2008"/>
    <x v="5"/>
    <n v="200000000"/>
    <n v="221032683.85412422"/>
    <n v="586090727"/>
    <n v="647726031.85412419"/>
    <n v="6.7"/>
    <n v="26470"/>
    <n v="6"/>
  </r>
  <r>
    <s v="Skyfall"/>
    <n v="2012"/>
    <x v="5"/>
    <n v="200000000"/>
    <n v="207274580.24880052"/>
    <n v="1108561013"/>
    <n v="1148882593.2488005"/>
    <n v="7.8"/>
    <n v="14422"/>
    <n v="3"/>
  </r>
  <r>
    <s v="Spectre"/>
    <n v="2015"/>
    <x v="5"/>
    <n v="245000000"/>
    <n v="245000000"/>
    <m/>
    <m/>
    <n v="7.3"/>
    <n v="9740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1:C8" firstHeaderRow="0" firstDataRow="1" firstDataCol="1"/>
  <pivotFields count="10">
    <pivotField showAll="0"/>
    <pivotField showAll="0"/>
    <pivotField axis="axisRow" showAll="0" sortType="descending">
      <items count="7">
        <item x="5"/>
        <item x="1"/>
        <item x="4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showAll="0"/>
    <pivotField showAll="0"/>
    <pivotField numFmtId="165" showAll="0"/>
    <pivotField dataField="1" numFmtId="3" showAll="0"/>
    <pivotField dataField="1" showAll="0" defaultSubtotal="0"/>
  </pivotFields>
  <rowFields count="1">
    <field x="2"/>
  </rowFields>
  <rowItems count="7">
    <i>
      <x/>
    </i>
    <i>
      <x v="3"/>
    </i>
    <i>
      <x v="2"/>
    </i>
    <i>
      <x v="4"/>
    </i>
    <i>
      <x v="5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iles" fld="8" baseField="0" baseItem="0" numFmtId="3"/>
    <dataField name="Sum of Countrie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4.5" x14ac:dyDescent="0.35"/>
  <cols>
    <col min="1" max="1" width="14" bestFit="1" customWidth="1"/>
    <col min="2" max="2" width="11.90625" bestFit="1" customWidth="1"/>
    <col min="3" max="3" width="15.54296875" bestFit="1" customWidth="1"/>
  </cols>
  <sheetData>
    <row r="1" spans="1:3" x14ac:dyDescent="0.35">
      <c r="A1" s="4" t="s">
        <v>37</v>
      </c>
      <c r="B1" t="s">
        <v>144</v>
      </c>
      <c r="C1" t="s">
        <v>150</v>
      </c>
    </row>
    <row r="2" spans="1:3" x14ac:dyDescent="0.35">
      <c r="A2" s="5" t="s">
        <v>33</v>
      </c>
      <c r="B2" s="6">
        <v>71086</v>
      </c>
      <c r="C2" s="14">
        <v>20</v>
      </c>
    </row>
    <row r="3" spans="1:3" x14ac:dyDescent="0.35">
      <c r="A3" s="5" t="s">
        <v>30</v>
      </c>
      <c r="B3" s="6">
        <v>68262</v>
      </c>
      <c r="C3" s="14">
        <v>32</v>
      </c>
    </row>
    <row r="4" spans="1:3" x14ac:dyDescent="0.35">
      <c r="A4" s="5" t="s">
        <v>32</v>
      </c>
      <c r="B4" s="6">
        <v>59673</v>
      </c>
      <c r="C4" s="14">
        <v>20</v>
      </c>
    </row>
    <row r="5" spans="1:3" x14ac:dyDescent="0.35">
      <c r="A5" s="5" t="s">
        <v>4</v>
      </c>
      <c r="B5" s="6">
        <v>58911</v>
      </c>
      <c r="C5" s="14">
        <v>23</v>
      </c>
    </row>
    <row r="6" spans="1:3" x14ac:dyDescent="0.35">
      <c r="A6" s="5" t="s">
        <v>31</v>
      </c>
      <c r="B6" s="6">
        <v>17569</v>
      </c>
      <c r="C6" s="14">
        <v>8</v>
      </c>
    </row>
    <row r="7" spans="1:3" x14ac:dyDescent="0.35">
      <c r="A7" s="5" t="s">
        <v>29</v>
      </c>
      <c r="B7" s="6">
        <v>4790</v>
      </c>
      <c r="C7" s="14">
        <v>3</v>
      </c>
    </row>
    <row r="8" spans="1:3" x14ac:dyDescent="0.35">
      <c r="A8" s="5" t="s">
        <v>38</v>
      </c>
      <c r="B8" s="6">
        <v>280291</v>
      </c>
      <c r="C8" s="14">
        <v>106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4.5" x14ac:dyDescent="0.35"/>
  <cols>
    <col min="1" max="1" width="27.1796875" bestFit="1" customWidth="1"/>
    <col min="2" max="2" width="4.81640625" bestFit="1" customWidth="1"/>
    <col min="3" max="3" width="14.08984375" bestFit="1" customWidth="1"/>
    <col min="4" max="4" width="11.81640625" style="1" bestFit="1" customWidth="1"/>
    <col min="5" max="5" width="14.36328125" style="1" bestFit="1" customWidth="1"/>
    <col min="6" max="7" width="13.1796875" style="1" bestFit="1" customWidth="1"/>
    <col min="8" max="8" width="5.453125" style="2" bestFit="1" customWidth="1"/>
    <col min="9" max="9" width="6.1796875" style="6" bestFit="1" customWidth="1"/>
  </cols>
  <sheetData>
    <row r="1" spans="1:10" x14ac:dyDescent="0.35">
      <c r="A1" s="10" t="s">
        <v>0</v>
      </c>
      <c r="B1" s="10" t="s">
        <v>1</v>
      </c>
      <c r="C1" s="10" t="s">
        <v>2</v>
      </c>
      <c r="D1" s="11" t="s">
        <v>5</v>
      </c>
      <c r="E1" s="11" t="s">
        <v>145</v>
      </c>
      <c r="F1" s="11" t="s">
        <v>6</v>
      </c>
      <c r="G1" s="11" t="s">
        <v>36</v>
      </c>
      <c r="H1" s="12" t="s">
        <v>7</v>
      </c>
      <c r="I1" s="13" t="s">
        <v>143</v>
      </c>
      <c r="J1" s="11" t="s">
        <v>149</v>
      </c>
    </row>
    <row r="2" spans="1:10" x14ac:dyDescent="0.35">
      <c r="A2" t="s">
        <v>3</v>
      </c>
      <c r="B2">
        <v>1962</v>
      </c>
      <c r="C2" t="s">
        <v>4</v>
      </c>
      <c r="D2" s="1">
        <v>1110000</v>
      </c>
      <c r="E2" s="3">
        <v>8745660.5847153366</v>
      </c>
      <c r="F2" s="1">
        <v>59600000</v>
      </c>
      <c r="G2" s="1">
        <v>469586820.58471537</v>
      </c>
      <c r="H2" s="2">
        <v>7.3</v>
      </c>
      <c r="I2" s="6">
        <f>Travel!B1</f>
        <v>4703</v>
      </c>
      <c r="J2">
        <v>2</v>
      </c>
    </row>
    <row r="3" spans="1:10" x14ac:dyDescent="0.35">
      <c r="A3" t="s">
        <v>34</v>
      </c>
      <c r="B3">
        <v>1963</v>
      </c>
      <c r="C3" t="s">
        <v>4</v>
      </c>
      <c r="D3" s="1">
        <v>2000000</v>
      </c>
      <c r="E3" s="3">
        <v>15956436.931079324</v>
      </c>
      <c r="F3" s="1">
        <v>78900000</v>
      </c>
      <c r="G3" s="1">
        <v>629481436.93107939</v>
      </c>
      <c r="H3" s="2">
        <v>7.5</v>
      </c>
      <c r="I3" s="6">
        <f>Travel!F1</f>
        <v>2448</v>
      </c>
      <c r="J3">
        <v>4</v>
      </c>
    </row>
    <row r="4" spans="1:10" x14ac:dyDescent="0.35">
      <c r="A4" t="s">
        <v>8</v>
      </c>
      <c r="B4">
        <v>1964</v>
      </c>
      <c r="C4" t="s">
        <v>4</v>
      </c>
      <c r="D4" s="1">
        <v>3000000</v>
      </c>
      <c r="E4" s="3">
        <v>23026931.911402788</v>
      </c>
      <c r="F4" s="1">
        <v>124900000</v>
      </c>
      <c r="G4" s="1">
        <v>958687931.9114027</v>
      </c>
      <c r="H4" s="2">
        <v>7.8</v>
      </c>
      <c r="I4" s="6">
        <f>Travel!J1</f>
        <v>11231</v>
      </c>
      <c r="J4">
        <v>5</v>
      </c>
    </row>
    <row r="5" spans="1:10" x14ac:dyDescent="0.35">
      <c r="A5" t="s">
        <v>9</v>
      </c>
      <c r="B5">
        <v>1965</v>
      </c>
      <c r="C5" t="s">
        <v>4</v>
      </c>
      <c r="D5" s="1">
        <v>9000000</v>
      </c>
      <c r="E5" s="3">
        <v>67984311.649016649</v>
      </c>
      <c r="F5" s="1">
        <v>141200000</v>
      </c>
      <c r="G5" s="1">
        <v>1066598311.6490166</v>
      </c>
      <c r="H5" s="2">
        <v>7</v>
      </c>
      <c r="I5" s="6">
        <f>Travel!N1</f>
        <v>4562</v>
      </c>
      <c r="J5">
        <v>3</v>
      </c>
    </row>
    <row r="6" spans="1:10" x14ac:dyDescent="0.35">
      <c r="A6" t="s">
        <v>10</v>
      </c>
      <c r="B6">
        <v>1967</v>
      </c>
      <c r="C6" t="s">
        <v>4</v>
      </c>
      <c r="D6" s="1">
        <v>9500000</v>
      </c>
      <c r="E6" s="3">
        <v>67678986.287952989</v>
      </c>
      <c r="F6" s="1">
        <v>111600000</v>
      </c>
      <c r="G6" s="1">
        <v>795049986.2879529</v>
      </c>
      <c r="H6" s="2">
        <v>6.9</v>
      </c>
      <c r="I6" s="6">
        <f>Travel!V1</f>
        <v>4790</v>
      </c>
      <c r="J6">
        <v>2</v>
      </c>
    </row>
    <row r="7" spans="1:10" x14ac:dyDescent="0.35">
      <c r="A7" t="s">
        <v>11</v>
      </c>
      <c r="B7">
        <v>1969</v>
      </c>
      <c r="C7" t="s">
        <v>29</v>
      </c>
      <c r="D7" s="1">
        <v>7000000</v>
      </c>
      <c r="E7" s="3">
        <v>45384639.303482577</v>
      </c>
      <c r="F7" s="1">
        <v>87400000</v>
      </c>
      <c r="G7" s="1">
        <v>566659639.30348253</v>
      </c>
      <c r="H7" s="2">
        <v>6.8</v>
      </c>
      <c r="I7" s="6">
        <f>Travel!V1</f>
        <v>4790</v>
      </c>
      <c r="J7">
        <v>3</v>
      </c>
    </row>
    <row r="8" spans="1:10" x14ac:dyDescent="0.35">
      <c r="A8" t="s">
        <v>12</v>
      </c>
      <c r="B8">
        <v>1971</v>
      </c>
      <c r="C8" t="s">
        <v>4</v>
      </c>
      <c r="D8" s="1">
        <v>7200000</v>
      </c>
      <c r="E8" s="3">
        <v>42301323.52941177</v>
      </c>
      <c r="F8" s="1">
        <v>116000000</v>
      </c>
      <c r="G8" s="1">
        <v>681521323.52941179</v>
      </c>
      <c r="H8" s="2">
        <v>6.7</v>
      </c>
      <c r="I8" s="6">
        <f>Travel!Z1</f>
        <v>31177</v>
      </c>
      <c r="J8">
        <v>7</v>
      </c>
    </row>
    <row r="9" spans="1:10" x14ac:dyDescent="0.35">
      <c r="A9" t="s">
        <v>13</v>
      </c>
      <c r="B9">
        <v>1973</v>
      </c>
      <c r="C9" t="s">
        <v>30</v>
      </c>
      <c r="D9" s="1">
        <v>7000000</v>
      </c>
      <c r="E9" s="3">
        <v>37513851.348419487</v>
      </c>
      <c r="F9" s="1">
        <v>126377836</v>
      </c>
      <c r="G9" s="1">
        <v>677274193.34841955</v>
      </c>
      <c r="H9" s="2">
        <v>6.8</v>
      </c>
      <c r="I9" s="6">
        <f>Travel!AD1</f>
        <v>7976</v>
      </c>
      <c r="J9">
        <v>4</v>
      </c>
    </row>
    <row r="10" spans="1:10" x14ac:dyDescent="0.35">
      <c r="A10" t="s">
        <v>14</v>
      </c>
      <c r="B10">
        <v>1974</v>
      </c>
      <c r="C10" t="s">
        <v>30</v>
      </c>
      <c r="D10" s="1">
        <v>13000000</v>
      </c>
      <c r="E10" s="3">
        <v>62744054.37352246</v>
      </c>
      <c r="F10" s="1">
        <v>97600000</v>
      </c>
      <c r="G10" s="1">
        <v>471063054.37352246</v>
      </c>
      <c r="H10" s="2">
        <v>6.8</v>
      </c>
      <c r="I10" s="6">
        <f>Travel!AH1</f>
        <v>8137</v>
      </c>
      <c r="J10">
        <v>5</v>
      </c>
    </row>
    <row r="11" spans="1:10" x14ac:dyDescent="0.35">
      <c r="A11" t="s">
        <v>15</v>
      </c>
      <c r="B11">
        <v>1977</v>
      </c>
      <c r="C11" t="s">
        <v>30</v>
      </c>
      <c r="D11" s="1">
        <v>14000000</v>
      </c>
      <c r="E11" s="3">
        <v>54970828.471411906</v>
      </c>
      <c r="F11" s="1">
        <v>185400000</v>
      </c>
      <c r="G11" s="1">
        <v>727970828.47141194</v>
      </c>
      <c r="H11" s="2">
        <v>7.1</v>
      </c>
      <c r="I11" s="6">
        <f>Travel!AL1</f>
        <v>3944</v>
      </c>
      <c r="J11">
        <v>4</v>
      </c>
    </row>
    <row r="12" spans="1:10" x14ac:dyDescent="0.35">
      <c r="A12" t="s">
        <v>16</v>
      </c>
      <c r="B12">
        <v>1979</v>
      </c>
      <c r="C12" t="s">
        <v>30</v>
      </c>
      <c r="D12" s="1">
        <v>34000000</v>
      </c>
      <c r="E12" s="3">
        <v>111434297.37734284</v>
      </c>
      <c r="F12" s="1">
        <v>210308099</v>
      </c>
      <c r="G12" s="1">
        <v>689280448.37734282</v>
      </c>
      <c r="H12" s="2">
        <v>6.3</v>
      </c>
      <c r="I12" s="6">
        <f>Travel!AP1</f>
        <v>19182</v>
      </c>
      <c r="J12">
        <v>5</v>
      </c>
    </row>
    <row r="13" spans="1:10" x14ac:dyDescent="0.35">
      <c r="A13" t="s">
        <v>17</v>
      </c>
      <c r="B13">
        <v>1981</v>
      </c>
      <c r="C13" t="s">
        <v>30</v>
      </c>
      <c r="D13" s="1">
        <v>28000000</v>
      </c>
      <c r="E13" s="3">
        <v>73294393.305439338</v>
      </c>
      <c r="F13" s="1">
        <v>195300000</v>
      </c>
      <c r="G13" s="1">
        <v>511228393.30543935</v>
      </c>
      <c r="H13" s="2">
        <v>6.8</v>
      </c>
      <c r="I13" s="6">
        <f>Travel!AT1</f>
        <v>2327</v>
      </c>
      <c r="J13">
        <v>6</v>
      </c>
    </row>
    <row r="14" spans="1:10" x14ac:dyDescent="0.35">
      <c r="A14" t="s">
        <v>18</v>
      </c>
      <c r="B14">
        <v>1983</v>
      </c>
      <c r="C14" t="s">
        <v>30</v>
      </c>
      <c r="D14" s="1">
        <v>27500000</v>
      </c>
      <c r="E14" s="3">
        <v>65697499.999999993</v>
      </c>
      <c r="F14" s="1">
        <v>187500000</v>
      </c>
      <c r="G14" s="1">
        <v>447937499.99999994</v>
      </c>
      <c r="H14" s="2">
        <v>6.6</v>
      </c>
      <c r="I14" s="6">
        <f>Travel!AX1</f>
        <v>13382</v>
      </c>
      <c r="J14">
        <v>4</v>
      </c>
    </row>
    <row r="15" spans="1:10" x14ac:dyDescent="0.35">
      <c r="A15" t="s">
        <v>19</v>
      </c>
      <c r="B15">
        <v>1985</v>
      </c>
      <c r="C15" t="s">
        <v>30</v>
      </c>
      <c r="D15" s="1">
        <v>30000000</v>
      </c>
      <c r="E15" s="3">
        <v>66341542.581316702</v>
      </c>
      <c r="F15" s="1">
        <v>152627960</v>
      </c>
      <c r="G15" s="1">
        <v>337519143.58131671</v>
      </c>
      <c r="H15" s="2">
        <v>6.3</v>
      </c>
      <c r="I15" s="6">
        <f>Travel!BB1</f>
        <v>13252</v>
      </c>
      <c r="J15">
        <v>4</v>
      </c>
    </row>
    <row r="16" spans="1:10" x14ac:dyDescent="0.35">
      <c r="A16" t="s">
        <v>20</v>
      </c>
      <c r="B16">
        <v>1987</v>
      </c>
      <c r="C16" t="s">
        <v>31</v>
      </c>
      <c r="D16" s="1">
        <v>30000000</v>
      </c>
      <c r="E16" s="3">
        <v>62837531.017369725</v>
      </c>
      <c r="F16" s="1">
        <v>191200000</v>
      </c>
      <c r="G16" s="1">
        <v>400484531.01736975</v>
      </c>
      <c r="H16" s="2">
        <v>6.7</v>
      </c>
      <c r="I16" s="6">
        <f>Travel!BF1</f>
        <v>15706</v>
      </c>
      <c r="J16">
        <v>5</v>
      </c>
    </row>
    <row r="17" spans="1:10" x14ac:dyDescent="0.35">
      <c r="A17" t="s">
        <v>21</v>
      </c>
      <c r="B17">
        <v>1989</v>
      </c>
      <c r="C17" t="s">
        <v>31</v>
      </c>
      <c r="D17" s="1">
        <v>32000000</v>
      </c>
      <c r="E17" s="3">
        <v>61405217.391304351</v>
      </c>
      <c r="F17" s="1">
        <v>156200000</v>
      </c>
      <c r="G17" s="1">
        <v>299734217.39130437</v>
      </c>
      <c r="H17" s="2">
        <v>6.6</v>
      </c>
      <c r="I17" s="6">
        <f>Travel!BJ1</f>
        <v>1863</v>
      </c>
      <c r="J17">
        <v>3</v>
      </c>
    </row>
    <row r="18" spans="1:10" x14ac:dyDescent="0.35">
      <c r="A18" t="s">
        <v>22</v>
      </c>
      <c r="B18">
        <v>1995</v>
      </c>
      <c r="C18" t="s">
        <v>32</v>
      </c>
      <c r="D18" s="1">
        <v>58000000</v>
      </c>
      <c r="E18" s="3">
        <v>90556495.894134954</v>
      </c>
      <c r="F18" s="1">
        <v>352194034</v>
      </c>
      <c r="G18" s="1">
        <v>549887199.89413488</v>
      </c>
      <c r="H18" s="2">
        <v>7.2</v>
      </c>
      <c r="I18" s="6">
        <f>Travel!BN1</f>
        <v>11191</v>
      </c>
      <c r="J18">
        <v>4</v>
      </c>
    </row>
    <row r="19" spans="1:10" x14ac:dyDescent="0.35">
      <c r="A19" t="s">
        <v>23</v>
      </c>
      <c r="B19">
        <v>1997</v>
      </c>
      <c r="C19" t="s">
        <v>32</v>
      </c>
      <c r="D19" s="1">
        <v>110000000</v>
      </c>
      <c r="E19" s="3">
        <v>163077569.6747033</v>
      </c>
      <c r="F19" s="1">
        <v>333011068</v>
      </c>
      <c r="G19" s="1">
        <v>493696687.6747033</v>
      </c>
      <c r="H19" s="2">
        <v>6.5</v>
      </c>
      <c r="I19" s="6">
        <f>Travel!BR1</f>
        <v>11271</v>
      </c>
      <c r="J19">
        <v>5</v>
      </c>
    </row>
    <row r="20" spans="1:10" x14ac:dyDescent="0.35">
      <c r="A20" t="s">
        <v>35</v>
      </c>
      <c r="B20">
        <v>1999</v>
      </c>
      <c r="C20" t="s">
        <v>32</v>
      </c>
      <c r="D20" s="1">
        <v>135000000</v>
      </c>
      <c r="E20" s="3">
        <v>192812574.98928723</v>
      </c>
      <c r="F20" s="1">
        <v>361832400</v>
      </c>
      <c r="G20" s="1">
        <v>516783975.98928726</v>
      </c>
      <c r="H20" s="2">
        <v>6.4</v>
      </c>
      <c r="I20" s="6">
        <f>Travel!BV1</f>
        <v>6494</v>
      </c>
      <c r="J20">
        <v>5</v>
      </c>
    </row>
    <row r="21" spans="1:10" x14ac:dyDescent="0.35">
      <c r="A21" t="s">
        <v>24</v>
      </c>
      <c r="B21">
        <v>2002</v>
      </c>
      <c r="C21" t="s">
        <v>32</v>
      </c>
      <c r="D21" s="1">
        <v>142000000</v>
      </c>
      <c r="E21" s="3">
        <v>187816508.82083029</v>
      </c>
      <c r="F21" s="1">
        <v>431971116</v>
      </c>
      <c r="G21" s="1">
        <v>571347231.82083035</v>
      </c>
      <c r="H21" s="2">
        <v>6.1</v>
      </c>
      <c r="I21" s="6">
        <f>Travel!BZ1</f>
        <v>30717</v>
      </c>
      <c r="J21">
        <v>6</v>
      </c>
    </row>
    <row r="22" spans="1:10" x14ac:dyDescent="0.35">
      <c r="A22" t="s">
        <v>25</v>
      </c>
      <c r="B22">
        <v>2006</v>
      </c>
      <c r="C22" t="s">
        <v>33</v>
      </c>
      <c r="D22" s="1">
        <v>150000000</v>
      </c>
      <c r="E22" s="3">
        <v>177042410.64767626</v>
      </c>
      <c r="F22" s="1">
        <v>599045960</v>
      </c>
      <c r="G22" s="1">
        <v>707043605.64767623</v>
      </c>
      <c r="H22" s="2">
        <v>8</v>
      </c>
      <c r="I22" s="6">
        <f>Travel!CD1</f>
        <v>20454</v>
      </c>
      <c r="J22">
        <v>6</v>
      </c>
    </row>
    <row r="23" spans="1:10" x14ac:dyDescent="0.35">
      <c r="A23" t="s">
        <v>26</v>
      </c>
      <c r="B23">
        <v>2008</v>
      </c>
      <c r="C23" t="s">
        <v>33</v>
      </c>
      <c r="D23" s="1">
        <v>200000000</v>
      </c>
      <c r="E23" s="3">
        <v>221032683.85412422</v>
      </c>
      <c r="F23" s="1">
        <v>586090727</v>
      </c>
      <c r="G23" s="1">
        <v>647726031.85412419</v>
      </c>
      <c r="H23" s="2">
        <v>6.7</v>
      </c>
      <c r="I23" s="6">
        <f>Travel!CH1</f>
        <v>26470</v>
      </c>
      <c r="J23">
        <v>6</v>
      </c>
    </row>
    <row r="24" spans="1:10" x14ac:dyDescent="0.35">
      <c r="A24" t="s">
        <v>27</v>
      </c>
      <c r="B24">
        <v>2012</v>
      </c>
      <c r="C24" t="s">
        <v>33</v>
      </c>
      <c r="D24" s="1">
        <v>200000000</v>
      </c>
      <c r="E24" s="3">
        <v>207274580.24880052</v>
      </c>
      <c r="F24" s="1">
        <v>1108561013</v>
      </c>
      <c r="G24" s="1">
        <v>1148882593.2488005</v>
      </c>
      <c r="H24" s="2">
        <v>7.8</v>
      </c>
      <c r="I24" s="6">
        <f>Travel!CL1</f>
        <v>14422</v>
      </c>
      <c r="J24">
        <v>3</v>
      </c>
    </row>
    <row r="25" spans="1:10" x14ac:dyDescent="0.35">
      <c r="A25" t="s">
        <v>28</v>
      </c>
      <c r="B25">
        <v>2015</v>
      </c>
      <c r="C25" t="s">
        <v>33</v>
      </c>
      <c r="D25" s="1">
        <v>245000000</v>
      </c>
      <c r="E25" s="3">
        <v>245000000</v>
      </c>
      <c r="H25" s="2">
        <v>7.3</v>
      </c>
      <c r="I25" s="6">
        <f>Travel!CP1</f>
        <v>9740</v>
      </c>
      <c r="J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4"/>
  <sheetViews>
    <sheetView topLeftCell="Z1" workbookViewId="0">
      <selection activeCell="AP7" sqref="AP7"/>
    </sheetView>
  </sheetViews>
  <sheetFormatPr defaultColWidth="9" defaultRowHeight="14.5" x14ac:dyDescent="0.35"/>
  <cols>
    <col min="1" max="1" width="7.36328125" bestFit="1" customWidth="1"/>
    <col min="2" max="2" width="5.1796875" bestFit="1" customWidth="1"/>
    <col min="3" max="4" width="10.81640625" bestFit="1" customWidth="1"/>
    <col min="5" max="5" width="7.54296875" bestFit="1" customWidth="1"/>
    <col min="6" max="6" width="5.1796875" bestFit="1" customWidth="1"/>
    <col min="7" max="7" width="9.81640625" bestFit="1" customWidth="1"/>
    <col min="9" max="9" width="10.81640625" bestFit="1" customWidth="1"/>
    <col min="10" max="10" width="6.1796875" style="6" bestFit="1" customWidth="1"/>
    <col min="11" max="11" width="10.6328125" style="6" bestFit="1" customWidth="1"/>
    <col min="12" max="12" width="9" style="6"/>
    <col min="13" max="13" width="7.08984375" style="6" bestFit="1" customWidth="1"/>
    <col min="14" max="14" width="5.1796875" style="6" bestFit="1" customWidth="1"/>
    <col min="15" max="15" width="9" style="6"/>
    <col min="17" max="17" width="9.81640625" bestFit="1" customWidth="1"/>
    <col min="18" max="18" width="5.1796875" bestFit="1" customWidth="1"/>
    <col min="21" max="21" width="10.453125" bestFit="1" customWidth="1"/>
    <col min="22" max="22" width="5.1796875" bestFit="1" customWidth="1"/>
    <col min="25" max="25" width="10.54296875" bestFit="1" customWidth="1"/>
    <col min="26" max="26" width="6.1796875" style="6" bestFit="1" customWidth="1"/>
    <col min="29" max="29" width="11.81640625" bestFit="1" customWidth="1"/>
    <col min="30" max="30" width="5.1796875" bestFit="1" customWidth="1"/>
    <col min="33" max="33" width="16.453125" bestFit="1" customWidth="1"/>
    <col min="34" max="34" width="5.1796875" bestFit="1" customWidth="1"/>
    <col min="37" max="37" width="7.90625" bestFit="1" customWidth="1"/>
    <col min="38" max="38" width="5.1796875" style="6" bestFit="1" customWidth="1"/>
    <col min="41" max="41" width="8.81640625" bestFit="1" customWidth="1"/>
    <col min="42" max="42" width="6.1796875" bestFit="1" customWidth="1"/>
    <col min="45" max="45" width="7.08984375" bestFit="1" customWidth="1"/>
    <col min="46" max="46" width="5.1796875" bestFit="1" customWidth="1"/>
    <col min="49" max="49" width="13.1796875" bestFit="1" customWidth="1"/>
    <col min="50" max="50" width="6.1796875" style="6" bestFit="1" customWidth="1"/>
    <col min="53" max="53" width="17.08984375" bestFit="1" customWidth="1"/>
    <col min="54" max="54" width="6.1796875" bestFit="1" customWidth="1"/>
    <col min="57" max="57" width="13.453125" bestFit="1" customWidth="1"/>
    <col min="58" max="58" width="6.1796875" bestFit="1" customWidth="1"/>
    <col min="61" max="61" width="17.36328125" bestFit="1" customWidth="1"/>
    <col min="62" max="62" width="5.1796875" style="6" bestFit="1" customWidth="1"/>
    <col min="65" max="65" width="11.81640625" bestFit="1" customWidth="1"/>
    <col min="66" max="66" width="6.1796875" bestFit="1" customWidth="1"/>
    <col min="69" max="69" width="10.81640625" bestFit="1" customWidth="1"/>
    <col min="70" max="70" width="6.1796875" bestFit="1" customWidth="1"/>
    <col min="73" max="73" width="10.81640625" bestFit="1" customWidth="1"/>
    <col min="74" max="74" width="5.1796875" style="6" bestFit="1" customWidth="1"/>
    <col min="77" max="77" width="16.6328125" bestFit="1" customWidth="1"/>
    <col min="78" max="78" width="6.1796875" bestFit="1" customWidth="1"/>
    <col min="81" max="81" width="11.1796875" bestFit="1" customWidth="1"/>
    <col min="82" max="82" width="6.1796875" bestFit="1" customWidth="1"/>
    <col min="85" max="85" width="10.08984375" bestFit="1" customWidth="1"/>
    <col min="86" max="86" width="6.1796875" style="6" bestFit="1" customWidth="1"/>
    <col min="87" max="87" width="6.1796875" style="9" customWidth="1"/>
    <col min="89" max="89" width="8.36328125" bestFit="1" customWidth="1"/>
    <col min="90" max="90" width="6.1796875" style="6" bestFit="1" customWidth="1"/>
    <col min="91" max="91" width="6.1796875" style="6" customWidth="1"/>
    <col min="93" max="93" width="10.36328125" bestFit="1" customWidth="1"/>
  </cols>
  <sheetData>
    <row r="1" spans="1:95" x14ac:dyDescent="0.35">
      <c r="A1" s="7" t="s">
        <v>39</v>
      </c>
      <c r="B1" s="8">
        <f>SUM(B3)</f>
        <v>4703</v>
      </c>
      <c r="C1" s="15"/>
      <c r="E1" s="7" t="s">
        <v>40</v>
      </c>
      <c r="F1" s="8">
        <f>SUM(F3:F5)</f>
        <v>2448</v>
      </c>
      <c r="G1" s="15"/>
      <c r="I1" s="7" t="s">
        <v>41</v>
      </c>
      <c r="J1" s="8">
        <f>SUM(J3:J7)</f>
        <v>11231</v>
      </c>
      <c r="K1" s="9"/>
      <c r="L1" s="9"/>
      <c r="M1" s="7" t="s">
        <v>42</v>
      </c>
      <c r="N1" s="8">
        <f>SUM(N3:N4)</f>
        <v>4562</v>
      </c>
      <c r="O1" s="9"/>
      <c r="Q1" s="7" t="s">
        <v>43</v>
      </c>
      <c r="R1" s="8">
        <v>1791</v>
      </c>
      <c r="U1" s="7" t="s">
        <v>44</v>
      </c>
      <c r="V1" s="8">
        <f>SUM(V3:V8)</f>
        <v>4790</v>
      </c>
      <c r="Y1" s="7" t="s">
        <v>45</v>
      </c>
      <c r="Z1" s="8">
        <f>SUM(Z2:Z11)</f>
        <v>31177</v>
      </c>
      <c r="AC1" s="7" t="s">
        <v>83</v>
      </c>
      <c r="AD1" s="8">
        <f>SUM(AD2:AD7)</f>
        <v>7976</v>
      </c>
      <c r="AG1" s="7" t="s">
        <v>46</v>
      </c>
      <c r="AH1" s="8">
        <f>SUM(AH2:AH7)</f>
        <v>8137</v>
      </c>
      <c r="AK1" s="7" t="s">
        <v>47</v>
      </c>
      <c r="AL1" s="8">
        <f>SUM(AL3:AL5)</f>
        <v>3944</v>
      </c>
      <c r="AO1" s="7" t="s">
        <v>48</v>
      </c>
      <c r="AP1" s="8">
        <f>SUM(AP2:AP7)</f>
        <v>19182</v>
      </c>
      <c r="AS1" s="7" t="s">
        <v>49</v>
      </c>
      <c r="AT1" s="8">
        <f>SUM(AT2:AT7)</f>
        <v>2327</v>
      </c>
      <c r="AW1" s="7" t="s">
        <v>50</v>
      </c>
      <c r="AX1" s="8">
        <f>SUM(AX2:AX6)</f>
        <v>13382</v>
      </c>
      <c r="BA1" s="7" t="s">
        <v>51</v>
      </c>
      <c r="BB1" s="8">
        <f>SUM(BB2:BB8)</f>
        <v>13252</v>
      </c>
      <c r="BE1" s="7" t="s">
        <v>52</v>
      </c>
      <c r="BF1" s="8">
        <f>SUM(BF2:BF12)</f>
        <v>15706</v>
      </c>
      <c r="BI1" s="7" t="s">
        <v>53</v>
      </c>
      <c r="BJ1" s="8">
        <f>SUM(BJ3:BJ4)</f>
        <v>1863</v>
      </c>
      <c r="BM1" s="7" t="s">
        <v>54</v>
      </c>
      <c r="BN1" s="8">
        <f>SUM(BN2:BN6)</f>
        <v>11191</v>
      </c>
      <c r="BQ1" s="7" t="s">
        <v>55</v>
      </c>
      <c r="BR1" s="8">
        <f>SUM(BR2:BR6)</f>
        <v>11271</v>
      </c>
      <c r="BU1" s="7" t="s">
        <v>56</v>
      </c>
      <c r="BV1" s="8">
        <f>SUM(BV2:BV8)</f>
        <v>6494</v>
      </c>
      <c r="BY1" s="7" t="s">
        <v>57</v>
      </c>
      <c r="BZ1" s="8">
        <f>SUM(BZ2:BZ7)</f>
        <v>30717</v>
      </c>
      <c r="CC1" s="7" t="s">
        <v>58</v>
      </c>
      <c r="CD1" s="8">
        <f>SUM(CD2:CD9)</f>
        <v>20454</v>
      </c>
      <c r="CG1" s="7" t="s">
        <v>59</v>
      </c>
      <c r="CH1" s="8">
        <f>SUM(CH2:CH9)</f>
        <v>26470</v>
      </c>
      <c r="CK1" s="7" t="s">
        <v>60</v>
      </c>
      <c r="CL1" s="8">
        <f>SUM(CL2:CL7)</f>
        <v>14422</v>
      </c>
      <c r="CM1" s="9"/>
      <c r="CO1" s="7" t="s">
        <v>61</v>
      </c>
      <c r="CP1" s="8">
        <f>SUM(CP2:CP8)</f>
        <v>9740</v>
      </c>
    </row>
    <row r="2" spans="1:95" x14ac:dyDescent="0.35">
      <c r="A2" t="s">
        <v>85</v>
      </c>
      <c r="B2" s="6"/>
      <c r="C2" s="16" t="s">
        <v>151</v>
      </c>
      <c r="E2" t="s">
        <v>85</v>
      </c>
      <c r="F2" s="6"/>
      <c r="G2" s="16" t="s">
        <v>151</v>
      </c>
      <c r="I2" t="s">
        <v>66</v>
      </c>
      <c r="K2" s="6" t="s">
        <v>156</v>
      </c>
      <c r="L2" s="9"/>
      <c r="M2" t="s">
        <v>108</v>
      </c>
      <c r="O2" s="9" t="s">
        <v>161</v>
      </c>
      <c r="Q2" t="s">
        <v>73</v>
      </c>
      <c r="R2" s="6"/>
      <c r="S2" t="s">
        <v>163</v>
      </c>
      <c r="U2" t="s">
        <v>75</v>
      </c>
      <c r="V2" s="6"/>
      <c r="W2" t="s">
        <v>172</v>
      </c>
      <c r="Y2" t="s">
        <v>80</v>
      </c>
      <c r="AA2" t="s">
        <v>165</v>
      </c>
      <c r="AC2" t="s">
        <v>85</v>
      </c>
      <c r="AD2" s="6"/>
      <c r="AE2" s="16" t="s">
        <v>151</v>
      </c>
      <c r="AG2" t="s">
        <v>85</v>
      </c>
      <c r="AH2" s="6"/>
      <c r="AI2" s="16" t="s">
        <v>151</v>
      </c>
      <c r="AK2" t="s">
        <v>92</v>
      </c>
      <c r="AM2" t="s">
        <v>181</v>
      </c>
      <c r="AO2" t="s">
        <v>85</v>
      </c>
      <c r="AP2" s="6"/>
      <c r="AQ2" s="16" t="s">
        <v>151</v>
      </c>
      <c r="AS2" t="s">
        <v>85</v>
      </c>
      <c r="AT2" s="6"/>
      <c r="AU2" s="16" t="s">
        <v>151</v>
      </c>
      <c r="AW2" t="s">
        <v>85</v>
      </c>
      <c r="AY2" s="16" t="s">
        <v>151</v>
      </c>
      <c r="BA2" t="s">
        <v>85</v>
      </c>
      <c r="BB2" s="6"/>
      <c r="BC2" s="16" t="s">
        <v>151</v>
      </c>
      <c r="BE2" t="s">
        <v>112</v>
      </c>
      <c r="BF2" s="6"/>
      <c r="BG2" t="s">
        <v>200</v>
      </c>
      <c r="BI2" t="s">
        <v>117</v>
      </c>
      <c r="BK2" t="s">
        <v>206</v>
      </c>
      <c r="BM2" t="s">
        <v>107</v>
      </c>
      <c r="BN2" s="6"/>
      <c r="BO2" t="s">
        <v>196</v>
      </c>
      <c r="BQ2" t="s">
        <v>116</v>
      </c>
      <c r="BR2" s="6"/>
      <c r="BS2" s="16" t="s">
        <v>204</v>
      </c>
      <c r="BU2" t="s">
        <v>126</v>
      </c>
      <c r="BW2" t="s">
        <v>213</v>
      </c>
      <c r="BY2" t="s">
        <v>130</v>
      </c>
      <c r="BZ2" s="6"/>
      <c r="CA2" t="s">
        <v>217</v>
      </c>
      <c r="CC2" t="s">
        <v>133</v>
      </c>
      <c r="CD2" s="6"/>
      <c r="CE2" t="s">
        <v>219</v>
      </c>
      <c r="CG2" t="s">
        <v>137</v>
      </c>
      <c r="CI2" s="9" t="s">
        <v>223</v>
      </c>
      <c r="CK2" t="s">
        <v>63</v>
      </c>
      <c r="CM2" s="6" t="s">
        <v>153</v>
      </c>
      <c r="CO2" t="s">
        <v>146</v>
      </c>
      <c r="CQ2" t="s">
        <v>228</v>
      </c>
    </row>
    <row r="3" spans="1:95" x14ac:dyDescent="0.35">
      <c r="A3" t="s">
        <v>62</v>
      </c>
      <c r="B3" s="6">
        <v>4703</v>
      </c>
      <c r="C3" s="16" t="s">
        <v>152</v>
      </c>
      <c r="E3" t="s">
        <v>63</v>
      </c>
      <c r="F3" s="6">
        <v>1556</v>
      </c>
      <c r="G3" s="6" t="s">
        <v>153</v>
      </c>
      <c r="I3" t="s">
        <v>67</v>
      </c>
      <c r="J3" s="6">
        <v>1411</v>
      </c>
      <c r="K3" s="6" t="s">
        <v>157</v>
      </c>
      <c r="L3" s="9"/>
      <c r="M3" t="s">
        <v>85</v>
      </c>
      <c r="N3" s="6">
        <v>214</v>
      </c>
      <c r="O3" s="16" t="s">
        <v>151</v>
      </c>
      <c r="Q3" t="s">
        <v>74</v>
      </c>
      <c r="R3" s="6">
        <v>1791</v>
      </c>
      <c r="S3" t="s">
        <v>164</v>
      </c>
      <c r="U3" t="s">
        <v>85</v>
      </c>
      <c r="V3" s="6">
        <v>924</v>
      </c>
      <c r="W3" s="16" t="s">
        <v>151</v>
      </c>
      <c r="Y3" t="s">
        <v>81</v>
      </c>
      <c r="Z3" s="6">
        <v>6025</v>
      </c>
      <c r="AA3" t="s">
        <v>166</v>
      </c>
      <c r="AC3" t="s">
        <v>84</v>
      </c>
      <c r="AD3" s="6">
        <v>3465</v>
      </c>
      <c r="AE3" t="s">
        <v>173</v>
      </c>
      <c r="AG3" t="s">
        <v>82</v>
      </c>
      <c r="AH3" s="6">
        <v>2151</v>
      </c>
      <c r="AI3" t="s">
        <v>177</v>
      </c>
      <c r="AK3" t="s">
        <v>94</v>
      </c>
      <c r="AL3" s="6">
        <v>1012</v>
      </c>
      <c r="AM3" t="s">
        <v>183</v>
      </c>
      <c r="AO3" t="s">
        <v>95</v>
      </c>
      <c r="AP3" s="6">
        <v>5294</v>
      </c>
      <c r="AQ3" t="s">
        <v>184</v>
      </c>
      <c r="AS3" t="s">
        <v>99</v>
      </c>
      <c r="AT3" s="6">
        <v>783</v>
      </c>
      <c r="AU3" t="s">
        <v>188</v>
      </c>
      <c r="AW3" t="s">
        <v>104</v>
      </c>
      <c r="AX3" s="6">
        <v>4657</v>
      </c>
      <c r="AY3" t="s">
        <v>193</v>
      </c>
      <c r="BA3" t="s">
        <v>107</v>
      </c>
      <c r="BB3" s="6">
        <v>3495</v>
      </c>
      <c r="BC3" t="s">
        <v>196</v>
      </c>
      <c r="BE3" t="s">
        <v>113</v>
      </c>
      <c r="BF3" s="6">
        <v>1407</v>
      </c>
      <c r="BG3" t="s">
        <v>201</v>
      </c>
      <c r="BI3" t="s">
        <v>118</v>
      </c>
      <c r="BJ3" s="6">
        <v>277</v>
      </c>
      <c r="BK3" t="s">
        <v>162</v>
      </c>
      <c r="BM3" t="s">
        <v>120</v>
      </c>
      <c r="BN3" s="6">
        <v>3705</v>
      </c>
      <c r="BO3" t="s">
        <v>207</v>
      </c>
      <c r="BQ3" t="s">
        <v>85</v>
      </c>
      <c r="BR3" s="6">
        <v>3515</v>
      </c>
      <c r="BS3" s="16" t="s">
        <v>151</v>
      </c>
      <c r="BU3" t="s">
        <v>85</v>
      </c>
      <c r="BV3" s="6">
        <v>585</v>
      </c>
      <c r="BW3" s="16" t="s">
        <v>151</v>
      </c>
      <c r="BY3" t="s">
        <v>73</v>
      </c>
      <c r="BZ3" s="6">
        <v>1310</v>
      </c>
      <c r="CA3" t="s">
        <v>163</v>
      </c>
      <c r="CC3" t="s">
        <v>134</v>
      </c>
      <c r="CD3" s="6">
        <v>5158</v>
      </c>
      <c r="CE3" s="17" t="s">
        <v>220</v>
      </c>
      <c r="CG3" t="s">
        <v>142</v>
      </c>
      <c r="CH3" s="6">
        <v>162</v>
      </c>
      <c r="CI3" s="9" t="s">
        <v>224</v>
      </c>
      <c r="CK3" t="s">
        <v>85</v>
      </c>
      <c r="CL3" s="6">
        <v>1554</v>
      </c>
      <c r="CM3" s="16" t="s">
        <v>151</v>
      </c>
      <c r="CO3" t="s">
        <v>85</v>
      </c>
      <c r="CP3">
        <v>5463</v>
      </c>
      <c r="CQ3" s="16" t="s">
        <v>151</v>
      </c>
    </row>
    <row r="4" spans="1:95" x14ac:dyDescent="0.35">
      <c r="E4" t="s">
        <v>64</v>
      </c>
      <c r="F4" s="6">
        <v>751</v>
      </c>
      <c r="G4" s="6" t="s">
        <v>154</v>
      </c>
      <c r="I4" t="s">
        <v>85</v>
      </c>
      <c r="J4" s="6">
        <v>4433</v>
      </c>
      <c r="K4" s="16" t="s">
        <v>151</v>
      </c>
      <c r="L4" s="9"/>
      <c r="M4" t="s">
        <v>71</v>
      </c>
      <c r="N4" s="6">
        <v>4348</v>
      </c>
      <c r="O4" s="9" t="s">
        <v>162</v>
      </c>
      <c r="U4" t="s">
        <v>75</v>
      </c>
      <c r="V4" s="6">
        <v>924</v>
      </c>
      <c r="W4" t="s">
        <v>172</v>
      </c>
      <c r="Y4" t="s">
        <v>72</v>
      </c>
      <c r="Z4" s="6">
        <v>2060</v>
      </c>
      <c r="AA4" t="s">
        <v>167</v>
      </c>
      <c r="AC4" t="s">
        <v>86</v>
      </c>
      <c r="AD4" s="6">
        <v>1507</v>
      </c>
      <c r="AE4" t="s">
        <v>174</v>
      </c>
      <c r="AG4" t="s">
        <v>89</v>
      </c>
      <c r="AH4" s="6">
        <v>4723</v>
      </c>
      <c r="AI4" t="s">
        <v>178</v>
      </c>
      <c r="AK4" t="s">
        <v>81</v>
      </c>
      <c r="AL4" s="6">
        <v>1500</v>
      </c>
      <c r="AM4" t="s">
        <v>166</v>
      </c>
      <c r="AO4" t="s">
        <v>65</v>
      </c>
      <c r="AP4" s="6">
        <v>5985</v>
      </c>
      <c r="AQ4" s="6" t="s">
        <v>155</v>
      </c>
      <c r="AS4" t="s">
        <v>100</v>
      </c>
      <c r="AT4" s="6">
        <v>854</v>
      </c>
      <c r="AU4" t="s">
        <v>189</v>
      </c>
      <c r="AW4" t="s">
        <v>105</v>
      </c>
      <c r="AX4" s="6">
        <v>4082</v>
      </c>
      <c r="AY4" t="s">
        <v>194</v>
      </c>
      <c r="BA4" t="s">
        <v>85</v>
      </c>
      <c r="BB4" s="6">
        <v>3495</v>
      </c>
      <c r="BC4" s="16" t="s">
        <v>151</v>
      </c>
      <c r="BE4" t="s">
        <v>92</v>
      </c>
      <c r="BF4" s="6">
        <v>165</v>
      </c>
      <c r="BG4" t="s">
        <v>181</v>
      </c>
      <c r="BI4" t="s">
        <v>119</v>
      </c>
      <c r="BJ4" s="6">
        <v>1586</v>
      </c>
      <c r="BK4" s="6" t="s">
        <v>156</v>
      </c>
      <c r="BM4" t="s">
        <v>85</v>
      </c>
      <c r="BN4" s="6">
        <v>642</v>
      </c>
      <c r="BO4" s="16" t="s">
        <v>151</v>
      </c>
      <c r="BQ4" t="s">
        <v>123</v>
      </c>
      <c r="BR4" s="6">
        <v>448</v>
      </c>
      <c r="BS4" t="s">
        <v>210</v>
      </c>
      <c r="BU4" t="s">
        <v>127</v>
      </c>
      <c r="BV4" s="6">
        <v>2382</v>
      </c>
      <c r="BW4" t="s">
        <v>214</v>
      </c>
      <c r="BY4" t="s">
        <v>122</v>
      </c>
      <c r="BZ4" s="6">
        <v>18618</v>
      </c>
      <c r="CA4" s="16" t="s">
        <v>209</v>
      </c>
      <c r="CC4" t="s">
        <v>118</v>
      </c>
      <c r="CD4" s="6">
        <v>8871</v>
      </c>
      <c r="CE4" t="s">
        <v>162</v>
      </c>
      <c r="CG4" t="s">
        <v>85</v>
      </c>
      <c r="CH4" s="6">
        <v>778</v>
      </c>
      <c r="CI4" s="16" t="s">
        <v>151</v>
      </c>
      <c r="CK4" t="s">
        <v>141</v>
      </c>
      <c r="CL4" s="6">
        <v>5722</v>
      </c>
      <c r="CM4" s="6" t="s">
        <v>227</v>
      </c>
      <c r="CO4" t="s">
        <v>147</v>
      </c>
      <c r="CP4">
        <v>892</v>
      </c>
      <c r="CQ4" t="s">
        <v>229</v>
      </c>
    </row>
    <row r="5" spans="1:95" x14ac:dyDescent="0.35">
      <c r="E5" t="s">
        <v>65</v>
      </c>
      <c r="F5" s="6">
        <v>141</v>
      </c>
      <c r="G5" s="6" t="s">
        <v>155</v>
      </c>
      <c r="I5" t="s">
        <v>68</v>
      </c>
      <c r="J5" s="6">
        <v>497</v>
      </c>
      <c r="K5" s="6" t="s">
        <v>158</v>
      </c>
      <c r="L5" s="9"/>
      <c r="M5" s="9"/>
      <c r="N5" s="9"/>
      <c r="O5" s="9"/>
      <c r="U5" t="s">
        <v>68</v>
      </c>
      <c r="V5" s="6">
        <v>974</v>
      </c>
      <c r="W5" s="6" t="s">
        <v>158</v>
      </c>
      <c r="Y5" t="s">
        <v>66</v>
      </c>
      <c r="Z5" s="6">
        <v>5717</v>
      </c>
      <c r="AA5" s="6" t="s">
        <v>156</v>
      </c>
      <c r="AC5" t="s">
        <v>87</v>
      </c>
      <c r="AD5" s="6">
        <v>1350</v>
      </c>
      <c r="AE5" t="s">
        <v>175</v>
      </c>
      <c r="AG5" t="s">
        <v>73</v>
      </c>
      <c r="AH5" s="6">
        <v>38</v>
      </c>
      <c r="AI5" t="s">
        <v>163</v>
      </c>
      <c r="AK5" t="s">
        <v>93</v>
      </c>
      <c r="AL5" s="6">
        <v>1432</v>
      </c>
      <c r="AM5" t="s">
        <v>182</v>
      </c>
      <c r="AO5" t="s">
        <v>96</v>
      </c>
      <c r="AP5" s="6">
        <v>5874</v>
      </c>
      <c r="AQ5" s="17" t="s">
        <v>185</v>
      </c>
      <c r="AS5" t="s">
        <v>101</v>
      </c>
      <c r="AT5" s="6">
        <v>415</v>
      </c>
      <c r="AU5" t="s">
        <v>190</v>
      </c>
      <c r="AW5" t="s">
        <v>106</v>
      </c>
      <c r="AX5" s="6">
        <v>297</v>
      </c>
      <c r="AY5" t="s">
        <v>195</v>
      </c>
      <c r="BA5" t="s">
        <v>108</v>
      </c>
      <c r="BB5" s="6">
        <v>214</v>
      </c>
      <c r="BC5" s="9" t="s">
        <v>161</v>
      </c>
      <c r="BE5" t="s">
        <v>85</v>
      </c>
      <c r="BF5" s="6">
        <v>713</v>
      </c>
      <c r="BG5" s="16" t="s">
        <v>151</v>
      </c>
      <c r="BM5" t="s">
        <v>121</v>
      </c>
      <c r="BN5" s="6">
        <v>1306</v>
      </c>
      <c r="BO5" s="16" t="s">
        <v>208</v>
      </c>
      <c r="BQ5" t="s">
        <v>124</v>
      </c>
      <c r="BR5" s="6">
        <v>5779</v>
      </c>
      <c r="BS5" t="s">
        <v>211</v>
      </c>
      <c r="BU5" t="s">
        <v>128</v>
      </c>
      <c r="BV5" s="6">
        <v>1101</v>
      </c>
      <c r="BW5" t="s">
        <v>215</v>
      </c>
      <c r="BY5" t="s">
        <v>85</v>
      </c>
      <c r="BZ5" s="6">
        <v>4547</v>
      </c>
      <c r="CA5" s="16" t="s">
        <v>151</v>
      </c>
      <c r="CC5" t="s">
        <v>67</v>
      </c>
      <c r="CD5" s="6">
        <v>182</v>
      </c>
      <c r="CE5" t="s">
        <v>157</v>
      </c>
      <c r="CG5" t="s">
        <v>138</v>
      </c>
      <c r="CH5" s="6">
        <v>4443</v>
      </c>
      <c r="CI5" s="9" t="s">
        <v>174</v>
      </c>
      <c r="CK5" t="s">
        <v>89</v>
      </c>
      <c r="CL5" s="6">
        <v>793</v>
      </c>
      <c r="CM5" t="s">
        <v>178</v>
      </c>
      <c r="CO5" t="s">
        <v>92</v>
      </c>
      <c r="CP5">
        <v>402</v>
      </c>
      <c r="CQ5" s="9" t="s">
        <v>181</v>
      </c>
    </row>
    <row r="6" spans="1:95" x14ac:dyDescent="0.35">
      <c r="I6" t="s">
        <v>69</v>
      </c>
      <c r="J6" s="6">
        <v>4491</v>
      </c>
      <c r="K6" s="6" t="s">
        <v>159</v>
      </c>
      <c r="L6" s="9"/>
      <c r="M6" s="9"/>
      <c r="N6" s="9"/>
      <c r="O6" s="9"/>
      <c r="U6" t="s">
        <v>85</v>
      </c>
      <c r="V6" s="6">
        <v>497</v>
      </c>
      <c r="W6" s="16" t="s">
        <v>151</v>
      </c>
      <c r="Y6" t="s">
        <v>85</v>
      </c>
      <c r="Z6" s="6">
        <v>5463</v>
      </c>
      <c r="AA6" s="16" t="s">
        <v>151</v>
      </c>
      <c r="AC6" t="s">
        <v>88</v>
      </c>
      <c r="AD6" s="9">
        <v>152</v>
      </c>
      <c r="AE6" t="s">
        <v>176</v>
      </c>
      <c r="AG6" t="s">
        <v>90</v>
      </c>
      <c r="AH6" s="6">
        <v>1075</v>
      </c>
      <c r="AI6" t="s">
        <v>179</v>
      </c>
      <c r="AO6" t="s">
        <v>97</v>
      </c>
      <c r="AP6" s="9">
        <v>2029</v>
      </c>
      <c r="AQ6" s="17" t="s">
        <v>186</v>
      </c>
      <c r="AS6" t="s">
        <v>102</v>
      </c>
      <c r="AT6" s="6">
        <v>107</v>
      </c>
      <c r="AU6" t="s">
        <v>191</v>
      </c>
      <c r="AW6" t="s">
        <v>104</v>
      </c>
      <c r="AX6" s="6">
        <v>4346</v>
      </c>
      <c r="AY6" t="s">
        <v>193</v>
      </c>
      <c r="BA6" t="s">
        <v>109</v>
      </c>
      <c r="BB6" s="9">
        <v>5570</v>
      </c>
      <c r="BC6" s="16" t="s">
        <v>197</v>
      </c>
      <c r="BE6" t="s">
        <v>114</v>
      </c>
      <c r="BF6" s="9">
        <v>1125</v>
      </c>
      <c r="BG6" s="16" t="s">
        <v>202</v>
      </c>
      <c r="BM6" t="s">
        <v>122</v>
      </c>
      <c r="BN6" s="9">
        <v>5538</v>
      </c>
      <c r="BO6" s="16" t="s">
        <v>209</v>
      </c>
      <c r="BQ6" t="s">
        <v>125</v>
      </c>
      <c r="BR6" s="6">
        <v>1529</v>
      </c>
      <c r="BS6" t="s">
        <v>212</v>
      </c>
      <c r="BU6" t="s">
        <v>127</v>
      </c>
      <c r="BV6" s="6">
        <v>1101</v>
      </c>
      <c r="BW6" t="s">
        <v>214</v>
      </c>
      <c r="BY6" t="s">
        <v>131</v>
      </c>
      <c r="BZ6" s="9">
        <v>1148</v>
      </c>
      <c r="CA6" s="16" t="s">
        <v>218</v>
      </c>
      <c r="CC6" t="s">
        <v>135</v>
      </c>
      <c r="CD6" s="6">
        <v>5489</v>
      </c>
      <c r="CE6" t="s">
        <v>221</v>
      </c>
      <c r="CG6" t="s">
        <v>92</v>
      </c>
      <c r="CH6" s="6">
        <v>5121</v>
      </c>
      <c r="CI6" s="9" t="s">
        <v>181</v>
      </c>
      <c r="CK6" t="s">
        <v>85</v>
      </c>
      <c r="CL6" s="9">
        <v>5970</v>
      </c>
      <c r="CM6" s="16" t="s">
        <v>151</v>
      </c>
      <c r="CO6" t="s">
        <v>114</v>
      </c>
      <c r="CQ6" t="s">
        <v>202</v>
      </c>
    </row>
    <row r="7" spans="1:95" x14ac:dyDescent="0.35">
      <c r="I7" t="s">
        <v>70</v>
      </c>
      <c r="J7" s="6">
        <v>399</v>
      </c>
      <c r="K7" s="6" t="s">
        <v>160</v>
      </c>
      <c r="L7" s="9"/>
      <c r="M7" s="9"/>
      <c r="N7" s="9"/>
      <c r="O7" s="9"/>
      <c r="U7" t="s">
        <v>68</v>
      </c>
      <c r="V7" s="6">
        <v>497</v>
      </c>
      <c r="W7" s="6" t="s">
        <v>158</v>
      </c>
      <c r="Y7" t="s">
        <v>76</v>
      </c>
      <c r="Z7" s="6">
        <v>222</v>
      </c>
      <c r="AA7" s="16" t="s">
        <v>168</v>
      </c>
      <c r="AC7" t="s">
        <v>86</v>
      </c>
      <c r="AD7" s="6">
        <v>1502</v>
      </c>
      <c r="AE7" t="s">
        <v>174</v>
      </c>
      <c r="AG7" t="s">
        <v>91</v>
      </c>
      <c r="AH7" s="9">
        <v>150</v>
      </c>
      <c r="AI7" t="s">
        <v>180</v>
      </c>
      <c r="AO7" t="s">
        <v>98</v>
      </c>
      <c r="AP7" s="6">
        <v>0</v>
      </c>
      <c r="AQ7" t="s">
        <v>187</v>
      </c>
      <c r="AS7" t="s">
        <v>103</v>
      </c>
      <c r="AT7" s="9">
        <v>168</v>
      </c>
      <c r="AU7" t="s">
        <v>192</v>
      </c>
      <c r="BA7" t="s">
        <v>110</v>
      </c>
      <c r="BB7" s="6">
        <v>238</v>
      </c>
      <c r="BC7" s="16" t="s">
        <v>198</v>
      </c>
      <c r="BE7" t="s">
        <v>113</v>
      </c>
      <c r="BF7" s="6">
        <v>1445</v>
      </c>
      <c r="BG7" t="s">
        <v>205</v>
      </c>
      <c r="BN7" s="6"/>
      <c r="BU7" t="s">
        <v>129</v>
      </c>
      <c r="BV7" s="6">
        <v>203</v>
      </c>
      <c r="BW7" t="s">
        <v>216</v>
      </c>
      <c r="BY7" t="s">
        <v>132</v>
      </c>
      <c r="BZ7" s="6">
        <v>5094</v>
      </c>
      <c r="CA7" t="s">
        <v>217</v>
      </c>
      <c r="CC7" t="s">
        <v>100</v>
      </c>
      <c r="CD7" s="9">
        <v>353</v>
      </c>
      <c r="CE7" t="s">
        <v>189</v>
      </c>
      <c r="CG7" t="s">
        <v>100</v>
      </c>
      <c r="CH7" s="6">
        <v>402</v>
      </c>
      <c r="CI7" s="9" t="s">
        <v>189</v>
      </c>
      <c r="CK7" t="s">
        <v>94</v>
      </c>
      <c r="CL7" s="6">
        <v>383</v>
      </c>
      <c r="CM7" t="s">
        <v>183</v>
      </c>
      <c r="CO7" t="s">
        <v>148</v>
      </c>
      <c r="CP7">
        <v>1575</v>
      </c>
      <c r="CQ7" t="s">
        <v>230</v>
      </c>
    </row>
    <row r="8" spans="1:95" x14ac:dyDescent="0.35">
      <c r="L8" s="9"/>
      <c r="M8" s="9"/>
      <c r="N8" s="9"/>
      <c r="O8" s="9"/>
      <c r="U8" t="s">
        <v>75</v>
      </c>
      <c r="V8" s="6">
        <v>974</v>
      </c>
      <c r="W8" t="s">
        <v>172</v>
      </c>
      <c r="Y8" t="s">
        <v>77</v>
      </c>
      <c r="Z8" s="6">
        <v>5560</v>
      </c>
      <c r="AA8" s="16" t="s">
        <v>169</v>
      </c>
      <c r="BA8" t="s">
        <v>111</v>
      </c>
      <c r="BB8" s="6">
        <v>240</v>
      </c>
      <c r="BC8" s="16" t="s">
        <v>199</v>
      </c>
      <c r="BE8" t="s">
        <v>115</v>
      </c>
      <c r="BF8" s="6">
        <v>119</v>
      </c>
      <c r="BG8" t="s">
        <v>203</v>
      </c>
      <c r="BN8" s="6"/>
      <c r="BU8" t="s">
        <v>63</v>
      </c>
      <c r="BV8" s="6">
        <v>1122</v>
      </c>
      <c r="BW8" t="s">
        <v>153</v>
      </c>
      <c r="CC8" t="s">
        <v>65</v>
      </c>
      <c r="CD8" s="6">
        <v>247</v>
      </c>
      <c r="CE8" t="s">
        <v>155</v>
      </c>
      <c r="CG8" t="s">
        <v>139</v>
      </c>
      <c r="CH8" s="6">
        <v>6290</v>
      </c>
      <c r="CI8" s="18" t="s">
        <v>225</v>
      </c>
      <c r="CO8" t="s">
        <v>85</v>
      </c>
      <c r="CP8">
        <v>1408</v>
      </c>
      <c r="CQ8" s="16" t="s">
        <v>151</v>
      </c>
    </row>
    <row r="9" spans="1:95" x14ac:dyDescent="0.35">
      <c r="L9" s="9"/>
      <c r="M9" s="9"/>
      <c r="N9" s="9"/>
      <c r="O9" s="9"/>
      <c r="Y9" t="s">
        <v>78</v>
      </c>
      <c r="Z9" s="6">
        <v>229</v>
      </c>
      <c r="AA9" s="16" t="s">
        <v>170</v>
      </c>
      <c r="BE9" t="s">
        <v>114</v>
      </c>
      <c r="BF9" s="6">
        <v>1435</v>
      </c>
      <c r="BG9" s="16" t="s">
        <v>202</v>
      </c>
      <c r="CC9" t="s">
        <v>136</v>
      </c>
      <c r="CD9" s="6">
        <v>154</v>
      </c>
      <c r="CE9" t="s">
        <v>222</v>
      </c>
      <c r="CG9" t="s">
        <v>140</v>
      </c>
      <c r="CH9" s="6">
        <v>9274</v>
      </c>
      <c r="CI9" s="9" t="s">
        <v>226</v>
      </c>
    </row>
    <row r="10" spans="1:95" x14ac:dyDescent="0.35">
      <c r="L10" s="9"/>
      <c r="M10" s="9"/>
      <c r="N10" s="9"/>
      <c r="O10" s="9"/>
      <c r="Y10" t="s">
        <v>79</v>
      </c>
      <c r="Z10" s="6">
        <v>369</v>
      </c>
      <c r="AA10" s="16" t="s">
        <v>171</v>
      </c>
      <c r="BE10" t="s">
        <v>116</v>
      </c>
      <c r="BF10" s="6">
        <v>4071</v>
      </c>
      <c r="BG10" s="16" t="s">
        <v>204</v>
      </c>
    </row>
    <row r="11" spans="1:95" x14ac:dyDescent="0.35">
      <c r="L11" s="9"/>
      <c r="M11" s="9"/>
      <c r="N11" s="9"/>
      <c r="O11" s="9"/>
      <c r="Y11" t="s">
        <v>85</v>
      </c>
      <c r="Z11" s="6">
        <v>5532</v>
      </c>
      <c r="AA11" s="16" t="s">
        <v>151</v>
      </c>
      <c r="BE11" t="s">
        <v>114</v>
      </c>
      <c r="BF11" s="6">
        <v>4071</v>
      </c>
      <c r="BG11" s="16" t="s">
        <v>202</v>
      </c>
    </row>
    <row r="12" spans="1:95" x14ac:dyDescent="0.35">
      <c r="L12" s="9"/>
      <c r="M12" s="9"/>
      <c r="N12" s="9"/>
      <c r="O12" s="9"/>
      <c r="BE12" t="s">
        <v>85</v>
      </c>
      <c r="BF12" s="6">
        <v>1155</v>
      </c>
      <c r="BG12" s="16" t="s">
        <v>151</v>
      </c>
    </row>
    <row r="13" spans="1:95" x14ac:dyDescent="0.35">
      <c r="L13" s="9"/>
      <c r="M13" s="9"/>
      <c r="N13" s="9"/>
      <c r="O13" s="9"/>
    </row>
    <row r="14" spans="1:95" x14ac:dyDescent="0.35">
      <c r="L14" s="9"/>
      <c r="M14" s="9"/>
      <c r="N14" s="9"/>
      <c r="O14" s="9"/>
    </row>
    <row r="15" spans="1:95" x14ac:dyDescent="0.35">
      <c r="L15" s="9"/>
      <c r="M15" s="9"/>
      <c r="N15" s="9"/>
      <c r="O15" s="9"/>
    </row>
    <row r="16" spans="1:95" x14ac:dyDescent="0.35">
      <c r="L16" s="9"/>
      <c r="M16" s="9"/>
      <c r="N16" s="9"/>
      <c r="O16" s="9"/>
      <c r="BV16" s="9"/>
      <c r="CL16" s="9"/>
      <c r="CM16" s="9"/>
    </row>
    <row r="17" spans="12:15" x14ac:dyDescent="0.35">
      <c r="L17" s="9"/>
      <c r="M17" s="9"/>
      <c r="N17" s="9"/>
      <c r="O17" s="9"/>
    </row>
    <row r="18" spans="12:15" x14ac:dyDescent="0.35">
      <c r="L18" s="9"/>
      <c r="M18" s="9"/>
      <c r="N18" s="9"/>
      <c r="O18" s="9"/>
    </row>
    <row r="19" spans="12:15" x14ac:dyDescent="0.35">
      <c r="L19" s="9"/>
      <c r="M19" s="9"/>
      <c r="N19" s="9"/>
      <c r="O19" s="9"/>
    </row>
    <row r="20" spans="12:15" x14ac:dyDescent="0.35">
      <c r="L20" s="9"/>
      <c r="M20" s="9"/>
      <c r="N20" s="9"/>
      <c r="O20" s="9"/>
    </row>
    <row r="21" spans="12:15" x14ac:dyDescent="0.35">
      <c r="L21" s="9"/>
      <c r="M21" s="9"/>
      <c r="N21" s="9"/>
      <c r="O21" s="9"/>
    </row>
    <row r="22" spans="12:15" x14ac:dyDescent="0.35">
      <c r="L22" s="9"/>
      <c r="M22" s="9"/>
      <c r="N22" s="9"/>
      <c r="O22" s="9"/>
    </row>
    <row r="23" spans="12:15" x14ac:dyDescent="0.35">
      <c r="L23" s="9"/>
      <c r="M23" s="9"/>
      <c r="N23" s="9"/>
      <c r="O23" s="9"/>
    </row>
    <row r="24" spans="12:15" x14ac:dyDescent="0.35">
      <c r="L24" s="9"/>
      <c r="M24" s="9"/>
      <c r="N24" s="9"/>
      <c r="O2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topLeftCell="A55" workbookViewId="0">
      <selection activeCell="F74" sqref="F74"/>
    </sheetView>
  </sheetViews>
  <sheetFormatPr defaultRowHeight="14.5" x14ac:dyDescent="0.35"/>
  <cols>
    <col min="1" max="1" width="27.1796875" bestFit="1" customWidth="1"/>
    <col min="2" max="3" width="23.81640625" customWidth="1"/>
    <col min="4" max="5" width="8.81640625" style="2"/>
    <col min="10" max="10" width="14.453125" bestFit="1" customWidth="1"/>
    <col min="11" max="11" width="10.36328125" bestFit="1" customWidth="1"/>
    <col min="12" max="12" width="8.453125" bestFit="1" customWidth="1"/>
    <col min="13" max="13" width="13.1796875" bestFit="1" customWidth="1"/>
    <col min="14" max="14" width="10.90625" bestFit="1" customWidth="1"/>
    <col min="15" max="15" width="13.1796875" bestFit="1" customWidth="1"/>
  </cols>
  <sheetData>
    <row r="1" spans="1:15" x14ac:dyDescent="0.35">
      <c r="A1" t="s">
        <v>0</v>
      </c>
      <c r="B1" t="s">
        <v>259</v>
      </c>
      <c r="C1" t="s">
        <v>260</v>
      </c>
      <c r="D1" s="2" t="s">
        <v>317</v>
      </c>
      <c r="E1" s="2" t="s">
        <v>318</v>
      </c>
      <c r="F1" t="s">
        <v>319</v>
      </c>
      <c r="G1" t="s">
        <v>321</v>
      </c>
      <c r="H1" t="s">
        <v>320</v>
      </c>
      <c r="J1" s="10">
        <f>COUNTA(J2:J19)</f>
        <v>17</v>
      </c>
      <c r="K1" s="10">
        <f t="shared" ref="K1:O1" si="0">COUNTA(K2:K19)</f>
        <v>3</v>
      </c>
      <c r="L1" s="10">
        <f t="shared" si="0"/>
        <v>18</v>
      </c>
      <c r="M1" s="10">
        <f t="shared" si="0"/>
        <v>10</v>
      </c>
      <c r="N1" s="10">
        <f t="shared" si="0"/>
        <v>16</v>
      </c>
      <c r="O1" s="10">
        <f t="shared" si="0"/>
        <v>15</v>
      </c>
    </row>
    <row r="2" spans="1:15" x14ac:dyDescent="0.35">
      <c r="A2" t="s">
        <v>3</v>
      </c>
      <c r="B2" t="s">
        <v>85</v>
      </c>
      <c r="C2" t="s">
        <v>261</v>
      </c>
      <c r="D2" s="2">
        <v>51.5</v>
      </c>
      <c r="E2" s="2">
        <v>-0.1</v>
      </c>
      <c r="F2">
        <v>0</v>
      </c>
      <c r="G2">
        <v>1</v>
      </c>
      <c r="H2" s="10" t="str">
        <f t="shared" ref="H2:H33" si="1">CONCATENATE("(",G2,", ",F2,")")</f>
        <v>(1, 0)</v>
      </c>
      <c r="J2" t="s">
        <v>62</v>
      </c>
      <c r="K2" t="s">
        <v>75</v>
      </c>
      <c r="L2" t="s">
        <v>261</v>
      </c>
      <c r="M2" t="s">
        <v>112</v>
      </c>
      <c r="N2" t="s">
        <v>140</v>
      </c>
      <c r="O2" t="s">
        <v>287</v>
      </c>
    </row>
    <row r="3" spans="1:15" x14ac:dyDescent="0.35">
      <c r="B3" t="s">
        <v>262</v>
      </c>
      <c r="C3" t="s">
        <v>62</v>
      </c>
      <c r="D3" s="2">
        <v>18</v>
      </c>
      <c r="E3" s="2">
        <v>-76.8</v>
      </c>
      <c r="F3">
        <v>1</v>
      </c>
      <c r="G3">
        <v>1</v>
      </c>
      <c r="H3" s="10" t="str">
        <f t="shared" si="1"/>
        <v>(1, 1)</v>
      </c>
      <c r="J3" t="s">
        <v>265</v>
      </c>
      <c r="K3" t="s">
        <v>261</v>
      </c>
      <c r="L3" t="s">
        <v>266</v>
      </c>
      <c r="M3" t="s">
        <v>287</v>
      </c>
      <c r="N3" t="s">
        <v>72</v>
      </c>
      <c r="O3" t="s">
        <v>134</v>
      </c>
    </row>
    <row r="4" spans="1:15" x14ac:dyDescent="0.35">
      <c r="B4" t="s">
        <v>231</v>
      </c>
      <c r="C4" t="s">
        <v>265</v>
      </c>
      <c r="D4" s="2">
        <v>17</v>
      </c>
      <c r="E4" s="2">
        <v>-79</v>
      </c>
      <c r="F4">
        <v>2</v>
      </c>
      <c r="G4">
        <v>1</v>
      </c>
      <c r="H4" s="10" t="str">
        <f t="shared" si="1"/>
        <v>(1, 2)</v>
      </c>
      <c r="J4" t="s">
        <v>261</v>
      </c>
      <c r="K4" t="s">
        <v>68</v>
      </c>
      <c r="L4" t="s">
        <v>118</v>
      </c>
      <c r="M4" t="s">
        <v>261</v>
      </c>
      <c r="N4" t="s">
        <v>323</v>
      </c>
      <c r="O4" t="s">
        <v>261</v>
      </c>
    </row>
    <row r="5" spans="1:15" x14ac:dyDescent="0.35">
      <c r="A5" t="s">
        <v>34</v>
      </c>
      <c r="B5" t="s">
        <v>232</v>
      </c>
      <c r="C5" t="s">
        <v>261</v>
      </c>
      <c r="D5" s="2">
        <v>51.5</v>
      </c>
      <c r="E5" s="2">
        <v>-1.2</v>
      </c>
      <c r="F5">
        <v>0</v>
      </c>
      <c r="G5">
        <v>2</v>
      </c>
      <c r="H5" s="10" t="str">
        <f t="shared" si="1"/>
        <v>(2, 0)</v>
      </c>
      <c r="J5" t="s">
        <v>263</v>
      </c>
      <c r="L5" t="s">
        <v>272</v>
      </c>
      <c r="M5" t="s">
        <v>92</v>
      </c>
      <c r="N5" t="s">
        <v>122</v>
      </c>
      <c r="O5" t="s">
        <v>118</v>
      </c>
    </row>
    <row r="6" spans="1:15" x14ac:dyDescent="0.35">
      <c r="B6" t="s">
        <v>85</v>
      </c>
      <c r="C6" t="s">
        <v>261</v>
      </c>
      <c r="D6" s="2">
        <v>51.5</v>
      </c>
      <c r="E6" s="2">
        <v>-0.1</v>
      </c>
      <c r="F6">
        <v>1</v>
      </c>
      <c r="G6">
        <v>2</v>
      </c>
      <c r="H6" s="10" t="str">
        <f t="shared" si="1"/>
        <v>(2, 1)</v>
      </c>
      <c r="J6" t="s">
        <v>264</v>
      </c>
      <c r="L6" t="s">
        <v>125</v>
      </c>
      <c r="M6" t="s">
        <v>148</v>
      </c>
      <c r="N6" t="s">
        <v>261</v>
      </c>
      <c r="O6" t="s">
        <v>266</v>
      </c>
    </row>
    <row r="7" spans="1:15" x14ac:dyDescent="0.35">
      <c r="B7" t="s">
        <v>63</v>
      </c>
      <c r="C7" t="s">
        <v>263</v>
      </c>
      <c r="D7" s="2">
        <v>41</v>
      </c>
      <c r="E7" s="2">
        <v>29</v>
      </c>
      <c r="F7">
        <v>2</v>
      </c>
      <c r="G7">
        <v>2</v>
      </c>
      <c r="H7" s="10" t="str">
        <f t="shared" si="1"/>
        <v>(2, 2)</v>
      </c>
      <c r="J7" t="s">
        <v>64</v>
      </c>
      <c r="L7" t="s">
        <v>271</v>
      </c>
      <c r="M7" t="s">
        <v>116</v>
      </c>
      <c r="N7" t="s">
        <v>280</v>
      </c>
      <c r="O7" t="s">
        <v>135</v>
      </c>
    </row>
    <row r="8" spans="1:15" x14ac:dyDescent="0.35">
      <c r="B8" t="s">
        <v>233</v>
      </c>
      <c r="C8" t="s">
        <v>264</v>
      </c>
      <c r="D8" s="2">
        <v>44.8</v>
      </c>
      <c r="E8" s="2">
        <v>20.399999999999999</v>
      </c>
      <c r="F8">
        <v>3</v>
      </c>
      <c r="G8">
        <v>2</v>
      </c>
      <c r="H8" s="10" t="str">
        <f t="shared" si="1"/>
        <v>(2, 3)</v>
      </c>
      <c r="J8" t="s">
        <v>100</v>
      </c>
      <c r="L8" t="s">
        <v>92</v>
      </c>
      <c r="M8" t="s">
        <v>291</v>
      </c>
      <c r="N8" t="s">
        <v>80</v>
      </c>
      <c r="O8" t="s">
        <v>100</v>
      </c>
    </row>
    <row r="9" spans="1:15" x14ac:dyDescent="0.35">
      <c r="B9" t="s">
        <v>234</v>
      </c>
      <c r="C9" t="s">
        <v>64</v>
      </c>
      <c r="D9" s="2">
        <v>45.8</v>
      </c>
      <c r="E9" s="2">
        <v>16</v>
      </c>
      <c r="F9">
        <v>4</v>
      </c>
      <c r="G9">
        <v>2</v>
      </c>
      <c r="H9" s="10" t="str">
        <f t="shared" si="1"/>
        <v>(2, 4)</v>
      </c>
      <c r="J9" t="s">
        <v>66</v>
      </c>
      <c r="L9" t="s">
        <v>81</v>
      </c>
      <c r="M9" t="s">
        <v>266</v>
      </c>
      <c r="N9" t="s">
        <v>124</v>
      </c>
      <c r="O9" t="s">
        <v>138</v>
      </c>
    </row>
    <row r="10" spans="1:15" x14ac:dyDescent="0.35">
      <c r="B10" t="s">
        <v>235</v>
      </c>
      <c r="C10" t="s">
        <v>100</v>
      </c>
      <c r="D10" s="2">
        <v>45.6</v>
      </c>
      <c r="E10" s="2">
        <v>13.8</v>
      </c>
      <c r="F10">
        <v>5</v>
      </c>
      <c r="G10">
        <v>2</v>
      </c>
      <c r="H10" s="10" t="str">
        <f t="shared" si="1"/>
        <v>(2, 5)</v>
      </c>
      <c r="J10" t="s">
        <v>266</v>
      </c>
      <c r="L10" t="s">
        <v>100</v>
      </c>
      <c r="M10" t="s">
        <v>118</v>
      </c>
      <c r="N10" t="s">
        <v>99</v>
      </c>
      <c r="O10" t="s">
        <v>92</v>
      </c>
    </row>
    <row r="11" spans="1:15" x14ac:dyDescent="0.35">
      <c r="B11" t="s">
        <v>65</v>
      </c>
      <c r="C11" t="s">
        <v>100</v>
      </c>
      <c r="D11" s="2">
        <v>45.4</v>
      </c>
      <c r="E11" s="2">
        <v>12.3</v>
      </c>
      <c r="F11">
        <v>6</v>
      </c>
      <c r="G11">
        <v>2</v>
      </c>
      <c r="H11" s="10" t="str">
        <f t="shared" si="1"/>
        <v>(2, 6)</v>
      </c>
      <c r="J11" t="s">
        <v>68</v>
      </c>
      <c r="L11" t="s">
        <v>274</v>
      </c>
      <c r="M11" t="s">
        <v>294</v>
      </c>
      <c r="N11" t="s">
        <v>127</v>
      </c>
      <c r="O11" t="s">
        <v>139</v>
      </c>
    </row>
    <row r="12" spans="1:15" x14ac:dyDescent="0.35">
      <c r="A12" t="s">
        <v>8</v>
      </c>
      <c r="C12" t="s">
        <v>66</v>
      </c>
      <c r="D12" s="2">
        <v>23.6</v>
      </c>
      <c r="E12" s="2">
        <v>-102.6</v>
      </c>
      <c r="F12">
        <v>0</v>
      </c>
      <c r="G12">
        <v>3</v>
      </c>
      <c r="H12" s="10" t="str">
        <f t="shared" si="1"/>
        <v>(3, 0)</v>
      </c>
      <c r="J12" t="s">
        <v>72</v>
      </c>
      <c r="L12" t="s">
        <v>99</v>
      </c>
      <c r="N12" t="s">
        <v>128</v>
      </c>
      <c r="O12" t="s">
        <v>140</v>
      </c>
    </row>
    <row r="13" spans="1:15" x14ac:dyDescent="0.35">
      <c r="B13" t="s">
        <v>67</v>
      </c>
      <c r="C13" t="s">
        <v>266</v>
      </c>
      <c r="D13" s="2">
        <v>25.8</v>
      </c>
      <c r="E13" s="2">
        <v>-80.2</v>
      </c>
      <c r="F13">
        <v>1</v>
      </c>
      <c r="G13">
        <v>3</v>
      </c>
      <c r="H13" s="10" t="str">
        <f t="shared" si="1"/>
        <v>(3, 1)</v>
      </c>
      <c r="J13" t="s">
        <v>118</v>
      </c>
      <c r="L13" t="s">
        <v>103</v>
      </c>
      <c r="N13" t="s">
        <v>263</v>
      </c>
      <c r="O13" t="s">
        <v>263</v>
      </c>
    </row>
    <row r="14" spans="1:15" x14ac:dyDescent="0.35">
      <c r="B14" t="s">
        <v>85</v>
      </c>
      <c r="C14" t="s">
        <v>261</v>
      </c>
      <c r="D14" s="2">
        <v>51.5</v>
      </c>
      <c r="E14" s="2">
        <v>-0.1</v>
      </c>
      <c r="F14">
        <v>2</v>
      </c>
      <c r="G14">
        <v>3</v>
      </c>
      <c r="H14" s="10" t="str">
        <f t="shared" si="1"/>
        <v>(3, 2)</v>
      </c>
      <c r="J14" t="s">
        <v>125</v>
      </c>
      <c r="L14" t="s">
        <v>102</v>
      </c>
      <c r="N14" t="s">
        <v>132</v>
      </c>
      <c r="O14" t="s">
        <v>125</v>
      </c>
    </row>
    <row r="15" spans="1:15" x14ac:dyDescent="0.35">
      <c r="B15" t="s">
        <v>236</v>
      </c>
      <c r="C15" t="s">
        <v>261</v>
      </c>
      <c r="D15" s="2">
        <v>51.7</v>
      </c>
      <c r="E15" s="2">
        <v>0.5</v>
      </c>
      <c r="F15">
        <v>3</v>
      </c>
      <c r="G15">
        <v>3</v>
      </c>
      <c r="H15" s="10" t="str">
        <f t="shared" si="1"/>
        <v>(3, 3)</v>
      </c>
      <c r="J15" t="s">
        <v>80</v>
      </c>
      <c r="L15" t="s">
        <v>122</v>
      </c>
      <c r="N15" t="s">
        <v>125</v>
      </c>
      <c r="O15" t="s">
        <v>66</v>
      </c>
    </row>
    <row r="16" spans="1:15" x14ac:dyDescent="0.35">
      <c r="B16" t="s">
        <v>237</v>
      </c>
      <c r="C16" t="s">
        <v>68</v>
      </c>
      <c r="D16" s="2">
        <v>46.2</v>
      </c>
      <c r="E16" s="2">
        <v>6.1</v>
      </c>
      <c r="F16">
        <v>4</v>
      </c>
      <c r="G16">
        <v>3</v>
      </c>
      <c r="H16" s="10" t="str">
        <f t="shared" si="1"/>
        <v>(3, 4)</v>
      </c>
      <c r="J16" t="s">
        <v>81</v>
      </c>
      <c r="L16" t="s">
        <v>104</v>
      </c>
      <c r="N16" t="s">
        <v>131</v>
      </c>
      <c r="O16" t="s">
        <v>148</v>
      </c>
    </row>
    <row r="17" spans="1:14" x14ac:dyDescent="0.35">
      <c r="B17" t="s">
        <v>238</v>
      </c>
      <c r="C17" t="s">
        <v>266</v>
      </c>
      <c r="D17" s="2">
        <v>39.299999999999997</v>
      </c>
      <c r="E17" s="2">
        <v>-76.599999999999994</v>
      </c>
      <c r="F17">
        <v>5</v>
      </c>
      <c r="G17">
        <v>3</v>
      </c>
      <c r="H17" s="10" t="str">
        <f t="shared" si="1"/>
        <v>(3, 5)</v>
      </c>
      <c r="J17" t="s">
        <v>245</v>
      </c>
      <c r="L17" t="s">
        <v>280</v>
      </c>
      <c r="N17" t="s">
        <v>307</v>
      </c>
    </row>
    <row r="18" spans="1:14" x14ac:dyDescent="0.35">
      <c r="B18" t="s">
        <v>267</v>
      </c>
      <c r="C18" t="s">
        <v>266</v>
      </c>
      <c r="D18" s="2">
        <v>38</v>
      </c>
      <c r="E18" s="2">
        <v>-84.5</v>
      </c>
      <c r="F18">
        <v>6</v>
      </c>
      <c r="G18">
        <v>3</v>
      </c>
      <c r="H18" s="10" t="str">
        <f t="shared" si="1"/>
        <v>(3, 6)</v>
      </c>
      <c r="J18" t="s">
        <v>270</v>
      </c>
      <c r="L18" t="s">
        <v>140</v>
      </c>
    </row>
    <row r="19" spans="1:14" x14ac:dyDescent="0.35">
      <c r="B19" t="s">
        <v>239</v>
      </c>
      <c r="C19" t="s">
        <v>266</v>
      </c>
      <c r="D19">
        <v>37.9</v>
      </c>
      <c r="E19" s="2">
        <v>-86</v>
      </c>
      <c r="F19">
        <v>7</v>
      </c>
      <c r="G19">
        <v>3</v>
      </c>
      <c r="H19" s="10" t="str">
        <f t="shared" si="1"/>
        <v>(3, 7)</v>
      </c>
      <c r="L19" t="s">
        <v>72</v>
      </c>
    </row>
    <row r="20" spans="1:14" x14ac:dyDescent="0.35">
      <c r="A20" t="s">
        <v>9</v>
      </c>
      <c r="B20" t="s">
        <v>268</v>
      </c>
      <c r="C20" t="s">
        <v>72</v>
      </c>
      <c r="D20" s="2">
        <v>48.6</v>
      </c>
      <c r="E20" s="2">
        <v>1.2</v>
      </c>
      <c r="F20">
        <v>0</v>
      </c>
      <c r="G20">
        <v>4</v>
      </c>
      <c r="H20" s="10" t="str">
        <f t="shared" si="1"/>
        <v>(4, 0)</v>
      </c>
    </row>
    <row r="21" spans="1:14" x14ac:dyDescent="0.35">
      <c r="B21" t="s">
        <v>240</v>
      </c>
      <c r="C21" t="s">
        <v>261</v>
      </c>
      <c r="D21" s="2">
        <v>51.8</v>
      </c>
      <c r="E21" s="2">
        <v>-0.8</v>
      </c>
      <c r="F21">
        <v>1</v>
      </c>
      <c r="G21">
        <v>4</v>
      </c>
      <c r="H21" s="10" t="str">
        <f t="shared" si="1"/>
        <v>(4, 1)</v>
      </c>
    </row>
    <row r="22" spans="1:14" x14ac:dyDescent="0.35">
      <c r="B22" t="s">
        <v>85</v>
      </c>
      <c r="C22" t="s">
        <v>261</v>
      </c>
      <c r="D22" s="2">
        <v>51.5</v>
      </c>
      <c r="E22" s="2">
        <v>-0.1</v>
      </c>
      <c r="F22">
        <v>2</v>
      </c>
      <c r="G22">
        <v>4</v>
      </c>
      <c r="H22" s="10" t="str">
        <f t="shared" si="1"/>
        <v>(4, 2)</v>
      </c>
    </row>
    <row r="23" spans="1:14" x14ac:dyDescent="0.35">
      <c r="B23" t="s">
        <v>71</v>
      </c>
      <c r="C23" t="s">
        <v>118</v>
      </c>
      <c r="D23" s="2">
        <v>25</v>
      </c>
      <c r="E23" s="2">
        <v>-77.400000000000006</v>
      </c>
      <c r="F23">
        <v>3</v>
      </c>
      <c r="G23">
        <v>4</v>
      </c>
      <c r="H23" s="10" t="str">
        <f t="shared" si="1"/>
        <v>(4, 3)</v>
      </c>
    </row>
    <row r="24" spans="1:14" x14ac:dyDescent="0.35">
      <c r="B24" t="s">
        <v>67</v>
      </c>
      <c r="C24" t="s">
        <v>266</v>
      </c>
      <c r="D24" s="2">
        <v>25.8</v>
      </c>
      <c r="E24" s="2">
        <v>-80.2</v>
      </c>
      <c r="F24">
        <v>4</v>
      </c>
      <c r="G24">
        <v>4</v>
      </c>
      <c r="H24" s="10" t="str">
        <f t="shared" si="1"/>
        <v>(4, 4)</v>
      </c>
    </row>
    <row r="25" spans="1:14" x14ac:dyDescent="0.35">
      <c r="A25" t="s">
        <v>10</v>
      </c>
      <c r="B25" t="s">
        <v>73</v>
      </c>
      <c r="C25" t="s">
        <v>125</v>
      </c>
      <c r="D25" s="2">
        <v>22.4</v>
      </c>
      <c r="E25" s="2">
        <v>114.1</v>
      </c>
      <c r="F25">
        <v>0</v>
      </c>
      <c r="G25">
        <v>5</v>
      </c>
      <c r="H25" s="10" t="str">
        <f t="shared" si="1"/>
        <v>(5, 0)</v>
      </c>
    </row>
    <row r="26" spans="1:14" x14ac:dyDescent="0.35">
      <c r="B26" t="s">
        <v>74</v>
      </c>
      <c r="C26" t="s">
        <v>80</v>
      </c>
      <c r="D26" s="2">
        <v>35.700000000000003</v>
      </c>
      <c r="E26" s="2">
        <v>139.69999999999999</v>
      </c>
      <c r="F26">
        <v>1</v>
      </c>
      <c r="G26">
        <v>5</v>
      </c>
      <c r="H26" s="10" t="str">
        <f t="shared" si="1"/>
        <v>(5, 1)</v>
      </c>
    </row>
    <row r="27" spans="1:14" x14ac:dyDescent="0.35">
      <c r="B27" t="s">
        <v>269</v>
      </c>
      <c r="C27" t="s">
        <v>80</v>
      </c>
      <c r="D27" s="2">
        <v>33</v>
      </c>
      <c r="E27" s="2">
        <v>131</v>
      </c>
      <c r="F27">
        <v>2</v>
      </c>
      <c r="G27">
        <v>5</v>
      </c>
      <c r="H27" s="10" t="str">
        <f t="shared" si="1"/>
        <v>(5, 2)</v>
      </c>
    </row>
    <row r="28" spans="1:14" x14ac:dyDescent="0.35">
      <c r="A28" t="s">
        <v>11</v>
      </c>
      <c r="B28" t="s">
        <v>241</v>
      </c>
      <c r="C28" t="s">
        <v>75</v>
      </c>
      <c r="D28" s="2">
        <v>38.700000000000003</v>
      </c>
      <c r="E28" s="2">
        <v>-9.1</v>
      </c>
      <c r="F28">
        <v>0</v>
      </c>
      <c r="G28">
        <v>6</v>
      </c>
      <c r="H28" s="10" t="str">
        <f t="shared" si="1"/>
        <v>(6, 0)</v>
      </c>
    </row>
    <row r="29" spans="1:14" x14ac:dyDescent="0.35">
      <c r="B29" t="s">
        <v>85</v>
      </c>
      <c r="C29" t="s">
        <v>261</v>
      </c>
      <c r="D29" s="2">
        <v>51.5</v>
      </c>
      <c r="E29" s="2">
        <v>-0.1</v>
      </c>
      <c r="F29">
        <v>1</v>
      </c>
      <c r="G29">
        <v>6</v>
      </c>
      <c r="H29" s="10" t="str">
        <f t="shared" si="1"/>
        <v>(6, 1)</v>
      </c>
    </row>
    <row r="30" spans="1:14" x14ac:dyDescent="0.35">
      <c r="B30" t="s">
        <v>241</v>
      </c>
      <c r="C30" t="s">
        <v>75</v>
      </c>
      <c r="D30" s="2">
        <v>38.700000000000003</v>
      </c>
      <c r="E30" s="2">
        <v>-9.1</v>
      </c>
      <c r="F30">
        <v>2</v>
      </c>
      <c r="G30">
        <v>6</v>
      </c>
      <c r="H30" s="10" t="str">
        <f t="shared" si="1"/>
        <v>(6, 2)</v>
      </c>
    </row>
    <row r="31" spans="1:14" x14ac:dyDescent="0.35">
      <c r="B31" t="s">
        <v>242</v>
      </c>
      <c r="C31" t="s">
        <v>68</v>
      </c>
      <c r="D31" s="2">
        <v>46.9</v>
      </c>
      <c r="E31" s="2">
        <v>7.4</v>
      </c>
      <c r="F31">
        <v>3</v>
      </c>
      <c r="G31">
        <v>6</v>
      </c>
      <c r="H31" s="10" t="str">
        <f t="shared" si="1"/>
        <v>(6, 3)</v>
      </c>
    </row>
    <row r="32" spans="1:14" x14ac:dyDescent="0.35">
      <c r="B32" t="s">
        <v>85</v>
      </c>
      <c r="C32" t="s">
        <v>261</v>
      </c>
      <c r="D32" s="2">
        <v>51.5</v>
      </c>
      <c r="E32" s="2">
        <v>-0.1</v>
      </c>
      <c r="F32">
        <v>4</v>
      </c>
      <c r="G32">
        <v>6</v>
      </c>
      <c r="H32" s="10" t="str">
        <f t="shared" si="1"/>
        <v>(6, 4)</v>
      </c>
    </row>
    <row r="33" spans="1:8" x14ac:dyDescent="0.35">
      <c r="B33" t="s">
        <v>243</v>
      </c>
      <c r="C33" t="s">
        <v>68</v>
      </c>
      <c r="D33" s="2">
        <v>46.6</v>
      </c>
      <c r="E33" s="2">
        <v>7.8</v>
      </c>
      <c r="F33">
        <v>5</v>
      </c>
      <c r="G33">
        <v>6</v>
      </c>
      <c r="H33" s="10" t="str">
        <f t="shared" si="1"/>
        <v>(6, 5)</v>
      </c>
    </row>
    <row r="34" spans="1:8" x14ac:dyDescent="0.35">
      <c r="B34" t="s">
        <v>244</v>
      </c>
      <c r="C34" t="s">
        <v>68</v>
      </c>
      <c r="D34" s="2">
        <v>46.6</v>
      </c>
      <c r="E34" s="2">
        <v>7.9</v>
      </c>
      <c r="F34">
        <v>6</v>
      </c>
      <c r="G34">
        <v>6</v>
      </c>
      <c r="H34" s="10" t="str">
        <f t="shared" ref="H34:H65" si="2">CONCATENATE("(",G34,", ",F34,")")</f>
        <v>(6, 6)</v>
      </c>
    </row>
    <row r="35" spans="1:8" x14ac:dyDescent="0.35">
      <c r="B35" t="s">
        <v>243</v>
      </c>
      <c r="C35" t="s">
        <v>68</v>
      </c>
      <c r="D35" s="2">
        <v>46.6</v>
      </c>
      <c r="E35" s="2">
        <v>7.8</v>
      </c>
      <c r="F35">
        <v>7</v>
      </c>
      <c r="G35">
        <v>6</v>
      </c>
      <c r="H35" s="10" t="str">
        <f t="shared" si="2"/>
        <v>(6, 7)</v>
      </c>
    </row>
    <row r="36" spans="1:8" x14ac:dyDescent="0.35">
      <c r="B36" t="s">
        <v>241</v>
      </c>
      <c r="C36" t="s">
        <v>75</v>
      </c>
      <c r="D36" s="2">
        <v>38.700000000000003</v>
      </c>
      <c r="E36" s="2">
        <v>-9.1</v>
      </c>
      <c r="F36">
        <v>8</v>
      </c>
      <c r="G36">
        <v>6</v>
      </c>
      <c r="H36" s="10" t="str">
        <f t="shared" si="2"/>
        <v>(6, 8)</v>
      </c>
    </row>
    <row r="37" spans="1:8" x14ac:dyDescent="0.35">
      <c r="A37" t="s">
        <v>12</v>
      </c>
      <c r="C37" t="s">
        <v>80</v>
      </c>
      <c r="D37" s="2">
        <v>36.200000000000003</v>
      </c>
      <c r="E37" s="2">
        <v>138.19999999999999</v>
      </c>
      <c r="F37">
        <v>0</v>
      </c>
      <c r="G37">
        <v>7</v>
      </c>
      <c r="H37" s="10" t="str">
        <f t="shared" si="2"/>
        <v>(7, 0)</v>
      </c>
    </row>
    <row r="38" spans="1:8" x14ac:dyDescent="0.35">
      <c r="B38" t="s">
        <v>249</v>
      </c>
      <c r="C38" t="s">
        <v>81</v>
      </c>
      <c r="D38" s="2">
        <v>30</v>
      </c>
      <c r="E38" s="2">
        <v>31.2</v>
      </c>
      <c r="F38">
        <v>1</v>
      </c>
      <c r="G38">
        <v>7</v>
      </c>
      <c r="H38" s="10" t="str">
        <f t="shared" si="2"/>
        <v>(7, 1)</v>
      </c>
    </row>
    <row r="39" spans="1:8" x14ac:dyDescent="0.35">
      <c r="C39" t="s">
        <v>72</v>
      </c>
      <c r="D39" s="2">
        <v>43.7</v>
      </c>
      <c r="E39" s="2">
        <v>7.3</v>
      </c>
      <c r="F39">
        <v>2</v>
      </c>
      <c r="G39">
        <v>7</v>
      </c>
      <c r="H39" s="10" t="str">
        <f t="shared" si="2"/>
        <v>(7, 2)</v>
      </c>
    </row>
    <row r="40" spans="1:8" x14ac:dyDescent="0.35">
      <c r="C40" t="s">
        <v>245</v>
      </c>
      <c r="D40" s="2">
        <v>-8.8000000000000007</v>
      </c>
      <c r="E40" s="2">
        <v>-55.5</v>
      </c>
      <c r="F40">
        <v>3</v>
      </c>
      <c r="G40">
        <v>7</v>
      </c>
      <c r="H40" s="10" t="str">
        <f t="shared" si="2"/>
        <v>(7, 3)</v>
      </c>
    </row>
    <row r="41" spans="1:8" x14ac:dyDescent="0.35">
      <c r="B41" t="s">
        <v>85</v>
      </c>
      <c r="C41" t="s">
        <v>261</v>
      </c>
      <c r="D41" s="2">
        <v>51.5</v>
      </c>
      <c r="E41" s="2">
        <v>-0.1</v>
      </c>
      <c r="F41">
        <v>4</v>
      </c>
      <c r="G41">
        <v>7</v>
      </c>
      <c r="H41" s="10" t="str">
        <f t="shared" si="2"/>
        <v>(7, 4)</v>
      </c>
    </row>
    <row r="42" spans="1:8" x14ac:dyDescent="0.35">
      <c r="B42" t="s">
        <v>246</v>
      </c>
      <c r="C42" t="s">
        <v>261</v>
      </c>
      <c r="D42" s="2">
        <v>51.1</v>
      </c>
      <c r="E42" s="2">
        <v>1.3</v>
      </c>
      <c r="F42">
        <v>5</v>
      </c>
      <c r="G42">
        <v>7</v>
      </c>
      <c r="H42" s="10" t="str">
        <f t="shared" si="2"/>
        <v>(7, 5)</v>
      </c>
    </row>
    <row r="43" spans="1:8" x14ac:dyDescent="0.35">
      <c r="B43" t="s">
        <v>76</v>
      </c>
      <c r="C43" t="s">
        <v>270</v>
      </c>
      <c r="D43" s="2">
        <v>52.4</v>
      </c>
      <c r="E43" s="2">
        <v>4.9000000000000004</v>
      </c>
      <c r="F43">
        <v>6</v>
      </c>
      <c r="G43">
        <v>7</v>
      </c>
      <c r="H43" s="10" t="str">
        <f t="shared" si="2"/>
        <v>(7, 6)</v>
      </c>
    </row>
    <row r="44" spans="1:8" x14ac:dyDescent="0.35">
      <c r="B44" t="s">
        <v>77</v>
      </c>
      <c r="C44" t="s">
        <v>266</v>
      </c>
      <c r="D44" s="2">
        <v>34.1</v>
      </c>
      <c r="E44" s="2">
        <v>-118.2</v>
      </c>
      <c r="F44">
        <v>7</v>
      </c>
      <c r="G44">
        <v>7</v>
      </c>
      <c r="H44" s="10" t="str">
        <f t="shared" si="2"/>
        <v>(7, 7)</v>
      </c>
    </row>
    <row r="45" spans="1:8" x14ac:dyDescent="0.35">
      <c r="B45" t="s">
        <v>78</v>
      </c>
      <c r="C45" t="s">
        <v>266</v>
      </c>
      <c r="D45" s="2">
        <v>36.200000000000003</v>
      </c>
      <c r="E45" s="2">
        <v>-115.1</v>
      </c>
      <c r="F45">
        <v>8</v>
      </c>
      <c r="G45">
        <v>7</v>
      </c>
      <c r="H45" s="10" t="str">
        <f t="shared" si="2"/>
        <v>(7, 8)</v>
      </c>
    </row>
    <row r="46" spans="1:8" x14ac:dyDescent="0.35">
      <c r="B46" t="s">
        <v>95</v>
      </c>
      <c r="C46" t="s">
        <v>266</v>
      </c>
      <c r="D46" s="2">
        <v>36.799999999999997</v>
      </c>
      <c r="E46" s="2">
        <v>-119.4</v>
      </c>
      <c r="F46">
        <v>9</v>
      </c>
      <c r="G46">
        <v>7</v>
      </c>
      <c r="H46" s="10" t="str">
        <f t="shared" si="2"/>
        <v>(7, 9)</v>
      </c>
    </row>
    <row r="47" spans="1:8" x14ac:dyDescent="0.35">
      <c r="B47" t="s">
        <v>79</v>
      </c>
      <c r="C47" t="s">
        <v>266</v>
      </c>
      <c r="D47" s="2">
        <v>29.7</v>
      </c>
      <c r="E47" s="2">
        <v>-117.1</v>
      </c>
      <c r="F47">
        <v>10</v>
      </c>
      <c r="G47">
        <v>7</v>
      </c>
      <c r="H47" s="10" t="str">
        <f t="shared" si="2"/>
        <v>(7, 10)</v>
      </c>
    </row>
    <row r="48" spans="1:8" x14ac:dyDescent="0.35">
      <c r="A48" t="s">
        <v>13</v>
      </c>
      <c r="B48" t="s">
        <v>85</v>
      </c>
      <c r="C48" t="s">
        <v>261</v>
      </c>
      <c r="D48" s="2">
        <v>51.5</v>
      </c>
      <c r="E48" s="2">
        <v>-0.1</v>
      </c>
      <c r="F48">
        <v>0</v>
      </c>
      <c r="G48">
        <v>8</v>
      </c>
      <c r="H48" s="10" t="str">
        <f t="shared" si="2"/>
        <v>(8, 0)</v>
      </c>
    </row>
    <row r="49" spans="1:8" x14ac:dyDescent="0.35">
      <c r="B49" t="s">
        <v>84</v>
      </c>
      <c r="C49" t="s">
        <v>266</v>
      </c>
      <c r="D49" s="2">
        <v>40.700000000000003</v>
      </c>
      <c r="E49" s="2">
        <v>-74</v>
      </c>
      <c r="F49">
        <v>1</v>
      </c>
      <c r="G49">
        <v>8</v>
      </c>
      <c r="H49" s="10" t="str">
        <f t="shared" si="2"/>
        <v>(8, 1)</v>
      </c>
    </row>
    <row r="50" spans="1:8" x14ac:dyDescent="0.35">
      <c r="B50" t="s">
        <v>86</v>
      </c>
      <c r="C50" t="s">
        <v>118</v>
      </c>
      <c r="D50" s="2">
        <v>23</v>
      </c>
      <c r="E50" s="2">
        <v>-74.3</v>
      </c>
      <c r="F50">
        <v>2</v>
      </c>
      <c r="G50">
        <v>8</v>
      </c>
      <c r="H50" s="10" t="str">
        <f t="shared" si="2"/>
        <v>(8, 2)</v>
      </c>
    </row>
    <row r="51" spans="1:8" x14ac:dyDescent="0.35">
      <c r="B51" t="s">
        <v>87</v>
      </c>
      <c r="C51" t="s">
        <v>266</v>
      </c>
      <c r="D51" s="2">
        <v>30</v>
      </c>
      <c r="E51" s="2">
        <v>-90.1</v>
      </c>
      <c r="F51">
        <v>3</v>
      </c>
      <c r="G51">
        <v>8</v>
      </c>
      <c r="H51" s="10" t="str">
        <f t="shared" si="2"/>
        <v>(8, 3)</v>
      </c>
    </row>
    <row r="52" spans="1:8" x14ac:dyDescent="0.35">
      <c r="B52" t="s">
        <v>88</v>
      </c>
      <c r="C52" t="s">
        <v>266</v>
      </c>
      <c r="D52" s="2">
        <v>31</v>
      </c>
      <c r="E52" s="2">
        <v>-92</v>
      </c>
      <c r="F52">
        <v>4</v>
      </c>
      <c r="G52">
        <v>8</v>
      </c>
      <c r="H52" s="10" t="str">
        <f t="shared" si="2"/>
        <v>(8, 4)</v>
      </c>
    </row>
    <row r="53" spans="1:8" x14ac:dyDescent="0.35">
      <c r="B53" t="s">
        <v>86</v>
      </c>
      <c r="C53" t="s">
        <v>118</v>
      </c>
      <c r="D53" s="2">
        <v>23</v>
      </c>
      <c r="E53" s="2">
        <v>-74.3</v>
      </c>
      <c r="F53">
        <v>5</v>
      </c>
      <c r="G53">
        <v>8</v>
      </c>
      <c r="H53" s="10" t="str">
        <f t="shared" si="2"/>
        <v>(8, 5)</v>
      </c>
    </row>
    <row r="54" spans="1:8" x14ac:dyDescent="0.35">
      <c r="A54" t="s">
        <v>247</v>
      </c>
      <c r="B54" t="s">
        <v>85</v>
      </c>
      <c r="C54" t="s">
        <v>261</v>
      </c>
      <c r="D54" s="2">
        <v>51.5</v>
      </c>
      <c r="E54" s="2">
        <v>-0.1</v>
      </c>
      <c r="F54">
        <v>0</v>
      </c>
      <c r="G54">
        <v>9</v>
      </c>
      <c r="H54" s="10" t="str">
        <f t="shared" si="2"/>
        <v>(9, 0)</v>
      </c>
    </row>
    <row r="55" spans="1:8" x14ac:dyDescent="0.35">
      <c r="B55" t="s">
        <v>82</v>
      </c>
      <c r="C55" t="s">
        <v>272</v>
      </c>
      <c r="D55" s="2">
        <v>33.9</v>
      </c>
      <c r="E55" s="2">
        <v>35.5</v>
      </c>
      <c r="F55">
        <v>1</v>
      </c>
      <c r="G55">
        <v>9</v>
      </c>
      <c r="H55" s="10" t="str">
        <f t="shared" si="2"/>
        <v>(9, 1)</v>
      </c>
    </row>
    <row r="56" spans="1:8" x14ac:dyDescent="0.35">
      <c r="B56" t="s">
        <v>89</v>
      </c>
      <c r="C56" t="s">
        <v>125</v>
      </c>
      <c r="D56" s="2">
        <v>22.2</v>
      </c>
      <c r="E56" s="2">
        <v>113.5</v>
      </c>
      <c r="F56">
        <v>2</v>
      </c>
      <c r="G56">
        <v>9</v>
      </c>
      <c r="H56" s="10" t="str">
        <f t="shared" si="2"/>
        <v>(9, 2)</v>
      </c>
    </row>
    <row r="57" spans="1:8" x14ac:dyDescent="0.35">
      <c r="B57" t="s">
        <v>73</v>
      </c>
      <c r="C57" t="s">
        <v>125</v>
      </c>
      <c r="D57" s="2">
        <v>22.4</v>
      </c>
      <c r="E57" s="2">
        <v>114.1</v>
      </c>
      <c r="F57">
        <v>3</v>
      </c>
      <c r="G57">
        <v>9</v>
      </c>
      <c r="H57" s="10" t="str">
        <f t="shared" si="2"/>
        <v>(9, 3)</v>
      </c>
    </row>
    <row r="58" spans="1:8" x14ac:dyDescent="0.35">
      <c r="B58" t="s">
        <v>90</v>
      </c>
      <c r="C58" t="s">
        <v>271</v>
      </c>
      <c r="D58" s="2">
        <v>13.8</v>
      </c>
      <c r="E58" s="2">
        <v>100.5</v>
      </c>
      <c r="F58">
        <v>4</v>
      </c>
      <c r="G58">
        <v>9</v>
      </c>
      <c r="H58" s="10" t="str">
        <f t="shared" si="2"/>
        <v>(9, 4)</v>
      </c>
    </row>
    <row r="59" spans="1:8" x14ac:dyDescent="0.35">
      <c r="B59" t="s">
        <v>253</v>
      </c>
      <c r="C59" t="s">
        <v>271</v>
      </c>
      <c r="D59" s="2">
        <v>14.5</v>
      </c>
      <c r="E59" s="2">
        <v>100.9</v>
      </c>
      <c r="F59">
        <v>5</v>
      </c>
      <c r="G59">
        <v>9</v>
      </c>
      <c r="H59" s="10" t="str">
        <f t="shared" si="2"/>
        <v>(9, 5)</v>
      </c>
    </row>
    <row r="60" spans="1:8" x14ac:dyDescent="0.35">
      <c r="B60" t="s">
        <v>91</v>
      </c>
      <c r="C60" t="s">
        <v>271</v>
      </c>
      <c r="D60" s="2">
        <v>8.3000000000000007</v>
      </c>
      <c r="E60" s="2">
        <v>98.5</v>
      </c>
      <c r="F60">
        <v>6</v>
      </c>
      <c r="G60">
        <v>9</v>
      </c>
      <c r="H60" s="10" t="str">
        <f t="shared" si="2"/>
        <v>(9, 6)</v>
      </c>
    </row>
    <row r="61" spans="1:8" x14ac:dyDescent="0.35">
      <c r="A61" t="s">
        <v>15</v>
      </c>
      <c r="B61" t="s">
        <v>273</v>
      </c>
      <c r="C61" t="s">
        <v>92</v>
      </c>
      <c r="D61" s="2">
        <v>47.4</v>
      </c>
      <c r="E61" s="2">
        <v>13.4</v>
      </c>
      <c r="F61">
        <v>0</v>
      </c>
      <c r="G61">
        <v>10</v>
      </c>
      <c r="H61" s="10" t="str">
        <f t="shared" si="2"/>
        <v>(10, 0)</v>
      </c>
    </row>
    <row r="62" spans="1:8" x14ac:dyDescent="0.35">
      <c r="B62" t="s">
        <v>248</v>
      </c>
      <c r="C62" t="s">
        <v>261</v>
      </c>
      <c r="D62" s="2">
        <v>56.1</v>
      </c>
      <c r="E62" s="2">
        <v>-4.8</v>
      </c>
      <c r="F62">
        <v>1</v>
      </c>
      <c r="G62">
        <v>10</v>
      </c>
      <c r="H62" s="10" t="str">
        <f t="shared" si="2"/>
        <v>(10, 1)</v>
      </c>
    </row>
    <row r="63" spans="1:8" x14ac:dyDescent="0.35">
      <c r="B63" t="s">
        <v>249</v>
      </c>
      <c r="C63" t="s">
        <v>81</v>
      </c>
      <c r="D63" s="2">
        <v>30</v>
      </c>
      <c r="E63" s="2">
        <v>31.2</v>
      </c>
      <c r="F63">
        <v>2</v>
      </c>
      <c r="G63">
        <v>10</v>
      </c>
      <c r="H63" s="10" t="str">
        <f t="shared" si="2"/>
        <v>(10, 2)</v>
      </c>
    </row>
    <row r="64" spans="1:8" x14ac:dyDescent="0.35">
      <c r="B64" t="s">
        <v>250</v>
      </c>
      <c r="C64" t="s">
        <v>81</v>
      </c>
      <c r="D64" s="2">
        <v>25.7</v>
      </c>
      <c r="E64" s="2">
        <v>32.6</v>
      </c>
      <c r="F64">
        <v>3</v>
      </c>
      <c r="G64">
        <v>10</v>
      </c>
      <c r="H64" s="10" t="str">
        <f t="shared" si="2"/>
        <v>(10, 3)</v>
      </c>
    </row>
    <row r="65" spans="1:8" x14ac:dyDescent="0.35">
      <c r="B65" t="s">
        <v>93</v>
      </c>
      <c r="C65" t="s">
        <v>100</v>
      </c>
      <c r="D65" s="2">
        <v>40.1</v>
      </c>
      <c r="E65" s="2">
        <v>9</v>
      </c>
      <c r="F65">
        <v>4</v>
      </c>
      <c r="G65">
        <v>10</v>
      </c>
      <c r="H65" s="10" t="str">
        <f t="shared" si="2"/>
        <v>(10, 4)</v>
      </c>
    </row>
    <row r="66" spans="1:8" x14ac:dyDescent="0.35">
      <c r="C66" t="s">
        <v>251</v>
      </c>
      <c r="D66" s="2">
        <v>45.6</v>
      </c>
      <c r="E66" s="2">
        <v>-3.2</v>
      </c>
      <c r="F66">
        <v>5</v>
      </c>
      <c r="G66">
        <v>10</v>
      </c>
      <c r="H66" s="10" t="str">
        <f t="shared" ref="H66:H97" si="3">CONCATENATE("(",G66,", ",F66,")")</f>
        <v>(10, 5)</v>
      </c>
    </row>
    <row r="67" spans="1:8" x14ac:dyDescent="0.35">
      <c r="B67" t="s">
        <v>93</v>
      </c>
      <c r="C67" t="s">
        <v>100</v>
      </c>
      <c r="D67" s="2">
        <v>40.1</v>
      </c>
      <c r="E67" s="2">
        <v>9</v>
      </c>
      <c r="F67">
        <v>6</v>
      </c>
      <c r="G67">
        <v>10</v>
      </c>
      <c r="H67" s="10" t="str">
        <f t="shared" si="3"/>
        <v>(10, 6)</v>
      </c>
    </row>
    <row r="68" spans="1:8" x14ac:dyDescent="0.35">
      <c r="A68" t="s">
        <v>16</v>
      </c>
      <c r="C68" t="s">
        <v>252</v>
      </c>
      <c r="D68" s="2">
        <v>36.299999999999997</v>
      </c>
      <c r="E68" s="2">
        <v>3.3</v>
      </c>
      <c r="F68">
        <v>0</v>
      </c>
      <c r="G68">
        <v>11</v>
      </c>
      <c r="H68" s="10" t="str">
        <f t="shared" si="3"/>
        <v>(11, 0)</v>
      </c>
    </row>
    <row r="69" spans="1:8" x14ac:dyDescent="0.35">
      <c r="B69" t="s">
        <v>85</v>
      </c>
      <c r="C69" t="s">
        <v>261</v>
      </c>
      <c r="D69" s="2">
        <v>51.5</v>
      </c>
      <c r="E69" s="2">
        <v>-0.1</v>
      </c>
      <c r="F69">
        <v>1</v>
      </c>
      <c r="G69">
        <v>11</v>
      </c>
      <c r="H69" s="10" t="str">
        <f t="shared" si="3"/>
        <v>(11, 1)</v>
      </c>
    </row>
    <row r="70" spans="1:8" x14ac:dyDescent="0.35">
      <c r="B70" t="s">
        <v>95</v>
      </c>
      <c r="C70" t="s">
        <v>266</v>
      </c>
      <c r="D70" s="2">
        <v>36.799999999999997</v>
      </c>
      <c r="E70" s="2">
        <v>-119.4</v>
      </c>
      <c r="F70">
        <v>2</v>
      </c>
      <c r="G70">
        <v>11</v>
      </c>
      <c r="H70" s="10" t="str">
        <f t="shared" si="3"/>
        <v>(11, 2)</v>
      </c>
    </row>
    <row r="71" spans="1:8" x14ac:dyDescent="0.35">
      <c r="B71" t="s">
        <v>65</v>
      </c>
      <c r="C71" t="s">
        <v>100</v>
      </c>
      <c r="D71" s="2">
        <v>45.4</v>
      </c>
      <c r="E71" s="2">
        <v>12.3</v>
      </c>
      <c r="F71">
        <v>3</v>
      </c>
      <c r="G71">
        <v>11</v>
      </c>
      <c r="H71" s="10" t="str">
        <f t="shared" si="3"/>
        <v>(11, 3)</v>
      </c>
    </row>
    <row r="72" spans="1:8" x14ac:dyDescent="0.35">
      <c r="B72" t="s">
        <v>254</v>
      </c>
      <c r="C72" t="s">
        <v>274</v>
      </c>
      <c r="D72" s="2">
        <v>-22.9</v>
      </c>
      <c r="E72" s="2">
        <v>-43.2</v>
      </c>
      <c r="F72">
        <v>4</v>
      </c>
      <c r="G72">
        <v>11</v>
      </c>
      <c r="H72" s="10" t="str">
        <f t="shared" si="3"/>
        <v>(11, 4)</v>
      </c>
    </row>
    <row r="73" spans="1:8" x14ac:dyDescent="0.35">
      <c r="B73" t="s">
        <v>255</v>
      </c>
      <c r="C73" t="s">
        <v>274</v>
      </c>
      <c r="D73" s="2">
        <v>-25.7</v>
      </c>
      <c r="E73" s="2">
        <v>-54.4</v>
      </c>
      <c r="F73">
        <v>5</v>
      </c>
      <c r="G73">
        <v>11</v>
      </c>
      <c r="H73" s="10" t="str">
        <f t="shared" si="3"/>
        <v>(11, 5)</v>
      </c>
    </row>
    <row r="74" spans="1:8" x14ac:dyDescent="0.35">
      <c r="C74" t="s">
        <v>256</v>
      </c>
      <c r="D74" s="2">
        <v>90</v>
      </c>
      <c r="E74" s="2">
        <v>0</v>
      </c>
      <c r="F74">
        <v>6</v>
      </c>
      <c r="G74">
        <v>11</v>
      </c>
      <c r="H74" s="10" t="str">
        <f t="shared" si="3"/>
        <v>(11, 6)</v>
      </c>
    </row>
    <row r="75" spans="1:8" x14ac:dyDescent="0.35">
      <c r="A75" t="s">
        <v>17</v>
      </c>
      <c r="B75" t="s">
        <v>85</v>
      </c>
      <c r="C75" t="s">
        <v>261</v>
      </c>
      <c r="D75" s="2">
        <v>51.5</v>
      </c>
      <c r="E75" s="2">
        <v>-0.1</v>
      </c>
      <c r="F75">
        <v>0</v>
      </c>
      <c r="G75">
        <v>12</v>
      </c>
      <c r="H75" s="10" t="str">
        <f t="shared" si="3"/>
        <v>(12, 0)</v>
      </c>
    </row>
    <row r="76" spans="1:8" x14ac:dyDescent="0.35">
      <c r="B76" t="s">
        <v>258</v>
      </c>
      <c r="C76" t="s">
        <v>99</v>
      </c>
      <c r="D76" s="2">
        <v>40.4</v>
      </c>
      <c r="E76" s="2">
        <v>-3.7</v>
      </c>
      <c r="F76">
        <v>1</v>
      </c>
      <c r="G76">
        <v>12</v>
      </c>
      <c r="H76" s="10" t="str">
        <f t="shared" si="3"/>
        <v>(12, 1)</v>
      </c>
    </row>
    <row r="77" spans="1:8" x14ac:dyDescent="0.35">
      <c r="B77" t="s">
        <v>85</v>
      </c>
      <c r="C77" t="s">
        <v>261</v>
      </c>
      <c r="D77" s="2">
        <v>51.5</v>
      </c>
      <c r="E77" s="2">
        <v>-0.1</v>
      </c>
      <c r="F77">
        <v>2</v>
      </c>
      <c r="G77">
        <v>12</v>
      </c>
      <c r="H77" s="10" t="str">
        <f t="shared" si="3"/>
        <v>(12, 2)</v>
      </c>
    </row>
    <row r="78" spans="1:8" x14ac:dyDescent="0.35">
      <c r="B78" t="s">
        <v>275</v>
      </c>
      <c r="C78" t="s">
        <v>100</v>
      </c>
      <c r="D78" s="2">
        <v>46.5</v>
      </c>
      <c r="E78" s="2">
        <v>12.1</v>
      </c>
      <c r="F78">
        <v>3</v>
      </c>
      <c r="G78">
        <v>12</v>
      </c>
      <c r="H78" s="10" t="str">
        <f t="shared" si="3"/>
        <v>(12, 3)</v>
      </c>
    </row>
    <row r="79" spans="1:8" x14ac:dyDescent="0.35">
      <c r="B79" t="s">
        <v>101</v>
      </c>
      <c r="C79" t="s">
        <v>103</v>
      </c>
      <c r="D79" s="2">
        <v>39.6</v>
      </c>
      <c r="E79" s="2">
        <v>19.899999999999999</v>
      </c>
      <c r="F79">
        <v>4</v>
      </c>
      <c r="G79">
        <v>12</v>
      </c>
      <c r="H79" s="10" t="str">
        <f t="shared" si="3"/>
        <v>(12, 4)</v>
      </c>
    </row>
    <row r="80" spans="1:8" x14ac:dyDescent="0.35">
      <c r="B80" t="s">
        <v>277</v>
      </c>
      <c r="C80" t="s">
        <v>102</v>
      </c>
      <c r="D80" s="2">
        <v>39.700000000000003</v>
      </c>
      <c r="E80" s="2">
        <v>20</v>
      </c>
      <c r="F80">
        <v>5</v>
      </c>
      <c r="G80">
        <v>12</v>
      </c>
      <c r="H80" s="10" t="str">
        <f t="shared" si="3"/>
        <v>(12, 5)</v>
      </c>
    </row>
    <row r="81" spans="1:8" x14ac:dyDescent="0.35">
      <c r="B81" t="s">
        <v>101</v>
      </c>
      <c r="C81" t="s">
        <v>103</v>
      </c>
      <c r="D81" s="2">
        <v>39.6</v>
      </c>
      <c r="E81" s="2">
        <v>19.899999999999999</v>
      </c>
      <c r="F81">
        <v>6</v>
      </c>
      <c r="G81">
        <v>12</v>
      </c>
      <c r="H81" s="10" t="str">
        <f t="shared" si="3"/>
        <v>(12, 6)</v>
      </c>
    </row>
    <row r="82" spans="1:8" x14ac:dyDescent="0.35">
      <c r="C82" t="s">
        <v>257</v>
      </c>
      <c r="D82" s="2">
        <v>39.299999999999997</v>
      </c>
      <c r="E82" s="2">
        <v>19.600000000000001</v>
      </c>
      <c r="F82">
        <v>7</v>
      </c>
      <c r="G82">
        <v>12</v>
      </c>
      <c r="H82" s="10" t="str">
        <f t="shared" si="3"/>
        <v>(12, 7)</v>
      </c>
    </row>
    <row r="83" spans="1:8" x14ac:dyDescent="0.35">
      <c r="B83" t="s">
        <v>101</v>
      </c>
      <c r="C83" t="s">
        <v>103</v>
      </c>
      <c r="D83" s="2">
        <v>39.6</v>
      </c>
      <c r="E83" s="2">
        <v>19.899999999999999</v>
      </c>
      <c r="F83">
        <v>8</v>
      </c>
      <c r="G83">
        <v>12</v>
      </c>
      <c r="H83" s="10" t="str">
        <f t="shared" si="3"/>
        <v>(12, 8)</v>
      </c>
    </row>
    <row r="84" spans="1:8" x14ac:dyDescent="0.35">
      <c r="B84" t="s">
        <v>276</v>
      </c>
      <c r="C84" t="s">
        <v>103</v>
      </c>
      <c r="D84" s="2">
        <v>39.700000000000003</v>
      </c>
      <c r="E84" s="2">
        <v>21.6</v>
      </c>
      <c r="F84">
        <v>9</v>
      </c>
      <c r="G84">
        <v>12</v>
      </c>
      <c r="H84" s="10" t="str">
        <f t="shared" si="3"/>
        <v>(12, 9)</v>
      </c>
    </row>
    <row r="85" spans="1:8" x14ac:dyDescent="0.35">
      <c r="A85" t="s">
        <v>18</v>
      </c>
      <c r="C85" t="s">
        <v>122</v>
      </c>
      <c r="D85" s="2">
        <v>21.5</v>
      </c>
      <c r="E85" s="2">
        <v>-77.8</v>
      </c>
      <c r="F85">
        <v>0</v>
      </c>
      <c r="G85">
        <v>13</v>
      </c>
      <c r="H85" s="10" t="str">
        <f t="shared" si="3"/>
        <v>(13, 0)</v>
      </c>
    </row>
    <row r="86" spans="1:8" x14ac:dyDescent="0.35">
      <c r="B86" t="s">
        <v>85</v>
      </c>
      <c r="C86" t="s">
        <v>261</v>
      </c>
      <c r="D86" s="2">
        <v>51.5</v>
      </c>
      <c r="E86" s="2">
        <v>-0.1</v>
      </c>
      <c r="F86">
        <v>1</v>
      </c>
      <c r="G86">
        <v>13</v>
      </c>
      <c r="H86" s="10" t="str">
        <f t="shared" si="3"/>
        <v>(13, 1)</v>
      </c>
    </row>
    <row r="87" spans="1:8" x14ac:dyDescent="0.35">
      <c r="B87" t="s">
        <v>278</v>
      </c>
      <c r="C87" t="s">
        <v>104</v>
      </c>
      <c r="D87" s="2">
        <v>24.6</v>
      </c>
      <c r="E87" s="2">
        <v>73.7</v>
      </c>
      <c r="F87">
        <v>2</v>
      </c>
      <c r="G87">
        <v>13</v>
      </c>
      <c r="H87" s="10" t="str">
        <f t="shared" si="3"/>
        <v>(13, 2)</v>
      </c>
    </row>
    <row r="88" spans="1:8" x14ac:dyDescent="0.35">
      <c r="B88" t="s">
        <v>282</v>
      </c>
      <c r="C88" t="s">
        <v>280</v>
      </c>
      <c r="D88" s="2">
        <v>52.5</v>
      </c>
      <c r="E88" s="2">
        <v>13.4</v>
      </c>
      <c r="F88">
        <v>3</v>
      </c>
      <c r="G88">
        <v>13</v>
      </c>
      <c r="H88" s="10" t="str">
        <f t="shared" si="3"/>
        <v>(13, 3)</v>
      </c>
    </row>
    <row r="89" spans="1:8" x14ac:dyDescent="0.35">
      <c r="B89" t="s">
        <v>279</v>
      </c>
      <c r="C89" t="s">
        <v>280</v>
      </c>
      <c r="D89" s="2">
        <v>53.6</v>
      </c>
      <c r="E89" s="2">
        <v>11.7</v>
      </c>
      <c r="F89">
        <v>4</v>
      </c>
      <c r="G89">
        <v>13</v>
      </c>
      <c r="H89" s="10" t="str">
        <f t="shared" si="3"/>
        <v>(13, 4)</v>
      </c>
    </row>
    <row r="90" spans="1:8" x14ac:dyDescent="0.35">
      <c r="B90" t="s">
        <v>283</v>
      </c>
      <c r="C90" t="s">
        <v>280</v>
      </c>
      <c r="D90" s="2">
        <v>52.5</v>
      </c>
      <c r="E90" s="2">
        <v>13.4</v>
      </c>
      <c r="F90">
        <v>5</v>
      </c>
      <c r="G90">
        <v>13</v>
      </c>
      <c r="H90" s="10" t="str">
        <f t="shared" si="3"/>
        <v>(13, 5)</v>
      </c>
    </row>
    <row r="91" spans="1:8" x14ac:dyDescent="0.35">
      <c r="B91" t="s">
        <v>281</v>
      </c>
      <c r="C91" t="s">
        <v>280</v>
      </c>
      <c r="D91" s="2">
        <v>50.8</v>
      </c>
      <c r="E91" s="2">
        <v>12.9</v>
      </c>
      <c r="F91">
        <v>6</v>
      </c>
      <c r="G91">
        <v>13</v>
      </c>
      <c r="H91" s="10" t="str">
        <f t="shared" si="3"/>
        <v>(13, 6)</v>
      </c>
    </row>
    <row r="92" spans="1:8" x14ac:dyDescent="0.35">
      <c r="B92" t="s">
        <v>278</v>
      </c>
      <c r="C92" t="s">
        <v>104</v>
      </c>
      <c r="D92" s="2">
        <v>24.6</v>
      </c>
      <c r="E92" s="2">
        <v>73.7</v>
      </c>
      <c r="F92">
        <v>7</v>
      </c>
      <c r="G92">
        <v>13</v>
      </c>
      <c r="H92" s="10" t="str">
        <f t="shared" si="3"/>
        <v>(13, 7)</v>
      </c>
    </row>
    <row r="93" spans="1:8" x14ac:dyDescent="0.35">
      <c r="A93" t="s">
        <v>19</v>
      </c>
      <c r="B93" t="s">
        <v>107</v>
      </c>
      <c r="C93" t="s">
        <v>140</v>
      </c>
      <c r="D93" s="2">
        <v>77.2</v>
      </c>
      <c r="E93" s="2">
        <v>104.1</v>
      </c>
      <c r="F93">
        <v>0</v>
      </c>
      <c r="G93">
        <v>14</v>
      </c>
      <c r="H93" s="10" t="str">
        <f t="shared" si="3"/>
        <v>(14, 0)</v>
      </c>
    </row>
    <row r="94" spans="1:8" x14ac:dyDescent="0.35">
      <c r="B94" t="s">
        <v>85</v>
      </c>
      <c r="C94" t="s">
        <v>261</v>
      </c>
      <c r="D94" s="2">
        <v>51.5</v>
      </c>
      <c r="E94" s="2">
        <v>-0.1</v>
      </c>
      <c r="F94">
        <v>1</v>
      </c>
      <c r="G94">
        <v>14</v>
      </c>
      <c r="H94" s="10" t="str">
        <f t="shared" si="3"/>
        <v>(14, 1)</v>
      </c>
    </row>
    <row r="95" spans="1:8" x14ac:dyDescent="0.35">
      <c r="B95" t="s">
        <v>284</v>
      </c>
      <c r="C95" t="s">
        <v>261</v>
      </c>
      <c r="D95" s="2">
        <v>51.4</v>
      </c>
      <c r="E95" s="2">
        <v>-0.7</v>
      </c>
      <c r="F95">
        <v>2</v>
      </c>
      <c r="G95">
        <v>14</v>
      </c>
      <c r="H95" s="10" t="str">
        <f t="shared" si="3"/>
        <v>(14, 2)</v>
      </c>
    </row>
    <row r="96" spans="1:8" x14ac:dyDescent="0.35">
      <c r="B96" t="s">
        <v>108</v>
      </c>
      <c r="C96" t="s">
        <v>72</v>
      </c>
      <c r="D96" s="2">
        <v>48.9</v>
      </c>
      <c r="E96" s="2">
        <v>2.4</v>
      </c>
      <c r="F96">
        <v>3</v>
      </c>
      <c r="G96">
        <v>14</v>
      </c>
      <c r="H96" s="10" t="str">
        <f t="shared" si="3"/>
        <v>(14, 3)</v>
      </c>
    </row>
    <row r="97" spans="1:8" x14ac:dyDescent="0.35">
      <c r="B97" t="s">
        <v>285</v>
      </c>
      <c r="C97" t="s">
        <v>72</v>
      </c>
      <c r="D97" s="2">
        <v>49.2</v>
      </c>
      <c r="E97" s="2">
        <v>2.5</v>
      </c>
      <c r="F97">
        <v>4</v>
      </c>
      <c r="G97">
        <v>14</v>
      </c>
      <c r="H97" s="10" t="str">
        <f t="shared" si="3"/>
        <v>(14, 4)</v>
      </c>
    </row>
    <row r="98" spans="1:8" x14ac:dyDescent="0.35">
      <c r="B98" t="s">
        <v>109</v>
      </c>
      <c r="C98" t="s">
        <v>266</v>
      </c>
      <c r="D98" s="2">
        <v>37.799999999999997</v>
      </c>
      <c r="E98" s="2">
        <v>-122.4</v>
      </c>
      <c r="F98">
        <v>5</v>
      </c>
      <c r="G98">
        <v>14</v>
      </c>
      <c r="H98" s="10" t="str">
        <f t="shared" ref="H98:H130" si="4">CONCATENATE("(",G98,", ",F98,")")</f>
        <v>(14, 5)</v>
      </c>
    </row>
    <row r="99" spans="1:8" x14ac:dyDescent="0.35">
      <c r="B99" t="s">
        <v>110</v>
      </c>
      <c r="C99" s="6" t="s">
        <v>266</v>
      </c>
      <c r="D99" s="16">
        <v>35.1</v>
      </c>
      <c r="E99" s="2">
        <v>-119.7</v>
      </c>
      <c r="F99">
        <v>6</v>
      </c>
      <c r="G99">
        <v>14</v>
      </c>
      <c r="H99" s="10" t="str">
        <f t="shared" si="4"/>
        <v>(14, 6)</v>
      </c>
    </row>
    <row r="100" spans="1:8" x14ac:dyDescent="0.35">
      <c r="B100" t="s">
        <v>111</v>
      </c>
      <c r="C100" s="6" t="s">
        <v>266</v>
      </c>
      <c r="D100" s="16">
        <v>37.799999999999997</v>
      </c>
      <c r="E100" s="2">
        <v>-122.5</v>
      </c>
      <c r="F100">
        <v>7</v>
      </c>
      <c r="G100">
        <v>14</v>
      </c>
      <c r="H100" s="10" t="str">
        <f t="shared" si="4"/>
        <v>(14, 7)</v>
      </c>
    </row>
    <row r="101" spans="1:8" x14ac:dyDescent="0.35">
      <c r="A101" t="s">
        <v>20</v>
      </c>
      <c r="C101" t="s">
        <v>112</v>
      </c>
      <c r="D101" s="2">
        <v>36.1</v>
      </c>
      <c r="E101" s="2">
        <v>-5.4</v>
      </c>
      <c r="F101">
        <v>0</v>
      </c>
      <c r="G101">
        <v>15</v>
      </c>
      <c r="H101" s="10" t="str">
        <f t="shared" si="4"/>
        <v>(15, 0)</v>
      </c>
    </row>
    <row r="102" spans="1:8" x14ac:dyDescent="0.35">
      <c r="B102" t="s">
        <v>286</v>
      </c>
      <c r="C102" t="s">
        <v>287</v>
      </c>
      <c r="D102" s="2">
        <v>48.1</v>
      </c>
      <c r="E102" s="2">
        <v>17.100000000000001</v>
      </c>
      <c r="F102">
        <v>1</v>
      </c>
      <c r="G102">
        <v>15</v>
      </c>
      <c r="H102" s="10" t="str">
        <f t="shared" si="4"/>
        <v>(15, 1)</v>
      </c>
    </row>
    <row r="103" spans="1:8" x14ac:dyDescent="0.35">
      <c r="B103" t="s">
        <v>288</v>
      </c>
      <c r="C103" t="s">
        <v>261</v>
      </c>
      <c r="D103" s="2">
        <v>51.8</v>
      </c>
      <c r="E103" s="2">
        <v>-1.2</v>
      </c>
      <c r="F103">
        <v>2</v>
      </c>
      <c r="G103">
        <v>15</v>
      </c>
      <c r="H103" s="10" t="str">
        <f t="shared" si="4"/>
        <v>(15, 2)</v>
      </c>
    </row>
    <row r="104" spans="1:8" x14ac:dyDescent="0.35">
      <c r="B104" t="s">
        <v>85</v>
      </c>
      <c r="C104" t="s">
        <v>261</v>
      </c>
      <c r="D104" s="2">
        <v>51.5</v>
      </c>
      <c r="E104" s="2">
        <v>-0.1</v>
      </c>
      <c r="F104">
        <v>3</v>
      </c>
      <c r="G104">
        <v>15</v>
      </c>
      <c r="H104" s="10" t="str">
        <f t="shared" si="4"/>
        <v>(15, 3)</v>
      </c>
    </row>
    <row r="105" spans="1:8" x14ac:dyDescent="0.35">
      <c r="B105" t="s">
        <v>286</v>
      </c>
      <c r="C105" t="s">
        <v>287</v>
      </c>
      <c r="D105" s="2">
        <v>48.1</v>
      </c>
      <c r="E105" s="2">
        <v>17.100000000000001</v>
      </c>
      <c r="F105">
        <v>4</v>
      </c>
      <c r="G105">
        <v>15</v>
      </c>
      <c r="H105" s="10" t="str">
        <f t="shared" si="4"/>
        <v>(15, 4)</v>
      </c>
    </row>
    <row r="106" spans="1:8" x14ac:dyDescent="0.35">
      <c r="B106" t="s">
        <v>115</v>
      </c>
      <c r="C106" t="s">
        <v>92</v>
      </c>
      <c r="D106" s="2">
        <v>48.2</v>
      </c>
      <c r="E106" s="2">
        <v>16.399999999999999</v>
      </c>
      <c r="F106">
        <v>5</v>
      </c>
      <c r="G106">
        <v>15</v>
      </c>
      <c r="H106" s="10" t="str">
        <f t="shared" si="4"/>
        <v>(15, 5)</v>
      </c>
    </row>
    <row r="107" spans="1:8" x14ac:dyDescent="0.35">
      <c r="B107" t="s">
        <v>289</v>
      </c>
      <c r="C107" t="s">
        <v>148</v>
      </c>
      <c r="D107" s="2">
        <v>35.799999999999997</v>
      </c>
      <c r="E107" s="2">
        <v>-5.8</v>
      </c>
      <c r="F107">
        <v>6</v>
      </c>
      <c r="G107">
        <v>15</v>
      </c>
      <c r="H107" s="10" t="str">
        <f t="shared" si="4"/>
        <v>(15, 6)</v>
      </c>
    </row>
    <row r="108" spans="1:8" x14ac:dyDescent="0.35">
      <c r="C108" t="s">
        <v>116</v>
      </c>
      <c r="D108" s="2">
        <v>39.9</v>
      </c>
      <c r="E108" s="2">
        <v>67.7</v>
      </c>
      <c r="F108">
        <v>7</v>
      </c>
      <c r="G108">
        <v>15</v>
      </c>
      <c r="H108" s="10" t="str">
        <f t="shared" si="4"/>
        <v>(15, 7)</v>
      </c>
    </row>
    <row r="109" spans="1:8" x14ac:dyDescent="0.35">
      <c r="B109" t="s">
        <v>290</v>
      </c>
      <c r="C109" t="s">
        <v>291</v>
      </c>
      <c r="D109" s="2">
        <v>28.5</v>
      </c>
      <c r="E109" s="2">
        <v>65.099999999999994</v>
      </c>
      <c r="F109">
        <v>8</v>
      </c>
      <c r="G109">
        <v>15</v>
      </c>
      <c r="H109" s="10" t="str">
        <f t="shared" si="4"/>
        <v>(15, 8)</v>
      </c>
    </row>
    <row r="110" spans="1:8" x14ac:dyDescent="0.35">
      <c r="B110" t="s">
        <v>84</v>
      </c>
      <c r="C110" t="s">
        <v>266</v>
      </c>
      <c r="D110" s="2">
        <v>40.700000000000003</v>
      </c>
      <c r="E110" s="2">
        <v>-74</v>
      </c>
      <c r="F110">
        <v>9</v>
      </c>
      <c r="G110">
        <v>15</v>
      </c>
      <c r="H110" s="10" t="str">
        <f t="shared" si="4"/>
        <v>(15, 9)</v>
      </c>
    </row>
    <row r="111" spans="1:8" x14ac:dyDescent="0.35">
      <c r="A111" t="s">
        <v>292</v>
      </c>
      <c r="B111" t="s">
        <v>293</v>
      </c>
      <c r="C111" t="s">
        <v>118</v>
      </c>
      <c r="D111" s="2">
        <v>25.7</v>
      </c>
      <c r="E111" s="2">
        <v>-79.3</v>
      </c>
      <c r="F111">
        <v>0</v>
      </c>
      <c r="G111">
        <v>16</v>
      </c>
      <c r="H111" s="10" t="str">
        <f t="shared" si="4"/>
        <v>(16, 0)</v>
      </c>
    </row>
    <row r="112" spans="1:8" x14ac:dyDescent="0.35">
      <c r="B112" t="s">
        <v>117</v>
      </c>
      <c r="C112" t="s">
        <v>266</v>
      </c>
      <c r="D112" s="2">
        <v>24.6</v>
      </c>
      <c r="E112" s="2">
        <v>-81.8</v>
      </c>
      <c r="F112">
        <v>1</v>
      </c>
      <c r="G112">
        <v>16</v>
      </c>
      <c r="H112" s="10" t="str">
        <f t="shared" si="4"/>
        <v>(16, 1)</v>
      </c>
    </row>
    <row r="113" spans="1:8" x14ac:dyDescent="0.35">
      <c r="B113" t="s">
        <v>119</v>
      </c>
      <c r="C113" t="s">
        <v>294</v>
      </c>
      <c r="D113" s="2">
        <v>8.5</v>
      </c>
      <c r="E113" s="2">
        <v>-80.8</v>
      </c>
      <c r="F113">
        <v>2</v>
      </c>
      <c r="G113">
        <v>16</v>
      </c>
      <c r="H113" s="10" t="str">
        <f t="shared" si="4"/>
        <v>(16, 2)</v>
      </c>
    </row>
    <row r="114" spans="1:8" x14ac:dyDescent="0.35">
      <c r="A114" t="s">
        <v>295</v>
      </c>
      <c r="B114" t="s">
        <v>296</v>
      </c>
      <c r="C114" t="s">
        <v>140</v>
      </c>
      <c r="D114" s="2">
        <v>64.5</v>
      </c>
      <c r="E114" s="2">
        <v>40.6</v>
      </c>
      <c r="F114">
        <v>0</v>
      </c>
      <c r="G114">
        <v>17</v>
      </c>
      <c r="H114" s="10" t="str">
        <f t="shared" si="4"/>
        <v>(17, 0)</v>
      </c>
    </row>
    <row r="115" spans="1:8" x14ac:dyDescent="0.35">
      <c r="B115" t="s">
        <v>297</v>
      </c>
      <c r="C115" t="s">
        <v>72</v>
      </c>
      <c r="D115" s="2">
        <v>43.7</v>
      </c>
      <c r="E115" s="2">
        <v>7.3</v>
      </c>
      <c r="F115">
        <v>1</v>
      </c>
      <c r="G115">
        <v>17</v>
      </c>
      <c r="H115" s="10" t="str">
        <f t="shared" si="4"/>
        <v>(17, 1)</v>
      </c>
    </row>
    <row r="116" spans="1:8" x14ac:dyDescent="0.35">
      <c r="B116" t="s">
        <v>120</v>
      </c>
      <c r="C116" t="s">
        <v>323</v>
      </c>
      <c r="D116" s="2">
        <v>43.7</v>
      </c>
      <c r="E116" s="2">
        <v>7.4</v>
      </c>
      <c r="F116">
        <v>2</v>
      </c>
      <c r="G116">
        <v>17</v>
      </c>
      <c r="H116" s="10" t="str">
        <f t="shared" si="4"/>
        <v>(17, 2)</v>
      </c>
    </row>
    <row r="117" spans="1:8" x14ac:dyDescent="0.35">
      <c r="B117" t="s">
        <v>85</v>
      </c>
      <c r="C117" t="s">
        <v>261</v>
      </c>
      <c r="D117" s="2">
        <v>51.5</v>
      </c>
      <c r="E117" s="2">
        <v>-0.1</v>
      </c>
      <c r="F117">
        <v>3</v>
      </c>
      <c r="G117">
        <v>17</v>
      </c>
      <c r="H117" s="10" t="str">
        <f t="shared" si="4"/>
        <v>(17, 3)</v>
      </c>
    </row>
    <row r="118" spans="1:8" x14ac:dyDescent="0.35">
      <c r="B118" t="s">
        <v>121</v>
      </c>
      <c r="C118" t="s">
        <v>140</v>
      </c>
      <c r="D118" s="2">
        <v>59.9</v>
      </c>
      <c r="E118" s="2">
        <v>30.3</v>
      </c>
      <c r="F118">
        <v>4</v>
      </c>
      <c r="G118">
        <v>17</v>
      </c>
      <c r="H118" s="10" t="str">
        <f t="shared" si="4"/>
        <v>(17, 4)</v>
      </c>
    </row>
    <row r="119" spans="1:8" x14ac:dyDescent="0.35">
      <c r="C119" t="s">
        <v>122</v>
      </c>
      <c r="D119" s="2">
        <v>21.5</v>
      </c>
      <c r="E119" s="2">
        <v>-77.8</v>
      </c>
      <c r="F119">
        <v>5</v>
      </c>
      <c r="G119">
        <v>17</v>
      </c>
      <c r="H119" s="10" t="str">
        <f t="shared" si="4"/>
        <v>(17, 5)</v>
      </c>
    </row>
    <row r="120" spans="1:8" x14ac:dyDescent="0.35">
      <c r="A120" t="s">
        <v>23</v>
      </c>
      <c r="B120" t="s">
        <v>299</v>
      </c>
      <c r="C120" t="s">
        <v>140</v>
      </c>
      <c r="D120" s="2">
        <v>50.3</v>
      </c>
      <c r="E120" s="2">
        <v>59.9</v>
      </c>
      <c r="F120">
        <v>0</v>
      </c>
      <c r="G120">
        <v>18</v>
      </c>
      <c r="H120" s="10" t="str">
        <f t="shared" si="4"/>
        <v>(18, 0)</v>
      </c>
    </row>
    <row r="121" spans="1:8" x14ac:dyDescent="0.35">
      <c r="B121" t="s">
        <v>298</v>
      </c>
      <c r="C121" t="s">
        <v>261</v>
      </c>
      <c r="D121" s="2">
        <v>51.8</v>
      </c>
      <c r="E121" s="2">
        <v>-1.3</v>
      </c>
      <c r="F121">
        <v>1</v>
      </c>
      <c r="G121">
        <v>18</v>
      </c>
      <c r="H121" s="10" t="str">
        <f t="shared" si="4"/>
        <v>(18, 1)</v>
      </c>
    </row>
    <row r="122" spans="1:8" x14ac:dyDescent="0.35">
      <c r="B122" t="s">
        <v>85</v>
      </c>
      <c r="C122" t="s">
        <v>261</v>
      </c>
      <c r="D122" s="2">
        <v>51.5</v>
      </c>
      <c r="E122" s="2">
        <v>-0.1</v>
      </c>
      <c r="F122">
        <v>2</v>
      </c>
      <c r="G122">
        <v>18</v>
      </c>
      <c r="H122" s="10" t="str">
        <f t="shared" si="4"/>
        <v>(18, 2)</v>
      </c>
    </row>
    <row r="123" spans="1:8" x14ac:dyDescent="0.35">
      <c r="B123" t="s">
        <v>123</v>
      </c>
      <c r="C123" t="s">
        <v>280</v>
      </c>
      <c r="D123" s="2">
        <v>53.6</v>
      </c>
      <c r="E123" s="2">
        <v>10</v>
      </c>
      <c r="F123">
        <v>3</v>
      </c>
      <c r="G123">
        <v>18</v>
      </c>
      <c r="H123" s="10" t="str">
        <f t="shared" si="4"/>
        <v>(18, 3)</v>
      </c>
    </row>
    <row r="124" spans="1:8" x14ac:dyDescent="0.35">
      <c r="B124" t="s">
        <v>300</v>
      </c>
      <c r="C124" t="s">
        <v>80</v>
      </c>
      <c r="D124" s="2">
        <v>26.2</v>
      </c>
      <c r="E124" s="2">
        <v>127.7</v>
      </c>
      <c r="F124">
        <v>4</v>
      </c>
      <c r="G124">
        <v>18</v>
      </c>
      <c r="H124" s="10" t="str">
        <f t="shared" si="4"/>
        <v>(18, 4)</v>
      </c>
    </row>
    <row r="125" spans="1:8" x14ac:dyDescent="0.35">
      <c r="B125" t="s">
        <v>301</v>
      </c>
      <c r="C125" t="s">
        <v>124</v>
      </c>
      <c r="D125" s="2">
        <v>10.8</v>
      </c>
      <c r="E125" s="2">
        <v>106.6</v>
      </c>
      <c r="F125">
        <v>5</v>
      </c>
      <c r="G125">
        <v>18</v>
      </c>
      <c r="H125" s="10" t="str">
        <f t="shared" si="4"/>
        <v>(18, 5)</v>
      </c>
    </row>
    <row r="126" spans="1:8" x14ac:dyDescent="0.35">
      <c r="B126" t="s">
        <v>302</v>
      </c>
      <c r="C126" t="s">
        <v>124</v>
      </c>
      <c r="D126" s="2">
        <v>20.9</v>
      </c>
      <c r="E126" s="2">
        <v>107.2</v>
      </c>
      <c r="F126">
        <v>6</v>
      </c>
      <c r="G126">
        <v>18</v>
      </c>
      <c r="H126" s="10" t="str">
        <f t="shared" si="4"/>
        <v>(18, 6)</v>
      </c>
    </row>
    <row r="127" spans="1:8" x14ac:dyDescent="0.35">
      <c r="A127" t="s">
        <v>35</v>
      </c>
      <c r="B127" t="s">
        <v>126</v>
      </c>
      <c r="C127" t="s">
        <v>99</v>
      </c>
      <c r="D127" s="2">
        <v>43.3</v>
      </c>
      <c r="E127" s="2">
        <v>-2.9</v>
      </c>
      <c r="F127">
        <v>0</v>
      </c>
      <c r="G127">
        <v>19</v>
      </c>
      <c r="H127" s="10" t="str">
        <f t="shared" si="4"/>
        <v>(19, 0)</v>
      </c>
    </row>
    <row r="128" spans="1:8" x14ac:dyDescent="0.35">
      <c r="B128" t="s">
        <v>85</v>
      </c>
      <c r="C128" t="s">
        <v>261</v>
      </c>
      <c r="D128" s="2">
        <v>51.5</v>
      </c>
      <c r="E128" s="2">
        <v>-0.1</v>
      </c>
      <c r="F128">
        <v>1</v>
      </c>
      <c r="G128">
        <v>19</v>
      </c>
      <c r="H128" s="10" t="str">
        <f t="shared" si="4"/>
        <v>(19, 1)</v>
      </c>
    </row>
    <row r="129" spans="1:8" x14ac:dyDescent="0.35">
      <c r="B129" t="s">
        <v>303</v>
      </c>
      <c r="C129" t="s">
        <v>261</v>
      </c>
      <c r="D129" s="2">
        <v>57.3</v>
      </c>
      <c r="E129" s="2">
        <v>-5.5</v>
      </c>
      <c r="F129">
        <v>2</v>
      </c>
      <c r="G129">
        <v>19</v>
      </c>
      <c r="H129" s="10" t="str">
        <f t="shared" si="4"/>
        <v>(19, 2)</v>
      </c>
    </row>
    <row r="130" spans="1:8" x14ac:dyDescent="0.35">
      <c r="B130" t="s">
        <v>304</v>
      </c>
      <c r="C130" t="s">
        <v>127</v>
      </c>
      <c r="D130" s="2">
        <v>40.4</v>
      </c>
      <c r="E130" s="2">
        <v>49.9</v>
      </c>
      <c r="F130">
        <v>3</v>
      </c>
      <c r="G130">
        <v>19</v>
      </c>
      <c r="H130" s="10" t="str">
        <f t="shared" si="4"/>
        <v>(19, 3)</v>
      </c>
    </row>
    <row r="131" spans="1:8" x14ac:dyDescent="0.35">
      <c r="C131" t="s">
        <v>128</v>
      </c>
      <c r="D131" s="2">
        <v>48</v>
      </c>
      <c r="E131" s="2">
        <v>66.900000000000006</v>
      </c>
      <c r="F131">
        <v>4</v>
      </c>
      <c r="G131">
        <v>19</v>
      </c>
      <c r="H131" s="10" t="str">
        <f t="shared" ref="H131:H170" si="5">CONCATENATE("(",G131,", ",F131,")")</f>
        <v>(19, 4)</v>
      </c>
    </row>
    <row r="132" spans="1:8" x14ac:dyDescent="0.35">
      <c r="B132" t="s">
        <v>304</v>
      </c>
      <c r="C132" t="s">
        <v>127</v>
      </c>
      <c r="D132" s="2">
        <v>40.4</v>
      </c>
      <c r="E132" s="2">
        <v>49.9</v>
      </c>
      <c r="F132">
        <v>5</v>
      </c>
      <c r="G132">
        <v>19</v>
      </c>
      <c r="H132" s="10" t="str">
        <f t="shared" si="5"/>
        <v>(19, 5)</v>
      </c>
    </row>
    <row r="133" spans="1:8" x14ac:dyDescent="0.35">
      <c r="B133" t="s">
        <v>63</v>
      </c>
      <c r="C133" t="s">
        <v>263</v>
      </c>
      <c r="D133" s="2">
        <v>41</v>
      </c>
      <c r="E133" s="2">
        <v>29</v>
      </c>
      <c r="F133">
        <v>6</v>
      </c>
      <c r="G133">
        <v>19</v>
      </c>
      <c r="H133" s="10" t="str">
        <f t="shared" si="5"/>
        <v>(19, 6)</v>
      </c>
    </row>
    <row r="134" spans="1:8" x14ac:dyDescent="0.35">
      <c r="A134" t="s">
        <v>24</v>
      </c>
      <c r="B134" t="s">
        <v>305</v>
      </c>
      <c r="C134" t="s">
        <v>132</v>
      </c>
      <c r="D134" s="2">
        <v>38</v>
      </c>
      <c r="E134" s="2">
        <v>126.7</v>
      </c>
      <c r="F134">
        <v>0</v>
      </c>
      <c r="G134">
        <v>20</v>
      </c>
      <c r="H134" s="10" t="str">
        <f>CONCATENATE("(",G134,", ",F134,")")</f>
        <v>(20, 0)</v>
      </c>
    </row>
    <row r="135" spans="1:8" x14ac:dyDescent="0.35">
      <c r="B135" t="s">
        <v>73</v>
      </c>
      <c r="C135" t="s">
        <v>125</v>
      </c>
      <c r="D135" s="2">
        <v>22.4</v>
      </c>
      <c r="E135" s="2">
        <v>114.1</v>
      </c>
      <c r="F135">
        <v>1</v>
      </c>
      <c r="G135">
        <v>20</v>
      </c>
      <c r="H135" s="10" t="str">
        <f>CONCATENATE("(",G135,", ",F135,")")</f>
        <v>(20, 1)</v>
      </c>
    </row>
    <row r="136" spans="1:8" x14ac:dyDescent="0.35">
      <c r="D136" s="2">
        <v>70</v>
      </c>
      <c r="E136" s="2">
        <v>179.9</v>
      </c>
      <c r="F136">
        <v>2</v>
      </c>
      <c r="G136">
        <v>20</v>
      </c>
      <c r="H136" s="10" t="str">
        <f t="shared" ref="H136:H137" si="6">CONCATENATE("(",G136,", ",F136,")")</f>
        <v>(20, 2)</v>
      </c>
    </row>
    <row r="137" spans="1:8" x14ac:dyDescent="0.35">
      <c r="D137" s="2">
        <v>70</v>
      </c>
      <c r="E137" s="2">
        <v>-179.9</v>
      </c>
      <c r="F137">
        <v>3</v>
      </c>
      <c r="G137">
        <v>20</v>
      </c>
      <c r="H137" s="10" t="str">
        <f t="shared" si="6"/>
        <v>(20, 3)</v>
      </c>
    </row>
    <row r="138" spans="1:8" x14ac:dyDescent="0.35">
      <c r="B138" t="s">
        <v>322</v>
      </c>
      <c r="C138" t="s">
        <v>122</v>
      </c>
      <c r="D138" s="2">
        <v>23.1</v>
      </c>
      <c r="E138" s="2">
        <v>-82.3</v>
      </c>
      <c r="F138">
        <v>4</v>
      </c>
      <c r="G138">
        <v>20</v>
      </c>
      <c r="H138" s="10" t="str">
        <f>CONCATENATE("(",G138,", ",F138,")")</f>
        <v>(20, 4)</v>
      </c>
    </row>
    <row r="139" spans="1:8" x14ac:dyDescent="0.35">
      <c r="B139" t="s">
        <v>85</v>
      </c>
      <c r="C139" t="s">
        <v>261</v>
      </c>
      <c r="D139" s="2">
        <v>51.5</v>
      </c>
      <c r="E139" s="2">
        <v>-0.1</v>
      </c>
      <c r="F139">
        <v>5</v>
      </c>
      <c r="G139">
        <v>20</v>
      </c>
      <c r="H139" s="10" t="str">
        <f>CONCATENATE("(",G139,", ",F139,")")</f>
        <v>(20, 5)</v>
      </c>
    </row>
    <row r="140" spans="1:8" x14ac:dyDescent="0.35">
      <c r="B140" t="s">
        <v>306</v>
      </c>
      <c r="C140" t="s">
        <v>131</v>
      </c>
      <c r="D140" s="2">
        <v>64.099999999999994</v>
      </c>
      <c r="E140" s="2">
        <v>-16.2</v>
      </c>
      <c r="F140">
        <v>6</v>
      </c>
      <c r="G140">
        <v>20</v>
      </c>
      <c r="H140" s="10" t="str">
        <f>CONCATENATE("(",G140,", ",F140,")")</f>
        <v>(20, 6)</v>
      </c>
    </row>
    <row r="141" spans="1:8" x14ac:dyDescent="0.35">
      <c r="C141" t="s">
        <v>307</v>
      </c>
      <c r="D141" s="2">
        <v>38.299999999999997</v>
      </c>
      <c r="E141" s="2">
        <v>127.4</v>
      </c>
      <c r="F141">
        <v>7</v>
      </c>
      <c r="G141">
        <v>20</v>
      </c>
      <c r="H141" s="10" t="str">
        <f>CONCATENATE("(",G141,", ",F141,")")</f>
        <v>(20, 7)</v>
      </c>
    </row>
    <row r="142" spans="1:8" x14ac:dyDescent="0.35">
      <c r="A142" t="s">
        <v>25</v>
      </c>
      <c r="B142" t="s">
        <v>133</v>
      </c>
      <c r="C142" t="s">
        <v>287</v>
      </c>
      <c r="D142" s="2">
        <v>50.1</v>
      </c>
      <c r="E142" s="2">
        <v>14.4</v>
      </c>
      <c r="F142">
        <v>0</v>
      </c>
      <c r="G142">
        <v>21</v>
      </c>
      <c r="H142" s="10" t="str">
        <f t="shared" si="5"/>
        <v>(21, 0)</v>
      </c>
    </row>
    <row r="143" spans="1:8" x14ac:dyDescent="0.35">
      <c r="C143" t="s">
        <v>134</v>
      </c>
      <c r="D143" s="2">
        <v>-18.8</v>
      </c>
      <c r="E143" s="2">
        <v>46.9</v>
      </c>
      <c r="F143">
        <v>1</v>
      </c>
      <c r="G143">
        <v>21</v>
      </c>
      <c r="H143" s="10" t="str">
        <f t="shared" si="5"/>
        <v>(21, 1)</v>
      </c>
    </row>
    <row r="144" spans="1:8" x14ac:dyDescent="0.35">
      <c r="B144" t="s">
        <v>85</v>
      </c>
      <c r="C144" t="s">
        <v>261</v>
      </c>
      <c r="D144" s="2">
        <v>51.5</v>
      </c>
      <c r="E144" s="2">
        <v>-0.1</v>
      </c>
      <c r="F144">
        <v>2</v>
      </c>
      <c r="G144">
        <v>21</v>
      </c>
      <c r="H144" s="10" t="str">
        <f t="shared" si="5"/>
        <v>(21, 2)</v>
      </c>
    </row>
    <row r="145" spans="1:8" x14ac:dyDescent="0.35">
      <c r="B145" t="s">
        <v>308</v>
      </c>
      <c r="C145" t="s">
        <v>118</v>
      </c>
      <c r="D145" s="2">
        <v>25.1</v>
      </c>
      <c r="E145" s="2">
        <v>-77.400000000000006</v>
      </c>
      <c r="F145">
        <v>3</v>
      </c>
      <c r="G145">
        <v>21</v>
      </c>
      <c r="H145" s="10" t="str">
        <f t="shared" si="5"/>
        <v>(21, 3)</v>
      </c>
    </row>
    <row r="146" spans="1:8" x14ac:dyDescent="0.35">
      <c r="B146" t="s">
        <v>67</v>
      </c>
      <c r="C146" t="s">
        <v>266</v>
      </c>
      <c r="D146" s="2">
        <v>25.8</v>
      </c>
      <c r="E146" s="2">
        <v>-80.2</v>
      </c>
      <c r="F146">
        <v>4</v>
      </c>
      <c r="G146">
        <v>21</v>
      </c>
      <c r="H146" s="10" t="str">
        <f t="shared" si="5"/>
        <v>(21, 4)</v>
      </c>
    </row>
    <row r="147" spans="1:8" x14ac:dyDescent="0.35">
      <c r="C147" t="s">
        <v>135</v>
      </c>
      <c r="D147" s="2">
        <v>42.7</v>
      </c>
      <c r="E147" s="2">
        <v>19.399999999999999</v>
      </c>
      <c r="F147">
        <v>5</v>
      </c>
      <c r="G147">
        <v>21</v>
      </c>
      <c r="H147" s="10" t="str">
        <f t="shared" si="5"/>
        <v>(21, 5)</v>
      </c>
    </row>
    <row r="148" spans="1:8" x14ac:dyDescent="0.35">
      <c r="B148" t="s">
        <v>136</v>
      </c>
      <c r="C148" t="s">
        <v>100</v>
      </c>
      <c r="D148" s="2">
        <v>46</v>
      </c>
      <c r="E148" s="2">
        <v>9.3000000000000007</v>
      </c>
      <c r="F148">
        <v>6</v>
      </c>
      <c r="G148">
        <v>21</v>
      </c>
      <c r="H148" s="10" t="str">
        <f t="shared" si="5"/>
        <v>(21, 6)</v>
      </c>
    </row>
    <row r="149" spans="1:8" x14ac:dyDescent="0.35">
      <c r="B149" t="s">
        <v>65</v>
      </c>
      <c r="C149" t="s">
        <v>100</v>
      </c>
      <c r="D149" s="2">
        <v>45.4</v>
      </c>
      <c r="E149" s="2">
        <v>12.3</v>
      </c>
      <c r="F149">
        <v>7</v>
      </c>
      <c r="G149">
        <v>21</v>
      </c>
      <c r="H149" s="10" t="str">
        <f t="shared" si="5"/>
        <v>(21, 7)</v>
      </c>
    </row>
    <row r="150" spans="1:8" x14ac:dyDescent="0.35">
      <c r="A150" t="s">
        <v>26</v>
      </c>
      <c r="B150" t="s">
        <v>137</v>
      </c>
      <c r="C150" t="s">
        <v>100</v>
      </c>
      <c r="D150" s="2">
        <v>45.6</v>
      </c>
      <c r="E150" s="2">
        <v>10.6</v>
      </c>
      <c r="F150">
        <v>0</v>
      </c>
      <c r="G150">
        <v>22</v>
      </c>
      <c r="H150" s="10" t="str">
        <f t="shared" si="5"/>
        <v>(22, 0)</v>
      </c>
    </row>
    <row r="151" spans="1:8" x14ac:dyDescent="0.35">
      <c r="B151" t="s">
        <v>142</v>
      </c>
      <c r="C151" t="s">
        <v>100</v>
      </c>
      <c r="D151" s="2">
        <v>43.3</v>
      </c>
      <c r="E151" s="2">
        <v>11.3</v>
      </c>
      <c r="F151">
        <v>1</v>
      </c>
      <c r="G151">
        <v>22</v>
      </c>
      <c r="H151" s="10" t="str">
        <f t="shared" si="5"/>
        <v>(22, 1)</v>
      </c>
    </row>
    <row r="152" spans="1:8" x14ac:dyDescent="0.35">
      <c r="B152" t="s">
        <v>85</v>
      </c>
      <c r="C152" t="s">
        <v>261</v>
      </c>
      <c r="D152" s="2">
        <v>51.5</v>
      </c>
      <c r="E152" s="2">
        <v>-0.1</v>
      </c>
      <c r="F152">
        <v>2</v>
      </c>
      <c r="G152">
        <v>22</v>
      </c>
      <c r="H152" s="10" t="str">
        <f t="shared" si="5"/>
        <v>(22, 2)</v>
      </c>
    </row>
    <row r="153" spans="1:8" x14ac:dyDescent="0.35">
      <c r="B153" t="s">
        <v>309</v>
      </c>
      <c r="C153" t="s">
        <v>138</v>
      </c>
      <c r="D153" s="2">
        <v>18.600000000000001</v>
      </c>
      <c r="E153" s="2">
        <v>-72.3</v>
      </c>
      <c r="F153">
        <v>3</v>
      </c>
      <c r="G153">
        <v>22</v>
      </c>
      <c r="H153" s="10" t="str">
        <f t="shared" si="5"/>
        <v>(22, 3)</v>
      </c>
    </row>
    <row r="154" spans="1:8" x14ac:dyDescent="0.35">
      <c r="B154" t="s">
        <v>310</v>
      </c>
      <c r="C154" t="s">
        <v>92</v>
      </c>
      <c r="D154" s="2">
        <v>47.5</v>
      </c>
      <c r="E154" s="2">
        <v>9.6999999999999993</v>
      </c>
      <c r="F154">
        <v>4</v>
      </c>
      <c r="G154">
        <v>22</v>
      </c>
      <c r="H154" s="10" t="str">
        <f t="shared" si="5"/>
        <v>(22, 4)</v>
      </c>
    </row>
    <row r="155" spans="1:8" x14ac:dyDescent="0.35">
      <c r="B155" t="s">
        <v>311</v>
      </c>
      <c r="C155" t="s">
        <v>100</v>
      </c>
      <c r="D155" s="2">
        <v>44</v>
      </c>
      <c r="E155" s="2">
        <v>10.1</v>
      </c>
      <c r="F155">
        <v>5</v>
      </c>
      <c r="G155">
        <v>22</v>
      </c>
      <c r="H155" s="10" t="str">
        <f t="shared" si="5"/>
        <v>(22, 5)</v>
      </c>
    </row>
    <row r="156" spans="1:8" x14ac:dyDescent="0.35">
      <c r="B156" t="s">
        <v>312</v>
      </c>
      <c r="C156" t="s">
        <v>139</v>
      </c>
      <c r="D156" s="2">
        <v>-16.5</v>
      </c>
      <c r="E156" s="2">
        <v>-68.099999999999994</v>
      </c>
      <c r="F156">
        <v>6</v>
      </c>
      <c r="G156">
        <v>22</v>
      </c>
      <c r="H156" s="10" t="str">
        <f t="shared" si="5"/>
        <v>(22, 6)</v>
      </c>
    </row>
    <row r="157" spans="1:8" x14ac:dyDescent="0.35">
      <c r="B157" t="s">
        <v>313</v>
      </c>
      <c r="C157" t="s">
        <v>139</v>
      </c>
      <c r="D157" s="2">
        <v>-20</v>
      </c>
      <c r="E157" s="2">
        <v>-67</v>
      </c>
      <c r="F157">
        <v>7</v>
      </c>
      <c r="G157">
        <v>22</v>
      </c>
      <c r="H157" s="10" t="str">
        <f t="shared" si="5"/>
        <v>(22, 7)</v>
      </c>
    </row>
    <row r="158" spans="1:8" x14ac:dyDescent="0.35">
      <c r="B158" t="s">
        <v>314</v>
      </c>
      <c r="C158" t="s">
        <v>140</v>
      </c>
      <c r="D158" s="2">
        <v>55.8</v>
      </c>
      <c r="E158" s="2">
        <v>49.1</v>
      </c>
      <c r="F158">
        <v>8</v>
      </c>
      <c r="G158">
        <v>22</v>
      </c>
      <c r="H158" s="10" t="str">
        <f t="shared" si="5"/>
        <v>(22, 8)</v>
      </c>
    </row>
    <row r="159" spans="1:8" x14ac:dyDescent="0.35">
      <c r="A159" t="s">
        <v>27</v>
      </c>
      <c r="B159" t="s">
        <v>63</v>
      </c>
      <c r="C159" t="s">
        <v>263</v>
      </c>
      <c r="D159" s="2">
        <v>41</v>
      </c>
      <c r="E159" s="2">
        <v>29</v>
      </c>
      <c r="F159">
        <v>0</v>
      </c>
      <c r="G159">
        <v>23</v>
      </c>
      <c r="H159" s="10" t="str">
        <f t="shared" si="5"/>
        <v>(23, 0)</v>
      </c>
    </row>
    <row r="160" spans="1:8" x14ac:dyDescent="0.35">
      <c r="B160" t="s">
        <v>315</v>
      </c>
      <c r="C160" t="s">
        <v>263</v>
      </c>
      <c r="D160" s="2">
        <v>41</v>
      </c>
      <c r="E160" s="2">
        <v>27.5</v>
      </c>
      <c r="F160">
        <v>1</v>
      </c>
      <c r="G160">
        <v>23</v>
      </c>
      <c r="H160" s="10" t="str">
        <f t="shared" si="5"/>
        <v>(23, 1)</v>
      </c>
    </row>
    <row r="161" spans="1:8" x14ac:dyDescent="0.35">
      <c r="B161" t="s">
        <v>85</v>
      </c>
      <c r="C161" t="s">
        <v>261</v>
      </c>
      <c r="D161" s="2">
        <v>51.5</v>
      </c>
      <c r="E161" s="2">
        <v>-0.1</v>
      </c>
      <c r="F161">
        <v>2</v>
      </c>
      <c r="G161">
        <v>23</v>
      </c>
      <c r="H161" s="10" t="str">
        <f t="shared" si="5"/>
        <v>(23, 2)</v>
      </c>
    </row>
    <row r="162" spans="1:8" x14ac:dyDescent="0.35">
      <c r="B162" t="s">
        <v>141</v>
      </c>
      <c r="C162" t="s">
        <v>125</v>
      </c>
      <c r="D162" s="2">
        <v>31.2</v>
      </c>
      <c r="E162" s="2">
        <v>121.5</v>
      </c>
      <c r="F162">
        <v>3</v>
      </c>
      <c r="G162">
        <v>23</v>
      </c>
      <c r="H162" s="10" t="str">
        <f t="shared" si="5"/>
        <v>(23, 3)</v>
      </c>
    </row>
    <row r="163" spans="1:8" x14ac:dyDescent="0.35">
      <c r="B163" t="s">
        <v>89</v>
      </c>
      <c r="C163" t="s">
        <v>125</v>
      </c>
      <c r="D163" s="2">
        <v>22.2</v>
      </c>
      <c r="E163" s="2">
        <v>113.5</v>
      </c>
      <c r="F163">
        <v>4</v>
      </c>
      <c r="G163">
        <v>23</v>
      </c>
      <c r="H163" s="10" t="str">
        <f t="shared" si="5"/>
        <v>(23, 4)</v>
      </c>
    </row>
    <row r="164" spans="1:8" x14ac:dyDescent="0.35">
      <c r="B164" t="s">
        <v>85</v>
      </c>
      <c r="C164" t="s">
        <v>261</v>
      </c>
      <c r="D164" s="2">
        <v>51.5</v>
      </c>
      <c r="E164" s="2">
        <v>-0.1</v>
      </c>
      <c r="F164">
        <v>5</v>
      </c>
      <c r="G164">
        <v>23</v>
      </c>
      <c r="H164" s="10" t="str">
        <f t="shared" si="5"/>
        <v>(23, 5)</v>
      </c>
    </row>
    <row r="165" spans="1:8" x14ac:dyDescent="0.35">
      <c r="B165" t="s">
        <v>27</v>
      </c>
      <c r="C165" t="s">
        <v>261</v>
      </c>
      <c r="D165" s="2">
        <v>57.4</v>
      </c>
      <c r="E165" s="2">
        <v>-4.7</v>
      </c>
      <c r="F165">
        <v>6</v>
      </c>
      <c r="G165">
        <v>23</v>
      </c>
      <c r="H165" s="10" t="str">
        <f t="shared" si="5"/>
        <v>(23, 6)</v>
      </c>
    </row>
    <row r="166" spans="1:8" x14ac:dyDescent="0.35">
      <c r="B166" t="s">
        <v>85</v>
      </c>
      <c r="C166" t="s">
        <v>261</v>
      </c>
      <c r="D166" s="2">
        <v>51.5</v>
      </c>
      <c r="E166" s="2">
        <v>-0.1</v>
      </c>
      <c r="F166">
        <v>7</v>
      </c>
      <c r="G166">
        <v>23</v>
      </c>
      <c r="H166" s="10" t="str">
        <f t="shared" si="5"/>
        <v>(23, 7)</v>
      </c>
    </row>
    <row r="167" spans="1:8" x14ac:dyDescent="0.35">
      <c r="A167" t="s">
        <v>28</v>
      </c>
      <c r="B167" t="s">
        <v>146</v>
      </c>
      <c r="C167" t="s">
        <v>66</v>
      </c>
      <c r="D167" s="2">
        <v>19.399999999999999</v>
      </c>
      <c r="E167" s="2">
        <v>-99.1</v>
      </c>
      <c r="F167">
        <v>0</v>
      </c>
      <c r="G167">
        <v>24</v>
      </c>
      <c r="H167" s="10" t="str">
        <f t="shared" si="5"/>
        <v>(24, 0)</v>
      </c>
    </row>
    <row r="168" spans="1:8" x14ac:dyDescent="0.35">
      <c r="B168" t="s">
        <v>85</v>
      </c>
      <c r="C168" t="s">
        <v>261</v>
      </c>
      <c r="D168" s="2">
        <v>51.5</v>
      </c>
      <c r="E168" s="2">
        <v>-0.1</v>
      </c>
      <c r="F168">
        <v>1</v>
      </c>
      <c r="G168">
        <v>24</v>
      </c>
      <c r="H168" s="10" t="str">
        <f t="shared" si="5"/>
        <v>(24, 1)</v>
      </c>
    </row>
    <row r="169" spans="1:8" x14ac:dyDescent="0.35">
      <c r="B169" t="s">
        <v>147</v>
      </c>
      <c r="C169" t="s">
        <v>100</v>
      </c>
      <c r="D169" s="2">
        <v>41.9</v>
      </c>
      <c r="E169" s="2">
        <v>12.5</v>
      </c>
      <c r="F169">
        <v>2</v>
      </c>
      <c r="G169">
        <v>24</v>
      </c>
      <c r="H169" s="10" t="str">
        <f t="shared" si="5"/>
        <v>(24, 2)</v>
      </c>
    </row>
    <row r="170" spans="1:8" x14ac:dyDescent="0.35">
      <c r="B170" t="s">
        <v>316</v>
      </c>
      <c r="C170" t="s">
        <v>92</v>
      </c>
      <c r="D170" s="2">
        <v>47.6</v>
      </c>
      <c r="E170" s="2">
        <v>13.8</v>
      </c>
      <c r="F170">
        <v>3</v>
      </c>
      <c r="G170">
        <v>24</v>
      </c>
      <c r="H170" s="10" t="str">
        <f t="shared" si="5"/>
        <v>(24, 3)</v>
      </c>
    </row>
    <row r="171" spans="1:8" x14ac:dyDescent="0.35">
      <c r="B171" t="s">
        <v>289</v>
      </c>
      <c r="C171" t="s">
        <v>148</v>
      </c>
      <c r="D171" s="2">
        <v>35.799999999999997</v>
      </c>
      <c r="E171" s="2">
        <v>-5.8</v>
      </c>
      <c r="F171">
        <v>4</v>
      </c>
      <c r="G171">
        <v>24</v>
      </c>
      <c r="H171" s="10" t="str">
        <f t="shared" ref="H171:H173" si="7">CONCATENATE("(",G171,", ",F171,")")</f>
        <v>(24, 4)</v>
      </c>
    </row>
    <row r="172" spans="1:8" x14ac:dyDescent="0.35">
      <c r="B172" t="s">
        <v>313</v>
      </c>
      <c r="C172" t="s">
        <v>148</v>
      </c>
      <c r="D172" s="2">
        <v>31.8</v>
      </c>
      <c r="E172" s="2">
        <v>-7.1</v>
      </c>
      <c r="F172">
        <v>5</v>
      </c>
      <c r="G172">
        <v>24</v>
      </c>
      <c r="H172" s="10" t="str">
        <f t="shared" si="7"/>
        <v>(24, 5)</v>
      </c>
    </row>
    <row r="173" spans="1:8" x14ac:dyDescent="0.35">
      <c r="B173" t="s">
        <v>85</v>
      </c>
      <c r="C173" t="s">
        <v>261</v>
      </c>
      <c r="D173" s="2">
        <v>51.5</v>
      </c>
      <c r="E173" s="2">
        <v>-0.1</v>
      </c>
      <c r="F173">
        <v>6</v>
      </c>
      <c r="G173">
        <v>24</v>
      </c>
      <c r="H173" s="10" t="str">
        <f t="shared" si="7"/>
        <v>(24, 6)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opLeftCell="A130" workbookViewId="0">
      <selection activeCell="B145" sqref="B1:B1048576"/>
    </sheetView>
  </sheetViews>
  <sheetFormatPr defaultRowHeight="14.5" x14ac:dyDescent="0.35"/>
  <cols>
    <col min="1" max="1" width="27.1796875" bestFit="1" customWidth="1"/>
    <col min="2" max="3" width="23.81640625" customWidth="1"/>
    <col min="5" max="5" width="27.1796875" bestFit="1" customWidth="1"/>
    <col min="12" max="12" width="23.81640625" customWidth="1"/>
  </cols>
  <sheetData>
    <row r="1" spans="1:12" x14ac:dyDescent="0.35">
      <c r="A1" t="s">
        <v>0</v>
      </c>
      <c r="B1" t="s">
        <v>259</v>
      </c>
      <c r="C1" t="s">
        <v>260</v>
      </c>
      <c r="E1" t="s">
        <v>0</v>
      </c>
      <c r="H1" t="s">
        <v>324</v>
      </c>
      <c r="L1" t="s">
        <v>259</v>
      </c>
    </row>
    <row r="2" spans="1:12" x14ac:dyDescent="0.35">
      <c r="A2" t="s">
        <v>3</v>
      </c>
      <c r="B2" t="s">
        <v>85</v>
      </c>
      <c r="C2" t="s">
        <v>261</v>
      </c>
      <c r="E2" t="s">
        <v>3</v>
      </c>
      <c r="F2" t="s">
        <v>261</v>
      </c>
      <c r="H2" t="s">
        <v>261</v>
      </c>
      <c r="L2" t="s">
        <v>315</v>
      </c>
    </row>
    <row r="3" spans="1:12" x14ac:dyDescent="0.35">
      <c r="B3" t="s">
        <v>262</v>
      </c>
      <c r="C3" t="s">
        <v>62</v>
      </c>
      <c r="F3" t="s">
        <v>62</v>
      </c>
      <c r="H3" t="s">
        <v>62</v>
      </c>
      <c r="L3" t="s">
        <v>316</v>
      </c>
    </row>
    <row r="4" spans="1:12" x14ac:dyDescent="0.35">
      <c r="B4" t="s">
        <v>231</v>
      </c>
      <c r="C4" t="s">
        <v>265</v>
      </c>
      <c r="E4" t="s">
        <v>34</v>
      </c>
      <c r="F4" t="s">
        <v>261</v>
      </c>
      <c r="H4" t="s">
        <v>261</v>
      </c>
      <c r="L4" t="s">
        <v>76</v>
      </c>
    </row>
    <row r="5" spans="1:12" x14ac:dyDescent="0.35">
      <c r="A5" t="s">
        <v>34</v>
      </c>
      <c r="B5" t="s">
        <v>232</v>
      </c>
      <c r="C5" t="s">
        <v>261</v>
      </c>
      <c r="F5" t="s">
        <v>263</v>
      </c>
      <c r="H5" t="s">
        <v>263</v>
      </c>
      <c r="L5" t="s">
        <v>296</v>
      </c>
    </row>
    <row r="6" spans="1:12" x14ac:dyDescent="0.35">
      <c r="B6" t="s">
        <v>85</v>
      </c>
      <c r="C6" t="s">
        <v>261</v>
      </c>
      <c r="F6" t="s">
        <v>264</v>
      </c>
      <c r="H6" t="s">
        <v>264</v>
      </c>
      <c r="L6" t="s">
        <v>284</v>
      </c>
    </row>
    <row r="7" spans="1:12" x14ac:dyDescent="0.35">
      <c r="B7" t="s">
        <v>63</v>
      </c>
      <c r="C7" t="s">
        <v>263</v>
      </c>
      <c r="F7" t="s">
        <v>64</v>
      </c>
      <c r="H7" t="s">
        <v>64</v>
      </c>
      <c r="L7" t="s">
        <v>79</v>
      </c>
    </row>
    <row r="8" spans="1:12" x14ac:dyDescent="0.35">
      <c r="B8" t="s">
        <v>233</v>
      </c>
      <c r="C8" t="s">
        <v>264</v>
      </c>
      <c r="F8" t="s">
        <v>100</v>
      </c>
      <c r="H8" t="s">
        <v>100</v>
      </c>
      <c r="L8" t="s">
        <v>304</v>
      </c>
    </row>
    <row r="9" spans="1:12" x14ac:dyDescent="0.35">
      <c r="B9" t="s">
        <v>234</v>
      </c>
      <c r="C9" t="s">
        <v>64</v>
      </c>
      <c r="E9" t="s">
        <v>8</v>
      </c>
      <c r="F9" t="s">
        <v>66</v>
      </c>
      <c r="H9" t="s">
        <v>66</v>
      </c>
      <c r="L9" t="s">
        <v>304</v>
      </c>
    </row>
    <row r="10" spans="1:12" x14ac:dyDescent="0.35">
      <c r="B10" t="s">
        <v>235</v>
      </c>
      <c r="C10" t="s">
        <v>100</v>
      </c>
      <c r="F10" t="s">
        <v>266</v>
      </c>
      <c r="H10" t="s">
        <v>266</v>
      </c>
      <c r="L10" t="s">
        <v>238</v>
      </c>
    </row>
    <row r="11" spans="1:12" x14ac:dyDescent="0.35">
      <c r="B11" t="s">
        <v>65</v>
      </c>
      <c r="C11" t="s">
        <v>100</v>
      </c>
      <c r="F11" t="s">
        <v>261</v>
      </c>
      <c r="H11" t="s">
        <v>261</v>
      </c>
      <c r="L11" t="s">
        <v>290</v>
      </c>
    </row>
    <row r="12" spans="1:12" x14ac:dyDescent="0.35">
      <c r="A12" t="s">
        <v>8</v>
      </c>
      <c r="C12" t="s">
        <v>66</v>
      </c>
      <c r="F12" t="s">
        <v>68</v>
      </c>
      <c r="H12" t="s">
        <v>68</v>
      </c>
      <c r="L12" t="s">
        <v>90</v>
      </c>
    </row>
    <row r="13" spans="1:12" x14ac:dyDescent="0.35">
      <c r="B13" t="s">
        <v>67</v>
      </c>
      <c r="C13" t="s">
        <v>266</v>
      </c>
      <c r="E13" t="s">
        <v>9</v>
      </c>
      <c r="F13" t="s">
        <v>72</v>
      </c>
      <c r="H13" t="s">
        <v>72</v>
      </c>
      <c r="L13" t="s">
        <v>82</v>
      </c>
    </row>
    <row r="14" spans="1:12" x14ac:dyDescent="0.35">
      <c r="B14" t="s">
        <v>85</v>
      </c>
      <c r="C14" t="s">
        <v>261</v>
      </c>
      <c r="F14" t="s">
        <v>261</v>
      </c>
      <c r="H14" t="s">
        <v>261</v>
      </c>
      <c r="L14" t="s">
        <v>233</v>
      </c>
    </row>
    <row r="15" spans="1:12" x14ac:dyDescent="0.35">
      <c r="B15" t="s">
        <v>236</v>
      </c>
      <c r="C15" t="s">
        <v>261</v>
      </c>
      <c r="F15" t="s">
        <v>118</v>
      </c>
      <c r="H15" t="s">
        <v>118</v>
      </c>
      <c r="L15" t="s">
        <v>232</v>
      </c>
    </row>
    <row r="16" spans="1:12" x14ac:dyDescent="0.35">
      <c r="B16" t="s">
        <v>237</v>
      </c>
      <c r="C16" t="s">
        <v>68</v>
      </c>
      <c r="F16" t="s">
        <v>266</v>
      </c>
      <c r="H16" t="s">
        <v>266</v>
      </c>
      <c r="L16" t="s">
        <v>242</v>
      </c>
    </row>
    <row r="17" spans="1:12" x14ac:dyDescent="0.35">
      <c r="B17" t="s">
        <v>238</v>
      </c>
      <c r="C17" t="s">
        <v>266</v>
      </c>
      <c r="E17" t="s">
        <v>10</v>
      </c>
      <c r="F17" t="s">
        <v>125</v>
      </c>
      <c r="H17" t="s">
        <v>125</v>
      </c>
      <c r="L17" t="s">
        <v>273</v>
      </c>
    </row>
    <row r="18" spans="1:12" x14ac:dyDescent="0.35">
      <c r="B18" t="s">
        <v>267</v>
      </c>
      <c r="C18" t="s">
        <v>266</v>
      </c>
      <c r="F18" t="s">
        <v>80</v>
      </c>
      <c r="H18" t="s">
        <v>80</v>
      </c>
      <c r="L18" t="s">
        <v>126</v>
      </c>
    </row>
    <row r="19" spans="1:12" x14ac:dyDescent="0.35">
      <c r="B19" t="s">
        <v>239</v>
      </c>
      <c r="C19" t="s">
        <v>266</v>
      </c>
      <c r="E19" t="s">
        <v>11</v>
      </c>
      <c r="F19" t="s">
        <v>75</v>
      </c>
      <c r="H19" t="s">
        <v>75</v>
      </c>
      <c r="L19" t="s">
        <v>293</v>
      </c>
    </row>
    <row r="20" spans="1:12" x14ac:dyDescent="0.35">
      <c r="A20" t="s">
        <v>9</v>
      </c>
      <c r="B20" t="s">
        <v>268</v>
      </c>
      <c r="C20" t="s">
        <v>72</v>
      </c>
      <c r="F20" t="s">
        <v>68</v>
      </c>
      <c r="H20" t="s">
        <v>68</v>
      </c>
      <c r="L20" t="s">
        <v>299</v>
      </c>
    </row>
    <row r="21" spans="1:12" x14ac:dyDescent="0.35">
      <c r="B21" t="s">
        <v>240</v>
      </c>
      <c r="C21" t="s">
        <v>261</v>
      </c>
      <c r="F21" t="s">
        <v>261</v>
      </c>
      <c r="H21" t="s">
        <v>261</v>
      </c>
      <c r="L21" t="s">
        <v>286</v>
      </c>
    </row>
    <row r="22" spans="1:12" x14ac:dyDescent="0.35">
      <c r="B22" t="s">
        <v>85</v>
      </c>
      <c r="C22" t="s">
        <v>261</v>
      </c>
      <c r="E22" t="s">
        <v>12</v>
      </c>
      <c r="F22" t="s">
        <v>80</v>
      </c>
      <c r="H22" t="s">
        <v>80</v>
      </c>
      <c r="L22" t="s">
        <v>286</v>
      </c>
    </row>
    <row r="23" spans="1:12" x14ac:dyDescent="0.35">
      <c r="B23" t="s">
        <v>71</v>
      </c>
      <c r="C23" t="s">
        <v>118</v>
      </c>
      <c r="F23" t="s">
        <v>81</v>
      </c>
      <c r="H23" t="s">
        <v>81</v>
      </c>
      <c r="L23" t="s">
        <v>310</v>
      </c>
    </row>
    <row r="24" spans="1:12" x14ac:dyDescent="0.35">
      <c r="B24" t="s">
        <v>67</v>
      </c>
      <c r="C24" t="s">
        <v>266</v>
      </c>
      <c r="F24" t="s">
        <v>72</v>
      </c>
      <c r="H24" t="s">
        <v>72</v>
      </c>
      <c r="L24" t="s">
        <v>240</v>
      </c>
    </row>
    <row r="25" spans="1:12" x14ac:dyDescent="0.35">
      <c r="A25" t="s">
        <v>10</v>
      </c>
      <c r="B25" t="s">
        <v>73</v>
      </c>
      <c r="C25" t="s">
        <v>125</v>
      </c>
      <c r="F25" t="s">
        <v>261</v>
      </c>
      <c r="H25" t="s">
        <v>261</v>
      </c>
      <c r="L25" t="s">
        <v>249</v>
      </c>
    </row>
    <row r="26" spans="1:12" x14ac:dyDescent="0.35">
      <c r="B26" t="s">
        <v>74</v>
      </c>
      <c r="C26" t="s">
        <v>80</v>
      </c>
      <c r="F26" t="s">
        <v>270</v>
      </c>
      <c r="H26" t="s">
        <v>270</v>
      </c>
      <c r="L26" t="s">
        <v>249</v>
      </c>
    </row>
    <row r="27" spans="1:12" x14ac:dyDescent="0.35">
      <c r="B27" t="s">
        <v>269</v>
      </c>
      <c r="C27" t="s">
        <v>80</v>
      </c>
      <c r="F27" t="s">
        <v>266</v>
      </c>
      <c r="H27" t="s">
        <v>266</v>
      </c>
      <c r="L27" t="s">
        <v>95</v>
      </c>
    </row>
    <row r="28" spans="1:12" x14ac:dyDescent="0.35">
      <c r="A28" t="s">
        <v>11</v>
      </c>
      <c r="B28" t="s">
        <v>241</v>
      </c>
      <c r="C28" t="s">
        <v>75</v>
      </c>
      <c r="E28" t="s">
        <v>13</v>
      </c>
      <c r="F28" t="s">
        <v>261</v>
      </c>
      <c r="H28" t="s">
        <v>261</v>
      </c>
      <c r="L28" t="s">
        <v>95</v>
      </c>
    </row>
    <row r="29" spans="1:12" x14ac:dyDescent="0.35">
      <c r="B29" t="s">
        <v>85</v>
      </c>
      <c r="C29" t="s">
        <v>261</v>
      </c>
      <c r="F29" t="s">
        <v>266</v>
      </c>
      <c r="H29" t="s">
        <v>266</v>
      </c>
      <c r="L29" t="s">
        <v>285</v>
      </c>
    </row>
    <row r="30" spans="1:12" x14ac:dyDescent="0.35">
      <c r="B30" t="s">
        <v>241</v>
      </c>
      <c r="C30" t="s">
        <v>75</v>
      </c>
      <c r="F30" t="s">
        <v>118</v>
      </c>
      <c r="H30" t="s">
        <v>118</v>
      </c>
      <c r="L30" t="s">
        <v>101</v>
      </c>
    </row>
    <row r="31" spans="1:12" x14ac:dyDescent="0.35">
      <c r="B31" t="s">
        <v>242</v>
      </c>
      <c r="C31" t="s">
        <v>68</v>
      </c>
      <c r="E31" t="s">
        <v>247</v>
      </c>
      <c r="F31" t="s">
        <v>261</v>
      </c>
      <c r="H31" t="s">
        <v>261</v>
      </c>
      <c r="L31" t="s">
        <v>101</v>
      </c>
    </row>
    <row r="32" spans="1:12" x14ac:dyDescent="0.35">
      <c r="B32" t="s">
        <v>85</v>
      </c>
      <c r="C32" t="s">
        <v>261</v>
      </c>
      <c r="F32" t="s">
        <v>272</v>
      </c>
      <c r="H32" t="s">
        <v>272</v>
      </c>
      <c r="L32" t="s">
        <v>101</v>
      </c>
    </row>
    <row r="33" spans="1:12" x14ac:dyDescent="0.35">
      <c r="B33" t="s">
        <v>243</v>
      </c>
      <c r="C33" t="s">
        <v>68</v>
      </c>
      <c r="F33" t="s">
        <v>125</v>
      </c>
      <c r="H33" t="s">
        <v>125</v>
      </c>
      <c r="L33" t="s">
        <v>275</v>
      </c>
    </row>
    <row r="34" spans="1:12" x14ac:dyDescent="0.35">
      <c r="B34" t="s">
        <v>244</v>
      </c>
      <c r="C34" t="s">
        <v>68</v>
      </c>
      <c r="F34" t="s">
        <v>271</v>
      </c>
      <c r="H34" t="s">
        <v>271</v>
      </c>
      <c r="L34" t="s">
        <v>231</v>
      </c>
    </row>
    <row r="35" spans="1:12" x14ac:dyDescent="0.35">
      <c r="B35" t="s">
        <v>243</v>
      </c>
      <c r="C35" t="s">
        <v>68</v>
      </c>
      <c r="E35" t="s">
        <v>15</v>
      </c>
      <c r="F35" t="s">
        <v>92</v>
      </c>
      <c r="H35" t="s">
        <v>92</v>
      </c>
      <c r="L35" t="s">
        <v>313</v>
      </c>
    </row>
    <row r="36" spans="1:12" x14ac:dyDescent="0.35">
      <c r="B36" t="s">
        <v>241</v>
      </c>
      <c r="C36" t="s">
        <v>75</v>
      </c>
      <c r="F36" t="s">
        <v>261</v>
      </c>
      <c r="H36" t="s">
        <v>261</v>
      </c>
      <c r="L36" t="s">
        <v>313</v>
      </c>
    </row>
    <row r="37" spans="1:12" x14ac:dyDescent="0.35">
      <c r="A37" t="s">
        <v>12</v>
      </c>
      <c r="C37" t="s">
        <v>80</v>
      </c>
      <c r="F37" t="s">
        <v>81</v>
      </c>
      <c r="H37" t="s">
        <v>81</v>
      </c>
      <c r="L37" t="s">
        <v>305</v>
      </c>
    </row>
    <row r="38" spans="1:12" x14ac:dyDescent="0.35">
      <c r="B38" t="s">
        <v>249</v>
      </c>
      <c r="C38" t="s">
        <v>81</v>
      </c>
      <c r="F38" t="s">
        <v>100</v>
      </c>
      <c r="H38" t="s">
        <v>100</v>
      </c>
      <c r="L38" t="s">
        <v>277</v>
      </c>
    </row>
    <row r="39" spans="1:12" x14ac:dyDescent="0.35">
      <c r="C39" t="s">
        <v>72</v>
      </c>
      <c r="E39" t="s">
        <v>16</v>
      </c>
      <c r="F39" t="s">
        <v>261</v>
      </c>
      <c r="H39" t="s">
        <v>261</v>
      </c>
      <c r="L39" t="s">
        <v>246</v>
      </c>
    </row>
    <row r="40" spans="1:12" x14ac:dyDescent="0.35">
      <c r="C40" t="s">
        <v>245</v>
      </c>
      <c r="F40" t="s">
        <v>266</v>
      </c>
      <c r="H40" t="s">
        <v>266</v>
      </c>
      <c r="L40" t="s">
        <v>283</v>
      </c>
    </row>
    <row r="41" spans="1:12" x14ac:dyDescent="0.35">
      <c r="B41" t="s">
        <v>85</v>
      </c>
      <c r="C41" t="s">
        <v>261</v>
      </c>
      <c r="F41" t="s">
        <v>100</v>
      </c>
      <c r="H41" t="s">
        <v>100</v>
      </c>
      <c r="L41" t="s">
        <v>303</v>
      </c>
    </row>
    <row r="42" spans="1:12" x14ac:dyDescent="0.35">
      <c r="B42" t="s">
        <v>246</v>
      </c>
      <c r="C42" t="s">
        <v>261</v>
      </c>
      <c r="F42" t="s">
        <v>274</v>
      </c>
      <c r="H42" t="s">
        <v>274</v>
      </c>
      <c r="L42" t="s">
        <v>236</v>
      </c>
    </row>
    <row r="43" spans="1:12" x14ac:dyDescent="0.35">
      <c r="B43" t="s">
        <v>76</v>
      </c>
      <c r="C43" t="s">
        <v>270</v>
      </c>
      <c r="E43" t="s">
        <v>17</v>
      </c>
      <c r="F43" t="s">
        <v>261</v>
      </c>
      <c r="H43" t="s">
        <v>261</v>
      </c>
      <c r="L43" t="s">
        <v>268</v>
      </c>
    </row>
    <row r="44" spans="1:12" x14ac:dyDescent="0.35">
      <c r="B44" t="s">
        <v>77</v>
      </c>
      <c r="C44" t="s">
        <v>266</v>
      </c>
      <c r="F44" t="s">
        <v>99</v>
      </c>
      <c r="H44" t="s">
        <v>99</v>
      </c>
      <c r="L44" t="s">
        <v>248</v>
      </c>
    </row>
    <row r="45" spans="1:12" x14ac:dyDescent="0.35">
      <c r="B45" t="s">
        <v>78</v>
      </c>
      <c r="C45" t="s">
        <v>266</v>
      </c>
      <c r="F45" t="s">
        <v>100</v>
      </c>
      <c r="H45" t="s">
        <v>100</v>
      </c>
      <c r="L45" t="s">
        <v>279</v>
      </c>
    </row>
    <row r="46" spans="1:12" x14ac:dyDescent="0.35">
      <c r="B46" t="s">
        <v>95</v>
      </c>
      <c r="C46" t="s">
        <v>266</v>
      </c>
      <c r="F46" t="s">
        <v>103</v>
      </c>
      <c r="H46" t="s">
        <v>103</v>
      </c>
      <c r="L46" t="s">
        <v>239</v>
      </c>
    </row>
    <row r="47" spans="1:12" x14ac:dyDescent="0.35">
      <c r="B47" t="s">
        <v>79</v>
      </c>
      <c r="C47" t="s">
        <v>266</v>
      </c>
      <c r="F47" t="s">
        <v>102</v>
      </c>
      <c r="H47" t="s">
        <v>102</v>
      </c>
      <c r="L47" t="s">
        <v>237</v>
      </c>
    </row>
    <row r="48" spans="1:12" x14ac:dyDescent="0.35">
      <c r="A48" t="s">
        <v>13</v>
      </c>
      <c r="B48" t="s">
        <v>85</v>
      </c>
      <c r="C48" t="s">
        <v>261</v>
      </c>
      <c r="E48" t="s">
        <v>18</v>
      </c>
      <c r="F48" t="s">
        <v>122</v>
      </c>
      <c r="H48" t="s">
        <v>122</v>
      </c>
      <c r="L48" t="s">
        <v>111</v>
      </c>
    </row>
    <row r="49" spans="1:12" x14ac:dyDescent="0.35">
      <c r="B49" t="s">
        <v>84</v>
      </c>
      <c r="C49" t="s">
        <v>266</v>
      </c>
      <c r="F49" t="s">
        <v>261</v>
      </c>
      <c r="H49" t="s">
        <v>261</v>
      </c>
      <c r="L49" t="s">
        <v>302</v>
      </c>
    </row>
    <row r="50" spans="1:12" x14ac:dyDescent="0.35">
      <c r="B50" t="s">
        <v>86</v>
      </c>
      <c r="C50" t="s">
        <v>118</v>
      </c>
      <c r="F50" t="s">
        <v>104</v>
      </c>
      <c r="H50" t="s">
        <v>104</v>
      </c>
      <c r="L50" t="s">
        <v>123</v>
      </c>
    </row>
    <row r="51" spans="1:12" x14ac:dyDescent="0.35">
      <c r="B51" t="s">
        <v>87</v>
      </c>
      <c r="C51" t="s">
        <v>266</v>
      </c>
      <c r="F51" t="s">
        <v>280</v>
      </c>
      <c r="H51" t="s">
        <v>280</v>
      </c>
      <c r="L51" t="s">
        <v>322</v>
      </c>
    </row>
    <row r="52" spans="1:12" x14ac:dyDescent="0.35">
      <c r="B52" t="s">
        <v>88</v>
      </c>
      <c r="C52" t="s">
        <v>266</v>
      </c>
      <c r="E52" t="s">
        <v>19</v>
      </c>
      <c r="F52" t="s">
        <v>140</v>
      </c>
      <c r="H52" t="s">
        <v>140</v>
      </c>
      <c r="L52" t="s">
        <v>73</v>
      </c>
    </row>
    <row r="53" spans="1:12" x14ac:dyDescent="0.35">
      <c r="B53" t="s">
        <v>86</v>
      </c>
      <c r="C53" t="s">
        <v>118</v>
      </c>
      <c r="F53" t="s">
        <v>261</v>
      </c>
      <c r="H53" t="s">
        <v>261</v>
      </c>
      <c r="L53" t="s">
        <v>73</v>
      </c>
    </row>
    <row r="54" spans="1:12" x14ac:dyDescent="0.35">
      <c r="A54" t="s">
        <v>247</v>
      </c>
      <c r="B54" t="s">
        <v>85</v>
      </c>
      <c r="C54" t="s">
        <v>261</v>
      </c>
      <c r="F54" t="s">
        <v>72</v>
      </c>
      <c r="H54" t="s">
        <v>72</v>
      </c>
      <c r="L54" t="s">
        <v>73</v>
      </c>
    </row>
    <row r="55" spans="1:12" x14ac:dyDescent="0.35">
      <c r="B55" t="s">
        <v>82</v>
      </c>
      <c r="C55" t="s">
        <v>272</v>
      </c>
      <c r="F55" t="s">
        <v>266</v>
      </c>
      <c r="H55" t="s">
        <v>266</v>
      </c>
      <c r="L55" t="s">
        <v>255</v>
      </c>
    </row>
    <row r="56" spans="1:12" x14ac:dyDescent="0.35">
      <c r="B56" t="s">
        <v>89</v>
      </c>
      <c r="C56" t="s">
        <v>125</v>
      </c>
      <c r="E56" t="s">
        <v>20</v>
      </c>
      <c r="F56" t="s">
        <v>112</v>
      </c>
      <c r="H56" t="s">
        <v>112</v>
      </c>
      <c r="L56" t="s">
        <v>63</v>
      </c>
    </row>
    <row r="57" spans="1:12" x14ac:dyDescent="0.35">
      <c r="B57" t="s">
        <v>73</v>
      </c>
      <c r="C57" t="s">
        <v>125</v>
      </c>
      <c r="F57" t="s">
        <v>287</v>
      </c>
      <c r="H57" t="s">
        <v>287</v>
      </c>
      <c r="L57" t="s">
        <v>63</v>
      </c>
    </row>
    <row r="58" spans="1:12" x14ac:dyDescent="0.35">
      <c r="B58" t="s">
        <v>90</v>
      </c>
      <c r="C58" t="s">
        <v>271</v>
      </c>
      <c r="F58" t="s">
        <v>261</v>
      </c>
      <c r="H58" t="s">
        <v>261</v>
      </c>
      <c r="L58" t="s">
        <v>63</v>
      </c>
    </row>
    <row r="59" spans="1:12" x14ac:dyDescent="0.35">
      <c r="B59" t="s">
        <v>253</v>
      </c>
      <c r="C59" t="s">
        <v>271</v>
      </c>
      <c r="F59" t="s">
        <v>92</v>
      </c>
      <c r="H59" t="s">
        <v>92</v>
      </c>
      <c r="L59" t="s">
        <v>306</v>
      </c>
    </row>
    <row r="60" spans="1:12" x14ac:dyDescent="0.35">
      <c r="B60" t="s">
        <v>91</v>
      </c>
      <c r="C60" t="s">
        <v>271</v>
      </c>
      <c r="F60" t="s">
        <v>148</v>
      </c>
      <c r="H60" t="s">
        <v>148</v>
      </c>
      <c r="L60" t="s">
        <v>276</v>
      </c>
    </row>
    <row r="61" spans="1:12" x14ac:dyDescent="0.35">
      <c r="A61" t="s">
        <v>15</v>
      </c>
      <c r="B61" t="s">
        <v>273</v>
      </c>
      <c r="C61" t="s">
        <v>92</v>
      </c>
      <c r="F61" t="s">
        <v>116</v>
      </c>
      <c r="H61" t="s">
        <v>116</v>
      </c>
      <c r="L61" t="s">
        <v>281</v>
      </c>
    </row>
    <row r="62" spans="1:12" x14ac:dyDescent="0.35">
      <c r="B62" t="s">
        <v>248</v>
      </c>
      <c r="C62" t="s">
        <v>261</v>
      </c>
      <c r="F62" t="s">
        <v>291</v>
      </c>
      <c r="H62" t="s">
        <v>291</v>
      </c>
      <c r="L62" t="s">
        <v>314</v>
      </c>
    </row>
    <row r="63" spans="1:12" x14ac:dyDescent="0.35">
      <c r="B63" t="s">
        <v>249</v>
      </c>
      <c r="C63" t="s">
        <v>81</v>
      </c>
      <c r="F63" t="s">
        <v>266</v>
      </c>
      <c r="H63" t="s">
        <v>266</v>
      </c>
      <c r="L63" t="s">
        <v>117</v>
      </c>
    </row>
    <row r="64" spans="1:12" x14ac:dyDescent="0.35">
      <c r="B64" t="s">
        <v>250</v>
      </c>
      <c r="C64" t="s">
        <v>81</v>
      </c>
      <c r="E64" t="s">
        <v>292</v>
      </c>
      <c r="F64" t="s">
        <v>118</v>
      </c>
      <c r="H64" t="s">
        <v>118</v>
      </c>
      <c r="L64" t="s">
        <v>262</v>
      </c>
    </row>
    <row r="65" spans="1:12" x14ac:dyDescent="0.35">
      <c r="B65" t="s">
        <v>93</v>
      </c>
      <c r="C65" t="s">
        <v>100</v>
      </c>
      <c r="F65" t="s">
        <v>266</v>
      </c>
      <c r="H65" t="s">
        <v>266</v>
      </c>
      <c r="L65" t="s">
        <v>269</v>
      </c>
    </row>
    <row r="66" spans="1:12" x14ac:dyDescent="0.35">
      <c r="C66" t="s">
        <v>251</v>
      </c>
      <c r="F66" t="s">
        <v>294</v>
      </c>
      <c r="H66" t="s">
        <v>294</v>
      </c>
      <c r="L66" t="s">
        <v>312</v>
      </c>
    </row>
    <row r="67" spans="1:12" x14ac:dyDescent="0.35">
      <c r="B67" t="s">
        <v>93</v>
      </c>
      <c r="C67" t="s">
        <v>100</v>
      </c>
      <c r="E67" t="s">
        <v>295</v>
      </c>
      <c r="F67" t="s">
        <v>72</v>
      </c>
      <c r="H67" t="s">
        <v>72</v>
      </c>
      <c r="L67" t="s">
        <v>136</v>
      </c>
    </row>
    <row r="68" spans="1:12" x14ac:dyDescent="0.35">
      <c r="A68" t="s">
        <v>16</v>
      </c>
      <c r="C68" t="s">
        <v>252</v>
      </c>
      <c r="F68" t="s">
        <v>323</v>
      </c>
      <c r="H68" t="s">
        <v>323</v>
      </c>
      <c r="L68" t="s">
        <v>137</v>
      </c>
    </row>
    <row r="69" spans="1:12" x14ac:dyDescent="0.35">
      <c r="B69" t="s">
        <v>85</v>
      </c>
      <c r="C69" t="s">
        <v>261</v>
      </c>
      <c r="F69" t="s">
        <v>140</v>
      </c>
      <c r="H69" t="s">
        <v>140</v>
      </c>
      <c r="L69" t="s">
        <v>78</v>
      </c>
    </row>
    <row r="70" spans="1:12" x14ac:dyDescent="0.35">
      <c r="B70" t="s">
        <v>95</v>
      </c>
      <c r="C70" t="s">
        <v>266</v>
      </c>
      <c r="F70" t="s">
        <v>122</v>
      </c>
      <c r="H70" t="s">
        <v>122</v>
      </c>
      <c r="L70" t="s">
        <v>267</v>
      </c>
    </row>
    <row r="71" spans="1:12" x14ac:dyDescent="0.35">
      <c r="B71" t="s">
        <v>65</v>
      </c>
      <c r="C71" t="s">
        <v>100</v>
      </c>
      <c r="E71" t="s">
        <v>23</v>
      </c>
      <c r="F71" t="s">
        <v>140</v>
      </c>
      <c r="H71" t="s">
        <v>140</v>
      </c>
      <c r="L71" t="s">
        <v>241</v>
      </c>
    </row>
    <row r="72" spans="1:12" x14ac:dyDescent="0.35">
      <c r="B72" t="s">
        <v>254</v>
      </c>
      <c r="C72" t="s">
        <v>274</v>
      </c>
      <c r="F72" t="s">
        <v>261</v>
      </c>
      <c r="H72" t="s">
        <v>261</v>
      </c>
      <c r="L72" t="s">
        <v>241</v>
      </c>
    </row>
    <row r="73" spans="1:12" x14ac:dyDescent="0.35">
      <c r="B73" t="s">
        <v>255</v>
      </c>
      <c r="C73" t="s">
        <v>274</v>
      </c>
      <c r="F73" t="s">
        <v>280</v>
      </c>
      <c r="H73" t="s">
        <v>280</v>
      </c>
      <c r="L73" t="s">
        <v>241</v>
      </c>
    </row>
    <row r="74" spans="1:12" x14ac:dyDescent="0.35">
      <c r="C74" t="s">
        <v>256</v>
      </c>
      <c r="F74" t="s">
        <v>80</v>
      </c>
      <c r="H74" t="s">
        <v>80</v>
      </c>
      <c r="L74" t="s">
        <v>85</v>
      </c>
    </row>
    <row r="75" spans="1:12" x14ac:dyDescent="0.35">
      <c r="A75" t="s">
        <v>17</v>
      </c>
      <c r="B75" t="s">
        <v>85</v>
      </c>
      <c r="C75" t="s">
        <v>261</v>
      </c>
      <c r="F75" t="s">
        <v>124</v>
      </c>
      <c r="H75" t="s">
        <v>124</v>
      </c>
      <c r="L75" t="s">
        <v>85</v>
      </c>
    </row>
    <row r="76" spans="1:12" x14ac:dyDescent="0.35">
      <c r="B76" t="s">
        <v>258</v>
      </c>
      <c r="C76" t="s">
        <v>99</v>
      </c>
      <c r="E76" t="s">
        <v>35</v>
      </c>
      <c r="F76" t="s">
        <v>99</v>
      </c>
      <c r="H76" t="s">
        <v>99</v>
      </c>
      <c r="L76" t="s">
        <v>85</v>
      </c>
    </row>
    <row r="77" spans="1:12" x14ac:dyDescent="0.35">
      <c r="B77" t="s">
        <v>85</v>
      </c>
      <c r="C77" t="s">
        <v>261</v>
      </c>
      <c r="F77" t="s">
        <v>261</v>
      </c>
      <c r="H77" t="s">
        <v>261</v>
      </c>
      <c r="L77" t="s">
        <v>85</v>
      </c>
    </row>
    <row r="78" spans="1:12" x14ac:dyDescent="0.35">
      <c r="B78" t="s">
        <v>275</v>
      </c>
      <c r="C78" t="s">
        <v>100</v>
      </c>
      <c r="F78" t="s">
        <v>127</v>
      </c>
      <c r="H78" t="s">
        <v>127</v>
      </c>
      <c r="L78" t="s">
        <v>85</v>
      </c>
    </row>
    <row r="79" spans="1:12" x14ac:dyDescent="0.35">
      <c r="B79" t="s">
        <v>101</v>
      </c>
      <c r="C79" t="s">
        <v>103</v>
      </c>
      <c r="F79" t="s">
        <v>128</v>
      </c>
      <c r="H79" t="s">
        <v>128</v>
      </c>
      <c r="L79" t="s">
        <v>85</v>
      </c>
    </row>
    <row r="80" spans="1:12" x14ac:dyDescent="0.35">
      <c r="B80" t="s">
        <v>277</v>
      </c>
      <c r="C80" t="s">
        <v>102</v>
      </c>
      <c r="F80" t="s">
        <v>263</v>
      </c>
      <c r="H80" t="s">
        <v>263</v>
      </c>
      <c r="L80" t="s">
        <v>85</v>
      </c>
    </row>
    <row r="81" spans="1:12" x14ac:dyDescent="0.35">
      <c r="B81" t="s">
        <v>101</v>
      </c>
      <c r="C81" t="s">
        <v>103</v>
      </c>
      <c r="E81" t="s">
        <v>24</v>
      </c>
      <c r="F81" t="s">
        <v>132</v>
      </c>
      <c r="H81" t="s">
        <v>132</v>
      </c>
      <c r="L81" t="s">
        <v>85</v>
      </c>
    </row>
    <row r="82" spans="1:12" x14ac:dyDescent="0.35">
      <c r="C82" t="s">
        <v>257</v>
      </c>
      <c r="F82" t="s">
        <v>125</v>
      </c>
      <c r="H82" t="s">
        <v>125</v>
      </c>
      <c r="L82" t="s">
        <v>85</v>
      </c>
    </row>
    <row r="83" spans="1:12" x14ac:dyDescent="0.35">
      <c r="B83" t="s">
        <v>101</v>
      </c>
      <c r="C83" t="s">
        <v>103</v>
      </c>
      <c r="F83" t="s">
        <v>122</v>
      </c>
      <c r="H83" t="s">
        <v>122</v>
      </c>
      <c r="L83" t="s">
        <v>85</v>
      </c>
    </row>
    <row r="84" spans="1:12" x14ac:dyDescent="0.35">
      <c r="B84" t="s">
        <v>276</v>
      </c>
      <c r="C84" t="s">
        <v>103</v>
      </c>
      <c r="F84" t="s">
        <v>261</v>
      </c>
      <c r="H84" t="s">
        <v>261</v>
      </c>
      <c r="L84" t="s">
        <v>85</v>
      </c>
    </row>
    <row r="85" spans="1:12" x14ac:dyDescent="0.35">
      <c r="A85" t="s">
        <v>18</v>
      </c>
      <c r="C85" t="s">
        <v>122</v>
      </c>
      <c r="F85" t="s">
        <v>131</v>
      </c>
      <c r="H85" t="s">
        <v>131</v>
      </c>
      <c r="L85" t="s">
        <v>85</v>
      </c>
    </row>
    <row r="86" spans="1:12" x14ac:dyDescent="0.35">
      <c r="B86" t="s">
        <v>85</v>
      </c>
      <c r="C86" t="s">
        <v>261</v>
      </c>
      <c r="F86" t="s">
        <v>307</v>
      </c>
      <c r="H86" t="s">
        <v>307</v>
      </c>
      <c r="L86" t="s">
        <v>85</v>
      </c>
    </row>
    <row r="87" spans="1:12" x14ac:dyDescent="0.35">
      <c r="B87" t="s">
        <v>278</v>
      </c>
      <c r="C87" t="s">
        <v>104</v>
      </c>
      <c r="E87" t="s">
        <v>25</v>
      </c>
      <c r="F87" t="s">
        <v>287</v>
      </c>
      <c r="H87" t="s">
        <v>287</v>
      </c>
      <c r="L87" t="s">
        <v>85</v>
      </c>
    </row>
    <row r="88" spans="1:12" x14ac:dyDescent="0.35">
      <c r="B88" t="s">
        <v>282</v>
      </c>
      <c r="C88" t="s">
        <v>280</v>
      </c>
      <c r="F88" t="s">
        <v>134</v>
      </c>
      <c r="H88" t="s">
        <v>134</v>
      </c>
      <c r="L88" t="s">
        <v>85</v>
      </c>
    </row>
    <row r="89" spans="1:12" x14ac:dyDescent="0.35">
      <c r="B89" t="s">
        <v>279</v>
      </c>
      <c r="C89" t="s">
        <v>280</v>
      </c>
      <c r="F89" t="s">
        <v>261</v>
      </c>
      <c r="H89" t="s">
        <v>261</v>
      </c>
      <c r="L89" t="s">
        <v>85</v>
      </c>
    </row>
    <row r="90" spans="1:12" x14ac:dyDescent="0.35">
      <c r="B90" t="s">
        <v>283</v>
      </c>
      <c r="C90" t="s">
        <v>280</v>
      </c>
      <c r="F90" t="s">
        <v>118</v>
      </c>
      <c r="H90" t="s">
        <v>118</v>
      </c>
      <c r="L90" t="s">
        <v>85</v>
      </c>
    </row>
    <row r="91" spans="1:12" x14ac:dyDescent="0.35">
      <c r="B91" t="s">
        <v>281</v>
      </c>
      <c r="C91" t="s">
        <v>280</v>
      </c>
      <c r="F91" t="s">
        <v>266</v>
      </c>
      <c r="H91" t="s">
        <v>266</v>
      </c>
      <c r="L91" t="s">
        <v>85</v>
      </c>
    </row>
    <row r="92" spans="1:12" x14ac:dyDescent="0.35">
      <c r="B92" t="s">
        <v>278</v>
      </c>
      <c r="C92" t="s">
        <v>104</v>
      </c>
      <c r="F92" t="s">
        <v>135</v>
      </c>
      <c r="H92" t="s">
        <v>135</v>
      </c>
      <c r="L92" t="s">
        <v>85</v>
      </c>
    </row>
    <row r="93" spans="1:12" x14ac:dyDescent="0.35">
      <c r="A93" t="s">
        <v>19</v>
      </c>
      <c r="B93" t="s">
        <v>107</v>
      </c>
      <c r="C93" t="s">
        <v>140</v>
      </c>
      <c r="F93" t="s">
        <v>100</v>
      </c>
      <c r="H93" t="s">
        <v>100</v>
      </c>
      <c r="L93" t="s">
        <v>85</v>
      </c>
    </row>
    <row r="94" spans="1:12" x14ac:dyDescent="0.35">
      <c r="B94" t="s">
        <v>85</v>
      </c>
      <c r="C94" t="s">
        <v>261</v>
      </c>
      <c r="E94" t="s">
        <v>26</v>
      </c>
      <c r="F94" t="s">
        <v>100</v>
      </c>
      <c r="H94" t="s">
        <v>100</v>
      </c>
      <c r="L94" t="s">
        <v>85</v>
      </c>
    </row>
    <row r="95" spans="1:12" x14ac:dyDescent="0.35">
      <c r="B95" t="s">
        <v>284</v>
      </c>
      <c r="C95" t="s">
        <v>261</v>
      </c>
      <c r="F95" t="s">
        <v>261</v>
      </c>
      <c r="H95" t="s">
        <v>261</v>
      </c>
      <c r="L95" t="s">
        <v>85</v>
      </c>
    </row>
    <row r="96" spans="1:12" x14ac:dyDescent="0.35">
      <c r="B96" t="s">
        <v>108</v>
      </c>
      <c r="C96" t="s">
        <v>72</v>
      </c>
      <c r="F96" t="s">
        <v>138</v>
      </c>
      <c r="H96" t="s">
        <v>138</v>
      </c>
      <c r="L96" t="s">
        <v>85</v>
      </c>
    </row>
    <row r="97" spans="1:12" x14ac:dyDescent="0.35">
      <c r="B97" t="s">
        <v>285</v>
      </c>
      <c r="C97" t="s">
        <v>72</v>
      </c>
      <c r="F97" t="s">
        <v>92</v>
      </c>
      <c r="H97" t="s">
        <v>92</v>
      </c>
      <c r="L97" t="s">
        <v>85</v>
      </c>
    </row>
    <row r="98" spans="1:12" x14ac:dyDescent="0.35">
      <c r="B98" t="s">
        <v>109</v>
      </c>
      <c r="C98" t="s">
        <v>266</v>
      </c>
      <c r="F98" t="s">
        <v>139</v>
      </c>
      <c r="H98" t="s">
        <v>139</v>
      </c>
      <c r="L98" t="s">
        <v>85</v>
      </c>
    </row>
    <row r="99" spans="1:12" x14ac:dyDescent="0.35">
      <c r="B99" t="s">
        <v>110</v>
      </c>
      <c r="C99" s="6" t="s">
        <v>266</v>
      </c>
      <c r="F99" t="s">
        <v>140</v>
      </c>
      <c r="H99" t="s">
        <v>140</v>
      </c>
      <c r="L99" t="s">
        <v>77</v>
      </c>
    </row>
    <row r="100" spans="1:12" x14ac:dyDescent="0.35">
      <c r="B100" t="s">
        <v>111</v>
      </c>
      <c r="C100" s="6" t="s">
        <v>266</v>
      </c>
      <c r="E100" t="s">
        <v>27</v>
      </c>
      <c r="F100" t="s">
        <v>263</v>
      </c>
      <c r="H100" t="s">
        <v>263</v>
      </c>
      <c r="L100" t="s">
        <v>88</v>
      </c>
    </row>
    <row r="101" spans="1:12" x14ac:dyDescent="0.35">
      <c r="A101" t="s">
        <v>20</v>
      </c>
      <c r="C101" t="s">
        <v>112</v>
      </c>
      <c r="F101" t="s">
        <v>261</v>
      </c>
      <c r="H101" t="s">
        <v>261</v>
      </c>
      <c r="L101" t="s">
        <v>250</v>
      </c>
    </row>
    <row r="102" spans="1:12" x14ac:dyDescent="0.35">
      <c r="B102" t="s">
        <v>286</v>
      </c>
      <c r="C102" t="s">
        <v>287</v>
      </c>
      <c r="F102" t="s">
        <v>125</v>
      </c>
      <c r="H102" t="s">
        <v>125</v>
      </c>
      <c r="L102" t="s">
        <v>89</v>
      </c>
    </row>
    <row r="103" spans="1:12" x14ac:dyDescent="0.35">
      <c r="B103" t="s">
        <v>288</v>
      </c>
      <c r="C103" t="s">
        <v>261</v>
      </c>
      <c r="E103" t="s">
        <v>28</v>
      </c>
      <c r="F103" t="s">
        <v>66</v>
      </c>
      <c r="H103" t="s">
        <v>66</v>
      </c>
      <c r="L103" t="s">
        <v>89</v>
      </c>
    </row>
    <row r="104" spans="1:12" x14ac:dyDescent="0.35">
      <c r="B104" t="s">
        <v>85</v>
      </c>
      <c r="C104" t="s">
        <v>261</v>
      </c>
      <c r="F104" t="s">
        <v>261</v>
      </c>
      <c r="H104" t="s">
        <v>261</v>
      </c>
      <c r="L104" t="s">
        <v>258</v>
      </c>
    </row>
    <row r="105" spans="1:12" x14ac:dyDescent="0.35">
      <c r="B105" t="s">
        <v>286</v>
      </c>
      <c r="C105" t="s">
        <v>287</v>
      </c>
      <c r="F105" t="s">
        <v>100</v>
      </c>
      <c r="H105" t="s">
        <v>100</v>
      </c>
      <c r="L105" t="s">
        <v>146</v>
      </c>
    </row>
    <row r="106" spans="1:12" x14ac:dyDescent="0.35">
      <c r="B106" t="s">
        <v>115</v>
      </c>
      <c r="C106" t="s">
        <v>92</v>
      </c>
      <c r="F106" t="s">
        <v>92</v>
      </c>
      <c r="H106" t="s">
        <v>92</v>
      </c>
      <c r="L106" t="s">
        <v>67</v>
      </c>
    </row>
    <row r="107" spans="1:12" x14ac:dyDescent="0.35">
      <c r="B107" t="s">
        <v>289</v>
      </c>
      <c r="C107" t="s">
        <v>148</v>
      </c>
      <c r="F107" t="s">
        <v>148</v>
      </c>
      <c r="H107" t="s">
        <v>148</v>
      </c>
      <c r="L107" t="s">
        <v>67</v>
      </c>
    </row>
    <row r="108" spans="1:12" x14ac:dyDescent="0.35">
      <c r="C108" t="s">
        <v>116</v>
      </c>
      <c r="L108" t="s">
        <v>67</v>
      </c>
    </row>
    <row r="109" spans="1:12" x14ac:dyDescent="0.35">
      <c r="B109" t="s">
        <v>290</v>
      </c>
      <c r="C109" t="s">
        <v>291</v>
      </c>
      <c r="L109" t="s">
        <v>120</v>
      </c>
    </row>
    <row r="110" spans="1:12" x14ac:dyDescent="0.35">
      <c r="B110" t="s">
        <v>84</v>
      </c>
      <c r="C110" t="s">
        <v>266</v>
      </c>
      <c r="L110" t="s">
        <v>244</v>
      </c>
    </row>
    <row r="111" spans="1:12" x14ac:dyDescent="0.35">
      <c r="A111" t="s">
        <v>292</v>
      </c>
      <c r="B111" t="s">
        <v>293</v>
      </c>
      <c r="C111" t="s">
        <v>118</v>
      </c>
      <c r="L111" t="s">
        <v>71</v>
      </c>
    </row>
    <row r="112" spans="1:12" x14ac:dyDescent="0.35">
      <c r="B112" t="s">
        <v>117</v>
      </c>
      <c r="C112" t="s">
        <v>266</v>
      </c>
      <c r="L112" t="s">
        <v>87</v>
      </c>
    </row>
    <row r="113" spans="1:12" x14ac:dyDescent="0.35">
      <c r="B113" t="s">
        <v>119</v>
      </c>
      <c r="C113" t="s">
        <v>294</v>
      </c>
      <c r="L113" t="s">
        <v>308</v>
      </c>
    </row>
    <row r="114" spans="1:12" x14ac:dyDescent="0.35">
      <c r="A114" t="s">
        <v>295</v>
      </c>
      <c r="B114" t="s">
        <v>296</v>
      </c>
      <c r="C114" t="s">
        <v>140</v>
      </c>
      <c r="L114" t="s">
        <v>84</v>
      </c>
    </row>
    <row r="115" spans="1:12" x14ac:dyDescent="0.35">
      <c r="B115" t="s">
        <v>297</v>
      </c>
      <c r="C115" t="s">
        <v>72</v>
      </c>
      <c r="L115" t="s">
        <v>84</v>
      </c>
    </row>
    <row r="116" spans="1:12" x14ac:dyDescent="0.35">
      <c r="B116" t="s">
        <v>120</v>
      </c>
      <c r="C116" t="s">
        <v>323</v>
      </c>
      <c r="L116" t="s">
        <v>297</v>
      </c>
    </row>
    <row r="117" spans="1:12" x14ac:dyDescent="0.35">
      <c r="B117" t="s">
        <v>121</v>
      </c>
      <c r="C117" t="s">
        <v>140</v>
      </c>
      <c r="L117" t="s">
        <v>300</v>
      </c>
    </row>
    <row r="118" spans="1:12" x14ac:dyDescent="0.35">
      <c r="C118" t="s">
        <v>122</v>
      </c>
      <c r="L118" t="s">
        <v>298</v>
      </c>
    </row>
    <row r="119" spans="1:12" x14ac:dyDescent="0.35">
      <c r="A119" t="s">
        <v>23</v>
      </c>
      <c r="B119" t="s">
        <v>299</v>
      </c>
      <c r="C119" t="s">
        <v>140</v>
      </c>
      <c r="L119" t="s">
        <v>288</v>
      </c>
    </row>
    <row r="120" spans="1:12" x14ac:dyDescent="0.35">
      <c r="B120" t="s">
        <v>298</v>
      </c>
      <c r="C120" t="s">
        <v>261</v>
      </c>
      <c r="L120" t="s">
        <v>108</v>
      </c>
    </row>
    <row r="121" spans="1:12" x14ac:dyDescent="0.35">
      <c r="B121" t="s">
        <v>85</v>
      </c>
      <c r="C121" t="s">
        <v>261</v>
      </c>
      <c r="L121" t="s">
        <v>243</v>
      </c>
    </row>
    <row r="122" spans="1:12" x14ac:dyDescent="0.35">
      <c r="B122" t="s">
        <v>123</v>
      </c>
      <c r="C122" t="s">
        <v>280</v>
      </c>
      <c r="L122" t="s">
        <v>243</v>
      </c>
    </row>
    <row r="123" spans="1:12" x14ac:dyDescent="0.35">
      <c r="B123" t="s">
        <v>300</v>
      </c>
      <c r="C123" t="s">
        <v>80</v>
      </c>
      <c r="L123" t="s">
        <v>309</v>
      </c>
    </row>
    <row r="124" spans="1:12" x14ac:dyDescent="0.35">
      <c r="B124" t="s">
        <v>301</v>
      </c>
      <c r="C124" t="s">
        <v>124</v>
      </c>
      <c r="L124" t="s">
        <v>133</v>
      </c>
    </row>
    <row r="125" spans="1:12" x14ac:dyDescent="0.35">
      <c r="B125" t="s">
        <v>302</v>
      </c>
      <c r="C125" t="s">
        <v>124</v>
      </c>
      <c r="L125" t="s">
        <v>119</v>
      </c>
    </row>
    <row r="126" spans="1:12" x14ac:dyDescent="0.35">
      <c r="A126" t="s">
        <v>35</v>
      </c>
      <c r="B126" t="s">
        <v>126</v>
      </c>
      <c r="C126" t="s">
        <v>99</v>
      </c>
      <c r="L126" t="s">
        <v>254</v>
      </c>
    </row>
    <row r="127" spans="1:12" x14ac:dyDescent="0.35">
      <c r="B127" t="s">
        <v>85</v>
      </c>
      <c r="C127" t="s">
        <v>261</v>
      </c>
      <c r="L127" t="s">
        <v>147</v>
      </c>
    </row>
    <row r="128" spans="1:12" x14ac:dyDescent="0.35">
      <c r="B128" t="s">
        <v>303</v>
      </c>
      <c r="C128" t="s">
        <v>261</v>
      </c>
      <c r="L128" t="s">
        <v>301</v>
      </c>
    </row>
    <row r="129" spans="1:12" x14ac:dyDescent="0.35">
      <c r="B129" t="s">
        <v>304</v>
      </c>
      <c r="C129" t="s">
        <v>127</v>
      </c>
      <c r="L129" t="s">
        <v>110</v>
      </c>
    </row>
    <row r="130" spans="1:12" x14ac:dyDescent="0.35">
      <c r="C130" t="s">
        <v>128</v>
      </c>
      <c r="L130" t="s">
        <v>109</v>
      </c>
    </row>
    <row r="131" spans="1:12" x14ac:dyDescent="0.35">
      <c r="B131" t="s">
        <v>304</v>
      </c>
      <c r="C131" t="s">
        <v>127</v>
      </c>
      <c r="L131" t="s">
        <v>86</v>
      </c>
    </row>
    <row r="132" spans="1:12" x14ac:dyDescent="0.35">
      <c r="B132" t="s">
        <v>63</v>
      </c>
      <c r="C132" t="s">
        <v>263</v>
      </c>
      <c r="L132" t="s">
        <v>86</v>
      </c>
    </row>
    <row r="133" spans="1:12" x14ac:dyDescent="0.35">
      <c r="A133" t="s">
        <v>24</v>
      </c>
      <c r="B133" t="s">
        <v>305</v>
      </c>
      <c r="C133" t="s">
        <v>132</v>
      </c>
      <c r="L133" t="s">
        <v>253</v>
      </c>
    </row>
    <row r="134" spans="1:12" x14ac:dyDescent="0.35">
      <c r="B134" t="s">
        <v>73</v>
      </c>
      <c r="C134" t="s">
        <v>125</v>
      </c>
      <c r="L134" t="s">
        <v>93</v>
      </c>
    </row>
    <row r="135" spans="1:12" x14ac:dyDescent="0.35">
      <c r="L135" t="s">
        <v>93</v>
      </c>
    </row>
    <row r="136" spans="1:12" x14ac:dyDescent="0.35">
      <c r="L136" t="s">
        <v>91</v>
      </c>
    </row>
    <row r="137" spans="1:12" x14ac:dyDescent="0.35">
      <c r="B137" t="s">
        <v>322</v>
      </c>
      <c r="C137" t="s">
        <v>122</v>
      </c>
      <c r="L137" t="s">
        <v>141</v>
      </c>
    </row>
    <row r="138" spans="1:12" x14ac:dyDescent="0.35">
      <c r="B138" t="s">
        <v>85</v>
      </c>
      <c r="C138" t="s">
        <v>261</v>
      </c>
      <c r="L138" t="s">
        <v>107</v>
      </c>
    </row>
    <row r="139" spans="1:12" x14ac:dyDescent="0.35">
      <c r="B139" t="s">
        <v>306</v>
      </c>
      <c r="C139" t="s">
        <v>131</v>
      </c>
      <c r="L139" t="s">
        <v>142</v>
      </c>
    </row>
    <row r="140" spans="1:12" x14ac:dyDescent="0.35">
      <c r="C140" t="s">
        <v>307</v>
      </c>
      <c r="L140" t="s">
        <v>27</v>
      </c>
    </row>
    <row r="141" spans="1:12" x14ac:dyDescent="0.35">
      <c r="A141" t="s">
        <v>25</v>
      </c>
      <c r="B141" t="s">
        <v>133</v>
      </c>
      <c r="C141" t="s">
        <v>287</v>
      </c>
      <c r="L141" t="s">
        <v>121</v>
      </c>
    </row>
    <row r="142" spans="1:12" x14ac:dyDescent="0.35">
      <c r="C142" t="s">
        <v>134</v>
      </c>
      <c r="L142" t="s">
        <v>289</v>
      </c>
    </row>
    <row r="143" spans="1:12" x14ac:dyDescent="0.35">
      <c r="B143" t="s">
        <v>85</v>
      </c>
      <c r="C143" t="s">
        <v>261</v>
      </c>
      <c r="L143" t="s">
        <v>289</v>
      </c>
    </row>
    <row r="144" spans="1:12" x14ac:dyDescent="0.35">
      <c r="B144" t="s">
        <v>308</v>
      </c>
      <c r="C144" t="s">
        <v>118</v>
      </c>
      <c r="L144" t="s">
        <v>74</v>
      </c>
    </row>
    <row r="145" spans="1:12" x14ac:dyDescent="0.35">
      <c r="B145" t="s">
        <v>67</v>
      </c>
      <c r="C145" t="s">
        <v>266</v>
      </c>
      <c r="L145" t="s">
        <v>235</v>
      </c>
    </row>
    <row r="146" spans="1:12" x14ac:dyDescent="0.35">
      <c r="C146" t="s">
        <v>135</v>
      </c>
      <c r="L146" t="s">
        <v>311</v>
      </c>
    </row>
    <row r="147" spans="1:12" x14ac:dyDescent="0.35">
      <c r="B147" t="s">
        <v>136</v>
      </c>
      <c r="C147" t="s">
        <v>100</v>
      </c>
      <c r="L147" t="s">
        <v>278</v>
      </c>
    </row>
    <row r="148" spans="1:12" x14ac:dyDescent="0.35">
      <c r="B148" t="s">
        <v>65</v>
      </c>
      <c r="C148" t="s">
        <v>100</v>
      </c>
      <c r="L148" t="s">
        <v>278</v>
      </c>
    </row>
    <row r="149" spans="1:12" x14ac:dyDescent="0.35">
      <c r="A149" t="s">
        <v>26</v>
      </c>
      <c r="B149" t="s">
        <v>137</v>
      </c>
      <c r="C149" t="s">
        <v>100</v>
      </c>
      <c r="L149" t="s">
        <v>65</v>
      </c>
    </row>
    <row r="150" spans="1:12" x14ac:dyDescent="0.35">
      <c r="B150" t="s">
        <v>142</v>
      </c>
      <c r="C150" t="s">
        <v>100</v>
      </c>
      <c r="L150" t="s">
        <v>65</v>
      </c>
    </row>
    <row r="151" spans="1:12" x14ac:dyDescent="0.35">
      <c r="B151" t="s">
        <v>85</v>
      </c>
      <c r="C151" t="s">
        <v>261</v>
      </c>
      <c r="L151" t="s">
        <v>65</v>
      </c>
    </row>
    <row r="152" spans="1:12" x14ac:dyDescent="0.35">
      <c r="B152" t="s">
        <v>309</v>
      </c>
      <c r="C152" t="s">
        <v>138</v>
      </c>
      <c r="L152" t="s">
        <v>115</v>
      </c>
    </row>
    <row r="153" spans="1:12" x14ac:dyDescent="0.35">
      <c r="B153" t="s">
        <v>310</v>
      </c>
      <c r="C153" t="s">
        <v>92</v>
      </c>
      <c r="L153" t="s">
        <v>282</v>
      </c>
    </row>
    <row r="154" spans="1:12" x14ac:dyDescent="0.35">
      <c r="B154" t="s">
        <v>311</v>
      </c>
      <c r="C154" t="s">
        <v>100</v>
      </c>
      <c r="L154" t="s">
        <v>234</v>
      </c>
    </row>
    <row r="155" spans="1:12" x14ac:dyDescent="0.35">
      <c r="B155" t="s">
        <v>312</v>
      </c>
      <c r="C155" t="s">
        <v>139</v>
      </c>
    </row>
    <row r="156" spans="1:12" x14ac:dyDescent="0.35">
      <c r="B156" t="s">
        <v>313</v>
      </c>
      <c r="C156" t="s">
        <v>139</v>
      </c>
    </row>
    <row r="157" spans="1:12" x14ac:dyDescent="0.35">
      <c r="B157" t="s">
        <v>314</v>
      </c>
      <c r="C157" t="s">
        <v>140</v>
      </c>
    </row>
    <row r="158" spans="1:12" x14ac:dyDescent="0.35">
      <c r="A158" t="s">
        <v>27</v>
      </c>
      <c r="B158" t="s">
        <v>63</v>
      </c>
      <c r="C158" t="s">
        <v>263</v>
      </c>
    </row>
    <row r="159" spans="1:12" x14ac:dyDescent="0.35">
      <c r="B159" t="s">
        <v>315</v>
      </c>
      <c r="C159" t="s">
        <v>263</v>
      </c>
    </row>
    <row r="160" spans="1:12" x14ac:dyDescent="0.35">
      <c r="B160" t="s">
        <v>85</v>
      </c>
      <c r="C160" t="s">
        <v>261</v>
      </c>
    </row>
    <row r="161" spans="1:3" x14ac:dyDescent="0.35">
      <c r="B161" t="s">
        <v>141</v>
      </c>
      <c r="C161" t="s">
        <v>125</v>
      </c>
    </row>
    <row r="162" spans="1:3" x14ac:dyDescent="0.35">
      <c r="B162" t="s">
        <v>89</v>
      </c>
      <c r="C162" t="s">
        <v>125</v>
      </c>
    </row>
    <row r="163" spans="1:3" x14ac:dyDescent="0.35">
      <c r="B163" t="s">
        <v>85</v>
      </c>
      <c r="C163" t="s">
        <v>261</v>
      </c>
    </row>
    <row r="164" spans="1:3" x14ac:dyDescent="0.35">
      <c r="B164" t="s">
        <v>27</v>
      </c>
      <c r="C164" t="s">
        <v>261</v>
      </c>
    </row>
    <row r="165" spans="1:3" x14ac:dyDescent="0.35">
      <c r="B165" t="s">
        <v>85</v>
      </c>
      <c r="C165" t="s">
        <v>261</v>
      </c>
    </row>
    <row r="166" spans="1:3" x14ac:dyDescent="0.35">
      <c r="A166" t="s">
        <v>28</v>
      </c>
      <c r="B166" t="s">
        <v>146</v>
      </c>
      <c r="C166" t="s">
        <v>66</v>
      </c>
    </row>
    <row r="167" spans="1:3" x14ac:dyDescent="0.35">
      <c r="B167" t="s">
        <v>85</v>
      </c>
      <c r="C167" t="s">
        <v>261</v>
      </c>
    </row>
    <row r="168" spans="1:3" x14ac:dyDescent="0.35">
      <c r="B168" t="s">
        <v>147</v>
      </c>
      <c r="C168" t="s">
        <v>100</v>
      </c>
    </row>
    <row r="169" spans="1:3" x14ac:dyDescent="0.35">
      <c r="B169" t="s">
        <v>316</v>
      </c>
      <c r="C169" t="s">
        <v>92</v>
      </c>
    </row>
    <row r="170" spans="1:3" x14ac:dyDescent="0.35">
      <c r="B170" t="s">
        <v>289</v>
      </c>
      <c r="C170" t="s">
        <v>148</v>
      </c>
    </row>
    <row r="171" spans="1:3" x14ac:dyDescent="0.35">
      <c r="B171" t="s">
        <v>313</v>
      </c>
      <c r="C171" t="s">
        <v>148</v>
      </c>
    </row>
    <row r="172" spans="1:3" x14ac:dyDescent="0.35">
      <c r="B172" t="s">
        <v>85</v>
      </c>
      <c r="C172" t="s">
        <v>261</v>
      </c>
    </row>
  </sheetData>
  <sortState ref="L2:L172">
    <sortCondition ref="L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H30" sqref="H30"/>
    </sheetView>
  </sheetViews>
  <sheetFormatPr defaultRowHeight="14.5" x14ac:dyDescent="0.35"/>
  <cols>
    <col min="1" max="1" width="22" bestFit="1" customWidth="1"/>
    <col min="2" max="2" width="9.08984375" bestFit="1" customWidth="1"/>
    <col min="3" max="3" width="5" style="2" bestFit="1" customWidth="1"/>
    <col min="4" max="4" width="6" style="2" bestFit="1" customWidth="1"/>
    <col min="5" max="5" width="24" bestFit="1" customWidth="1"/>
  </cols>
  <sheetData>
    <row r="1" spans="1:8" x14ac:dyDescent="0.35">
      <c r="A1" t="s">
        <v>324</v>
      </c>
      <c r="B1" t="s">
        <v>325</v>
      </c>
      <c r="C1" s="2" t="s">
        <v>317</v>
      </c>
      <c r="D1" s="2" t="s">
        <v>318</v>
      </c>
      <c r="E1" t="s">
        <v>326</v>
      </c>
      <c r="G1" t="s">
        <v>326</v>
      </c>
      <c r="H1" t="s">
        <v>324</v>
      </c>
    </row>
    <row r="2" spans="1:8" x14ac:dyDescent="0.35">
      <c r="A2" s="19" t="s">
        <v>261</v>
      </c>
      <c r="B2">
        <v>22</v>
      </c>
      <c r="C2" s="2">
        <v>55.4</v>
      </c>
      <c r="D2" s="2">
        <v>-3.4</v>
      </c>
      <c r="E2" t="str">
        <f t="shared" ref="E2:E44" si="0">CONCATENATE(A2,": ",B2)</f>
        <v>UK: 22</v>
      </c>
      <c r="G2">
        <v>25</v>
      </c>
      <c r="H2" t="s">
        <v>116</v>
      </c>
    </row>
    <row r="3" spans="1:8" x14ac:dyDescent="0.35">
      <c r="A3" s="19" t="s">
        <v>266</v>
      </c>
      <c r="B3">
        <v>9</v>
      </c>
      <c r="C3" s="2">
        <v>37.1</v>
      </c>
      <c r="D3" s="2">
        <v>-95.7</v>
      </c>
      <c r="E3" t="str">
        <f t="shared" si="0"/>
        <v>USA: 9</v>
      </c>
      <c r="G3">
        <v>19</v>
      </c>
      <c r="H3" t="s">
        <v>102</v>
      </c>
    </row>
    <row r="4" spans="1:8" x14ac:dyDescent="0.35">
      <c r="A4" s="19" t="s">
        <v>100</v>
      </c>
      <c r="B4">
        <v>7</v>
      </c>
      <c r="C4" s="2">
        <v>41.9</v>
      </c>
      <c r="D4" s="2">
        <v>12.6</v>
      </c>
      <c r="E4" t="str">
        <f t="shared" si="0"/>
        <v>Italy: 7</v>
      </c>
      <c r="G4">
        <v>6</v>
      </c>
      <c r="H4" t="s">
        <v>92</v>
      </c>
    </row>
    <row r="5" spans="1:8" x14ac:dyDescent="0.35">
      <c r="A5" s="19" t="s">
        <v>140</v>
      </c>
      <c r="B5">
        <v>4</v>
      </c>
      <c r="C5" s="2">
        <v>61.5</v>
      </c>
      <c r="D5" s="2">
        <v>105.3</v>
      </c>
      <c r="E5" t="str">
        <f t="shared" si="0"/>
        <v>Russia: 4</v>
      </c>
      <c r="G5">
        <v>32</v>
      </c>
      <c r="H5" t="s">
        <v>127</v>
      </c>
    </row>
    <row r="6" spans="1:8" x14ac:dyDescent="0.35">
      <c r="A6" s="19" t="s">
        <v>118</v>
      </c>
      <c r="B6">
        <v>4</v>
      </c>
      <c r="C6" s="2">
        <v>25</v>
      </c>
      <c r="D6" s="2">
        <v>-77.400000000000006</v>
      </c>
      <c r="E6" t="str">
        <f t="shared" si="0"/>
        <v>Bahamas: 4</v>
      </c>
      <c r="G6">
        <v>4</v>
      </c>
      <c r="H6" t="s">
        <v>118</v>
      </c>
    </row>
    <row r="7" spans="1:8" x14ac:dyDescent="0.35">
      <c r="A7" s="19" t="s">
        <v>327</v>
      </c>
      <c r="B7">
        <v>4</v>
      </c>
      <c r="C7" s="2">
        <v>35.9</v>
      </c>
      <c r="D7" s="2">
        <v>104.2</v>
      </c>
      <c r="E7" t="str">
        <f t="shared" si="0"/>
        <v>China/Hong Kong/Macau: 4</v>
      </c>
      <c r="G7">
        <v>36</v>
      </c>
      <c r="H7" t="s">
        <v>139</v>
      </c>
    </row>
    <row r="8" spans="1:8" x14ac:dyDescent="0.35">
      <c r="A8" s="19" t="s">
        <v>92</v>
      </c>
      <c r="B8">
        <v>4</v>
      </c>
      <c r="C8" s="2">
        <v>47.5</v>
      </c>
      <c r="D8" s="2">
        <v>14.6</v>
      </c>
      <c r="E8" t="str">
        <f t="shared" si="0"/>
        <v>Austria: 4</v>
      </c>
      <c r="G8">
        <v>21</v>
      </c>
      <c r="H8" t="s">
        <v>274</v>
      </c>
    </row>
    <row r="9" spans="1:8" x14ac:dyDescent="0.35">
      <c r="A9" s="19" t="s">
        <v>72</v>
      </c>
      <c r="B9">
        <v>4</v>
      </c>
      <c r="C9" s="2">
        <v>46.2</v>
      </c>
      <c r="D9" s="2">
        <v>2.2000000000000002</v>
      </c>
      <c r="E9" t="str">
        <f t="shared" si="0"/>
        <v>France: 4</v>
      </c>
      <c r="G9">
        <v>5</v>
      </c>
      <c r="H9" t="s">
        <v>327</v>
      </c>
    </row>
    <row r="10" spans="1:8" x14ac:dyDescent="0.35">
      <c r="A10" s="19" t="s">
        <v>263</v>
      </c>
      <c r="B10">
        <v>3</v>
      </c>
      <c r="C10" s="2">
        <v>39</v>
      </c>
      <c r="D10" s="2">
        <v>35.200000000000003</v>
      </c>
      <c r="E10" t="str">
        <f t="shared" si="0"/>
        <v>Turkey: 3</v>
      </c>
      <c r="G10">
        <v>37</v>
      </c>
      <c r="H10" t="s">
        <v>64</v>
      </c>
    </row>
    <row r="11" spans="1:8" x14ac:dyDescent="0.35">
      <c r="A11" s="19" t="s">
        <v>122</v>
      </c>
      <c r="B11">
        <v>3</v>
      </c>
      <c r="C11" s="2">
        <v>21.5</v>
      </c>
      <c r="D11" s="2">
        <v>-77.8</v>
      </c>
      <c r="E11" t="str">
        <f t="shared" si="0"/>
        <v>Cuba: 3</v>
      </c>
      <c r="G11">
        <v>9</v>
      </c>
      <c r="H11" t="s">
        <v>122</v>
      </c>
    </row>
    <row r="12" spans="1:8" x14ac:dyDescent="0.35">
      <c r="A12" s="19" t="s">
        <v>80</v>
      </c>
      <c r="B12">
        <v>3</v>
      </c>
      <c r="C12" s="2">
        <v>36.200000000000003</v>
      </c>
      <c r="D12" s="2">
        <v>138.30000000000001</v>
      </c>
      <c r="E12" t="str">
        <f t="shared" si="0"/>
        <v>Japan: 3</v>
      </c>
      <c r="G12">
        <v>15</v>
      </c>
      <c r="H12" t="s">
        <v>287</v>
      </c>
    </row>
    <row r="13" spans="1:8" x14ac:dyDescent="0.35">
      <c r="A13" s="19" t="s">
        <v>148</v>
      </c>
      <c r="B13">
        <v>2</v>
      </c>
      <c r="C13" s="2">
        <v>31.8</v>
      </c>
      <c r="D13" s="2">
        <v>-7.1</v>
      </c>
      <c r="E13" t="str">
        <f t="shared" si="0"/>
        <v>Morocco: 2</v>
      </c>
      <c r="G13">
        <v>16</v>
      </c>
      <c r="H13" t="s">
        <v>81</v>
      </c>
    </row>
    <row r="14" spans="1:8" x14ac:dyDescent="0.35">
      <c r="A14" s="19" t="s">
        <v>68</v>
      </c>
      <c r="B14">
        <v>2</v>
      </c>
      <c r="C14" s="2">
        <v>46.8</v>
      </c>
      <c r="D14" s="2">
        <v>8.1999999999999993</v>
      </c>
      <c r="E14" t="str">
        <f t="shared" si="0"/>
        <v>Switzerland: 2</v>
      </c>
      <c r="G14">
        <v>7</v>
      </c>
      <c r="H14" t="s">
        <v>72</v>
      </c>
    </row>
    <row r="15" spans="1:8" x14ac:dyDescent="0.35">
      <c r="A15" s="19" t="s">
        <v>99</v>
      </c>
      <c r="B15">
        <v>2</v>
      </c>
      <c r="C15" s="2">
        <v>40.5</v>
      </c>
      <c r="D15" s="2">
        <v>-3.7</v>
      </c>
      <c r="E15" t="str">
        <f t="shared" si="0"/>
        <v>Spain: 2</v>
      </c>
      <c r="G15">
        <v>14</v>
      </c>
      <c r="H15" t="s">
        <v>280</v>
      </c>
    </row>
    <row r="16" spans="1:8" x14ac:dyDescent="0.35">
      <c r="A16" s="19" t="s">
        <v>280</v>
      </c>
      <c r="B16">
        <v>2</v>
      </c>
      <c r="C16" s="2">
        <v>51.2</v>
      </c>
      <c r="D16" s="2">
        <v>10.5</v>
      </c>
      <c r="E16" t="str">
        <f t="shared" si="0"/>
        <v>Germany: 2</v>
      </c>
      <c r="G16">
        <v>40</v>
      </c>
      <c r="H16" t="s">
        <v>112</v>
      </c>
    </row>
    <row r="17" spans="1:8" x14ac:dyDescent="0.35">
      <c r="A17" s="19" t="s">
        <v>287</v>
      </c>
      <c r="B17">
        <v>2</v>
      </c>
      <c r="C17" s="2">
        <v>49.8</v>
      </c>
      <c r="D17" s="2">
        <v>15.5</v>
      </c>
      <c r="E17" t="str">
        <f t="shared" si="0"/>
        <v>Czech Republic: 2</v>
      </c>
      <c r="G17">
        <v>20</v>
      </c>
      <c r="H17" t="s">
        <v>103</v>
      </c>
    </row>
    <row r="18" spans="1:8" x14ac:dyDescent="0.35">
      <c r="A18" s="19" t="s">
        <v>81</v>
      </c>
      <c r="B18">
        <v>2</v>
      </c>
      <c r="C18" s="2">
        <v>26.8</v>
      </c>
      <c r="D18" s="2">
        <v>30.8</v>
      </c>
      <c r="E18" t="str">
        <f t="shared" si="0"/>
        <v>Egypt: 2</v>
      </c>
      <c r="G18">
        <v>35</v>
      </c>
      <c r="H18" t="s">
        <v>138</v>
      </c>
    </row>
    <row r="19" spans="1:8" x14ac:dyDescent="0.35">
      <c r="A19" s="19" t="s">
        <v>66</v>
      </c>
      <c r="B19">
        <v>2</v>
      </c>
      <c r="C19" s="2">
        <v>23.6</v>
      </c>
      <c r="D19" s="2">
        <v>-102.6</v>
      </c>
      <c r="E19" t="str">
        <f t="shared" si="0"/>
        <v>Mexico: 2</v>
      </c>
      <c r="G19">
        <v>39</v>
      </c>
      <c r="H19" t="s">
        <v>131</v>
      </c>
    </row>
    <row r="20" spans="1:8" x14ac:dyDescent="0.35">
      <c r="A20" s="19" t="s">
        <v>75</v>
      </c>
      <c r="B20">
        <v>1</v>
      </c>
      <c r="C20" s="2">
        <v>39.4</v>
      </c>
      <c r="D20" s="2">
        <v>-8.1999999999999993</v>
      </c>
      <c r="E20" t="str">
        <f t="shared" si="0"/>
        <v>Portugal: 1</v>
      </c>
      <c r="G20">
        <v>28</v>
      </c>
      <c r="H20" t="s">
        <v>104</v>
      </c>
    </row>
    <row r="21" spans="1:8" x14ac:dyDescent="0.35">
      <c r="A21" s="19" t="s">
        <v>102</v>
      </c>
      <c r="B21">
        <v>1</v>
      </c>
      <c r="C21" s="2">
        <v>41.2</v>
      </c>
      <c r="D21" s="2">
        <v>20.2</v>
      </c>
      <c r="E21" t="str">
        <f t="shared" si="0"/>
        <v>Albania: 1</v>
      </c>
      <c r="G21">
        <v>2</v>
      </c>
      <c r="H21" t="s">
        <v>100</v>
      </c>
    </row>
    <row r="22" spans="1:8" x14ac:dyDescent="0.35">
      <c r="A22" s="19" t="s">
        <v>103</v>
      </c>
      <c r="B22">
        <v>1</v>
      </c>
      <c r="C22" s="2">
        <v>39.1</v>
      </c>
      <c r="D22" s="2">
        <v>21.8</v>
      </c>
      <c r="E22" t="str">
        <f t="shared" si="0"/>
        <v>Greece: 1</v>
      </c>
      <c r="G22">
        <v>23</v>
      </c>
      <c r="H22" t="s">
        <v>62</v>
      </c>
    </row>
    <row r="23" spans="1:8" x14ac:dyDescent="0.35">
      <c r="A23" s="19" t="s">
        <v>274</v>
      </c>
      <c r="B23">
        <v>1</v>
      </c>
      <c r="C23" s="2">
        <v>-14.2</v>
      </c>
      <c r="D23" s="2">
        <v>-51.9</v>
      </c>
      <c r="E23" t="str">
        <f t="shared" si="0"/>
        <v>Brazil: 1</v>
      </c>
      <c r="G23">
        <v>10</v>
      </c>
      <c r="H23" t="s">
        <v>80</v>
      </c>
    </row>
    <row r="24" spans="1:8" x14ac:dyDescent="0.35">
      <c r="A24" s="19" t="s">
        <v>291</v>
      </c>
      <c r="B24">
        <v>1</v>
      </c>
      <c r="C24" s="2">
        <v>30.4</v>
      </c>
      <c r="D24" s="2">
        <v>69.3</v>
      </c>
      <c r="E24" t="str">
        <f t="shared" si="0"/>
        <v>Pakistan: 1</v>
      </c>
      <c r="G24">
        <v>27</v>
      </c>
      <c r="H24" t="s">
        <v>128</v>
      </c>
    </row>
    <row r="25" spans="1:8" x14ac:dyDescent="0.35">
      <c r="A25" s="19" t="s">
        <v>62</v>
      </c>
      <c r="B25">
        <v>1</v>
      </c>
      <c r="C25" s="2">
        <v>18.100000000000001</v>
      </c>
      <c r="D25" s="2">
        <v>-77.3</v>
      </c>
      <c r="E25" t="str">
        <f t="shared" si="0"/>
        <v>Jamaica: 1</v>
      </c>
      <c r="G25">
        <v>31</v>
      </c>
      <c r="H25" t="s">
        <v>272</v>
      </c>
    </row>
    <row r="26" spans="1:8" x14ac:dyDescent="0.35">
      <c r="A26" s="19" t="s">
        <v>264</v>
      </c>
      <c r="B26">
        <v>1</v>
      </c>
      <c r="C26" s="2">
        <v>44</v>
      </c>
      <c r="D26" s="2">
        <v>21</v>
      </c>
      <c r="E26" t="str">
        <f t="shared" si="0"/>
        <v>Serbia: 1</v>
      </c>
      <c r="G26">
        <v>33</v>
      </c>
      <c r="H26" t="s">
        <v>134</v>
      </c>
    </row>
    <row r="27" spans="1:8" x14ac:dyDescent="0.35">
      <c r="A27" s="19" t="s">
        <v>116</v>
      </c>
      <c r="B27">
        <v>1</v>
      </c>
      <c r="C27" s="2">
        <v>33.9</v>
      </c>
      <c r="D27" s="2">
        <v>67.7</v>
      </c>
      <c r="E27" t="str">
        <f t="shared" si="0"/>
        <v>Afghanistan: 1</v>
      </c>
      <c r="G27">
        <v>17</v>
      </c>
      <c r="H27" t="s">
        <v>66</v>
      </c>
    </row>
    <row r="28" spans="1:8" x14ac:dyDescent="0.35">
      <c r="A28" s="19" t="s">
        <v>271</v>
      </c>
      <c r="B28">
        <v>1</v>
      </c>
      <c r="C28" s="2">
        <v>15.9</v>
      </c>
      <c r="D28" s="2">
        <v>101</v>
      </c>
      <c r="E28" t="str">
        <f t="shared" si="0"/>
        <v>Thailand: 1</v>
      </c>
      <c r="G28">
        <v>42</v>
      </c>
      <c r="H28" t="s">
        <v>323</v>
      </c>
    </row>
    <row r="29" spans="1:8" x14ac:dyDescent="0.35">
      <c r="A29" s="19" t="s">
        <v>128</v>
      </c>
      <c r="B29">
        <v>1</v>
      </c>
      <c r="C29" s="2">
        <v>48</v>
      </c>
      <c r="D29" s="2">
        <v>66.900000000000006</v>
      </c>
      <c r="E29" t="str">
        <f t="shared" si="0"/>
        <v>Kazakhstan: 1</v>
      </c>
      <c r="G29">
        <v>38</v>
      </c>
      <c r="H29" t="s">
        <v>135</v>
      </c>
    </row>
    <row r="30" spans="1:8" x14ac:dyDescent="0.35">
      <c r="A30" s="19" t="s">
        <v>104</v>
      </c>
      <c r="B30">
        <v>1</v>
      </c>
      <c r="C30" s="2">
        <v>20.6</v>
      </c>
      <c r="D30" s="2">
        <v>79</v>
      </c>
      <c r="E30" t="str">
        <f t="shared" si="0"/>
        <v>India: 1</v>
      </c>
      <c r="G30">
        <v>11</v>
      </c>
      <c r="H30" t="s">
        <v>148</v>
      </c>
    </row>
    <row r="31" spans="1:8" x14ac:dyDescent="0.35">
      <c r="A31" s="19" t="s">
        <v>328</v>
      </c>
      <c r="B31">
        <v>1</v>
      </c>
      <c r="C31" s="2">
        <v>37.700000000000003</v>
      </c>
      <c r="D31" s="2">
        <v>128</v>
      </c>
      <c r="E31" t="str">
        <f t="shared" si="0"/>
        <v>N/S Korea: 1</v>
      </c>
      <c r="G31">
        <v>29</v>
      </c>
      <c r="H31" t="s">
        <v>328</v>
      </c>
    </row>
    <row r="32" spans="1:8" x14ac:dyDescent="0.35">
      <c r="A32" s="19" t="s">
        <v>294</v>
      </c>
      <c r="B32">
        <v>1</v>
      </c>
      <c r="C32" s="2">
        <v>8.5</v>
      </c>
      <c r="D32" s="2">
        <v>-80.8</v>
      </c>
      <c r="E32" t="str">
        <f t="shared" si="0"/>
        <v>Panama: 1</v>
      </c>
      <c r="G32">
        <v>41</v>
      </c>
      <c r="H32" t="s">
        <v>270</v>
      </c>
    </row>
    <row r="33" spans="1:8" x14ac:dyDescent="0.35">
      <c r="A33" s="19" t="s">
        <v>272</v>
      </c>
      <c r="B33">
        <v>1</v>
      </c>
      <c r="C33" s="2">
        <v>33.9</v>
      </c>
      <c r="D33" s="2">
        <v>35.9</v>
      </c>
      <c r="E33" t="str">
        <f t="shared" si="0"/>
        <v>Lebanon: 1</v>
      </c>
      <c r="G33">
        <v>22</v>
      </c>
      <c r="H33" t="s">
        <v>291</v>
      </c>
    </row>
    <row r="34" spans="1:8" x14ac:dyDescent="0.35">
      <c r="A34" s="19" t="s">
        <v>127</v>
      </c>
      <c r="B34">
        <v>1</v>
      </c>
      <c r="C34" s="2">
        <v>40.1</v>
      </c>
      <c r="D34" s="2">
        <v>47.6</v>
      </c>
      <c r="E34" t="str">
        <f t="shared" si="0"/>
        <v>Azerbijan: 1</v>
      </c>
      <c r="G34">
        <v>30</v>
      </c>
      <c r="H34" t="s">
        <v>294</v>
      </c>
    </row>
    <row r="35" spans="1:8" x14ac:dyDescent="0.35">
      <c r="A35" s="19" t="s">
        <v>134</v>
      </c>
      <c r="B35">
        <v>1</v>
      </c>
      <c r="C35" s="2">
        <v>-18.8</v>
      </c>
      <c r="D35" s="2">
        <v>46.9</v>
      </c>
      <c r="E35" t="str">
        <f t="shared" si="0"/>
        <v>Madagascar: 1</v>
      </c>
      <c r="G35">
        <v>18</v>
      </c>
      <c r="H35" t="s">
        <v>75</v>
      </c>
    </row>
    <row r="36" spans="1:8" x14ac:dyDescent="0.35">
      <c r="A36" s="19" t="s">
        <v>124</v>
      </c>
      <c r="B36">
        <v>1</v>
      </c>
      <c r="C36" s="2">
        <v>14.1</v>
      </c>
      <c r="D36" s="2">
        <v>108.3</v>
      </c>
      <c r="E36" t="str">
        <f t="shared" si="0"/>
        <v>Vietnam: 1</v>
      </c>
      <c r="G36">
        <v>3</v>
      </c>
      <c r="H36" t="s">
        <v>140</v>
      </c>
    </row>
    <row r="37" spans="1:8" x14ac:dyDescent="0.35">
      <c r="A37" s="19" t="s">
        <v>138</v>
      </c>
      <c r="B37">
        <v>1</v>
      </c>
      <c r="C37" s="2">
        <v>19</v>
      </c>
      <c r="D37" s="2">
        <v>-72.3</v>
      </c>
      <c r="E37" t="str">
        <f t="shared" si="0"/>
        <v>Haiti: 1</v>
      </c>
      <c r="G37">
        <v>24</v>
      </c>
      <c r="H37" t="s">
        <v>264</v>
      </c>
    </row>
    <row r="38" spans="1:8" x14ac:dyDescent="0.35">
      <c r="A38" s="19" t="s">
        <v>139</v>
      </c>
      <c r="B38">
        <v>1</v>
      </c>
      <c r="C38" s="2">
        <v>-16.3</v>
      </c>
      <c r="D38" s="2">
        <v>-63.6</v>
      </c>
      <c r="E38" t="str">
        <f t="shared" si="0"/>
        <v>Bolivia: 1</v>
      </c>
      <c r="G38">
        <v>13</v>
      </c>
      <c r="H38" t="s">
        <v>99</v>
      </c>
    </row>
    <row r="39" spans="1:8" x14ac:dyDescent="0.35">
      <c r="A39" s="19" t="s">
        <v>64</v>
      </c>
      <c r="B39">
        <v>1</v>
      </c>
      <c r="C39" s="2">
        <v>45.1</v>
      </c>
      <c r="D39" s="2">
        <v>15.2</v>
      </c>
      <c r="E39" t="str">
        <f t="shared" si="0"/>
        <v>Croatia: 1</v>
      </c>
      <c r="G39">
        <v>12</v>
      </c>
      <c r="H39" t="s">
        <v>68</v>
      </c>
    </row>
    <row r="40" spans="1:8" x14ac:dyDescent="0.35">
      <c r="A40" s="19" t="s">
        <v>135</v>
      </c>
      <c r="B40">
        <v>1</v>
      </c>
      <c r="C40" s="2">
        <v>42.7</v>
      </c>
      <c r="D40" s="2">
        <v>19.399999999999999</v>
      </c>
      <c r="E40" t="str">
        <f t="shared" si="0"/>
        <v>Montenegro: 1</v>
      </c>
      <c r="G40">
        <v>26</v>
      </c>
      <c r="H40" t="s">
        <v>271</v>
      </c>
    </row>
    <row r="41" spans="1:8" x14ac:dyDescent="0.35">
      <c r="A41" s="19" t="s">
        <v>131</v>
      </c>
      <c r="B41">
        <v>1</v>
      </c>
      <c r="C41" s="2">
        <v>65</v>
      </c>
      <c r="D41" s="2">
        <v>-19</v>
      </c>
      <c r="E41" t="str">
        <f t="shared" si="0"/>
        <v>Iceland: 1</v>
      </c>
      <c r="G41">
        <v>8</v>
      </c>
      <c r="H41" t="s">
        <v>263</v>
      </c>
    </row>
    <row r="42" spans="1:8" x14ac:dyDescent="0.35">
      <c r="A42" s="19" t="s">
        <v>112</v>
      </c>
      <c r="B42">
        <v>1</v>
      </c>
      <c r="C42" s="2">
        <v>36.1</v>
      </c>
      <c r="D42" s="2">
        <v>-5.4</v>
      </c>
      <c r="E42" t="str">
        <f t="shared" si="0"/>
        <v>Gibraltar: 1</v>
      </c>
      <c r="G42">
        <v>0</v>
      </c>
      <c r="H42" t="s">
        <v>261</v>
      </c>
    </row>
    <row r="43" spans="1:8" x14ac:dyDescent="0.35">
      <c r="A43" s="19" t="s">
        <v>270</v>
      </c>
      <c r="B43">
        <v>1</v>
      </c>
      <c r="C43" s="2">
        <v>52.1</v>
      </c>
      <c r="D43" s="2">
        <v>5.3</v>
      </c>
      <c r="E43" t="str">
        <f t="shared" si="0"/>
        <v>Netherlands: 1</v>
      </c>
      <c r="G43">
        <v>1</v>
      </c>
      <c r="H43" t="s">
        <v>266</v>
      </c>
    </row>
    <row r="44" spans="1:8" x14ac:dyDescent="0.35">
      <c r="A44" s="19" t="s">
        <v>323</v>
      </c>
      <c r="B44">
        <v>1</v>
      </c>
      <c r="C44" s="2">
        <v>43.7</v>
      </c>
      <c r="D44" s="2">
        <v>7.4</v>
      </c>
      <c r="E44" t="str">
        <f t="shared" si="0"/>
        <v>Monaco: 1</v>
      </c>
      <c r="G44">
        <v>34</v>
      </c>
      <c r="H44" t="s">
        <v>124</v>
      </c>
    </row>
  </sheetData>
  <sortState ref="G2:H44">
    <sortCondition ref="H2:H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Miles barplot</vt:lpstr>
      <vt:lpstr>Film</vt:lpstr>
      <vt:lpstr>Travel</vt:lpstr>
      <vt:lpstr>Final Travel</vt:lpstr>
      <vt:lpstr>Countries</vt:lpstr>
      <vt:lpstr>Country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Data Lab</dc:creator>
  <cp:lastModifiedBy>The Data Lab</cp:lastModifiedBy>
  <dcterms:created xsi:type="dcterms:W3CDTF">2015-11-13T11:44:02Z</dcterms:created>
  <dcterms:modified xsi:type="dcterms:W3CDTF">2015-12-14T13:10:50Z</dcterms:modified>
</cp:coreProperties>
</file>