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sk 2\Projects\Candiss\TN_sh\"/>
    </mc:Choice>
  </mc:AlternateContent>
  <bookViews>
    <workbookView xWindow="0" yWindow="96" windowWidth="19140" windowHeight="7092" activeTab="3"/>
  </bookViews>
  <sheets>
    <sheet name="Pedon Master" sheetId="12" r:id="rId1"/>
    <sheet name="Field_Info" sheetId="18" r:id="rId2"/>
    <sheet name="BD Volumes" sheetId="16" r:id="rId3"/>
    <sheet name="KSSL Data" sheetId="17" r:id="rId4"/>
  </sheets>
  <externalReferences>
    <externalReference r:id="rId5"/>
  </externalReferences>
  <definedNames>
    <definedName name="_xlnm._FilterDatabase" localSheetId="0" hidden="1">'Pedon Master'!$D$1:$D$21</definedName>
    <definedName name="AFC">'[1]Choice Lists'!$D$67:$D$79</definedName>
    <definedName name="AFCV">'[1]Choice Lists'!$D$67:$E$79</definedName>
    <definedName name="BioCrust">'[1]Choice Lists'!$D$23:$D$28</definedName>
    <definedName name="BioCrustV">'[1]Choice Lists'!$D$23:$E$28</definedName>
    <definedName name="BulkDensityMethod">'[1]Choice Lists'!$C$28:$C$34</definedName>
    <definedName name="CDC">'[1]Choice Lists'!$B$53:$B$54</definedName>
    <definedName name="CDCV">'[1]Choice Lists'!$B$53:$C$54</definedName>
    <definedName name="CropName">'[1]Choice Lists'!$A$149:$A$411</definedName>
    <definedName name="EcologicalSiteLRU">'[1]Choice Lists'!$D$130:$D$158</definedName>
    <definedName name="EcologicalSiteType">'[1]Choice Lists'!$D$121:$D$122</definedName>
    <definedName name="EcoSiteMLRA">'[1]Choice Lists'!$G$121:$G$465</definedName>
    <definedName name="LatitudeDir">'[1]Choice Lists'!$H$2:$H$3</definedName>
    <definedName name="LongitudeDir">'[1]Choice Lists'!$I$2:$I$3</definedName>
    <definedName name="MLRA_SSO">'[1]Choice Lists'!$C$162:$C$285</definedName>
    <definedName name="NoYes">'[1]Choice Lists'!$H$7:$H$8</definedName>
    <definedName name="PCST">'[1]Choice Lists'!$A$99:$A$102</definedName>
    <definedName name="PCSTV">'[1]Choice Lists'!$A$99:$B$102</definedName>
    <definedName name="PDC">'[1]Choice Lists'!$D$2:$D$11</definedName>
    <definedName name="PDCV">'[1]Choice Lists'!$D$2:$E$11</definedName>
    <definedName name="PenetrometerTip">'[1]Choice Lists'!$B$11:$B$12</definedName>
    <definedName name="PenetrometerTipV">'[1]Choice Lists'!$B$11:$C$12</definedName>
    <definedName name="_xlnm.Print_Area" localSheetId="0">'Pedon Master'!$A$1:$L$21</definedName>
    <definedName name="ResourceRetention">'[1]Choice Lists'!$D$35:$D$40</definedName>
    <definedName name="ResourceRetentionV">'[1]Choice Lists'!$D$35:$E$40</definedName>
    <definedName name="SamplePlotLayout">'[1]Choice Lists'!$A$128:$A$131</definedName>
    <definedName name="SamplePlotLayoutV">'[1]Choice Lists'!$A$128:$B$131</definedName>
    <definedName name="SoilMoistureState">'[1]Choice Lists'!$B$2:$B$4</definedName>
    <definedName name="SoilMoistureStateV">'[1]Choice Lists'!$B$2:$C$4</definedName>
    <definedName name="SoilRedistribution">'[1]Choice Lists'!$D$47:$D$54</definedName>
    <definedName name="SoilRedistributionV">'[1]Choice Lists'!$D$47:$E$54</definedName>
    <definedName name="SoilStabilityClassAll">'[1]Choice Lists'!$A$88:$A$93</definedName>
    <definedName name="SoilStabilityClassV">'[1]Choice Lists'!$A$88:$B$93</definedName>
    <definedName name="SpringType">'[1]Choice Lists'!$B$19:$B$22</definedName>
    <definedName name="SpringTypeV">'[1]Choice Lists'!$B$19:$C$22</definedName>
    <definedName name="StateFipsCode">'[1]Choice Lists'!$A$2:$A$61</definedName>
  </definedNames>
  <calcPr calcId="152511"/>
</workbook>
</file>

<file path=xl/calcChain.xml><?xml version="1.0" encoding="utf-8"?>
<calcChain xmlns="http://schemas.openxmlformats.org/spreadsheetml/2006/main">
  <c r="L66" i="16" l="1"/>
  <c r="I66" i="16"/>
  <c r="I65" i="16"/>
  <c r="L65" i="16" s="1"/>
  <c r="I64" i="16"/>
  <c r="L64" i="16" s="1"/>
  <c r="I63" i="16"/>
  <c r="L63" i="16" s="1"/>
  <c r="I61" i="16"/>
  <c r="L61" i="16" s="1"/>
  <c r="I60" i="16"/>
  <c r="L60" i="16" s="1"/>
  <c r="I59" i="16"/>
  <c r="L59" i="16" s="1"/>
  <c r="I58" i="16"/>
  <c r="L58" i="16" s="1"/>
  <c r="L56" i="16"/>
  <c r="I56" i="16"/>
  <c r="I55" i="16"/>
  <c r="L55" i="16" s="1"/>
  <c r="I54" i="16"/>
  <c r="L54" i="16" s="1"/>
  <c r="I53" i="16"/>
  <c r="L53" i="16" s="1"/>
  <c r="I51" i="16"/>
  <c r="L51" i="16" s="1"/>
  <c r="I50" i="16"/>
  <c r="L50" i="16" s="1"/>
  <c r="I49" i="16"/>
  <c r="L49" i="16" s="1"/>
  <c r="I48" i="16"/>
  <c r="L48" i="16" s="1"/>
  <c r="I46" i="16"/>
  <c r="L46" i="16" s="1"/>
  <c r="I45" i="16"/>
  <c r="L45" i="16" s="1"/>
  <c r="I44" i="16"/>
  <c r="L44" i="16" s="1"/>
  <c r="I43" i="16"/>
  <c r="L43" i="16" s="1"/>
  <c r="I41" i="16"/>
  <c r="L41" i="16" s="1"/>
  <c r="I40" i="16"/>
  <c r="L40" i="16" s="1"/>
  <c r="I39" i="16"/>
  <c r="L39" i="16" s="1"/>
  <c r="I38" i="16"/>
  <c r="L38" i="16" s="1"/>
  <c r="I36" i="16"/>
  <c r="L36" i="16" s="1"/>
  <c r="I35" i="16"/>
  <c r="L35" i="16" s="1"/>
  <c r="I34" i="16"/>
  <c r="L34" i="16" s="1"/>
  <c r="I33" i="16"/>
  <c r="L33" i="16" s="1"/>
  <c r="I31" i="16"/>
  <c r="L31" i="16" s="1"/>
  <c r="I30" i="16"/>
  <c r="L30" i="16" s="1"/>
  <c r="I29" i="16"/>
  <c r="L29" i="16" s="1"/>
  <c r="I28" i="16"/>
  <c r="L28" i="16" s="1"/>
  <c r="I9" i="16"/>
  <c r="L9" i="16" s="1"/>
  <c r="I10" i="16"/>
  <c r="L10" i="16" s="1"/>
  <c r="I11" i="16"/>
  <c r="L11" i="16" s="1"/>
  <c r="I13" i="16"/>
  <c r="L13" i="16" s="1"/>
  <c r="I14" i="16"/>
  <c r="L14" i="16" s="1"/>
  <c r="I15" i="16"/>
  <c r="L15" i="16" s="1"/>
  <c r="I16" i="16"/>
  <c r="L16" i="16" s="1"/>
  <c r="I18" i="16"/>
  <c r="L18" i="16" s="1"/>
  <c r="I19" i="16"/>
  <c r="L19" i="16" s="1"/>
  <c r="I20" i="16"/>
  <c r="L20" i="16" s="1"/>
  <c r="I21" i="16"/>
  <c r="L21" i="16" s="1"/>
  <c r="I23" i="16"/>
  <c r="L23" i="16" s="1"/>
  <c r="I24" i="16"/>
  <c r="L24" i="16" s="1"/>
  <c r="I25" i="16"/>
  <c r="L25" i="16" s="1"/>
  <c r="I26" i="16"/>
  <c r="L26" i="16" s="1"/>
  <c r="I8" i="16"/>
  <c r="L8" i="16" s="1"/>
  <c r="D21" i="12" l="1"/>
  <c r="B21" i="12" l="1"/>
  <c r="D9" i="12" l="1"/>
  <c r="I13" i="12"/>
  <c r="I6" i="12"/>
  <c r="D3" i="12"/>
  <c r="D4" i="12" s="1"/>
  <c r="B3" i="12"/>
  <c r="B5" i="12" s="1"/>
  <c r="B7" i="12" s="1"/>
  <c r="B8" i="12" s="1"/>
  <c r="B9" i="12" s="1"/>
  <c r="F3" i="12"/>
  <c r="F4" i="12" s="1"/>
  <c r="E3" i="12"/>
  <c r="E5" i="12" s="1"/>
  <c r="E7" i="12" s="1"/>
  <c r="I2" i="12"/>
  <c r="H2" i="12"/>
  <c r="I12" i="12"/>
  <c r="I11" i="12"/>
  <c r="I4" i="12" l="1"/>
  <c r="F5" i="12"/>
  <c r="I5" i="12" s="1"/>
  <c r="E9" i="12"/>
  <c r="H8" i="12"/>
  <c r="F7" i="12"/>
  <c r="I3" i="12"/>
  <c r="H3" i="12"/>
  <c r="H4" i="12"/>
  <c r="E11" i="12" l="1"/>
  <c r="I7" i="12"/>
  <c r="F8" i="12"/>
  <c r="H9" i="12"/>
  <c r="H5" i="12"/>
  <c r="H11" i="12" l="1"/>
  <c r="H10" i="12"/>
  <c r="I8" i="12"/>
  <c r="F9" i="12"/>
  <c r="H6" i="12"/>
  <c r="D7" i="12"/>
  <c r="H7" i="12" s="1"/>
  <c r="E13" i="12" l="1"/>
  <c r="H13" i="12" s="1"/>
  <c r="H12" i="12"/>
  <c r="I9" i="12"/>
  <c r="I10" i="12"/>
</calcChain>
</file>

<file path=xl/sharedStrings.xml><?xml version="1.0" encoding="utf-8"?>
<sst xmlns="http://schemas.openxmlformats.org/spreadsheetml/2006/main" count="1159" uniqueCount="520">
  <si>
    <t>UserPedonID</t>
  </si>
  <si>
    <t>Soil</t>
  </si>
  <si>
    <t>Soil ID</t>
  </si>
  <si>
    <t>A</t>
  </si>
  <si>
    <t>B</t>
  </si>
  <si>
    <t>C</t>
  </si>
  <si>
    <t>DSP Pedon ID</t>
  </si>
  <si>
    <t>DSP Field ID</t>
  </si>
  <si>
    <t>User Site ID</t>
  </si>
  <si>
    <t>Rep</t>
  </si>
  <si>
    <t>Sums</t>
  </si>
  <si>
    <t>pedons</t>
  </si>
  <si>
    <t>layers</t>
  </si>
  <si>
    <t>NOTES</t>
  </si>
  <si>
    <t>Depth of sampling</t>
  </si>
  <si>
    <t>Condition</t>
  </si>
  <si>
    <t>no. of layers sampled</t>
  </si>
  <si>
    <t>where sample_headspace is the average of those 4 measurements of the empty space in the top of the tube</t>
  </si>
  <si>
    <t xml:space="preserve">this is the db calculation sample_vol: (3.14*([sampletubediameter]/2)^2*([sampletubelength]-[sample_headspace])) </t>
  </si>
  <si>
    <t>Sample tube diameter</t>
  </si>
  <si>
    <t>tube length</t>
  </si>
  <si>
    <t>Headspace 1</t>
  </si>
  <si>
    <t>Headspace 2</t>
  </si>
  <si>
    <t>Headspace 3</t>
  </si>
  <si>
    <t>Average Headspace</t>
  </si>
  <si>
    <t>S2015TN071003</t>
  </si>
  <si>
    <t>3 in. core</t>
  </si>
  <si>
    <t>depth</t>
  </si>
  <si>
    <t>4 in. core</t>
  </si>
  <si>
    <t>0-5cm</t>
  </si>
  <si>
    <t>5-10cm</t>
  </si>
  <si>
    <t>S2015TN071003A</t>
  </si>
  <si>
    <t>CA-CC1-1</t>
  </si>
  <si>
    <t>CA-CC1-2</t>
  </si>
  <si>
    <t>CB-CC1-1</t>
  </si>
  <si>
    <t>CB-CC1-2</t>
  </si>
  <si>
    <t>S2015TN071003B</t>
  </si>
  <si>
    <t>Gilliam central</t>
  </si>
  <si>
    <t>Gilliam Sat #1</t>
  </si>
  <si>
    <t>Dangler Central</t>
  </si>
  <si>
    <t>Dangler Sat #1</t>
  </si>
  <si>
    <t>S2015TN071003C</t>
  </si>
  <si>
    <t>S2015TN071003D</t>
  </si>
  <si>
    <t>CA-NCC1-1</t>
  </si>
  <si>
    <t>CA-NCC1-2</t>
  </si>
  <si>
    <t>CB-NCC1-1</t>
  </si>
  <si>
    <t>CB-NCC1-2</t>
  </si>
  <si>
    <t>S2015TN119001A</t>
  </si>
  <si>
    <t>S2015TN119001B</t>
  </si>
  <si>
    <t>S2015TN119001C</t>
  </si>
  <si>
    <t>S2015TN119001D</t>
  </si>
  <si>
    <t>Verell central</t>
  </si>
  <si>
    <t>Verell Sat #1</t>
  </si>
  <si>
    <t>FA-CC1-1</t>
  </si>
  <si>
    <t>FA-CC1-2</t>
  </si>
  <si>
    <t>FB-CC1-1</t>
  </si>
  <si>
    <t>FB-CC1-2</t>
  </si>
  <si>
    <t>Essary central</t>
  </si>
  <si>
    <t>Essary Sat #1</t>
  </si>
  <si>
    <t>S2015TN113002A</t>
  </si>
  <si>
    <t>S2015TN113002B</t>
  </si>
  <si>
    <t>S2015TN113002C</t>
  </si>
  <si>
    <t>S2015TN113002D</t>
  </si>
  <si>
    <t>HA-CC1-1</t>
  </si>
  <si>
    <t>HA-CC1-2</t>
  </si>
  <si>
    <t>HB-CC1-1</t>
  </si>
  <si>
    <t>HB-CC1-2</t>
  </si>
  <si>
    <t>HA-NCC1-1</t>
  </si>
  <si>
    <t>HA-NCC1-2</t>
  </si>
  <si>
    <t>HB-NCC1-1</t>
  </si>
  <si>
    <t>HB-NCC1-2</t>
  </si>
  <si>
    <t>FA-CC2-1</t>
  </si>
  <si>
    <t>FA-CC2-2</t>
  </si>
  <si>
    <t>FB-CC2-1</t>
  </si>
  <si>
    <t>FB-CC2-2</t>
  </si>
  <si>
    <t>Core Volume for BD</t>
  </si>
  <si>
    <t>Compliant Cavity Initial</t>
  </si>
  <si>
    <t>Compliant Cavity Final</t>
  </si>
  <si>
    <t>Hicks</t>
  </si>
  <si>
    <t>H</t>
  </si>
  <si>
    <t>S2015TN119001</t>
  </si>
  <si>
    <t>D</t>
  </si>
  <si>
    <t>Feliciana</t>
  </si>
  <si>
    <t>F</t>
  </si>
  <si>
    <t>S2015TN113002</t>
  </si>
  <si>
    <t>Chenneby</t>
  </si>
  <si>
    <t>No-Till cover crop</t>
  </si>
  <si>
    <t>No-Till no cover crop</t>
  </si>
  <si>
    <t>CC1</t>
  </si>
  <si>
    <t>NC1</t>
  </si>
  <si>
    <t>CC2</t>
  </si>
  <si>
    <t>CC3</t>
  </si>
  <si>
    <t>NC2</t>
  </si>
  <si>
    <t>lab_proj_name</t>
  </si>
  <si>
    <t>submit_proj_name</t>
  </si>
  <si>
    <t>user_pedon_id</t>
  </si>
  <si>
    <t>Soil Series</t>
  </si>
  <si>
    <t>lay_field_label1</t>
  </si>
  <si>
    <t>natural_key</t>
  </si>
  <si>
    <t>horizon_designation</t>
  </si>
  <si>
    <t>lay_depth_to_top</t>
  </si>
  <si>
    <t>lay_depth_to_bottom</t>
  </si>
  <si>
    <t>ADOD-Ratio, Air-dry/Ovendry</t>
  </si>
  <si>
    <t>AGGSTAB-Aggregate Stability, 0_5-2mm Aggregates</t>
  </si>
  <si>
    <t>BIOBGLUCO-p-nitrophenol, ß-Glucosidase</t>
  </si>
  <si>
    <t>BIOHPOM-Carbon, hpom</t>
  </si>
  <si>
    <t>BIOHPOM-Nitrogen, hpom</t>
  </si>
  <si>
    <t>BIOHPOM-Sulfur, hpom</t>
  </si>
  <si>
    <t>BIOKMNO4-C, KMnO4 extract</t>
  </si>
  <si>
    <t>CACO3-Carbonate, &lt;2mm Fraction</t>
  </si>
  <si>
    <t>CECdNH4-Calcium, NH4OAc Extractable, 2M KCl displacement</t>
  </si>
  <si>
    <t>CECdNH4-CEC, NH4OAc, pH 7_0, 2M KCl displacement</t>
  </si>
  <si>
    <t>CECdNH4-Magnesium, NH4OAc Extractable, 2M KCl displacement</t>
  </si>
  <si>
    <t>CECdNH4-Potassium, NH4OAc Extractable, 2M KCl displacement</t>
  </si>
  <si>
    <t>CECdNH4-Sodium, NH4OAc Extractable, 2M KCl displacement</t>
  </si>
  <si>
    <t>CECdNH4-Volume, CEC, NH4OAc, Syringe Extract, 2M KCl displacemen</t>
  </si>
  <si>
    <t>DBH2ORET-Bulk Density, &lt;2mm Fraction, 1/3 Bar</t>
  </si>
  <si>
    <t>DBH2ORET-Bulk Density, &lt;2mm Fraction, Ovendry</t>
  </si>
  <si>
    <t>DBH2ORET-Water Retention, 1/3 Bar, &lt;2mm Clod</t>
  </si>
  <si>
    <t>DBRECON-Bulk Density, &lt;2mm Fraction, Reconstituted, 1/3 Bar</t>
  </si>
  <si>
    <t>DBRECON-Bulk Density, &lt;2mm Fraction, Reconstituted, Ovendry</t>
  </si>
  <si>
    <t>DBRECON-Water Retention, 1/3 Bar, Reconstituted, Moist</t>
  </si>
  <si>
    <t>ElMehl3-Aluminum, Element Mehlich3 Extractable</t>
  </si>
  <si>
    <t>ElMehl3-Arsenic, Element Mehlich3 Extractable</t>
  </si>
  <si>
    <t>ElMehl3-Barium, Element Mehlich3 Extractable</t>
  </si>
  <si>
    <t>ElMehl3-Cadmium, Element Mehlich3 Extractable</t>
  </si>
  <si>
    <t>ElMehl3-Calcium, Element Mehlich3 Extractable</t>
  </si>
  <si>
    <t>ElMehl3-Chromium, Element Mehlich3 Extractable</t>
  </si>
  <si>
    <t>ElMehl3-Cobalt, Element Mehlich3 Extractable</t>
  </si>
  <si>
    <t>ElMehl3-Copper, Element Mehlich3 Extractable</t>
  </si>
  <si>
    <t>ElMehl3-Iron, Element Mehlich3 Extractable</t>
  </si>
  <si>
    <t>ElMehl3-Lead, Element Mehlich3 Extractable</t>
  </si>
  <si>
    <t>ElMehl3-Magnesium, Element Mehlich3 Extractable</t>
  </si>
  <si>
    <t>ElMehl3-Manganese, Element Mehlich3 Extractable</t>
  </si>
  <si>
    <t>ElMehl3-Molybdenum, Element Mehlich3 Extractable</t>
  </si>
  <si>
    <t>ElMehl3-Nickel, Element Mehlich3 Extractable</t>
  </si>
  <si>
    <t>ElMehl3-Phosphorus, Element Mehlich3 Extractable</t>
  </si>
  <si>
    <t>ElMehl3-Potassium, Element Mehlich3 Extractable</t>
  </si>
  <si>
    <t>ElMehl3-Silicon, Element Mehlich3 Extractable</t>
  </si>
  <si>
    <t>ElMehl3-Sodium, Element Mehlich3 Extractable</t>
  </si>
  <si>
    <t>ElMehl3-Strontium, Element Mehlich3 Extractable</t>
  </si>
  <si>
    <t>ElMehl3-Zinc, Element Mehlich3 Extractable</t>
  </si>
  <si>
    <t>EXTRACIDC-Acidity, BaCl2-TEA Extractable, pH 8_2, centrifuge</t>
  </si>
  <si>
    <t>H2O15Bar&lt;2-Water Retention, 15 Bar, &lt;2mm,  Air-dry</t>
  </si>
  <si>
    <t>H2OPO4-Phosphorus, Water Soluble</t>
  </si>
  <si>
    <t>H2OPSDAAD-Clay, Carbonate, H2O Dispersible</t>
  </si>
  <si>
    <t>H2OPSDAAD-Clay, H2O Dispersible</t>
  </si>
  <si>
    <t>H2OPSDAAD-Sand, Coarse, H2O Dispersible</t>
  </si>
  <si>
    <t>H2OPSDAAD-Sand, Fine, H2O Dispersible</t>
  </si>
  <si>
    <t>H2OPSDAAD-Sand, Medium, H2O Dispersible</t>
  </si>
  <si>
    <t>H2OPSDAAD-Sand, Very Coarse, H2O Dispersible</t>
  </si>
  <si>
    <t>H2OPSDAAD-Sand, Very Fine, H2O Dispersible</t>
  </si>
  <si>
    <t>H2OPSDAAD-Silt, Fine, H2O Dispersible</t>
  </si>
  <si>
    <t>H2ORETFLD-Field Water Content, &lt;2mm</t>
  </si>
  <si>
    <t>KCL-Aluminum, KCl Extractable</t>
  </si>
  <si>
    <t>KCL-Manganese, KCl Extractable</t>
  </si>
  <si>
    <t>MEHLICH3P-Phosphorus, Mehlich3 Extractable</t>
  </si>
  <si>
    <t>MIR-Carbonate, MIR predicted, unscreened</t>
  </si>
  <si>
    <t>MIR-Gypsum, MIR predicted, unscreened</t>
  </si>
  <si>
    <t>MjElem-Aluminum, Major Element</t>
  </si>
  <si>
    <t>MjElem-Calcium, Major Element</t>
  </si>
  <si>
    <t>MjElem-Iron, Major Element</t>
  </si>
  <si>
    <t>MjElem-Magnesium, Major Element</t>
  </si>
  <si>
    <t>MjElem-Manganese, Major Element</t>
  </si>
  <si>
    <t>MjElem-Phosphorus, Major Element</t>
  </si>
  <si>
    <t>MjElem-Potassium, Major Element</t>
  </si>
  <si>
    <t>MjElem-Silicon, Major Element</t>
  </si>
  <si>
    <t>MjElem-Sodium, Major Element</t>
  </si>
  <si>
    <t>MjElem-Strontium, Major Element</t>
  </si>
  <si>
    <t>MjElem-Titanium, Major Element</t>
  </si>
  <si>
    <t>MjElem-Zirconium, Major Element</t>
  </si>
  <si>
    <t>NCS_Tot-Carbon, Total NCS</t>
  </si>
  <si>
    <t>NCS_Tot-Nitrogen, Total NCS</t>
  </si>
  <si>
    <t>NCS_Tot-Sulfur, Total NCS</t>
  </si>
  <si>
    <t>NZPRET-Phosphorus, New Zealand P Retention</t>
  </si>
  <si>
    <t>OXAL-Aluminum, Oxalate Extractable</t>
  </si>
  <si>
    <t>OXAL-Iron, Oxalate Extractable</t>
  </si>
  <si>
    <t>OXAL-Manganese, Oxalate Extractable</t>
  </si>
  <si>
    <t>OXAL-Optical Density, Oxalate Extract</t>
  </si>
  <si>
    <t>OXAL-Phosphorus, Oxalate Extractable</t>
  </si>
  <si>
    <t>OXAL-Silicon, Oxalate Extractable</t>
  </si>
  <si>
    <t>PHROUT-pH, 1:1 Soil-Water Suspension</t>
  </si>
  <si>
    <t>PHROUT-pH, 1:2 Soil-CaCl2 Suspension</t>
  </si>
  <si>
    <t>PREDICT-Electrical Conductivity, Predict, 1:2 (w/w)</t>
  </si>
  <si>
    <t>PSDA-Clay</t>
  </si>
  <si>
    <t>PSDA-Clay, Carbonate</t>
  </si>
  <si>
    <t>PSDA-Clay, Noncarbonate</t>
  </si>
  <si>
    <t>PSDA-Sand, Coarse</t>
  </si>
  <si>
    <t>PSDA-Sand, Fine</t>
  </si>
  <si>
    <t>PSDA-Sand, Medium</t>
  </si>
  <si>
    <t>PSDA-Sand, Very Coarse</t>
  </si>
  <si>
    <t>PSDA-Sand, Very Fine</t>
  </si>
  <si>
    <t>PSDA-Silt, Fine</t>
  </si>
  <si>
    <t>SATP-Acetate, Saturation Extract</t>
  </si>
  <si>
    <t>SATP-Bicarbonate, Saturation Extract</t>
  </si>
  <si>
    <t>SATP-Bromide, Saturation Extract</t>
  </si>
  <si>
    <t>SATP-Calcium, Saturation Extract</t>
  </si>
  <si>
    <t>SATP-Carbonate, Saturation Extract</t>
  </si>
  <si>
    <t>SATP-Chloride, Saturation Extract</t>
  </si>
  <si>
    <t>SATP-Electrical Conductivity, Saturation Extract</t>
  </si>
  <si>
    <t>SATP-Fluoride, Saturation Extract</t>
  </si>
  <si>
    <t>SATP-Magnesium, Saturation Extract</t>
  </si>
  <si>
    <t>SATP-Nitrate, Saturation Extract</t>
  </si>
  <si>
    <t>SATP-Nitrite, Saturation Extract</t>
  </si>
  <si>
    <t>SATP-pH, Saturated Paste</t>
  </si>
  <si>
    <t>SATP-Phosphate, Saturation Extract</t>
  </si>
  <si>
    <t>SATP-Potassium, Saturation Extract</t>
  </si>
  <si>
    <t>SATP-Sodium, Saturation Extract</t>
  </si>
  <si>
    <t>SATP-Sulfate, Saturation Extract</t>
  </si>
  <si>
    <t>SATP-Water Content, Saturated Paste</t>
  </si>
  <si>
    <t>TrElem-Antimony, Trace Element</t>
  </si>
  <si>
    <t>TrElem-Arsenic, Trace Element</t>
  </si>
  <si>
    <t>TrElem-Barium, Trace Element</t>
  </si>
  <si>
    <t>TrElem-Beryllium, Trace Element</t>
  </si>
  <si>
    <t>TrElem-Cadmium, Trace Element</t>
  </si>
  <si>
    <t>TrElem-Chromium, Trace Element</t>
  </si>
  <si>
    <t>TrElem-Cobalt, Trace Element</t>
  </si>
  <si>
    <t>TrElem-Copper, Trace Element</t>
  </si>
  <si>
    <t>TrElem-Lead, Trace Element</t>
  </si>
  <si>
    <t>TrElem-Manganese, Trace Element</t>
  </si>
  <si>
    <t>TrElem-Mercury, Trace Element</t>
  </si>
  <si>
    <t>TrElem-Molybdenum, Trace Element</t>
  </si>
  <si>
    <t>TrElem-Nickel, Trace Element</t>
  </si>
  <si>
    <t>TrElem-Phosphorus, Trace Element</t>
  </si>
  <si>
    <t>TrElem-Selenium, Trace Element</t>
  </si>
  <si>
    <t>TrElem-Silver, Trace Element</t>
  </si>
  <si>
    <t>TrElem-Strontium, Trace Element</t>
  </si>
  <si>
    <t>TrElem-Tin, Trace Element</t>
  </si>
  <si>
    <t>TrElem-Tungsten, Trace Element</t>
  </si>
  <si>
    <t>TrElem-Vanadium, Trace Element</t>
  </si>
  <si>
    <t>TrElem-Zinc, Trace Element</t>
  </si>
  <si>
    <t>Aluminum plus half Iron Oxalate, S Prep</t>
  </si>
  <si>
    <t>Aluminum Saturation, CECd</t>
  </si>
  <si>
    <t>Base Saturation, NH4OAc, pH 7_0, CECd</t>
  </si>
  <si>
    <t>Base Saturation, Sum of Cations, pH 8_2, CECd</t>
  </si>
  <si>
    <t>Bulk Density, Whole Soil, Moist</t>
  </si>
  <si>
    <t>Carbon, hmin</t>
  </si>
  <si>
    <t>Cation Exchange Capacity, Effective, CECd</t>
  </si>
  <si>
    <t>Cation Exchange Capacity, Sum of Cations, CECd</t>
  </si>
  <si>
    <t>Coarse Fragments, 20-75mm, 75 mm Base</t>
  </si>
  <si>
    <t>Coarse Fragments, 2-5mm, 75 mm Base</t>
  </si>
  <si>
    <t>Coarse Fragments, 2-75mm, Volume Percent, 75 mm Base</t>
  </si>
  <si>
    <t>Coarse Fragments, 5-20mm, 75 mm Base</t>
  </si>
  <si>
    <t>Coarse Fragments, Greater 2mm, Wt Percent, Whole Soil Base</t>
  </si>
  <si>
    <t>Coarse Fragments, Less 2mm, Volume Fraction, 75 mm Base</t>
  </si>
  <si>
    <t>Coarse Fragments, Less 2mm, Volume Fraction, Whole Soil Base</t>
  </si>
  <si>
    <t>COLE, Ovendry to 1/3 Bar, &lt;2mm</t>
  </si>
  <si>
    <t>COLE, Ovendry to 1/3 Bar, Whole Soil</t>
  </si>
  <si>
    <t>Cumulative Curve, &lt;0_05mm, &lt;75mm</t>
  </si>
  <si>
    <t>Cumulative Curve, &lt;0_10mm, &lt;75mm</t>
  </si>
  <si>
    <t>Cumulative Curve, &lt;0_25mm, &lt;75mm</t>
  </si>
  <si>
    <t>Cumulative Curve, &lt;0_5mm, &lt;75mm</t>
  </si>
  <si>
    <t>Cumulative Curve, &lt;10%, &lt;75mm</t>
  </si>
  <si>
    <t>Cumulative Curve, &lt;1mm, &lt;75mm</t>
  </si>
  <si>
    <t>Cumulative Curve, &lt;50%, &lt;75mm</t>
  </si>
  <si>
    <t>Cumulative Curve, &lt;60%, &lt;75mm</t>
  </si>
  <si>
    <t>Estimated Organic Carbon, CO2</t>
  </si>
  <si>
    <t>Estimated Organic Carbon, Total C, S prep</t>
  </si>
  <si>
    <t>Estimated, clay, S Prep</t>
  </si>
  <si>
    <t>Exchangeable Sodium Percentage No Sat, CECd</t>
  </si>
  <si>
    <t>Exchangeable Sodium Percentage, SI, CECd</t>
  </si>
  <si>
    <t>Gradation Curvature</t>
  </si>
  <si>
    <t>Gradation Uniformity</t>
  </si>
  <si>
    <t>Iron, Oxalate times 2, S prep</t>
  </si>
  <si>
    <t>Linear Extensibility, 1/3 Bar to Ovendry, &lt;2mm</t>
  </si>
  <si>
    <t>Linear Extensibility, 1/3 Bar to Ovendry, Whole Soil</t>
  </si>
  <si>
    <t>Linear Extensibility, 1/3 to 15 Bar, &lt;2mm</t>
  </si>
  <si>
    <t>Linear Extensibility, 1/3 to 15 Bar, Whole Soil</t>
  </si>
  <si>
    <t>Nitrogen, hmin</t>
  </si>
  <si>
    <t>Percent Passing, 1 &amp; 1/2 Inch Sieve</t>
  </si>
  <si>
    <t>Percent Passing, 1 Inch Sieve</t>
  </si>
  <si>
    <t>Percent Passing, 2 Inch Sieve</t>
  </si>
  <si>
    <t>Percent Passing, 2 Micron Sieve</t>
  </si>
  <si>
    <t>Percent Passing, 20 Micron Sieve</t>
  </si>
  <si>
    <t>Percent Passing, 3/4 Inch Sieve</t>
  </si>
  <si>
    <t>Percent Passing, 3/8 Inch Sieve</t>
  </si>
  <si>
    <t>Percent Passing, 5 Micron Sieve</t>
  </si>
  <si>
    <t>Percent Passing, Number 10 Sieve</t>
  </si>
  <si>
    <t>Percent Passing, Number 200 Sieve</t>
  </si>
  <si>
    <t>Percent Passing, Number 4 Sieve</t>
  </si>
  <si>
    <t>Percent Passing, Number 40 Sieve</t>
  </si>
  <si>
    <t>Percent Pores Drained at 1/3 bar, Whole Soil</t>
  </si>
  <si>
    <t>Percent Pores Filled at 1/3 bar, Whole Soil</t>
  </si>
  <si>
    <t>Ratio, 15 Bar Water to Clay, &lt;2mm</t>
  </si>
  <si>
    <t>Ratio, CECd NH4OAc/Clay, &lt;2mm, CECd</t>
  </si>
  <si>
    <t>Ratio, Effective CEC to Clay, &lt;2mm, CECd</t>
  </si>
  <si>
    <t>Ratio, Estimated Organic Carbon to Nitrogen, Total</t>
  </si>
  <si>
    <t>Ratio, Linear Extensibility to Clay, 1/3 Bar-Ovendry, &lt;2mm</t>
  </si>
  <si>
    <t>Ratio, Sum of Cations to Clay, &lt;2mm, CECd</t>
  </si>
  <si>
    <t>Ratio, Total Carbon to Nitrogen, Elementar, S prep</t>
  </si>
  <si>
    <t>Sand, Total</t>
  </si>
  <si>
    <t>Sand, Total plus CoSi</t>
  </si>
  <si>
    <t>Sand, Total, H2O Dispersible</t>
  </si>
  <si>
    <t>Si, Ox times 8 plus Fe, Ox times 2, S prep</t>
  </si>
  <si>
    <t>Silicon, Oxalate times 8, S prep</t>
  </si>
  <si>
    <t>Silt, Coarse</t>
  </si>
  <si>
    <t>Silt, Coarse,  H2O Dispersible</t>
  </si>
  <si>
    <t>Silt, Total</t>
  </si>
  <si>
    <t>Silt, Total, H2O Dispersible</t>
  </si>
  <si>
    <t>Sulfur, hmin</t>
  </si>
  <si>
    <t>Sum of NH4OAc Extractable Bases, CECd</t>
  </si>
  <si>
    <t>Void Ratio @ 1/3 Bar, &lt;2mm</t>
  </si>
  <si>
    <t>Void Ratio @ 1/3 Bar, Whole Soil</t>
  </si>
  <si>
    <t>Volume Percentage, &lt;0_002mm, @ 1/3 Bar, Whole Soil</t>
  </si>
  <si>
    <t>Volume Percentage, &lt;2mm, @ 1/3 Bar, Whole Soil</t>
  </si>
  <si>
    <t>Volume Percentage, &gt;2mm, @ 1/3 Bar, Whole Soil</t>
  </si>
  <si>
    <t>Volume Percentage, 0_002 to 0_05 mm, @ 1/3 Bar, Whole Soil</t>
  </si>
  <si>
    <t>Volume Percentage, 2 to 5 mm, @ 1/3 Bar, Whole Soil</t>
  </si>
  <si>
    <t>Volume Percentage, 2 to 75 mm, @ 1/3 Bar, Whole Soil</t>
  </si>
  <si>
    <t>Volume Percentage, 20 to 75 mm, @ 1/3 Bar, Whole Soil</t>
  </si>
  <si>
    <t>Volume Percentage, 250mm and Greater, @ 1/3 Bar, Whole Soil</t>
  </si>
  <si>
    <t>Volume Percentage, 5 to 20 mm, @ 1/3 Bar, Whole Soil</t>
  </si>
  <si>
    <t>Volume Percentage, 75 to 250 mm, @ 1/3 Bar, Whole Soil</t>
  </si>
  <si>
    <t>Volume Precentage, 0_05 to 2_0 mm, @ 1/3 Bar, Whole Soil</t>
  </si>
  <si>
    <t>Water Content, Bulk Sample</t>
  </si>
  <si>
    <t>Water Retention Difference, 1/3 to 15 Bar, &lt;2mm</t>
  </si>
  <si>
    <t>Water Retention Difference, 1/3 to 15 Bar, Whole Soil</t>
  </si>
  <si>
    <t>Weight Fraction, 0_05-0_1mm, Clay-Free &lt;2mm</t>
  </si>
  <si>
    <t>Weight per Unit Volume,  @ 15 Bar, &lt;2mm</t>
  </si>
  <si>
    <t>Weight per Unit Volume, @ 1/3 Bar, &lt;2mm</t>
  </si>
  <si>
    <t>Weight per Unit Volume, @ 1/3 Bar, Whole Soil</t>
  </si>
  <si>
    <t>Weight per Unit Volume, Ovendry, Whole Soil</t>
  </si>
  <si>
    <t>Weight per Unit Volume, Saturated, &lt;2mm</t>
  </si>
  <si>
    <t>Weight per Unit Volume, Saturated, Whole Soil</t>
  </si>
  <si>
    <t>Weight Percentage,  2 to 5 mm, Whole Soil</t>
  </si>
  <si>
    <t>Weight Percentage, &lt;0_002mm, Clay-Free &lt;2mm</t>
  </si>
  <si>
    <t>Weight Percentage, &lt;0_002mm, Clay-Free Whole Soil</t>
  </si>
  <si>
    <t>Weight Percentage, &lt;2mm, &lt;75mm</t>
  </si>
  <si>
    <t>Weight Percentage, &lt;2mm, Whole Soil</t>
  </si>
  <si>
    <t>Weight Percentage, &gt;2mm, Clay-Free Whole Soil</t>
  </si>
  <si>
    <t>Weight Percentage, &gt;2mm, Whole Soil</t>
  </si>
  <si>
    <t>Weight Percentage, 0_002-0_02mm, Clay-Free &lt;2mm</t>
  </si>
  <si>
    <t>Weight Percentage, 0_002-0_05mm, Clay-Free Whole Soil</t>
  </si>
  <si>
    <t>Weight Percentage, 0_02-0_05mm, Clay-Free &lt;2mm</t>
  </si>
  <si>
    <t>Weight Percentage, 0_05-2mm, Clay-Free Whole Soil</t>
  </si>
  <si>
    <t>Weight Percentage, 0_1-0_25mm, Clay-Free &lt;2mm</t>
  </si>
  <si>
    <t>Weight Percentage, 0_1-75mm, 75 mm</t>
  </si>
  <si>
    <t>Weight Percentage, 0_25-0_5mm, Clay-Free &lt;2mm</t>
  </si>
  <si>
    <t>Weight Percentage, 0_5-1mm, Clay-Free &lt;2mm</t>
  </si>
  <si>
    <t>Weight Percentage, 1-2mm, Clay-Free &lt;2mm</t>
  </si>
  <si>
    <t>Weight Percentage, 2 to 75 mm, Whole Soil</t>
  </si>
  <si>
    <t>Weight Percentage, 20 to 75 mm, Whole Soil</t>
  </si>
  <si>
    <t>Weight Percentage, 2-20mm, Clay-Free Whole Soil</t>
  </si>
  <si>
    <t>Weight Percentage, 2-75mm, Clay-Free Whole Soil</t>
  </si>
  <si>
    <t>Weight Percentage, 5 to 20 mm, Whole Soil</t>
  </si>
  <si>
    <t>Weight Percentage, 75 to 2  mm, &lt;75mm</t>
  </si>
  <si>
    <t>C2016USTN029</t>
  </si>
  <si>
    <t>TN Soil Health 2016</t>
  </si>
  <si>
    <t>S2015TN071003A-1</t>
  </si>
  <si>
    <t>16N01442</t>
  </si>
  <si>
    <t>Ap1</t>
  </si>
  <si>
    <t>S2015TN071003A-2</t>
  </si>
  <si>
    <t>16N01443</t>
  </si>
  <si>
    <t>Ap2</t>
  </si>
  <si>
    <t>S2015TN071003A-3</t>
  </si>
  <si>
    <t>16N01444</t>
  </si>
  <si>
    <t>Ap3</t>
  </si>
  <si>
    <t>S2015TN071003B-1</t>
  </si>
  <si>
    <t>16N01445</t>
  </si>
  <si>
    <t>S2015TN071003B-2</t>
  </si>
  <si>
    <t>16N01446</t>
  </si>
  <si>
    <t>S2015TN071003B-3</t>
  </si>
  <si>
    <t>16N01447</t>
  </si>
  <si>
    <t>S2015TN071003C-1</t>
  </si>
  <si>
    <t>16N01448</t>
  </si>
  <si>
    <t>S2015TN071003C-2</t>
  </si>
  <si>
    <t>16N01449</t>
  </si>
  <si>
    <t>S2015TN071003C-3</t>
  </si>
  <si>
    <t>16N01450</t>
  </si>
  <si>
    <t>S2015TN071003D-1</t>
  </si>
  <si>
    <t>16N01451</t>
  </si>
  <si>
    <t>S2015TN071003D-2</t>
  </si>
  <si>
    <t>16N01452</t>
  </si>
  <si>
    <t>S2015TN071003D-3</t>
  </si>
  <si>
    <t>16N01453</t>
  </si>
  <si>
    <t>S2015TN113002A-1</t>
  </si>
  <si>
    <t>16N01454</t>
  </si>
  <si>
    <t>S2015TN113002A-2</t>
  </si>
  <si>
    <t>16N01455</t>
  </si>
  <si>
    <t>S2015TN113002A-3</t>
  </si>
  <si>
    <t>16N01456</t>
  </si>
  <si>
    <t>S2015TN113002B-1</t>
  </si>
  <si>
    <t>16N01457</t>
  </si>
  <si>
    <t>S2015TN113002B-2</t>
  </si>
  <si>
    <t>16N01458</t>
  </si>
  <si>
    <t>S2015TN113002C-1</t>
  </si>
  <si>
    <t>16N01459</t>
  </si>
  <si>
    <t>S2015TN113002C-2</t>
  </si>
  <si>
    <t>16N01460</t>
  </si>
  <si>
    <t>S2015TN113002C-3</t>
  </si>
  <si>
    <t>16N01461</t>
  </si>
  <si>
    <t>Bt1</t>
  </si>
  <si>
    <t>S2015TN113002D-1</t>
  </si>
  <si>
    <t>16N01462</t>
  </si>
  <si>
    <t>S2015TN113002D-2</t>
  </si>
  <si>
    <t>16N01463</t>
  </si>
  <si>
    <t>S2015TN119001A-1</t>
  </si>
  <si>
    <t>16N01464</t>
  </si>
  <si>
    <t>A1</t>
  </si>
  <si>
    <t>S2015TN119001A-2</t>
  </si>
  <si>
    <t>16N01465</t>
  </si>
  <si>
    <t>S2015TN119001A-3</t>
  </si>
  <si>
    <t>16N01466</t>
  </si>
  <si>
    <t>BA</t>
  </si>
  <si>
    <t>S2015TN119001B-1</t>
  </si>
  <si>
    <t>16N01467</t>
  </si>
  <si>
    <t>S2015TN119001B-2</t>
  </si>
  <si>
    <t>16N01468</t>
  </si>
  <si>
    <t>S2015TN119001B-3</t>
  </si>
  <si>
    <t>16N01469</t>
  </si>
  <si>
    <t>S2015TN119001C-1</t>
  </si>
  <si>
    <t>16N01470</t>
  </si>
  <si>
    <t>S2015TN119001C-2</t>
  </si>
  <si>
    <t>16N01471</t>
  </si>
  <si>
    <t>S2015TN119001C-3</t>
  </si>
  <si>
    <t>16N01472</t>
  </si>
  <si>
    <t>S2015TN119001D-1</t>
  </si>
  <si>
    <t>16N01473</t>
  </si>
  <si>
    <t>S2015TN119001D-2</t>
  </si>
  <si>
    <t>16N01474</t>
  </si>
  <si>
    <t>S2015TN119001D-3</t>
  </si>
  <si>
    <t>16N01475</t>
  </si>
  <si>
    <t>KSSL.Project.lab</t>
  </si>
  <si>
    <t>Date</t>
  </si>
  <si>
    <t>KSSL.Project.name</t>
  </si>
  <si>
    <t>user_site_id</t>
  </si>
  <si>
    <t>Lab Pedon Number</t>
  </si>
  <si>
    <t>notes</t>
  </si>
  <si>
    <t xml:space="preserve">Soil_ABBREV </t>
  </si>
  <si>
    <t>Comparison</t>
  </si>
  <si>
    <t>MGMT</t>
  </si>
  <si>
    <t>DSP_Plot ID</t>
  </si>
  <si>
    <t>DSP_Pedon_ID</t>
  </si>
  <si>
    <t>Crop</t>
  </si>
  <si>
    <t>Agron Feature</t>
  </si>
  <si>
    <t>TN</t>
  </si>
  <si>
    <t>16N0366</t>
  </si>
  <si>
    <t>cover crop</t>
  </si>
  <si>
    <t>NT</t>
  </si>
  <si>
    <t>HA-CC1</t>
  </si>
  <si>
    <t>CW</t>
  </si>
  <si>
    <t>16N0367</t>
  </si>
  <si>
    <t>HB-CC1</t>
  </si>
  <si>
    <t>16N0368</t>
  </si>
  <si>
    <t>No cover crop</t>
  </si>
  <si>
    <t>HC-NC1</t>
  </si>
  <si>
    <t>16N0369</t>
  </si>
  <si>
    <t>HD-NC1</t>
  </si>
  <si>
    <t>16N0362</t>
  </si>
  <si>
    <t>FA-CC2</t>
  </si>
  <si>
    <t>16N0363</t>
  </si>
  <si>
    <t>FB-CC2</t>
  </si>
  <si>
    <t>Corn/CC oat and wheat</t>
  </si>
  <si>
    <t>16N0364</t>
  </si>
  <si>
    <t>FC-CC2</t>
  </si>
  <si>
    <t>16N0365</t>
  </si>
  <si>
    <t>FD-CC2</t>
  </si>
  <si>
    <t>16N0358</t>
  </si>
  <si>
    <t>CA-CC3</t>
  </si>
  <si>
    <t>16N0359</t>
  </si>
  <si>
    <t>CB-CC3</t>
  </si>
  <si>
    <t>16N0360</t>
  </si>
  <si>
    <t>CC-NC2</t>
  </si>
  <si>
    <t>16N0361</t>
  </si>
  <si>
    <t>CD-NC2</t>
  </si>
  <si>
    <t xml:space="preserve"> </t>
  </si>
  <si>
    <t>Sample Date</t>
  </si>
  <si>
    <t>Collector</t>
  </si>
  <si>
    <t>3 inch Core DBCOMPCAV-Bulk Density, Compliant Cavity, Field Moisture</t>
  </si>
  <si>
    <t>3 inch core: DBCOMPCAV-Field Water Content, Compliant Cavity</t>
  </si>
  <si>
    <t>4 inch Core DBCOMPCAV-Bulk Density, Compliant Cavity, Field Moisture</t>
  </si>
  <si>
    <t>4 inch core: DBCOMPCAV-Field Water Content, Compliant Cavity</t>
  </si>
  <si>
    <t>Compliant Cavity DBCOMPCAV-Bulk Density, Compliant Cavity, Field Moisture</t>
  </si>
  <si>
    <t>Cover Crop</t>
  </si>
  <si>
    <t>Management</t>
  </si>
  <si>
    <t>Corn/Soybean</t>
  </si>
  <si>
    <t>Radish/rye/Phoenix Harrow</t>
  </si>
  <si>
    <t>No-Till</t>
  </si>
  <si>
    <t>No Cover Crop</t>
  </si>
  <si>
    <t>Wheat</t>
  </si>
  <si>
    <t>radish</t>
  </si>
  <si>
    <t>proj</t>
  </si>
  <si>
    <t>lab</t>
  </si>
  <si>
    <t xml:space="preserve">Soil </t>
  </si>
  <si>
    <t>Comp</t>
  </si>
  <si>
    <t>Cover</t>
  </si>
  <si>
    <t>Mgmt</t>
  </si>
  <si>
    <t>Lay_label1</t>
  </si>
  <si>
    <t>hzn</t>
  </si>
  <si>
    <t>top</t>
  </si>
  <si>
    <t>bot</t>
  </si>
  <si>
    <t>AggStab</t>
  </si>
  <si>
    <t>Bgluc</t>
  </si>
  <si>
    <t>POM_C</t>
  </si>
  <si>
    <t>POM_N</t>
  </si>
  <si>
    <t>POM_S</t>
  </si>
  <si>
    <t>POX_C</t>
  </si>
  <si>
    <t>CACO3</t>
  </si>
  <si>
    <t>CEC-CA</t>
  </si>
  <si>
    <t>CEC-pH7</t>
  </si>
  <si>
    <t>CEC-Mg</t>
  </si>
  <si>
    <t>CEC-Na</t>
  </si>
  <si>
    <t>CEC-K</t>
  </si>
  <si>
    <t>BD_3inCore</t>
  </si>
  <si>
    <t>BD_4inCore</t>
  </si>
  <si>
    <t>comp_cav</t>
  </si>
  <si>
    <t>CEC</t>
  </si>
  <si>
    <t>FM_core3</t>
  </si>
  <si>
    <t>FM_core4</t>
  </si>
  <si>
    <t>BD_Clod_13</t>
  </si>
  <si>
    <t>BD_Clod_OD</t>
  </si>
  <si>
    <t>Mehlich3-K</t>
  </si>
  <si>
    <t>Melich3-P</t>
  </si>
  <si>
    <t>Tot_C</t>
  </si>
  <si>
    <t>Tot_N</t>
  </si>
  <si>
    <t>Tot_S</t>
  </si>
  <si>
    <t>Clay</t>
  </si>
  <si>
    <t>Est_OC</t>
  </si>
  <si>
    <t>Sand</t>
  </si>
  <si>
    <t>Silt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</si>
</sst>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1" fillId="0" borderId="0"/>
    <xf numFmtId="0" fontId="8" fillId="6" borderId="0" applyNumberFormat="0" applyBorder="0" applyAlignment="0" applyProtection="0"/>
    <xf numFmtId="0" fontId="9" fillId="0" borderId="0"/>
    <xf numFmtId="0" fontId="9" fillId="0" borderId="0"/>
  </cellStyleXfs>
  <cellXfs count="62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2" fontId="0" fillId="0" borderId="0" xfId="0" applyNumberFormat="1"/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0" fillId="0" borderId="4" xfId="0" applyBorder="1" applyAlignment="1">
      <alignment wrapText="1"/>
    </xf>
    <xf numFmtId="0" fontId="4" fillId="0" borderId="5" xfId="0" applyFont="1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4" fillId="0" borderId="3" xfId="0" applyFont="1" applyBorder="1"/>
    <xf numFmtId="0" fontId="0" fillId="0" borderId="7" xfId="0" applyBorder="1"/>
    <xf numFmtId="0" fontId="4" fillId="0" borderId="7" xfId="0" applyFont="1" applyBorder="1"/>
    <xf numFmtId="0" fontId="4" fillId="0" borderId="6" xfId="0" applyFont="1" applyBorder="1"/>
    <xf numFmtId="0" fontId="0" fillId="0" borderId="0" xfId="0" applyAlignment="1">
      <alignment wrapText="1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5" fillId="3" borderId="3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wrapText="1"/>
    </xf>
    <xf numFmtId="0" fontId="0" fillId="2" borderId="4" xfId="0" applyFill="1" applyBorder="1" applyAlignment="1">
      <alignment wrapText="1"/>
    </xf>
    <xf numFmtId="16" fontId="0" fillId="0" borderId="0" xfId="0" applyNumberFormat="1"/>
    <xf numFmtId="0" fontId="1" fillId="0" borderId="0" xfId="2" applyNumberFormat="1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0" xfId="2" applyNumberFormat="1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4" fillId="0" borderId="0" xfId="0" applyFont="1" applyAlignment="1">
      <alignment wrapText="1"/>
    </xf>
    <xf numFmtId="0" fontId="7" fillId="5" borderId="0" xfId="0" applyFont="1" applyFill="1" applyAlignment="1">
      <alignment wrapText="1"/>
    </xf>
    <xf numFmtId="2" fontId="6" fillId="5" borderId="0" xfId="0" applyNumberFormat="1" applyFont="1" applyFill="1"/>
    <xf numFmtId="0" fontId="6" fillId="5" borderId="0" xfId="0" applyFont="1" applyFill="1"/>
    <xf numFmtId="0" fontId="0" fillId="4" borderId="4" xfId="0" applyFill="1" applyBorder="1"/>
    <xf numFmtId="0" fontId="10" fillId="7" borderId="8" xfId="5" applyFont="1" applyFill="1" applyBorder="1" applyAlignment="1">
      <alignment horizontal="center"/>
    </xf>
    <xf numFmtId="0" fontId="10" fillId="0" borderId="9" xfId="5" applyFont="1" applyFill="1" applyBorder="1" applyAlignment="1">
      <alignment wrapText="1"/>
    </xf>
    <xf numFmtId="0" fontId="10" fillId="0" borderId="9" xfId="5" applyFont="1" applyFill="1" applyBorder="1" applyAlignment="1">
      <alignment horizontal="right" wrapText="1"/>
    </xf>
    <xf numFmtId="0" fontId="9" fillId="0" borderId="0" xfId="5"/>
    <xf numFmtId="0" fontId="10" fillId="0" borderId="9" xfId="6" applyFont="1" applyFill="1" applyBorder="1" applyAlignment="1">
      <alignment horizontal="right" wrapText="1"/>
    </xf>
    <xf numFmtId="0" fontId="9" fillId="0" borderId="0" xfId="6"/>
    <xf numFmtId="0" fontId="4" fillId="8" borderId="10" xfId="0" applyFont="1" applyFill="1" applyBorder="1"/>
    <xf numFmtId="0" fontId="7" fillId="8" borderId="10" xfId="0" applyFont="1" applyFill="1" applyBorder="1"/>
    <xf numFmtId="0" fontId="4" fillId="2" borderId="10" xfId="0" applyFont="1" applyFill="1" applyBorder="1" applyAlignment="1">
      <alignment horizontal="center"/>
    </xf>
    <xf numFmtId="49" fontId="4" fillId="2" borderId="0" xfId="0" applyNumberFormat="1" applyFont="1" applyFill="1" applyBorder="1" applyAlignment="1">
      <alignment horizontal="center"/>
    </xf>
    <xf numFmtId="0" fontId="11" fillId="0" borderId="9" xfId="5" applyFont="1" applyFill="1" applyBorder="1" applyAlignment="1">
      <alignment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9" xfId="4" applyFont="1" applyFill="1" applyBorder="1" applyAlignment="1">
      <alignment wrapText="1"/>
    </xf>
    <xf numFmtId="0" fontId="12" fillId="0" borderId="0" xfId="4" applyFont="1" applyFill="1"/>
    <xf numFmtId="0" fontId="12" fillId="0" borderId="0" xfId="4" applyFont="1" applyFill="1" applyBorder="1"/>
    <xf numFmtId="14" fontId="12" fillId="0" borderId="0" xfId="4" applyNumberFormat="1" applyFont="1" applyFill="1"/>
    <xf numFmtId="0" fontId="12" fillId="0" borderId="0" xfId="0" applyFont="1" applyFill="1" applyBorder="1"/>
    <xf numFmtId="0" fontId="11" fillId="4" borderId="9" xfId="5" applyFont="1" applyFill="1" applyBorder="1" applyAlignment="1">
      <alignment wrapText="1"/>
    </xf>
    <xf numFmtId="0" fontId="10" fillId="4" borderId="9" xfId="5" applyFont="1" applyFill="1" applyBorder="1" applyAlignment="1">
      <alignment wrapText="1"/>
    </xf>
    <xf numFmtId="0" fontId="10" fillId="7" borderId="8" xfId="5" applyFont="1" applyFill="1" applyBorder="1" applyAlignment="1">
      <alignment horizontal="left"/>
    </xf>
    <xf numFmtId="0" fontId="10" fillId="7" borderId="8" xfId="6" applyFont="1" applyFill="1" applyBorder="1" applyAlignment="1">
      <alignment horizontal="left"/>
    </xf>
    <xf numFmtId="0" fontId="0" fillId="0" borderId="0" xfId="0" applyAlignment="1">
      <alignment horizontal="left"/>
    </xf>
    <xf numFmtId="0" fontId="9" fillId="0" borderId="0" xfId="5" applyFill="1"/>
    <xf numFmtId="0" fontId="13" fillId="0" borderId="0" xfId="0" applyFont="1"/>
    <xf numFmtId="0" fontId="10" fillId="0" borderId="9" xfId="5" applyFont="1" applyFill="1" applyBorder="1" applyAlignment="1"/>
  </cellXfs>
  <cellStyles count="7">
    <cellStyle name="Bad" xfId="4" builtinId="27"/>
    <cellStyle name="Normal" xfId="0" builtinId="0"/>
    <cellStyle name="Normal 2" xfId="1"/>
    <cellStyle name="Normal 2 2" xfId="2"/>
    <cellStyle name="Normal 3" xfId="3"/>
    <cellStyle name="Normal_Sheet1" xfId="5"/>
    <cellStyle name="Normal_Shee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kye.wills\Documents\DSP\DSP%20Crop%20Plot%20Workbook%20v%204.0000%20-%2030%20Aug%20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eneral Instructions"/>
      <sheetName val="Crop"/>
      <sheetName val="Crop Instructions"/>
      <sheetName val="Choice Lists"/>
      <sheetName val="Change History"/>
    </sheetNames>
    <sheetDataSet>
      <sheetData sheetId="0"/>
      <sheetData sheetId="1"/>
      <sheetData sheetId="2"/>
      <sheetData sheetId="3"/>
      <sheetData sheetId="4">
        <row r="2">
          <cell r="A2" t="str">
            <v>AL</v>
          </cell>
          <cell r="B2" t="str">
            <v>D</v>
          </cell>
          <cell r="C2" t="str">
            <v>dry</v>
          </cell>
          <cell r="D2" t="str">
            <v>S</v>
          </cell>
          <cell r="E2" t="str">
            <v>bare mineral soil</v>
          </cell>
          <cell r="H2" t="str">
            <v>north</v>
          </cell>
          <cell r="I2" t="str">
            <v>east</v>
          </cell>
        </row>
        <row r="3">
          <cell r="A3" t="str">
            <v>AK</v>
          </cell>
          <cell r="B3" t="str">
            <v>M</v>
          </cell>
          <cell r="C3" t="str">
            <v>moist</v>
          </cell>
          <cell r="D3" t="str">
            <v>BC</v>
          </cell>
          <cell r="E3" t="str">
            <v>biological crust</v>
          </cell>
          <cell r="H3" t="str">
            <v>south</v>
          </cell>
          <cell r="I3" t="str">
            <v>west</v>
          </cell>
        </row>
        <row r="4">
          <cell r="A4" t="str">
            <v>AZ</v>
          </cell>
          <cell r="B4" t="str">
            <v>W</v>
          </cell>
          <cell r="C4" t="str">
            <v>wet</v>
          </cell>
          <cell r="D4" t="str">
            <v>CEM</v>
          </cell>
          <cell r="E4" t="str">
            <v>cemented pan</v>
          </cell>
        </row>
        <row r="5">
          <cell r="A5" t="str">
            <v>AR</v>
          </cell>
          <cell r="D5" t="str">
            <v>DP</v>
          </cell>
          <cell r="E5" t="str">
            <v>desert pavement</v>
          </cell>
        </row>
        <row r="6">
          <cell r="A6" t="str">
            <v>CA</v>
          </cell>
          <cell r="D6" t="str">
            <v>D</v>
          </cell>
          <cell r="E6" t="str">
            <v>duff</v>
          </cell>
        </row>
        <row r="7">
          <cell r="A7" t="str">
            <v>CO</v>
          </cell>
          <cell r="D7" t="str">
            <v>EP</v>
          </cell>
          <cell r="E7" t="str">
            <v>erosion pavement</v>
          </cell>
          <cell r="H7" t="str">
            <v>n</v>
          </cell>
        </row>
        <row r="8">
          <cell r="A8" t="str">
            <v>CT</v>
          </cell>
          <cell r="D8" t="str">
            <v>PC</v>
          </cell>
          <cell r="E8" t="str">
            <v>physical crust</v>
          </cell>
          <cell r="H8" t="str">
            <v>y</v>
          </cell>
        </row>
        <row r="9">
          <cell r="A9" t="str">
            <v>DE</v>
          </cell>
          <cell r="D9" t="str">
            <v>RM</v>
          </cell>
          <cell r="E9" t="str">
            <v>rock mulch</v>
          </cell>
        </row>
        <row r="10">
          <cell r="A10" t="str">
            <v>DC</v>
          </cell>
          <cell r="D10" t="str">
            <v>SC</v>
          </cell>
          <cell r="E10" t="str">
            <v>salt crust</v>
          </cell>
        </row>
        <row r="11">
          <cell r="A11" t="str">
            <v>FL</v>
          </cell>
          <cell r="B11" t="str">
            <v>F</v>
          </cell>
          <cell r="C11" t="str">
            <v>foot</v>
          </cell>
          <cell r="D11" t="str">
            <v>SA</v>
          </cell>
          <cell r="E11" t="str">
            <v>soil aggregates</v>
          </cell>
        </row>
        <row r="12">
          <cell r="A12" t="str">
            <v>GA</v>
          </cell>
          <cell r="B12" t="str">
            <v>R</v>
          </cell>
          <cell r="C12" t="str">
            <v>rod</v>
          </cell>
        </row>
        <row r="13">
          <cell r="A13" t="str">
            <v>HI</v>
          </cell>
        </row>
        <row r="14">
          <cell r="A14" t="str">
            <v>ID</v>
          </cell>
        </row>
        <row r="15">
          <cell r="A15" t="str">
            <v>IL</v>
          </cell>
        </row>
        <row r="16">
          <cell r="A16" t="str">
            <v>IN</v>
          </cell>
        </row>
        <row r="17">
          <cell r="A17" t="str">
            <v>IA</v>
          </cell>
        </row>
        <row r="18">
          <cell r="A18" t="str">
            <v>KS</v>
          </cell>
        </row>
        <row r="19">
          <cell r="A19" t="str">
            <v>KY</v>
          </cell>
          <cell r="B19" t="str">
            <v>L</v>
          </cell>
          <cell r="C19" t="str">
            <v>lee</v>
          </cell>
        </row>
        <row r="20">
          <cell r="A20" t="str">
            <v>LA</v>
          </cell>
          <cell r="B20" t="str">
            <v>O</v>
          </cell>
          <cell r="C20" t="str">
            <v>original</v>
          </cell>
        </row>
        <row r="21">
          <cell r="A21" t="str">
            <v>ME</v>
          </cell>
          <cell r="B21" t="str">
            <v>J1</v>
          </cell>
          <cell r="C21" t="str">
            <v>jones 11</v>
          </cell>
        </row>
        <row r="22">
          <cell r="A22" t="str">
            <v>MD</v>
          </cell>
          <cell r="B22" t="str">
            <v>J3</v>
          </cell>
          <cell r="C22" t="str">
            <v>jones 323</v>
          </cell>
        </row>
        <row r="23">
          <cell r="A23" t="str">
            <v>MA</v>
          </cell>
          <cell r="D23" t="str">
            <v>A</v>
          </cell>
          <cell r="E23" t="str">
            <v>algae</v>
          </cell>
        </row>
        <row r="24">
          <cell r="A24" t="str">
            <v>MI</v>
          </cell>
          <cell r="D24" t="str">
            <v>CY</v>
          </cell>
          <cell r="E24" t="str">
            <v>cyanobacteria</v>
          </cell>
        </row>
        <row r="25">
          <cell r="A25" t="str">
            <v>MN</v>
          </cell>
          <cell r="D25" t="str">
            <v>LC</v>
          </cell>
          <cell r="E25" t="str">
            <v>lichen</v>
          </cell>
        </row>
        <row r="26">
          <cell r="A26" t="str">
            <v>MS</v>
          </cell>
          <cell r="D26" t="str">
            <v>LV</v>
          </cell>
          <cell r="E26" t="str">
            <v>liverworts</v>
          </cell>
        </row>
        <row r="27">
          <cell r="A27" t="str">
            <v>MO</v>
          </cell>
          <cell r="D27" t="str">
            <v>M</v>
          </cell>
          <cell r="E27" t="str">
            <v>moss</v>
          </cell>
        </row>
        <row r="28">
          <cell r="A28" t="str">
            <v>MT</v>
          </cell>
          <cell r="C28" t="str">
            <v>compliant cavity</v>
          </cell>
          <cell r="D28" t="str">
            <v>N</v>
          </cell>
          <cell r="E28" t="str">
            <v>none evident</v>
          </cell>
        </row>
        <row r="29">
          <cell r="A29" t="str">
            <v>NE</v>
          </cell>
          <cell r="C29" t="str">
            <v>core, constant volume</v>
          </cell>
        </row>
        <row r="30">
          <cell r="A30" t="str">
            <v>NV</v>
          </cell>
          <cell r="C30" t="str">
            <v>core, variable volume</v>
          </cell>
        </row>
        <row r="31">
          <cell r="A31" t="str">
            <v>NH</v>
          </cell>
          <cell r="C31" t="str">
            <v>hydraulic probe</v>
          </cell>
        </row>
        <row r="32">
          <cell r="A32" t="str">
            <v>NJ</v>
          </cell>
          <cell r="C32" t="str">
            <v>ring</v>
          </cell>
        </row>
        <row r="33">
          <cell r="A33" t="str">
            <v>NM</v>
          </cell>
          <cell r="C33" t="str">
            <v>scoop</v>
          </cell>
        </row>
        <row r="34">
          <cell r="A34" t="str">
            <v>NY</v>
          </cell>
          <cell r="C34" t="str">
            <v>not applicable</v>
          </cell>
        </row>
        <row r="35">
          <cell r="A35" t="str">
            <v>NC</v>
          </cell>
          <cell r="D35" t="str">
            <v>1</v>
          </cell>
          <cell r="E35" t="str">
            <v>class 1</v>
          </cell>
        </row>
        <row r="36">
          <cell r="A36" t="str">
            <v>ND</v>
          </cell>
          <cell r="D36" t="str">
            <v>2</v>
          </cell>
          <cell r="E36" t="str">
            <v>class 2</v>
          </cell>
        </row>
        <row r="37">
          <cell r="A37" t="str">
            <v>OH</v>
          </cell>
          <cell r="D37" t="str">
            <v>3</v>
          </cell>
          <cell r="E37" t="str">
            <v>class 3</v>
          </cell>
        </row>
        <row r="38">
          <cell r="A38" t="str">
            <v>OK</v>
          </cell>
          <cell r="D38" t="str">
            <v>4</v>
          </cell>
          <cell r="E38" t="str">
            <v>class 4</v>
          </cell>
        </row>
        <row r="39">
          <cell r="A39" t="str">
            <v>OR</v>
          </cell>
          <cell r="D39" t="str">
            <v>5</v>
          </cell>
          <cell r="E39" t="str">
            <v>class 5</v>
          </cell>
        </row>
        <row r="40">
          <cell r="A40" t="str">
            <v>PA</v>
          </cell>
          <cell r="D40" t="str">
            <v>6</v>
          </cell>
          <cell r="E40" t="str">
            <v>class 6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VT</v>
          </cell>
          <cell r="D47" t="str">
            <v>0</v>
          </cell>
          <cell r="E47" t="str">
            <v>class 0</v>
          </cell>
        </row>
        <row r="48">
          <cell r="A48" t="str">
            <v>VA</v>
          </cell>
          <cell r="D48" t="str">
            <v>1</v>
          </cell>
          <cell r="E48" t="str">
            <v>class 1</v>
          </cell>
        </row>
        <row r="49">
          <cell r="A49" t="str">
            <v>WA</v>
          </cell>
          <cell r="D49" t="str">
            <v>2</v>
          </cell>
          <cell r="E49" t="str">
            <v>class 2</v>
          </cell>
        </row>
        <row r="50">
          <cell r="A50" t="str">
            <v>WV</v>
          </cell>
          <cell r="D50" t="str">
            <v>3a</v>
          </cell>
          <cell r="E50" t="str">
            <v>class 3a</v>
          </cell>
        </row>
        <row r="51">
          <cell r="A51" t="str">
            <v>WI</v>
          </cell>
          <cell r="D51" t="str">
            <v>3b</v>
          </cell>
          <cell r="E51" t="str">
            <v>class 3b</v>
          </cell>
        </row>
        <row r="52">
          <cell r="A52" t="str">
            <v>WY</v>
          </cell>
          <cell r="D52" t="str">
            <v>4a</v>
          </cell>
          <cell r="E52" t="str">
            <v>class 4a</v>
          </cell>
        </row>
        <row r="53">
          <cell r="A53" t="str">
            <v>AS</v>
          </cell>
          <cell r="B53" t="str">
            <v>S</v>
          </cell>
          <cell r="C53" t="str">
            <v>strong</v>
          </cell>
          <cell r="D53" t="str">
            <v>4b</v>
          </cell>
          <cell r="E53" t="str">
            <v xml:space="preserve"> class 4b</v>
          </cell>
        </row>
        <row r="54">
          <cell r="A54" t="str">
            <v>FM</v>
          </cell>
          <cell r="B54" t="str">
            <v>W</v>
          </cell>
          <cell r="C54" t="str">
            <v>weak</v>
          </cell>
          <cell r="D54" t="str">
            <v>4c</v>
          </cell>
          <cell r="E54" t="str">
            <v>class 4c</v>
          </cell>
        </row>
        <row r="55">
          <cell r="A55" t="str">
            <v>GU</v>
          </cell>
        </row>
        <row r="56">
          <cell r="A56" t="str">
            <v>MH</v>
          </cell>
        </row>
        <row r="57">
          <cell r="A57" t="str">
            <v>MP</v>
          </cell>
        </row>
        <row r="58">
          <cell r="A58" t="str">
            <v>PW</v>
          </cell>
        </row>
        <row r="59">
          <cell r="A59" t="str">
            <v>PR</v>
          </cell>
        </row>
        <row r="60">
          <cell r="A60" t="str">
            <v>UM</v>
          </cell>
        </row>
        <row r="61">
          <cell r="A61" t="str">
            <v>VI</v>
          </cell>
        </row>
        <row r="67">
          <cell r="D67" t="str">
            <v>AWC</v>
          </cell>
          <cell r="E67" t="str">
            <v>alleyway with cover</v>
          </cell>
        </row>
        <row r="68">
          <cell r="D68" t="str">
            <v>AWS</v>
          </cell>
          <cell r="E68" t="str">
            <v>alleyway, sprayed</v>
          </cell>
        </row>
        <row r="69">
          <cell r="D69" t="str">
            <v>AWT</v>
          </cell>
          <cell r="E69" t="str">
            <v>alleyway, tilled</v>
          </cell>
        </row>
        <row r="70">
          <cell r="D70" t="str">
            <v>CGC</v>
          </cell>
          <cell r="E70" t="str">
            <v>close grown annual crop,  or crop-fallow</v>
          </cell>
        </row>
        <row r="71">
          <cell r="D71" t="str">
            <v>CR</v>
          </cell>
          <cell r="E71" t="str">
            <v>crop row, flat planted</v>
          </cell>
        </row>
        <row r="72">
          <cell r="D72" t="str">
            <v>CRB</v>
          </cell>
          <cell r="E72" t="str">
            <v>crop row on bed or ridge</v>
          </cell>
        </row>
        <row r="73">
          <cell r="D73" t="str">
            <v>FT</v>
          </cell>
          <cell r="E73" t="str">
            <v>furrow between bed, wheel track</v>
          </cell>
        </row>
        <row r="74">
          <cell r="D74" t="str">
            <v>FU</v>
          </cell>
          <cell r="E74" t="str">
            <v>furrow between bed, no wheel track</v>
          </cell>
        </row>
        <row r="75">
          <cell r="D75" t="str">
            <v>IRT</v>
          </cell>
          <cell r="E75" t="str">
            <v>inter-row, flat planted, wheel track</v>
          </cell>
        </row>
        <row r="76">
          <cell r="D76" t="str">
            <v>IRU</v>
          </cell>
          <cell r="E76" t="str">
            <v>inter-row, flat planted, no wheel track</v>
          </cell>
        </row>
        <row r="77">
          <cell r="D77" t="str">
            <v>TRC</v>
          </cell>
          <cell r="E77" t="str">
            <v>tree or vine row with cover</v>
          </cell>
        </row>
        <row r="78">
          <cell r="D78" t="str">
            <v>TRS</v>
          </cell>
          <cell r="E78" t="str">
            <v>tree or vine row, sprayed</v>
          </cell>
        </row>
        <row r="79">
          <cell r="D79" t="str">
            <v>TRT</v>
          </cell>
          <cell r="E79" t="str">
            <v>tree or vine row, tilled</v>
          </cell>
        </row>
        <row r="88">
          <cell r="A88">
            <v>1</v>
          </cell>
          <cell r="B88" t="str">
            <v>class 1</v>
          </cell>
        </row>
        <row r="89">
          <cell r="A89">
            <v>2</v>
          </cell>
          <cell r="B89" t="str">
            <v>class 2</v>
          </cell>
        </row>
        <row r="90">
          <cell r="A90">
            <v>3</v>
          </cell>
          <cell r="B90" t="str">
            <v>class 3</v>
          </cell>
        </row>
        <row r="91">
          <cell r="A91">
            <v>4</v>
          </cell>
          <cell r="B91" t="str">
            <v>class 4</v>
          </cell>
        </row>
        <row r="92">
          <cell r="A92">
            <v>5</v>
          </cell>
          <cell r="B92" t="str">
            <v>class 5</v>
          </cell>
        </row>
        <row r="93">
          <cell r="A93">
            <v>6</v>
          </cell>
          <cell r="B93" t="str">
            <v>class 6</v>
          </cell>
        </row>
        <row r="99">
          <cell r="A99" t="str">
            <v>DC</v>
          </cell>
          <cell r="B99" t="str">
            <v>depositional crust</v>
          </cell>
        </row>
        <row r="100">
          <cell r="A100" t="str">
            <v>FC</v>
          </cell>
          <cell r="B100" t="str">
            <v>freeze-thaw crust</v>
          </cell>
        </row>
        <row r="101">
          <cell r="A101" t="str">
            <v>RC</v>
          </cell>
          <cell r="B101" t="str">
            <v>rain drop impact crust</v>
          </cell>
        </row>
        <row r="102">
          <cell r="A102" t="str">
            <v>VC</v>
          </cell>
          <cell r="B102" t="str">
            <v>vesicular crust</v>
          </cell>
        </row>
        <row r="121">
          <cell r="D121" t="str">
            <v>F</v>
          </cell>
          <cell r="G121" t="str">
            <v>001X</v>
          </cell>
        </row>
        <row r="122">
          <cell r="D122" t="str">
            <v>R</v>
          </cell>
          <cell r="G122" t="str">
            <v>002X</v>
          </cell>
        </row>
        <row r="123">
          <cell r="G123" t="str">
            <v>003X</v>
          </cell>
        </row>
        <row r="124">
          <cell r="G124" t="str">
            <v>004A</v>
          </cell>
        </row>
        <row r="125">
          <cell r="G125" t="str">
            <v>004B</v>
          </cell>
        </row>
        <row r="126">
          <cell r="G126" t="str">
            <v>004X</v>
          </cell>
        </row>
        <row r="127">
          <cell r="G127" t="str">
            <v>005X</v>
          </cell>
        </row>
        <row r="128">
          <cell r="A128" t="str">
            <v>CH</v>
          </cell>
          <cell r="B128" t="str">
            <v>chain</v>
          </cell>
          <cell r="G128" t="str">
            <v>006X</v>
          </cell>
        </row>
        <row r="129">
          <cell r="A129" t="str">
            <v>C</v>
          </cell>
          <cell r="B129" t="str">
            <v>circular</v>
          </cell>
          <cell r="G129" t="str">
            <v>007X</v>
          </cell>
        </row>
        <row r="130">
          <cell r="A130" t="str">
            <v>R</v>
          </cell>
          <cell r="B130" t="str">
            <v>rectangular</v>
          </cell>
          <cell r="D130" t="str">
            <v>A</v>
          </cell>
          <cell r="G130" t="str">
            <v>008X</v>
          </cell>
        </row>
        <row r="131">
          <cell r="A131" t="str">
            <v>T</v>
          </cell>
          <cell r="B131" t="str">
            <v>triangular</v>
          </cell>
          <cell r="D131" t="str">
            <v>B</v>
          </cell>
          <cell r="G131" t="str">
            <v>009X</v>
          </cell>
        </row>
        <row r="132">
          <cell r="D132" t="str">
            <v>C</v>
          </cell>
          <cell r="G132" t="str">
            <v>010A</v>
          </cell>
        </row>
        <row r="133">
          <cell r="D133" t="str">
            <v>D</v>
          </cell>
          <cell r="G133" t="str">
            <v>010X</v>
          </cell>
        </row>
        <row r="134">
          <cell r="D134" t="str">
            <v>E</v>
          </cell>
          <cell r="G134" t="str">
            <v>011A</v>
          </cell>
        </row>
        <row r="135">
          <cell r="D135" t="str">
            <v>F</v>
          </cell>
          <cell r="G135" t="str">
            <v>011B</v>
          </cell>
        </row>
        <row r="136">
          <cell r="D136" t="str">
            <v>G</v>
          </cell>
          <cell r="G136" t="str">
            <v>011X</v>
          </cell>
        </row>
        <row r="137">
          <cell r="D137" t="str">
            <v>H</v>
          </cell>
          <cell r="G137" t="str">
            <v>012X</v>
          </cell>
        </row>
        <row r="138">
          <cell r="D138" t="str">
            <v>I</v>
          </cell>
          <cell r="G138" t="str">
            <v>013X</v>
          </cell>
        </row>
        <row r="139">
          <cell r="D139" t="str">
            <v>J</v>
          </cell>
          <cell r="G139" t="str">
            <v>014X</v>
          </cell>
        </row>
        <row r="140">
          <cell r="D140" t="str">
            <v>K</v>
          </cell>
          <cell r="G140" t="str">
            <v>015X</v>
          </cell>
        </row>
        <row r="141">
          <cell r="D141" t="str">
            <v>L</v>
          </cell>
          <cell r="G141" t="str">
            <v>016X</v>
          </cell>
        </row>
        <row r="142">
          <cell r="D142" t="str">
            <v>M</v>
          </cell>
          <cell r="G142" t="str">
            <v>017X</v>
          </cell>
        </row>
        <row r="143">
          <cell r="D143" t="str">
            <v>N</v>
          </cell>
          <cell r="G143" t="str">
            <v>018X</v>
          </cell>
        </row>
        <row r="144">
          <cell r="D144" t="str">
            <v>O</v>
          </cell>
          <cell r="G144" t="str">
            <v>019X</v>
          </cell>
        </row>
        <row r="145">
          <cell r="D145" t="str">
            <v>P</v>
          </cell>
          <cell r="G145" t="str">
            <v>020X</v>
          </cell>
        </row>
        <row r="146">
          <cell r="D146" t="str">
            <v>Q</v>
          </cell>
          <cell r="G146" t="str">
            <v>021X</v>
          </cell>
        </row>
        <row r="147">
          <cell r="D147" t="str">
            <v>R</v>
          </cell>
          <cell r="G147" t="str">
            <v>022A</v>
          </cell>
        </row>
        <row r="148">
          <cell r="D148" t="str">
            <v>S</v>
          </cell>
          <cell r="G148" t="str">
            <v>022B</v>
          </cell>
        </row>
        <row r="149">
          <cell r="A149" t="str">
            <v>african stargrass</v>
          </cell>
          <cell r="D149" t="str">
            <v>T</v>
          </cell>
          <cell r="G149" t="str">
            <v>022X</v>
          </cell>
        </row>
        <row r="150">
          <cell r="A150" t="str">
            <v>alfalfa</v>
          </cell>
          <cell r="D150" t="str">
            <v>U</v>
          </cell>
          <cell r="G150" t="str">
            <v>023X</v>
          </cell>
        </row>
        <row r="151">
          <cell r="A151" t="str">
            <v>alfalfa hay</v>
          </cell>
          <cell r="D151" t="str">
            <v>V</v>
          </cell>
          <cell r="G151" t="str">
            <v>024X</v>
          </cell>
        </row>
        <row r="152">
          <cell r="A152" t="str">
            <v>alfalfa pasture</v>
          </cell>
          <cell r="D152" t="str">
            <v>W</v>
          </cell>
          <cell r="G152" t="str">
            <v>025X</v>
          </cell>
        </row>
        <row r="153">
          <cell r="A153" t="str">
            <v>alfalfa seed</v>
          </cell>
          <cell r="D153" t="str">
            <v>X</v>
          </cell>
          <cell r="G153" t="str">
            <v>026X</v>
          </cell>
        </row>
        <row r="154">
          <cell r="A154" t="str">
            <v>almonds</v>
          </cell>
          <cell r="D154" t="str">
            <v>Y</v>
          </cell>
          <cell r="G154" t="str">
            <v>027X</v>
          </cell>
        </row>
        <row r="155">
          <cell r="A155" t="str">
            <v>annual ryegrass</v>
          </cell>
          <cell r="D155" t="str">
            <v>Z</v>
          </cell>
          <cell r="G155" t="str">
            <v>028A</v>
          </cell>
        </row>
        <row r="156">
          <cell r="A156" t="str">
            <v>apples</v>
          </cell>
          <cell r="D156">
            <v>0</v>
          </cell>
          <cell r="G156" t="str">
            <v>028B</v>
          </cell>
        </row>
        <row r="157">
          <cell r="A157" t="str">
            <v>apricots</v>
          </cell>
          <cell r="D157">
            <v>0</v>
          </cell>
          <cell r="G157" t="str">
            <v>029X</v>
          </cell>
        </row>
        <row r="158">
          <cell r="A158" t="str">
            <v>artichokes</v>
          </cell>
          <cell r="D158">
            <v>0</v>
          </cell>
          <cell r="G158" t="str">
            <v>030X</v>
          </cell>
        </row>
        <row r="159">
          <cell r="A159" t="str">
            <v>asparagus</v>
          </cell>
          <cell r="G159" t="str">
            <v>031X</v>
          </cell>
        </row>
        <row r="160">
          <cell r="A160" t="str">
            <v>avocados</v>
          </cell>
          <cell r="G160" t="str">
            <v>032X</v>
          </cell>
        </row>
        <row r="161">
          <cell r="A161" t="str">
            <v>bahiagrass</v>
          </cell>
          <cell r="G161" t="str">
            <v>033X</v>
          </cell>
        </row>
        <row r="162">
          <cell r="A162" t="str">
            <v>bahiagrass hay</v>
          </cell>
          <cell r="C162" t="str">
            <v>1-FAI</v>
          </cell>
          <cell r="G162" t="str">
            <v>034A</v>
          </cell>
        </row>
        <row r="163">
          <cell r="A163" t="str">
            <v>bananas</v>
          </cell>
          <cell r="C163" t="str">
            <v>1-HOM</v>
          </cell>
          <cell r="G163" t="str">
            <v>034B</v>
          </cell>
        </row>
        <row r="164">
          <cell r="A164" t="str">
            <v>barley</v>
          </cell>
          <cell r="C164" t="str">
            <v>1-IDF</v>
          </cell>
          <cell r="G164" t="str">
            <v>034X</v>
          </cell>
        </row>
        <row r="165">
          <cell r="A165" t="str">
            <v>barley, spring</v>
          </cell>
          <cell r="C165" t="str">
            <v>1-MTV</v>
          </cell>
          <cell r="G165" t="str">
            <v>035X</v>
          </cell>
        </row>
        <row r="166">
          <cell r="A166" t="str">
            <v>barley, spring-fallow</v>
          </cell>
          <cell r="C166" t="str">
            <v>1-OLY</v>
          </cell>
          <cell r="G166" t="str">
            <v>036A</v>
          </cell>
        </row>
        <row r="167">
          <cell r="A167" t="str">
            <v>barley, winter</v>
          </cell>
          <cell r="C167" t="str">
            <v>1-ONT</v>
          </cell>
          <cell r="G167" t="str">
            <v>036B</v>
          </cell>
        </row>
        <row r="168">
          <cell r="A168" t="str">
            <v>barley, winter-fallow</v>
          </cell>
          <cell r="C168" t="str">
            <v>1-PAL</v>
          </cell>
          <cell r="G168" t="str">
            <v>036X</v>
          </cell>
        </row>
        <row r="169">
          <cell r="A169" t="str">
            <v>barley-fallow</v>
          </cell>
          <cell r="C169" t="str">
            <v>1-PAS</v>
          </cell>
          <cell r="G169" t="str">
            <v>037X</v>
          </cell>
        </row>
        <row r="170">
          <cell r="A170" t="str">
            <v>beans, dry lima</v>
          </cell>
          <cell r="C170" t="str">
            <v>1-RED</v>
          </cell>
          <cell r="G170" t="str">
            <v>038X</v>
          </cell>
        </row>
        <row r="171">
          <cell r="A171" t="str">
            <v>beans, dry pinto</v>
          </cell>
          <cell r="C171" t="str">
            <v>1-SAL</v>
          </cell>
          <cell r="G171" t="str">
            <v>039X</v>
          </cell>
        </row>
        <row r="172">
          <cell r="A172" t="str">
            <v>beans, other dry</v>
          </cell>
          <cell r="C172" t="str">
            <v>2-ARC</v>
          </cell>
          <cell r="G172" t="str">
            <v>040X</v>
          </cell>
        </row>
        <row r="173">
          <cell r="A173" t="str">
            <v>beans, snap</v>
          </cell>
          <cell r="C173" t="str">
            <v>2-CHI</v>
          </cell>
          <cell r="G173" t="str">
            <v>041X</v>
          </cell>
        </row>
        <row r="174">
          <cell r="A174" t="str">
            <v>beans, unshelled lima</v>
          </cell>
          <cell r="C174" t="str">
            <v>2-ELK</v>
          </cell>
          <cell r="G174" t="str">
            <v>042A</v>
          </cell>
        </row>
        <row r="175">
          <cell r="A175" t="str">
            <v>beets</v>
          </cell>
          <cell r="C175" t="str">
            <v>2-HAN</v>
          </cell>
          <cell r="G175" t="str">
            <v>042B</v>
          </cell>
        </row>
        <row r="176">
          <cell r="A176" t="str">
            <v>bentgrass seed</v>
          </cell>
          <cell r="C176" t="str">
            <v>2-KEA</v>
          </cell>
          <cell r="G176" t="str">
            <v>042C</v>
          </cell>
        </row>
        <row r="177">
          <cell r="A177" t="str">
            <v>bermudagrass-clover hay</v>
          </cell>
          <cell r="C177" t="str">
            <v>2-KLF</v>
          </cell>
          <cell r="G177" t="str">
            <v>042X</v>
          </cell>
        </row>
        <row r="178">
          <cell r="A178" t="str">
            <v>bermudagrass-fescue hay</v>
          </cell>
          <cell r="C178" t="str">
            <v>2-MIN</v>
          </cell>
          <cell r="G178" t="str">
            <v>043A</v>
          </cell>
        </row>
        <row r="179">
          <cell r="A179" t="str">
            <v>big bluestem</v>
          </cell>
          <cell r="C179" t="str">
            <v>2-SON</v>
          </cell>
          <cell r="G179" t="str">
            <v>043B</v>
          </cell>
        </row>
        <row r="180">
          <cell r="A180" t="str">
            <v>blackberries</v>
          </cell>
          <cell r="C180" t="str">
            <v>2-TEM</v>
          </cell>
          <cell r="G180" t="str">
            <v>043C</v>
          </cell>
        </row>
        <row r="181">
          <cell r="A181" t="str">
            <v>blueberries</v>
          </cell>
          <cell r="C181" t="str">
            <v>3-FRE</v>
          </cell>
          <cell r="G181" t="str">
            <v>043X</v>
          </cell>
        </row>
        <row r="182">
          <cell r="A182" t="str">
            <v>bluegrass</v>
          </cell>
          <cell r="C182" t="str">
            <v>3-GRE</v>
          </cell>
          <cell r="G182" t="str">
            <v>044A</v>
          </cell>
        </row>
        <row r="183">
          <cell r="A183" t="str">
            <v>bluegrass seed</v>
          </cell>
          <cell r="C183" t="str">
            <v>3-GRI</v>
          </cell>
          <cell r="G183" t="str">
            <v>044B</v>
          </cell>
        </row>
        <row r="184">
          <cell r="A184" t="str">
            <v>bluegrass-ladino</v>
          </cell>
          <cell r="C184" t="str">
            <v>3-HAM</v>
          </cell>
          <cell r="G184" t="str">
            <v>044X</v>
          </cell>
        </row>
        <row r="185">
          <cell r="A185" t="str">
            <v>bluegrass-ladino hay</v>
          </cell>
          <cell r="C185" t="str">
            <v>3-LAU</v>
          </cell>
          <cell r="G185" t="str">
            <v>046X</v>
          </cell>
        </row>
        <row r="186">
          <cell r="A186" t="str">
            <v>bluegrass-trefoil</v>
          </cell>
          <cell r="C186" t="str">
            <v>3-MAY</v>
          </cell>
          <cell r="G186" t="str">
            <v>047X</v>
          </cell>
        </row>
        <row r="187">
          <cell r="A187" t="str">
            <v>bluegrass-trefoil hay</v>
          </cell>
          <cell r="C187" t="str">
            <v>3-NEW</v>
          </cell>
          <cell r="G187" t="str">
            <v>048A</v>
          </cell>
        </row>
        <row r="188">
          <cell r="A188" t="str">
            <v>bluegrass-white clover</v>
          </cell>
          <cell r="C188" t="str">
            <v>3-RHI</v>
          </cell>
          <cell r="G188" t="str">
            <v>048B</v>
          </cell>
        </row>
        <row r="189">
          <cell r="A189" t="str">
            <v>bluegrass-white clover hay</v>
          </cell>
          <cell r="C189" t="str">
            <v>3-RIC</v>
          </cell>
          <cell r="G189" t="str">
            <v>049A</v>
          </cell>
        </row>
        <row r="190">
          <cell r="A190" t="str">
            <v>breadfruit</v>
          </cell>
          <cell r="C190" t="str">
            <v>4-ALA</v>
          </cell>
          <cell r="G190" t="str">
            <v>049B</v>
          </cell>
        </row>
        <row r="191">
          <cell r="A191" t="str">
            <v>broccoli</v>
          </cell>
          <cell r="C191" t="str">
            <v>4-DIL</v>
          </cell>
          <cell r="G191" t="str">
            <v>049X</v>
          </cell>
        </row>
        <row r="192">
          <cell r="A192" t="str">
            <v>bromegrass hay</v>
          </cell>
          <cell r="C192" t="str">
            <v>4-FTC</v>
          </cell>
          <cell r="G192" t="str">
            <v>051X</v>
          </cell>
        </row>
        <row r="193">
          <cell r="A193" t="str">
            <v>bromegrass-alfalfa</v>
          </cell>
          <cell r="C193" t="str">
            <v>4-GRA</v>
          </cell>
          <cell r="G193" t="str">
            <v>052X</v>
          </cell>
        </row>
        <row r="194">
          <cell r="A194" t="str">
            <v>bromegrass-alfalfa hay</v>
          </cell>
          <cell r="C194" t="str">
            <v>4-MIS</v>
          </cell>
          <cell r="G194" t="str">
            <v>053A</v>
          </cell>
        </row>
        <row r="195">
          <cell r="A195" t="str">
            <v>bromegrass-alsike</v>
          </cell>
          <cell r="C195" t="str">
            <v>4-MOS</v>
          </cell>
          <cell r="G195" t="str">
            <v>053B</v>
          </cell>
        </row>
        <row r="196">
          <cell r="A196" t="str">
            <v>bromegrass-alsike hay</v>
          </cell>
          <cell r="C196" t="str">
            <v>4-POW</v>
          </cell>
          <cell r="G196" t="str">
            <v>053C</v>
          </cell>
        </row>
        <row r="197">
          <cell r="A197" t="str">
            <v>bromegrass-ladino</v>
          </cell>
          <cell r="C197" t="str">
            <v>4-PRI</v>
          </cell>
          <cell r="G197" t="str">
            <v>054X</v>
          </cell>
        </row>
        <row r="198">
          <cell r="A198" t="str">
            <v>broomcorn</v>
          </cell>
          <cell r="C198" t="str">
            <v>4-ROC</v>
          </cell>
          <cell r="G198" t="str">
            <v>055A</v>
          </cell>
        </row>
        <row r="199">
          <cell r="A199" t="str">
            <v>brussel sprouts</v>
          </cell>
          <cell r="C199" t="str">
            <v>5-BUF</v>
          </cell>
          <cell r="G199" t="str">
            <v>055B</v>
          </cell>
        </row>
        <row r="200">
          <cell r="A200" t="str">
            <v>buckwheat</v>
          </cell>
          <cell r="C200" t="str">
            <v>5-DIC</v>
          </cell>
          <cell r="G200" t="str">
            <v>055C</v>
          </cell>
        </row>
        <row r="201">
          <cell r="A201" t="str">
            <v>buffel grass</v>
          </cell>
          <cell r="C201" t="str">
            <v>5-FTM</v>
          </cell>
          <cell r="G201" t="str">
            <v>056X</v>
          </cell>
        </row>
        <row r="202">
          <cell r="A202" t="str">
            <v>cabbage</v>
          </cell>
          <cell r="C202" t="str">
            <v>5-GAR</v>
          </cell>
          <cell r="G202" t="str">
            <v>057X</v>
          </cell>
        </row>
        <row r="203">
          <cell r="A203" t="str">
            <v>cabbage, chinese</v>
          </cell>
          <cell r="C203" t="str">
            <v>5-HAY</v>
          </cell>
          <cell r="G203" t="str">
            <v>058A</v>
          </cell>
        </row>
        <row r="204">
          <cell r="A204" t="str">
            <v>cabbage, mustard</v>
          </cell>
          <cell r="C204" t="str">
            <v>5-LIN</v>
          </cell>
          <cell r="G204" t="str">
            <v>058B</v>
          </cell>
        </row>
        <row r="205">
          <cell r="A205" t="str">
            <v>canarygrass hay</v>
          </cell>
          <cell r="C205" t="str">
            <v>5-MIL</v>
          </cell>
          <cell r="G205" t="str">
            <v>058C</v>
          </cell>
        </row>
        <row r="206">
          <cell r="A206" t="str">
            <v>canarygrass-alsike</v>
          </cell>
          <cell r="C206" t="str">
            <v>5-NOR</v>
          </cell>
          <cell r="G206" t="str">
            <v>058D</v>
          </cell>
        </row>
        <row r="207">
          <cell r="A207" t="str">
            <v>canarygrass-alsike hay</v>
          </cell>
          <cell r="C207" t="str">
            <v>5-PIE</v>
          </cell>
          <cell r="G207" t="str">
            <v>060A</v>
          </cell>
        </row>
        <row r="208">
          <cell r="A208" t="str">
            <v>canarygrass-ladino</v>
          </cell>
          <cell r="C208" t="str">
            <v>5-PUE</v>
          </cell>
          <cell r="G208" t="str">
            <v>060B</v>
          </cell>
        </row>
        <row r="209">
          <cell r="A209" t="str">
            <v>canarygrass-ladino hay</v>
          </cell>
          <cell r="C209" t="str">
            <v>5-RAP</v>
          </cell>
          <cell r="G209" t="str">
            <v>061X</v>
          </cell>
        </row>
        <row r="210">
          <cell r="A210" t="str">
            <v>canola, spring</v>
          </cell>
          <cell r="C210" t="str">
            <v>5-SAL</v>
          </cell>
          <cell r="G210" t="str">
            <v>062X</v>
          </cell>
        </row>
        <row r="211">
          <cell r="A211" t="str">
            <v>canola, winter</v>
          </cell>
          <cell r="C211" t="str">
            <v>6-ASH</v>
          </cell>
          <cell r="G211" t="str">
            <v>063A</v>
          </cell>
        </row>
        <row r="212">
          <cell r="A212" t="str">
            <v>cantaloupe</v>
          </cell>
          <cell r="C212" t="str">
            <v>6-COO</v>
          </cell>
          <cell r="G212" t="str">
            <v>063B</v>
          </cell>
        </row>
        <row r="213">
          <cell r="A213" t="str">
            <v>carrots</v>
          </cell>
          <cell r="C213" t="str">
            <v>6-GLE</v>
          </cell>
          <cell r="G213" t="str">
            <v>064X</v>
          </cell>
        </row>
        <row r="214">
          <cell r="A214" t="str">
            <v>cassava</v>
          </cell>
          <cell r="C214" t="str">
            <v>6-KNO</v>
          </cell>
          <cell r="G214" t="str">
            <v>065X</v>
          </cell>
        </row>
        <row r="215">
          <cell r="A215" t="str">
            <v>caucasian bluestem</v>
          </cell>
          <cell r="C215" t="str">
            <v>6-LON</v>
          </cell>
          <cell r="G215" t="str">
            <v>066X</v>
          </cell>
        </row>
        <row r="216">
          <cell r="A216" t="str">
            <v>caucasian bluestem hay</v>
          </cell>
          <cell r="C216" t="str">
            <v>6-MAR</v>
          </cell>
          <cell r="G216" t="str">
            <v>067A</v>
          </cell>
        </row>
        <row r="217">
          <cell r="A217" t="str">
            <v>cauliflower</v>
          </cell>
          <cell r="C217" t="str">
            <v>6-MOR</v>
          </cell>
          <cell r="G217" t="str">
            <v>067B</v>
          </cell>
        </row>
        <row r="218">
          <cell r="A218" t="str">
            <v>causian bluegrass</v>
          </cell>
          <cell r="C218" t="str">
            <v>6-NOR</v>
          </cell>
          <cell r="G218" t="str">
            <v>067X</v>
          </cell>
        </row>
        <row r="219">
          <cell r="A219" t="str">
            <v>celery</v>
          </cell>
          <cell r="C219" t="str">
            <v>6-OWN</v>
          </cell>
          <cell r="G219" t="str">
            <v>069X</v>
          </cell>
        </row>
        <row r="220">
          <cell r="A220" t="str">
            <v>cherries</v>
          </cell>
          <cell r="C220" t="str">
            <v>6-SPR</v>
          </cell>
          <cell r="G220" t="str">
            <v>070A</v>
          </cell>
        </row>
        <row r="221">
          <cell r="A221" t="str">
            <v>clover seed</v>
          </cell>
          <cell r="C221" t="str">
            <v>6-UNP</v>
          </cell>
          <cell r="G221" t="str">
            <v>070B</v>
          </cell>
        </row>
        <row r="222">
          <cell r="A222" t="str">
            <v>coconuts</v>
          </cell>
          <cell r="C222" t="str">
            <v>7-AUB</v>
          </cell>
          <cell r="G222" t="str">
            <v>070C</v>
          </cell>
        </row>
        <row r="223">
          <cell r="A223" t="str">
            <v>coffee</v>
          </cell>
          <cell r="C223" t="str">
            <v>7-DEN</v>
          </cell>
          <cell r="G223" t="str">
            <v>070D</v>
          </cell>
        </row>
        <row r="224">
          <cell r="A224" t="str">
            <v>common bermudagrass</v>
          </cell>
          <cell r="C224" t="str">
            <v>7-FOR</v>
          </cell>
          <cell r="G224" t="str">
            <v>070E</v>
          </cell>
        </row>
        <row r="225">
          <cell r="A225" t="str">
            <v>common bermudagrass hay</v>
          </cell>
          <cell r="C225" t="str">
            <v>7-GRE</v>
          </cell>
          <cell r="G225" t="str">
            <v>070X</v>
          </cell>
        </row>
        <row r="226">
          <cell r="A226" t="str">
            <v>common ryegrass seed</v>
          </cell>
          <cell r="C226" t="str">
            <v>7-LOX</v>
          </cell>
          <cell r="G226" t="str">
            <v>071X</v>
          </cell>
        </row>
        <row r="227">
          <cell r="A227" t="str">
            <v>cool season grass</v>
          </cell>
          <cell r="C227" t="str">
            <v>7-MER</v>
          </cell>
          <cell r="G227" t="str">
            <v>072X</v>
          </cell>
        </row>
        <row r="228">
          <cell r="A228" t="str">
            <v>corn</v>
          </cell>
          <cell r="C228" t="str">
            <v>7-MIL</v>
          </cell>
          <cell r="G228" t="str">
            <v>073X</v>
          </cell>
        </row>
        <row r="229">
          <cell r="A229" t="str">
            <v>corn silage</v>
          </cell>
          <cell r="C229" t="str">
            <v>7-QUI</v>
          </cell>
          <cell r="G229" t="str">
            <v>074X</v>
          </cell>
        </row>
        <row r="230">
          <cell r="A230" t="str">
            <v>corn, sweet</v>
          </cell>
          <cell r="C230" t="str">
            <v>7-TAV</v>
          </cell>
          <cell r="G230" t="str">
            <v>075X</v>
          </cell>
        </row>
        <row r="231">
          <cell r="A231" t="str">
            <v>cotton lint</v>
          </cell>
          <cell r="C231" t="str">
            <v>7-TIF</v>
          </cell>
          <cell r="G231" t="str">
            <v>076X</v>
          </cell>
        </row>
        <row r="232">
          <cell r="A232" t="str">
            <v>cotton lint, pima</v>
          </cell>
          <cell r="C232" t="str">
            <v>7-TUP</v>
          </cell>
          <cell r="G232" t="str">
            <v>077A</v>
          </cell>
        </row>
        <row r="233">
          <cell r="A233" t="str">
            <v>cowpeas</v>
          </cell>
          <cell r="C233" t="str">
            <v>8-FLA</v>
          </cell>
          <cell r="G233" t="str">
            <v>077B</v>
          </cell>
        </row>
        <row r="234">
          <cell r="A234" t="str">
            <v>cranberries</v>
          </cell>
          <cell r="C234" t="str">
            <v>8-GLO</v>
          </cell>
          <cell r="G234" t="str">
            <v>077C</v>
          </cell>
        </row>
        <row r="235">
          <cell r="A235" t="str">
            <v>crested wheatgrass</v>
          </cell>
          <cell r="C235" t="str">
            <v>8-GRA</v>
          </cell>
          <cell r="G235" t="str">
            <v>077D</v>
          </cell>
        </row>
        <row r="236">
          <cell r="A236" t="str">
            <v>crested wheatgrass-alfalfa hay</v>
          </cell>
          <cell r="C236" t="str">
            <v>8-LAS</v>
          </cell>
          <cell r="G236" t="str">
            <v>077E</v>
          </cell>
        </row>
        <row r="237">
          <cell r="A237" t="str">
            <v>crimson clover</v>
          </cell>
          <cell r="C237" t="str">
            <v>8-MAR</v>
          </cell>
          <cell r="G237" t="str">
            <v>077X</v>
          </cell>
        </row>
        <row r="238">
          <cell r="A238" t="str">
            <v>cucumbers</v>
          </cell>
          <cell r="C238" t="str">
            <v>8-OGD</v>
          </cell>
          <cell r="G238" t="str">
            <v>078A</v>
          </cell>
        </row>
        <row r="239">
          <cell r="A239" t="str">
            <v>fescue</v>
          </cell>
          <cell r="C239" t="str">
            <v>8-RIC</v>
          </cell>
          <cell r="G239" t="str">
            <v>078B</v>
          </cell>
        </row>
        <row r="240">
          <cell r="A240" t="str">
            <v>filberts</v>
          </cell>
          <cell r="C240" t="str">
            <v>8-SAN</v>
          </cell>
          <cell r="G240" t="str">
            <v>078C</v>
          </cell>
        </row>
        <row r="241">
          <cell r="A241" t="str">
            <v>fine fescue seed</v>
          </cell>
          <cell r="C241" t="str">
            <v>8-TUS</v>
          </cell>
          <cell r="G241" t="str">
            <v>078D</v>
          </cell>
        </row>
        <row r="242">
          <cell r="A242" t="str">
            <v>flax</v>
          </cell>
          <cell r="C242" t="str">
            <v>8-VIC</v>
          </cell>
          <cell r="G242" t="str">
            <v>078X</v>
          </cell>
        </row>
        <row r="243">
          <cell r="A243" t="str">
            <v>garlic</v>
          </cell>
          <cell r="C243" t="str">
            <v>9-ABL</v>
          </cell>
          <cell r="G243" t="str">
            <v>079X</v>
          </cell>
        </row>
        <row r="244">
          <cell r="A244" t="str">
            <v>garrisongrass</v>
          </cell>
          <cell r="C244" t="str">
            <v>9-ALT</v>
          </cell>
          <cell r="G244" t="str">
            <v>080A</v>
          </cell>
        </row>
        <row r="245">
          <cell r="A245" t="str">
            <v>grain sorghum</v>
          </cell>
          <cell r="C245" t="str">
            <v>9-BRY</v>
          </cell>
          <cell r="G245" t="str">
            <v>080B</v>
          </cell>
        </row>
        <row r="246">
          <cell r="A246" t="str">
            <v>grapefruit</v>
          </cell>
          <cell r="C246" t="str">
            <v>9-KER</v>
          </cell>
          <cell r="G246" t="str">
            <v>081A</v>
          </cell>
        </row>
        <row r="247">
          <cell r="A247" t="str">
            <v>grapes, table</v>
          </cell>
          <cell r="C247" t="str">
            <v>9-LUB</v>
          </cell>
          <cell r="G247" t="str">
            <v>081B</v>
          </cell>
        </row>
        <row r="248">
          <cell r="A248" t="str">
            <v>grapes, wine</v>
          </cell>
          <cell r="C248" t="str">
            <v>9-NAC</v>
          </cell>
          <cell r="G248" t="str">
            <v>081C</v>
          </cell>
        </row>
        <row r="249">
          <cell r="A249" t="str">
            <v>grass hay</v>
          </cell>
          <cell r="C249" t="str">
            <v>9-PNB</v>
          </cell>
          <cell r="G249" t="str">
            <v>081D</v>
          </cell>
        </row>
        <row r="250">
          <cell r="A250" t="str">
            <v>grass silage</v>
          </cell>
          <cell r="C250" t="str">
            <v>9-RBT</v>
          </cell>
          <cell r="G250" t="str">
            <v>081X</v>
          </cell>
        </row>
        <row r="251">
          <cell r="A251" t="str">
            <v>grass, seed</v>
          </cell>
          <cell r="C251" t="str">
            <v>9-ROS</v>
          </cell>
          <cell r="G251" t="str">
            <v>082A</v>
          </cell>
        </row>
        <row r="252">
          <cell r="A252" t="str">
            <v>grass-clover</v>
          </cell>
          <cell r="C252" t="str">
            <v>9-RUS</v>
          </cell>
          <cell r="G252" t="str">
            <v>082B</v>
          </cell>
        </row>
        <row r="253">
          <cell r="A253" t="str">
            <v>grass-legume hay</v>
          </cell>
          <cell r="C253" t="str">
            <v>9-STE</v>
          </cell>
          <cell r="G253" t="str">
            <v>082X</v>
          </cell>
        </row>
        <row r="254">
          <cell r="A254" t="str">
            <v>grass-legume pasture</v>
          </cell>
          <cell r="C254" t="str">
            <v>9-STW</v>
          </cell>
          <cell r="G254" t="str">
            <v>083A</v>
          </cell>
        </row>
        <row r="255">
          <cell r="A255" t="str">
            <v>green chop</v>
          </cell>
          <cell r="C255" t="str">
            <v>9-WOD</v>
          </cell>
          <cell r="G255" t="str">
            <v>083B</v>
          </cell>
        </row>
        <row r="256">
          <cell r="A256" t="str">
            <v>green needlegrass</v>
          </cell>
          <cell r="C256" t="str">
            <v>10-ALB</v>
          </cell>
          <cell r="G256" t="str">
            <v>083C</v>
          </cell>
        </row>
        <row r="257">
          <cell r="A257" t="str">
            <v>guinea grass</v>
          </cell>
          <cell r="C257" t="str">
            <v>10-BEM</v>
          </cell>
          <cell r="G257" t="str">
            <v>083D</v>
          </cell>
        </row>
        <row r="258">
          <cell r="A258" t="str">
            <v>hay crops, annuals</v>
          </cell>
          <cell r="C258" t="str">
            <v>10-BIS</v>
          </cell>
          <cell r="G258" t="str">
            <v>083E</v>
          </cell>
        </row>
        <row r="259">
          <cell r="A259" t="str">
            <v>hops</v>
          </cell>
          <cell r="C259" t="str">
            <v>10-DUL</v>
          </cell>
          <cell r="G259" t="str">
            <v>084A</v>
          </cell>
        </row>
        <row r="260">
          <cell r="A260" t="str">
            <v>improved bermudagrass</v>
          </cell>
          <cell r="C260" t="str">
            <v>10-DVL</v>
          </cell>
          <cell r="G260" t="str">
            <v>084B</v>
          </cell>
        </row>
        <row r="261">
          <cell r="A261" t="str">
            <v>improved bermudagrass hay</v>
          </cell>
          <cell r="C261" t="str">
            <v>10-FAR</v>
          </cell>
          <cell r="G261" t="str">
            <v>084C</v>
          </cell>
        </row>
        <row r="262">
          <cell r="A262" t="str">
            <v>indiangrass</v>
          </cell>
          <cell r="C262" t="str">
            <v>10-FER</v>
          </cell>
          <cell r="G262" t="str">
            <v>085A</v>
          </cell>
        </row>
        <row r="263">
          <cell r="A263" t="str">
            <v>introduced bluestem</v>
          </cell>
          <cell r="C263" t="str">
            <v>10-HAV</v>
          </cell>
          <cell r="G263" t="str">
            <v>085B</v>
          </cell>
        </row>
        <row r="264">
          <cell r="A264" t="str">
            <v>johnsongrass</v>
          </cell>
          <cell r="C264" t="str">
            <v>10-ONA</v>
          </cell>
          <cell r="G264" t="str">
            <v>085X</v>
          </cell>
        </row>
        <row r="265">
          <cell r="A265" t="str">
            <v>kentucky bluegrass</v>
          </cell>
          <cell r="C265" t="str">
            <v>10-RED</v>
          </cell>
          <cell r="G265" t="str">
            <v>086A</v>
          </cell>
        </row>
        <row r="266">
          <cell r="A266" t="str">
            <v>kincaid red clover</v>
          </cell>
          <cell r="C266" t="str">
            <v>10-RHI</v>
          </cell>
          <cell r="G266" t="str">
            <v>086B</v>
          </cell>
        </row>
        <row r="267">
          <cell r="A267" t="str">
            <v>kleingrass</v>
          </cell>
          <cell r="C267" t="str">
            <v>10-STA</v>
          </cell>
          <cell r="G267" t="str">
            <v>086X</v>
          </cell>
        </row>
        <row r="268">
          <cell r="A268" t="str">
            <v>kobe lespedeza</v>
          </cell>
          <cell r="C268" t="str">
            <v>11-ATL</v>
          </cell>
          <cell r="G268" t="str">
            <v>087A</v>
          </cell>
        </row>
        <row r="269">
          <cell r="A269" t="str">
            <v>ladino clover</v>
          </cell>
          <cell r="C269" t="str">
            <v>11-AUR</v>
          </cell>
          <cell r="G269" t="str">
            <v>087B</v>
          </cell>
        </row>
        <row r="270">
          <cell r="A270" t="str">
            <v>legume hay</v>
          </cell>
          <cell r="C270" t="str">
            <v>11-CAR</v>
          </cell>
          <cell r="G270" t="str">
            <v>087X</v>
          </cell>
        </row>
        <row r="271">
          <cell r="A271" t="str">
            <v>lemons</v>
          </cell>
          <cell r="C271" t="str">
            <v>11-CLI</v>
          </cell>
          <cell r="G271" t="str">
            <v>088X</v>
          </cell>
        </row>
        <row r="272">
          <cell r="A272" t="str">
            <v>lentils, dry</v>
          </cell>
          <cell r="C272" t="str">
            <v>11-FIN</v>
          </cell>
          <cell r="G272" t="str">
            <v>089X</v>
          </cell>
        </row>
        <row r="273">
          <cell r="A273" t="str">
            <v>lettuce</v>
          </cell>
          <cell r="C273" t="str">
            <v>11-GAL</v>
          </cell>
          <cell r="G273" t="str">
            <v>090A</v>
          </cell>
        </row>
        <row r="274">
          <cell r="A274" t="str">
            <v>limes</v>
          </cell>
          <cell r="C274" t="str">
            <v>11-IND</v>
          </cell>
          <cell r="G274" t="str">
            <v>090B</v>
          </cell>
        </row>
        <row r="275">
          <cell r="A275" t="str">
            <v>loganberries</v>
          </cell>
          <cell r="C275" t="str">
            <v>11-JUN</v>
          </cell>
          <cell r="G275" t="str">
            <v>090X</v>
          </cell>
        </row>
        <row r="276">
          <cell r="A276" t="str">
            <v>macadamia nuts</v>
          </cell>
          <cell r="C276" t="str">
            <v>11-SPR</v>
          </cell>
          <cell r="G276" t="str">
            <v>091A</v>
          </cell>
        </row>
        <row r="277">
          <cell r="A277" t="str">
            <v>mangos</v>
          </cell>
          <cell r="C277" t="str">
            <v>11-UNI</v>
          </cell>
          <cell r="G277" t="str">
            <v>091B</v>
          </cell>
        </row>
        <row r="278">
          <cell r="A278" t="str">
            <v>merkergrass</v>
          </cell>
          <cell r="C278" t="str">
            <v>11-WAV</v>
          </cell>
          <cell r="G278" t="str">
            <v>091X</v>
          </cell>
        </row>
        <row r="279">
          <cell r="A279" t="str">
            <v>millet</v>
          </cell>
          <cell r="C279" t="str">
            <v>12-BEL</v>
          </cell>
          <cell r="G279" t="str">
            <v>092X</v>
          </cell>
        </row>
        <row r="280">
          <cell r="A280" t="str">
            <v>mint, distillate</v>
          </cell>
          <cell r="C280" t="str">
            <v>12-DFX</v>
          </cell>
          <cell r="G280" t="str">
            <v>093A</v>
          </cell>
        </row>
        <row r="281">
          <cell r="A281" t="str">
            <v>molassesgrass</v>
          </cell>
          <cell r="C281" t="str">
            <v>12-FLI</v>
          </cell>
          <cell r="G281" t="str">
            <v>093B</v>
          </cell>
        </row>
        <row r="282">
          <cell r="A282" t="str">
            <v>mungbeans</v>
          </cell>
          <cell r="C282" t="str">
            <v>12-GRR</v>
          </cell>
          <cell r="G282" t="str">
            <v>093X</v>
          </cell>
        </row>
        <row r="283">
          <cell r="A283" t="str">
            <v>oats</v>
          </cell>
          <cell r="C283" t="str">
            <v>12-PAS</v>
          </cell>
          <cell r="G283" t="str">
            <v>094A</v>
          </cell>
        </row>
        <row r="284">
          <cell r="A284" t="str">
            <v>oats, hay</v>
          </cell>
          <cell r="C284" t="str">
            <v>12-STJ</v>
          </cell>
          <cell r="G284" t="str">
            <v>094B</v>
          </cell>
        </row>
        <row r="285">
          <cell r="A285" t="str">
            <v>olives</v>
          </cell>
          <cell r="C285" t="str">
            <v>12-TOL</v>
          </cell>
          <cell r="G285" t="str">
            <v>094C</v>
          </cell>
        </row>
        <row r="286">
          <cell r="A286" t="str">
            <v>onions</v>
          </cell>
          <cell r="G286" t="str">
            <v>094D</v>
          </cell>
        </row>
        <row r="287">
          <cell r="A287" t="str">
            <v>onions, green</v>
          </cell>
          <cell r="G287" t="str">
            <v>095A</v>
          </cell>
        </row>
        <row r="288">
          <cell r="A288" t="str">
            <v>oranges</v>
          </cell>
          <cell r="G288" t="str">
            <v>095B</v>
          </cell>
        </row>
        <row r="289">
          <cell r="A289" t="str">
            <v>orchardgrass</v>
          </cell>
          <cell r="G289" t="str">
            <v>096X</v>
          </cell>
        </row>
        <row r="290">
          <cell r="A290" t="str">
            <v>orchardgrass hay</v>
          </cell>
          <cell r="G290" t="str">
            <v>097X</v>
          </cell>
        </row>
        <row r="291">
          <cell r="A291" t="str">
            <v>orchardgrass seed</v>
          </cell>
          <cell r="G291" t="str">
            <v>098X</v>
          </cell>
        </row>
        <row r="292">
          <cell r="A292" t="str">
            <v>orchardgrass-alfalfa</v>
          </cell>
          <cell r="G292" t="str">
            <v>099X</v>
          </cell>
        </row>
        <row r="293">
          <cell r="A293" t="str">
            <v>orchardgrass-alfalfa hay</v>
          </cell>
          <cell r="G293" t="str">
            <v>100X</v>
          </cell>
        </row>
        <row r="294">
          <cell r="A294" t="str">
            <v>orchardgrass-alsike</v>
          </cell>
          <cell r="G294" t="str">
            <v>101X</v>
          </cell>
        </row>
        <row r="295">
          <cell r="A295" t="str">
            <v>orchardgrass-alsike hay</v>
          </cell>
          <cell r="G295" t="str">
            <v>102A</v>
          </cell>
        </row>
        <row r="296">
          <cell r="A296" t="str">
            <v>orchardgrass-ladino</v>
          </cell>
          <cell r="G296" t="str">
            <v>102B</v>
          </cell>
        </row>
        <row r="297">
          <cell r="A297" t="str">
            <v>orchardgrass-ladino hay</v>
          </cell>
          <cell r="G297" t="str">
            <v>102C</v>
          </cell>
        </row>
        <row r="298">
          <cell r="A298" t="str">
            <v>orchardgrass-lespedeza</v>
          </cell>
          <cell r="G298" t="str">
            <v>103X</v>
          </cell>
        </row>
        <row r="299">
          <cell r="A299" t="str">
            <v>orchardgrass-lespedeza hay</v>
          </cell>
          <cell r="G299" t="str">
            <v>104X</v>
          </cell>
        </row>
        <row r="300">
          <cell r="A300" t="str">
            <v>orchardgrass-red clover</v>
          </cell>
          <cell r="G300" t="str">
            <v>105X</v>
          </cell>
        </row>
        <row r="301">
          <cell r="A301" t="str">
            <v>orchardgrass-red clover hay</v>
          </cell>
          <cell r="G301" t="str">
            <v>106X</v>
          </cell>
        </row>
        <row r="302">
          <cell r="A302" t="str">
            <v>orchardgrass-trefoil</v>
          </cell>
          <cell r="G302" t="str">
            <v>107A</v>
          </cell>
        </row>
        <row r="303">
          <cell r="A303" t="str">
            <v>orchardgrass-trefoil hay</v>
          </cell>
          <cell r="G303" t="str">
            <v>107B</v>
          </cell>
        </row>
        <row r="304">
          <cell r="A304" t="str">
            <v>pangolagrass</v>
          </cell>
          <cell r="G304" t="str">
            <v>107X</v>
          </cell>
        </row>
        <row r="305">
          <cell r="A305" t="str">
            <v>papaya</v>
          </cell>
          <cell r="G305" t="str">
            <v>108A</v>
          </cell>
        </row>
        <row r="306">
          <cell r="A306" t="str">
            <v>paragrass</v>
          </cell>
          <cell r="G306" t="str">
            <v>108B</v>
          </cell>
        </row>
        <row r="307">
          <cell r="A307" t="str">
            <v>pasture</v>
          </cell>
          <cell r="G307" t="str">
            <v>108C</v>
          </cell>
        </row>
        <row r="308">
          <cell r="A308" t="str">
            <v>peaches</v>
          </cell>
          <cell r="G308" t="str">
            <v>108D</v>
          </cell>
        </row>
        <row r="309">
          <cell r="A309" t="str">
            <v>peanuts</v>
          </cell>
          <cell r="G309" t="str">
            <v>108X</v>
          </cell>
        </row>
        <row r="310">
          <cell r="A310" t="str">
            <v>pears</v>
          </cell>
          <cell r="G310" t="str">
            <v>109X</v>
          </cell>
        </row>
        <row r="311">
          <cell r="A311" t="str">
            <v>pears, winter</v>
          </cell>
          <cell r="G311" t="str">
            <v>110X</v>
          </cell>
        </row>
        <row r="312">
          <cell r="A312" t="str">
            <v>peas, canning</v>
          </cell>
          <cell r="G312" t="str">
            <v>111A</v>
          </cell>
        </row>
        <row r="313">
          <cell r="A313" t="str">
            <v>peas, dry</v>
          </cell>
          <cell r="G313" t="str">
            <v>111B</v>
          </cell>
        </row>
        <row r="314">
          <cell r="A314" t="str">
            <v>peas, green</v>
          </cell>
          <cell r="G314" t="str">
            <v>111C</v>
          </cell>
        </row>
        <row r="315">
          <cell r="A315" t="str">
            <v>pecans</v>
          </cell>
          <cell r="G315" t="str">
            <v>111D</v>
          </cell>
        </row>
        <row r="316">
          <cell r="A316" t="str">
            <v>pepper, black</v>
          </cell>
          <cell r="G316" t="str">
            <v>111E</v>
          </cell>
        </row>
        <row r="317">
          <cell r="A317" t="str">
            <v>peppers</v>
          </cell>
          <cell r="G317" t="str">
            <v>111X</v>
          </cell>
        </row>
        <row r="318">
          <cell r="A318" t="str">
            <v>peppers, dry chili</v>
          </cell>
          <cell r="G318" t="str">
            <v>112X</v>
          </cell>
        </row>
        <row r="319">
          <cell r="A319" t="str">
            <v>peppers, fresh chili</v>
          </cell>
          <cell r="G319" t="str">
            <v>113X</v>
          </cell>
        </row>
        <row r="320">
          <cell r="A320" t="str">
            <v>peppers, green</v>
          </cell>
          <cell r="G320" t="str">
            <v>114A</v>
          </cell>
        </row>
        <row r="321">
          <cell r="A321" t="str">
            <v>perennial ryegrass seed</v>
          </cell>
          <cell r="G321" t="str">
            <v>114B</v>
          </cell>
        </row>
        <row r="322">
          <cell r="A322" t="str">
            <v>permanent pasture, improved</v>
          </cell>
          <cell r="G322" t="str">
            <v>114X</v>
          </cell>
        </row>
        <row r="323">
          <cell r="A323" t="str">
            <v>permanent pasture, unimproved</v>
          </cell>
          <cell r="G323" t="str">
            <v>115A</v>
          </cell>
        </row>
        <row r="324">
          <cell r="A324" t="str">
            <v>pigeonpeas</v>
          </cell>
          <cell r="G324" t="str">
            <v>115B</v>
          </cell>
        </row>
        <row r="325">
          <cell r="A325" t="str">
            <v>pineapple</v>
          </cell>
          <cell r="G325" t="str">
            <v>115C</v>
          </cell>
        </row>
        <row r="326">
          <cell r="A326" t="str">
            <v>pineapple, ratoon</v>
          </cell>
          <cell r="G326" t="str">
            <v>115X</v>
          </cell>
        </row>
        <row r="327">
          <cell r="A327" t="str">
            <v>pistachios</v>
          </cell>
          <cell r="G327" t="str">
            <v>116A</v>
          </cell>
        </row>
        <row r="328">
          <cell r="A328" t="str">
            <v>plantains</v>
          </cell>
          <cell r="G328" t="str">
            <v>116B</v>
          </cell>
        </row>
        <row r="329">
          <cell r="A329" t="str">
            <v>plums</v>
          </cell>
          <cell r="G329" t="str">
            <v>116C</v>
          </cell>
        </row>
        <row r="330">
          <cell r="A330" t="str">
            <v>potatoes, irish</v>
          </cell>
          <cell r="G330" t="str">
            <v>117X</v>
          </cell>
        </row>
        <row r="331">
          <cell r="A331" t="str">
            <v>prunes</v>
          </cell>
          <cell r="G331" t="str">
            <v>118A</v>
          </cell>
        </row>
        <row r="332">
          <cell r="A332" t="str">
            <v>prunes, dry</v>
          </cell>
          <cell r="G332" t="str">
            <v>118B</v>
          </cell>
        </row>
        <row r="333">
          <cell r="A333" t="str">
            <v>pubescent wheatgrass</v>
          </cell>
          <cell r="G333" t="str">
            <v>118X</v>
          </cell>
        </row>
        <row r="334">
          <cell r="A334" t="str">
            <v>pumpkins</v>
          </cell>
          <cell r="G334" t="str">
            <v>119X</v>
          </cell>
        </row>
        <row r="335">
          <cell r="A335" t="str">
            <v>raisins</v>
          </cell>
          <cell r="G335" t="str">
            <v>120A</v>
          </cell>
        </row>
        <row r="336">
          <cell r="A336" t="str">
            <v>raspberries</v>
          </cell>
          <cell r="G336" t="str">
            <v>120B</v>
          </cell>
        </row>
        <row r="337">
          <cell r="A337" t="str">
            <v>red clover hay</v>
          </cell>
          <cell r="G337" t="str">
            <v>120C</v>
          </cell>
        </row>
        <row r="338">
          <cell r="A338" t="str">
            <v>red clover seed</v>
          </cell>
          <cell r="G338" t="str">
            <v>120X</v>
          </cell>
        </row>
        <row r="339">
          <cell r="A339" t="str">
            <v>reed canarygrass</v>
          </cell>
          <cell r="G339" t="str">
            <v>121X</v>
          </cell>
        </row>
        <row r="340">
          <cell r="A340" t="str">
            <v>rice</v>
          </cell>
          <cell r="G340" t="str">
            <v>122X</v>
          </cell>
        </row>
        <row r="341">
          <cell r="A341" t="str">
            <v>rye</v>
          </cell>
          <cell r="G341" t="str">
            <v>123X</v>
          </cell>
        </row>
        <row r="342">
          <cell r="A342" t="str">
            <v>rye grazeout</v>
          </cell>
          <cell r="G342" t="str">
            <v>124X</v>
          </cell>
        </row>
        <row r="343">
          <cell r="A343" t="str">
            <v>safflower</v>
          </cell>
          <cell r="G343" t="str">
            <v>125X</v>
          </cell>
        </row>
        <row r="344">
          <cell r="A344" t="str">
            <v>small grains grazeout</v>
          </cell>
          <cell r="G344" t="str">
            <v>126X</v>
          </cell>
        </row>
        <row r="345">
          <cell r="A345" t="str">
            <v>small grains hay</v>
          </cell>
          <cell r="G345" t="str">
            <v>127X</v>
          </cell>
        </row>
        <row r="346">
          <cell r="A346" t="str">
            <v>small grains silage</v>
          </cell>
          <cell r="G346" t="str">
            <v>128X</v>
          </cell>
        </row>
        <row r="347">
          <cell r="A347" t="str">
            <v>smooth bromegrass</v>
          </cell>
          <cell r="G347" t="str">
            <v>129X</v>
          </cell>
        </row>
        <row r="348">
          <cell r="A348" t="str">
            <v>sorghum grazed</v>
          </cell>
          <cell r="G348" t="str">
            <v>130A</v>
          </cell>
        </row>
        <row r="349">
          <cell r="A349" t="str">
            <v>sorghum hay</v>
          </cell>
          <cell r="G349" t="str">
            <v>130B</v>
          </cell>
        </row>
        <row r="350">
          <cell r="A350" t="str">
            <v>sorghum silage</v>
          </cell>
          <cell r="G350" t="str">
            <v>130X</v>
          </cell>
        </row>
        <row r="351">
          <cell r="A351" t="str">
            <v>soybeans</v>
          </cell>
          <cell r="G351" t="str">
            <v>131A</v>
          </cell>
        </row>
        <row r="352">
          <cell r="A352" t="str">
            <v>spinach</v>
          </cell>
          <cell r="G352" t="str">
            <v>131B</v>
          </cell>
        </row>
        <row r="353">
          <cell r="A353" t="str">
            <v>squash, summer</v>
          </cell>
          <cell r="G353" t="str">
            <v>131C</v>
          </cell>
        </row>
        <row r="354">
          <cell r="A354" t="str">
            <v>squash, winter</v>
          </cell>
          <cell r="G354" t="str">
            <v>131D</v>
          </cell>
        </row>
        <row r="355">
          <cell r="A355" t="str">
            <v>strawberries</v>
          </cell>
          <cell r="G355" t="str">
            <v>131X</v>
          </cell>
        </row>
        <row r="356">
          <cell r="A356" t="str">
            <v>strawberries, plants</v>
          </cell>
          <cell r="G356" t="str">
            <v>133A</v>
          </cell>
        </row>
        <row r="357">
          <cell r="A357" t="str">
            <v>sugar beets</v>
          </cell>
          <cell r="G357" t="str">
            <v>133B</v>
          </cell>
        </row>
        <row r="358">
          <cell r="A358" t="str">
            <v>sugarcane</v>
          </cell>
          <cell r="G358" t="str">
            <v>134X</v>
          </cell>
        </row>
        <row r="359">
          <cell r="A359" t="str">
            <v>sugarcane, 18 month</v>
          </cell>
          <cell r="G359" t="str">
            <v>135A</v>
          </cell>
        </row>
        <row r="360">
          <cell r="A360" t="str">
            <v>sugarcane, ratoon</v>
          </cell>
          <cell r="G360" t="str">
            <v>135B</v>
          </cell>
        </row>
        <row r="361">
          <cell r="A361" t="str">
            <v>sugarcane, spring</v>
          </cell>
          <cell r="G361" t="str">
            <v>135X</v>
          </cell>
        </row>
        <row r="362">
          <cell r="A362" t="str">
            <v>sunflower</v>
          </cell>
          <cell r="G362" t="str">
            <v>136X</v>
          </cell>
        </row>
        <row r="363">
          <cell r="A363" t="str">
            <v>sweet potatoes</v>
          </cell>
          <cell r="G363" t="str">
            <v>137X</v>
          </cell>
        </row>
        <row r="364">
          <cell r="A364" t="str">
            <v>switchgrass</v>
          </cell>
          <cell r="G364" t="str">
            <v>138X</v>
          </cell>
        </row>
        <row r="365">
          <cell r="A365" t="str">
            <v>tall fescue</v>
          </cell>
          <cell r="G365" t="str">
            <v>139X</v>
          </cell>
        </row>
        <row r="366">
          <cell r="A366" t="str">
            <v>tall fescue hay</v>
          </cell>
          <cell r="G366" t="str">
            <v>140X</v>
          </cell>
        </row>
        <row r="367">
          <cell r="A367" t="str">
            <v>tall fescue seed</v>
          </cell>
          <cell r="G367" t="str">
            <v>141X</v>
          </cell>
        </row>
        <row r="368">
          <cell r="A368" t="str">
            <v>tall fescue-alfalfa</v>
          </cell>
          <cell r="G368" t="str">
            <v>142X</v>
          </cell>
        </row>
        <row r="369">
          <cell r="A369" t="str">
            <v>tall fescue-alfalfa hay</v>
          </cell>
          <cell r="G369" t="str">
            <v>143X</v>
          </cell>
        </row>
        <row r="370">
          <cell r="A370" t="str">
            <v>tall fescue-alsike</v>
          </cell>
          <cell r="G370" t="str">
            <v>144A</v>
          </cell>
        </row>
        <row r="371">
          <cell r="A371" t="str">
            <v>tall fescue-alsike hay</v>
          </cell>
          <cell r="G371" t="str">
            <v>144B</v>
          </cell>
        </row>
        <row r="372">
          <cell r="A372" t="str">
            <v>tall fescue-ladino</v>
          </cell>
          <cell r="G372" t="str">
            <v>145X</v>
          </cell>
        </row>
        <row r="373">
          <cell r="A373" t="str">
            <v>tall fescue-ladino hay</v>
          </cell>
          <cell r="G373" t="str">
            <v>146X</v>
          </cell>
        </row>
        <row r="374">
          <cell r="A374" t="str">
            <v>tall fescue-lespedeza</v>
          </cell>
          <cell r="G374" t="str">
            <v>147X</v>
          </cell>
        </row>
        <row r="375">
          <cell r="A375" t="str">
            <v>tall fescue-lespedeza hay</v>
          </cell>
          <cell r="G375" t="str">
            <v>148X</v>
          </cell>
        </row>
        <row r="376">
          <cell r="A376" t="str">
            <v>tall fescue-red clover</v>
          </cell>
          <cell r="G376" t="str">
            <v>149A</v>
          </cell>
        </row>
        <row r="377">
          <cell r="A377" t="str">
            <v>tall fescue-red clover hay</v>
          </cell>
          <cell r="G377" t="str">
            <v>149B</v>
          </cell>
        </row>
        <row r="378">
          <cell r="A378" t="str">
            <v>tall wheatgrass</v>
          </cell>
          <cell r="G378" t="str">
            <v>150A</v>
          </cell>
        </row>
        <row r="379">
          <cell r="A379" t="str">
            <v>tangelos</v>
          </cell>
          <cell r="G379" t="str">
            <v>150B</v>
          </cell>
        </row>
        <row r="380">
          <cell r="A380" t="str">
            <v>tangerines</v>
          </cell>
          <cell r="G380" t="str">
            <v>151X</v>
          </cell>
        </row>
        <row r="381">
          <cell r="A381" t="str">
            <v>taniers</v>
          </cell>
          <cell r="G381" t="str">
            <v>152A</v>
          </cell>
        </row>
        <row r="382">
          <cell r="A382" t="str">
            <v>taro</v>
          </cell>
          <cell r="G382" t="str">
            <v>152B</v>
          </cell>
        </row>
        <row r="383">
          <cell r="A383" t="str">
            <v>timothy hay</v>
          </cell>
          <cell r="G383" t="str">
            <v>153A</v>
          </cell>
        </row>
        <row r="384">
          <cell r="A384" t="str">
            <v>timothy-alfalfa</v>
          </cell>
          <cell r="G384" t="str">
            <v>153B</v>
          </cell>
        </row>
        <row r="385">
          <cell r="A385" t="str">
            <v>timothy-alfalfa hay</v>
          </cell>
          <cell r="G385" t="str">
            <v>153C</v>
          </cell>
        </row>
        <row r="386">
          <cell r="A386" t="str">
            <v>timothy-alsike</v>
          </cell>
          <cell r="G386" t="str">
            <v>153D</v>
          </cell>
        </row>
        <row r="387">
          <cell r="A387" t="str">
            <v>timothy-alsike hay</v>
          </cell>
          <cell r="G387" t="str">
            <v>154X</v>
          </cell>
        </row>
        <row r="388">
          <cell r="A388" t="str">
            <v>timothy-red clover</v>
          </cell>
          <cell r="G388" t="str">
            <v>155X</v>
          </cell>
        </row>
        <row r="389">
          <cell r="A389" t="str">
            <v>timothy-red clover hay</v>
          </cell>
          <cell r="G389" t="str">
            <v>156A</v>
          </cell>
        </row>
        <row r="390">
          <cell r="A390" t="str">
            <v>tobacco</v>
          </cell>
          <cell r="G390" t="str">
            <v>156B</v>
          </cell>
        </row>
        <row r="391">
          <cell r="A391" t="str">
            <v>tobacco, burley</v>
          </cell>
          <cell r="G391" t="str">
            <v>157X</v>
          </cell>
        </row>
        <row r="392">
          <cell r="A392" t="str">
            <v>tobacco, dark air-cured</v>
          </cell>
          <cell r="G392" t="str">
            <v>158X</v>
          </cell>
        </row>
        <row r="393">
          <cell r="A393" t="str">
            <v>tobacco, fire-cured</v>
          </cell>
          <cell r="G393" t="str">
            <v>159A</v>
          </cell>
        </row>
        <row r="394">
          <cell r="A394" t="str">
            <v>tobacco, flue-cured</v>
          </cell>
          <cell r="G394" t="str">
            <v>159B</v>
          </cell>
        </row>
        <row r="395">
          <cell r="A395" t="str">
            <v>tobacco, light, air-cured</v>
          </cell>
          <cell r="G395" t="str">
            <v>159X</v>
          </cell>
        </row>
        <row r="396">
          <cell r="A396" t="str">
            <v>tomatoes</v>
          </cell>
          <cell r="G396" t="str">
            <v>160X</v>
          </cell>
        </row>
        <row r="397">
          <cell r="A397" t="str">
            <v>trefoil hay</v>
          </cell>
          <cell r="G397" t="str">
            <v>161A</v>
          </cell>
        </row>
        <row r="398">
          <cell r="A398" t="str">
            <v>trefoil-grass</v>
          </cell>
          <cell r="G398" t="str">
            <v>161B</v>
          </cell>
        </row>
        <row r="399">
          <cell r="A399" t="str">
            <v>trefoil-grass hay</v>
          </cell>
          <cell r="G399" t="str">
            <v>161X</v>
          </cell>
        </row>
        <row r="400">
          <cell r="A400" t="str">
            <v>walnuts</v>
          </cell>
          <cell r="G400" t="str">
            <v>162X</v>
          </cell>
        </row>
        <row r="401">
          <cell r="A401" t="str">
            <v>warm season grass</v>
          </cell>
          <cell r="G401" t="str">
            <v>163X</v>
          </cell>
        </row>
        <row r="402">
          <cell r="A402" t="str">
            <v>watermelons</v>
          </cell>
          <cell r="G402" t="str">
            <v>164X</v>
          </cell>
        </row>
        <row r="403">
          <cell r="A403" t="str">
            <v>weeping lovegrass</v>
          </cell>
          <cell r="G403" t="str">
            <v>165X</v>
          </cell>
        </row>
        <row r="404">
          <cell r="A404" t="str">
            <v>wheat</v>
          </cell>
          <cell r="G404" t="str">
            <v>166X</v>
          </cell>
        </row>
        <row r="405">
          <cell r="A405" t="str">
            <v>wheat grazeout</v>
          </cell>
          <cell r="G405" t="str">
            <v>167X</v>
          </cell>
        </row>
        <row r="406">
          <cell r="A406" t="str">
            <v>wheat, oct-mar</v>
          </cell>
          <cell r="G406" t="str">
            <v>168X</v>
          </cell>
        </row>
        <row r="407">
          <cell r="A407" t="str">
            <v>wheat, spring</v>
          </cell>
          <cell r="G407" t="str">
            <v>169X</v>
          </cell>
        </row>
        <row r="408">
          <cell r="A408" t="str">
            <v>wheat, spring-fallow</v>
          </cell>
          <cell r="G408" t="str">
            <v>170X</v>
          </cell>
        </row>
        <row r="409">
          <cell r="A409" t="str">
            <v>wheat, winter</v>
          </cell>
          <cell r="G409" t="str">
            <v>171X</v>
          </cell>
        </row>
        <row r="410">
          <cell r="A410" t="str">
            <v>wheat, winter-fallow</v>
          </cell>
          <cell r="G410" t="str">
            <v>172X</v>
          </cell>
        </row>
        <row r="411">
          <cell r="A411" t="str">
            <v>yams</v>
          </cell>
          <cell r="G411" t="str">
            <v>173X</v>
          </cell>
        </row>
        <row r="412">
          <cell r="G412" t="str">
            <v>174X</v>
          </cell>
        </row>
        <row r="413">
          <cell r="G413" t="str">
            <v>175X</v>
          </cell>
        </row>
        <row r="414">
          <cell r="G414" t="str">
            <v>176X</v>
          </cell>
        </row>
        <row r="415">
          <cell r="G415" t="str">
            <v>177X</v>
          </cell>
        </row>
        <row r="416">
          <cell r="G416" t="str">
            <v>178X</v>
          </cell>
        </row>
        <row r="417">
          <cell r="G417" t="str">
            <v>179X</v>
          </cell>
        </row>
        <row r="418">
          <cell r="G418" t="str">
            <v>180X</v>
          </cell>
        </row>
        <row r="419">
          <cell r="G419" t="str">
            <v>181X</v>
          </cell>
        </row>
        <row r="420">
          <cell r="G420" t="str">
            <v>182X</v>
          </cell>
        </row>
        <row r="421">
          <cell r="G421" t="str">
            <v>190X</v>
          </cell>
        </row>
        <row r="422">
          <cell r="G422" t="str">
            <v>191X</v>
          </cell>
        </row>
        <row r="423">
          <cell r="G423" t="str">
            <v>192X</v>
          </cell>
        </row>
        <row r="424">
          <cell r="G424" t="str">
            <v>193X</v>
          </cell>
        </row>
        <row r="425">
          <cell r="G425" t="str">
            <v>194X</v>
          </cell>
        </row>
        <row r="426">
          <cell r="G426" t="str">
            <v>195X</v>
          </cell>
        </row>
        <row r="427">
          <cell r="G427" t="str">
            <v>196X</v>
          </cell>
        </row>
        <row r="428">
          <cell r="G428" t="str">
            <v>197X</v>
          </cell>
        </row>
        <row r="429">
          <cell r="G429" t="str">
            <v>198X</v>
          </cell>
        </row>
        <row r="430">
          <cell r="G430" t="str">
            <v>199X</v>
          </cell>
        </row>
        <row r="431">
          <cell r="G431" t="str">
            <v>200X</v>
          </cell>
        </row>
        <row r="432">
          <cell r="G432" t="str">
            <v>201X</v>
          </cell>
        </row>
        <row r="433">
          <cell r="G433" t="str">
            <v>202X</v>
          </cell>
        </row>
        <row r="434">
          <cell r="G434" t="str">
            <v>203X</v>
          </cell>
        </row>
        <row r="435">
          <cell r="G435" t="str">
            <v>220X</v>
          </cell>
        </row>
        <row r="436">
          <cell r="G436" t="str">
            <v>221X</v>
          </cell>
        </row>
        <row r="437">
          <cell r="G437" t="str">
            <v>222X</v>
          </cell>
        </row>
        <row r="438">
          <cell r="G438" t="str">
            <v>223X</v>
          </cell>
        </row>
        <row r="439">
          <cell r="G439" t="str">
            <v>224X</v>
          </cell>
        </row>
        <row r="440">
          <cell r="G440" t="str">
            <v>225X</v>
          </cell>
        </row>
        <row r="441">
          <cell r="G441" t="str">
            <v>226X</v>
          </cell>
        </row>
        <row r="442">
          <cell r="G442" t="str">
            <v>227X</v>
          </cell>
        </row>
        <row r="443">
          <cell r="G443" t="str">
            <v>228X</v>
          </cell>
        </row>
        <row r="444">
          <cell r="G444" t="str">
            <v>229X</v>
          </cell>
        </row>
        <row r="445">
          <cell r="G445" t="str">
            <v>230X</v>
          </cell>
        </row>
        <row r="446">
          <cell r="G446" t="str">
            <v>231X</v>
          </cell>
        </row>
        <row r="447">
          <cell r="G447" t="str">
            <v>232X</v>
          </cell>
        </row>
        <row r="448">
          <cell r="G448" t="str">
            <v>233X</v>
          </cell>
        </row>
        <row r="449">
          <cell r="G449" t="str">
            <v>234X</v>
          </cell>
        </row>
        <row r="450">
          <cell r="G450" t="str">
            <v>235X</v>
          </cell>
        </row>
        <row r="451">
          <cell r="G451" t="str">
            <v>236X</v>
          </cell>
        </row>
        <row r="452">
          <cell r="G452" t="str">
            <v>237X</v>
          </cell>
        </row>
        <row r="453">
          <cell r="G453" t="str">
            <v>238X</v>
          </cell>
        </row>
        <row r="454">
          <cell r="G454" t="str">
            <v>239X</v>
          </cell>
        </row>
        <row r="455">
          <cell r="G455" t="str">
            <v>240X</v>
          </cell>
        </row>
        <row r="456">
          <cell r="G456" t="str">
            <v>241X</v>
          </cell>
        </row>
        <row r="457">
          <cell r="G457" t="str">
            <v>242X</v>
          </cell>
        </row>
        <row r="458">
          <cell r="G458" t="str">
            <v>243X</v>
          </cell>
        </row>
        <row r="459">
          <cell r="G459" t="str">
            <v>244X</v>
          </cell>
        </row>
        <row r="460">
          <cell r="G460" t="str">
            <v>245X</v>
          </cell>
        </row>
        <row r="461">
          <cell r="G461" t="str">
            <v>246X</v>
          </cell>
        </row>
        <row r="462">
          <cell r="G462" t="str">
            <v>270X</v>
          </cell>
        </row>
        <row r="463">
          <cell r="G463" t="str">
            <v>271X</v>
          </cell>
        </row>
        <row r="464">
          <cell r="G464" t="str">
            <v>272X</v>
          </cell>
        </row>
        <row r="465">
          <cell r="G465" t="str">
            <v>273X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pane ySplit="1" topLeftCell="A2" activePane="bottomLeft" state="frozen"/>
      <selection pane="bottomLeft" activeCell="L2" sqref="L2"/>
    </sheetView>
  </sheetViews>
  <sheetFormatPr defaultRowHeight="14.4" x14ac:dyDescent="0.3"/>
  <cols>
    <col min="1" max="1" width="5.5546875" customWidth="1"/>
    <col min="2" max="2" width="19.33203125" customWidth="1"/>
    <col min="3" max="3" width="10.6640625" bestFit="1" customWidth="1"/>
    <col min="4" max="4" width="7.44140625" customWidth="1"/>
    <col min="5" max="5" width="8" customWidth="1"/>
    <col min="6" max="6" width="15.6640625" customWidth="1"/>
    <col min="7" max="7" width="4.44140625" bestFit="1" customWidth="1"/>
    <col min="8" max="8" width="9.88671875" customWidth="1"/>
    <col min="9" max="9" width="17.6640625" customWidth="1"/>
    <col min="10" max="11" width="8.44140625" customWidth="1"/>
    <col min="12" max="12" width="19.6640625" style="17" customWidth="1"/>
  </cols>
  <sheetData>
    <row r="1" spans="1:12" s="5" customFormat="1" ht="57.6" x14ac:dyDescent="0.3">
      <c r="A1" s="13"/>
      <c r="B1" s="20" t="s">
        <v>15</v>
      </c>
      <c r="C1" s="21" t="s">
        <v>1</v>
      </c>
      <c r="D1" s="22" t="s">
        <v>2</v>
      </c>
      <c r="E1" s="22" t="s">
        <v>7</v>
      </c>
      <c r="F1" s="21" t="s">
        <v>8</v>
      </c>
      <c r="G1" s="21" t="s">
        <v>9</v>
      </c>
      <c r="H1" s="21" t="s">
        <v>6</v>
      </c>
      <c r="I1" s="21" t="s">
        <v>0</v>
      </c>
      <c r="J1" s="21" t="s">
        <v>14</v>
      </c>
      <c r="K1" s="21" t="s">
        <v>16</v>
      </c>
      <c r="L1" s="23" t="s">
        <v>13</v>
      </c>
    </row>
    <row r="2" spans="1:12" x14ac:dyDescent="0.3">
      <c r="A2" s="14"/>
      <c r="B2" s="11" t="s">
        <v>86</v>
      </c>
      <c r="C2" s="11" t="s">
        <v>78</v>
      </c>
      <c r="D2" s="12" t="s">
        <v>79</v>
      </c>
      <c r="E2" s="12" t="s">
        <v>88</v>
      </c>
      <c r="F2" s="11" t="s">
        <v>80</v>
      </c>
      <c r="G2" s="11" t="s">
        <v>3</v>
      </c>
      <c r="H2" s="11" t="str">
        <f>CONCATENATE(D2,G2,"-",E2)</f>
        <v>HA-CC1</v>
      </c>
      <c r="I2" s="11" t="str">
        <f>CONCATENATE(F2,G2)</f>
        <v>S2015TN119001A</v>
      </c>
      <c r="J2" s="11">
        <v>32</v>
      </c>
      <c r="K2" s="11">
        <v>3</v>
      </c>
      <c r="L2" s="7"/>
    </row>
    <row r="3" spans="1:12" x14ac:dyDescent="0.3">
      <c r="A3" s="14"/>
      <c r="B3" s="11" t="str">
        <f t="shared" ref="B3:F5" si="0">B2</f>
        <v>No-Till cover crop</v>
      </c>
      <c r="C3" s="11" t="s">
        <v>78</v>
      </c>
      <c r="D3" s="12" t="str">
        <f t="shared" si="0"/>
        <v>H</v>
      </c>
      <c r="E3" s="12" t="str">
        <f t="shared" si="0"/>
        <v>CC1</v>
      </c>
      <c r="F3" s="11" t="str">
        <f t="shared" si="0"/>
        <v>S2015TN119001</v>
      </c>
      <c r="G3" s="11" t="s">
        <v>4</v>
      </c>
      <c r="H3" s="11" t="str">
        <f t="shared" ref="H3:H7" si="1">CONCATENATE(D3,G3,"-",E3)</f>
        <v>HB-CC1</v>
      </c>
      <c r="I3" s="11" t="str">
        <f t="shared" ref="I3:I7" si="2">CONCATENATE(F3,G3)</f>
        <v>S2015TN119001B</v>
      </c>
      <c r="J3" s="11">
        <v>25</v>
      </c>
      <c r="K3" s="11">
        <v>3</v>
      </c>
      <c r="L3" s="7"/>
    </row>
    <row r="4" spans="1:12" x14ac:dyDescent="0.3">
      <c r="A4" s="14"/>
      <c r="B4" s="11" t="s">
        <v>87</v>
      </c>
      <c r="C4" s="11" t="s">
        <v>78</v>
      </c>
      <c r="D4" s="12" t="str">
        <f t="shared" si="0"/>
        <v>H</v>
      </c>
      <c r="E4" s="12" t="s">
        <v>89</v>
      </c>
      <c r="F4" s="11" t="str">
        <f t="shared" si="0"/>
        <v>S2015TN119001</v>
      </c>
      <c r="G4" s="11" t="s">
        <v>5</v>
      </c>
      <c r="H4" s="11" t="str">
        <f t="shared" si="1"/>
        <v>HC-NC1</v>
      </c>
      <c r="I4" s="11" t="str">
        <f t="shared" si="2"/>
        <v>S2015TN119001C</v>
      </c>
      <c r="J4" s="11">
        <v>20</v>
      </c>
      <c r="K4" s="11">
        <v>3</v>
      </c>
      <c r="L4" s="7"/>
    </row>
    <row r="5" spans="1:12" x14ac:dyDescent="0.3">
      <c r="A5" s="14"/>
      <c r="B5" s="18" t="str">
        <f t="shared" ref="B5:D7" si="3">B4</f>
        <v>No-Till no cover crop</v>
      </c>
      <c r="C5" s="18" t="s">
        <v>78</v>
      </c>
      <c r="D5" s="19" t="s">
        <v>79</v>
      </c>
      <c r="E5" s="19" t="str">
        <f t="shared" si="0"/>
        <v>NC1</v>
      </c>
      <c r="F5" s="11" t="str">
        <f t="shared" si="0"/>
        <v>S2015TN119001</v>
      </c>
      <c r="G5" s="18" t="s">
        <v>81</v>
      </c>
      <c r="H5" s="18" t="str">
        <f t="shared" si="1"/>
        <v>HD-NC1</v>
      </c>
      <c r="I5" s="18" t="str">
        <f t="shared" si="2"/>
        <v>S2015TN119001D</v>
      </c>
      <c r="J5" s="18">
        <v>27</v>
      </c>
      <c r="K5" s="18">
        <v>3</v>
      </c>
      <c r="L5" s="24"/>
    </row>
    <row r="6" spans="1:12" x14ac:dyDescent="0.3">
      <c r="A6" s="14"/>
      <c r="B6" s="18" t="s">
        <v>86</v>
      </c>
      <c r="C6" s="18" t="s">
        <v>82</v>
      </c>
      <c r="D6" s="19" t="s">
        <v>83</v>
      </c>
      <c r="E6" s="19" t="s">
        <v>90</v>
      </c>
      <c r="F6" s="18" t="s">
        <v>84</v>
      </c>
      <c r="G6" s="18" t="s">
        <v>3</v>
      </c>
      <c r="H6" s="18" t="str">
        <f t="shared" si="1"/>
        <v>FA-CC2</v>
      </c>
      <c r="I6" s="18" t="str">
        <f t="shared" si="2"/>
        <v>S2015TN113002A</v>
      </c>
      <c r="J6" s="18">
        <v>15</v>
      </c>
      <c r="K6" s="18">
        <v>3</v>
      </c>
      <c r="L6" s="24"/>
    </row>
    <row r="7" spans="1:12" x14ac:dyDescent="0.3">
      <c r="A7" s="14"/>
      <c r="B7" s="18" t="str">
        <f t="shared" si="3"/>
        <v>No-Till cover crop</v>
      </c>
      <c r="C7" s="18" t="s">
        <v>82</v>
      </c>
      <c r="D7" s="19" t="str">
        <f t="shared" si="3"/>
        <v>F</v>
      </c>
      <c r="E7" s="19" t="str">
        <f>E6</f>
        <v>CC2</v>
      </c>
      <c r="F7" s="18" t="str">
        <f>F6</f>
        <v>S2015TN113002</v>
      </c>
      <c r="G7" s="18" t="s">
        <v>4</v>
      </c>
      <c r="H7" s="18" t="str">
        <f t="shared" si="1"/>
        <v>FB-CC2</v>
      </c>
      <c r="I7" s="18" t="str">
        <f t="shared" si="2"/>
        <v>S2015TN113002B</v>
      </c>
      <c r="J7" s="18">
        <v>10</v>
      </c>
      <c r="K7" s="18">
        <v>2</v>
      </c>
      <c r="L7" s="24"/>
    </row>
    <row r="8" spans="1:12" x14ac:dyDescent="0.3">
      <c r="A8" s="14"/>
      <c r="B8" s="11" t="str">
        <f t="shared" ref="B8" si="4">B7</f>
        <v>No-Till cover crop</v>
      </c>
      <c r="C8" s="11" t="s">
        <v>82</v>
      </c>
      <c r="D8" s="12" t="s">
        <v>83</v>
      </c>
      <c r="E8" s="12" t="s">
        <v>90</v>
      </c>
      <c r="F8" s="18" t="str">
        <f>F7</f>
        <v>S2015TN113002</v>
      </c>
      <c r="G8" s="11" t="s">
        <v>5</v>
      </c>
      <c r="H8" s="11" t="str">
        <f>CONCATENATE(D8,G8,"-",E8)</f>
        <v>FC-CC2</v>
      </c>
      <c r="I8" s="11" t="str">
        <f>CONCATENATE(F8,G8)</f>
        <v>S2015TN113002C</v>
      </c>
      <c r="J8" s="11">
        <v>25</v>
      </c>
      <c r="K8" s="11">
        <v>3</v>
      </c>
      <c r="L8" s="7"/>
    </row>
    <row r="9" spans="1:12" x14ac:dyDescent="0.3">
      <c r="A9" s="14"/>
      <c r="B9" s="11" t="str">
        <f t="shared" ref="B9" si="5">B8</f>
        <v>No-Till cover crop</v>
      </c>
      <c r="C9" s="11" t="s">
        <v>82</v>
      </c>
      <c r="D9" s="12" t="str">
        <f t="shared" ref="D9:F9" si="6">D8</f>
        <v>F</v>
      </c>
      <c r="E9" s="12" t="str">
        <f t="shared" si="6"/>
        <v>CC2</v>
      </c>
      <c r="F9" s="11" t="str">
        <f t="shared" si="6"/>
        <v>S2015TN113002</v>
      </c>
      <c r="G9" s="11" t="s">
        <v>81</v>
      </c>
      <c r="H9" s="11" t="str">
        <f>CONCATENATE(D9,G9,"-",E9)</f>
        <v>FD-CC2</v>
      </c>
      <c r="I9" s="11" t="str">
        <f>CONCATENATE(F9,G9)</f>
        <v>S2015TN113002D</v>
      </c>
      <c r="J9" s="11">
        <v>10</v>
      </c>
      <c r="K9" s="11">
        <v>2</v>
      </c>
      <c r="L9" s="7"/>
    </row>
    <row r="10" spans="1:12" x14ac:dyDescent="0.3">
      <c r="A10" s="14"/>
      <c r="B10" s="11" t="s">
        <v>86</v>
      </c>
      <c r="C10" s="11" t="s">
        <v>85</v>
      </c>
      <c r="D10" s="12" t="s">
        <v>5</v>
      </c>
      <c r="E10" s="12" t="s">
        <v>91</v>
      </c>
      <c r="F10" s="11" t="s">
        <v>25</v>
      </c>
      <c r="G10" s="11" t="s">
        <v>3</v>
      </c>
      <c r="H10" s="11" t="str">
        <f>CONCATENATE(D10,G10,"-",E10)</f>
        <v>CA-CC3</v>
      </c>
      <c r="I10" s="11" t="str">
        <f>CONCATENATE(F10,G10)</f>
        <v>S2015TN071003A</v>
      </c>
      <c r="J10" s="35"/>
      <c r="K10" s="11">
        <v>3</v>
      </c>
      <c r="L10" s="7"/>
    </row>
    <row r="11" spans="1:12" x14ac:dyDescent="0.3">
      <c r="A11" s="14"/>
      <c r="B11" s="11" t="s">
        <v>86</v>
      </c>
      <c r="C11" s="11" t="s">
        <v>85</v>
      </c>
      <c r="D11" s="19" t="s">
        <v>5</v>
      </c>
      <c r="E11" s="12" t="str">
        <f>E10</f>
        <v>CC3</v>
      </c>
      <c r="F11" s="18" t="s">
        <v>25</v>
      </c>
      <c r="G11" s="18" t="s">
        <v>4</v>
      </c>
      <c r="H11" s="18" t="str">
        <f t="shared" ref="H11:H12" si="7">CONCATENATE(D11,G11,"-",E11)</f>
        <v>CB-CC3</v>
      </c>
      <c r="I11" s="18" t="str">
        <f t="shared" ref="I11:I12" si="8">CONCATENATE(F11,G11)</f>
        <v>S2015TN071003B</v>
      </c>
      <c r="J11" s="18">
        <v>19</v>
      </c>
      <c r="K11" s="18">
        <v>3</v>
      </c>
      <c r="L11" s="24"/>
    </row>
    <row r="12" spans="1:12" x14ac:dyDescent="0.3">
      <c r="A12" s="14"/>
      <c r="B12" s="18" t="s">
        <v>87</v>
      </c>
      <c r="C12" s="11" t="s">
        <v>85</v>
      </c>
      <c r="D12" s="19" t="s">
        <v>5</v>
      </c>
      <c r="E12" s="12" t="s">
        <v>92</v>
      </c>
      <c r="F12" s="18" t="s">
        <v>25</v>
      </c>
      <c r="G12" s="18" t="s">
        <v>5</v>
      </c>
      <c r="H12" s="18" t="str">
        <f t="shared" si="7"/>
        <v>CC-NC2</v>
      </c>
      <c r="I12" s="18" t="str">
        <f t="shared" si="8"/>
        <v>S2015TN071003C</v>
      </c>
      <c r="J12" s="18">
        <v>19</v>
      </c>
      <c r="K12" s="18">
        <v>3</v>
      </c>
      <c r="L12" s="24"/>
    </row>
    <row r="13" spans="1:12" x14ac:dyDescent="0.3">
      <c r="A13" s="14"/>
      <c r="B13" s="18" t="s">
        <v>87</v>
      </c>
      <c r="C13" s="11" t="s">
        <v>85</v>
      </c>
      <c r="D13" s="19" t="s">
        <v>5</v>
      </c>
      <c r="E13" s="12" t="str">
        <f>E12</f>
        <v>NC2</v>
      </c>
      <c r="F13" s="18" t="s">
        <v>25</v>
      </c>
      <c r="G13" s="11" t="s">
        <v>81</v>
      </c>
      <c r="H13" s="11" t="str">
        <f t="shared" ref="H13" si="9">CONCATENATE(D13,G13,"-",E13)</f>
        <v>CD-NC2</v>
      </c>
      <c r="I13" s="11" t="str">
        <f t="shared" ref="I13" si="10">CONCATENATE(F13,G13)</f>
        <v>S2015TN071003D</v>
      </c>
      <c r="J13" s="11">
        <v>17</v>
      </c>
      <c r="K13" s="11">
        <v>3</v>
      </c>
      <c r="L13" s="7"/>
    </row>
    <row r="14" spans="1:12" x14ac:dyDescent="0.3">
      <c r="A14" s="14"/>
      <c r="B14" s="11"/>
      <c r="C14" s="11"/>
      <c r="D14" s="12"/>
      <c r="E14" s="12"/>
      <c r="F14" s="11"/>
      <c r="G14" s="11"/>
      <c r="H14" s="11"/>
      <c r="I14" s="11"/>
      <c r="J14" s="11"/>
      <c r="K14" s="11"/>
      <c r="L14" s="7"/>
    </row>
    <row r="15" spans="1:12" x14ac:dyDescent="0.3">
      <c r="A15" s="14"/>
      <c r="B15" s="11"/>
      <c r="C15" s="11"/>
      <c r="D15" s="12"/>
      <c r="E15" s="12"/>
      <c r="F15" s="11"/>
      <c r="G15" s="11"/>
      <c r="H15" s="11"/>
      <c r="I15" s="11"/>
      <c r="J15" s="11"/>
      <c r="K15" s="11"/>
      <c r="L15" s="7"/>
    </row>
    <row r="16" spans="1:12" x14ac:dyDescent="0.3">
      <c r="A16" s="14"/>
      <c r="B16" s="18"/>
      <c r="C16" s="18"/>
      <c r="D16" s="19"/>
      <c r="E16" s="19"/>
      <c r="F16" s="18"/>
      <c r="G16" s="18"/>
      <c r="H16" s="18"/>
      <c r="I16" s="18"/>
      <c r="J16" s="18"/>
      <c r="K16" s="18"/>
      <c r="L16" s="24"/>
    </row>
    <row r="17" spans="1:12" x14ac:dyDescent="0.3">
      <c r="A17" s="14"/>
      <c r="B17" s="18"/>
      <c r="C17" s="18"/>
      <c r="D17" s="19"/>
      <c r="E17" s="19"/>
      <c r="F17" s="18"/>
      <c r="G17" s="18"/>
      <c r="H17" s="18"/>
      <c r="I17" s="18"/>
      <c r="J17" s="18"/>
      <c r="K17" s="18"/>
      <c r="L17" s="24"/>
    </row>
    <row r="18" spans="1:12" x14ac:dyDescent="0.3">
      <c r="A18" s="14"/>
      <c r="B18" s="18"/>
      <c r="C18" s="18"/>
      <c r="D18" s="19"/>
      <c r="E18" s="19"/>
      <c r="F18" s="18"/>
      <c r="G18" s="18"/>
      <c r="H18" s="18"/>
      <c r="I18" s="18"/>
      <c r="J18" s="18"/>
      <c r="K18" s="18"/>
      <c r="L18" s="24"/>
    </row>
    <row r="19" spans="1:12" x14ac:dyDescent="0.3">
      <c r="A19" s="14"/>
      <c r="B19" s="1"/>
      <c r="C19" s="1"/>
      <c r="D19" s="1"/>
      <c r="E19" s="1"/>
      <c r="F19" s="1"/>
      <c r="G19" s="1"/>
      <c r="H19" s="1"/>
      <c r="I19" s="1"/>
      <c r="J19" s="1"/>
      <c r="K19" s="1"/>
      <c r="L19" s="2"/>
    </row>
    <row r="20" spans="1:12" x14ac:dyDescent="0.3">
      <c r="A20" s="15" t="s">
        <v>10</v>
      </c>
      <c r="B20" s="4" t="s">
        <v>11</v>
      </c>
      <c r="C20" s="4"/>
      <c r="D20" s="6" t="s">
        <v>12</v>
      </c>
      <c r="E20" s="1"/>
      <c r="F20" s="1"/>
      <c r="G20" s="1"/>
      <c r="H20" s="1"/>
      <c r="I20" s="1"/>
      <c r="J20" s="1"/>
      <c r="K20" s="1"/>
      <c r="L20" s="2"/>
    </row>
    <row r="21" spans="1:12" ht="15" thickBot="1" x14ac:dyDescent="0.35">
      <c r="A21" s="16"/>
      <c r="B21" s="8">
        <f>COUNT(K2:K18)</f>
        <v>12</v>
      </c>
      <c r="C21" s="8"/>
      <c r="D21" s="8">
        <f>SUM(K2:K18)</f>
        <v>34</v>
      </c>
      <c r="E21" s="9"/>
      <c r="F21" s="9"/>
      <c r="G21" s="9"/>
      <c r="H21" s="9"/>
      <c r="I21" s="9"/>
      <c r="J21" s="9"/>
      <c r="K21" s="9"/>
      <c r="L21" s="10"/>
    </row>
  </sheetData>
  <autoFilter ref="D1:D21"/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D21" sqref="D21"/>
    </sheetView>
  </sheetViews>
  <sheetFormatPr defaultRowHeight="14.4" x14ac:dyDescent="0.3"/>
  <cols>
    <col min="13" max="13" width="16.109375" customWidth="1"/>
    <col min="17" max="17" width="20.33203125" bestFit="1" customWidth="1"/>
    <col min="22" max="22" width="10.5546875" bestFit="1" customWidth="1"/>
  </cols>
  <sheetData>
    <row r="1" spans="1:24" s="42" customFormat="1" x14ac:dyDescent="0.3">
      <c r="A1" s="42" t="s">
        <v>422</v>
      </c>
      <c r="C1" s="42" t="s">
        <v>423</v>
      </c>
      <c r="E1" s="42" t="s">
        <v>424</v>
      </c>
      <c r="F1" s="42" t="s">
        <v>425</v>
      </c>
      <c r="G1" s="42" t="s">
        <v>0</v>
      </c>
      <c r="H1" s="42" t="s">
        <v>426</v>
      </c>
      <c r="I1" s="43" t="s">
        <v>427</v>
      </c>
      <c r="J1" s="42" t="s">
        <v>1</v>
      </c>
      <c r="K1" s="42" t="s">
        <v>428</v>
      </c>
      <c r="M1" s="42" t="s">
        <v>429</v>
      </c>
      <c r="N1" s="42" t="s">
        <v>430</v>
      </c>
      <c r="O1" s="44" t="s">
        <v>431</v>
      </c>
      <c r="P1" s="45" t="s">
        <v>432</v>
      </c>
      <c r="Q1" s="42" t="s">
        <v>433</v>
      </c>
      <c r="R1" s="44" t="s">
        <v>434</v>
      </c>
      <c r="V1" s="42" t="s">
        <v>466</v>
      </c>
      <c r="W1" s="42" t="s">
        <v>467</v>
      </c>
    </row>
    <row r="2" spans="1:24" s="48" customFormat="1" ht="18" customHeight="1" x14ac:dyDescent="0.3">
      <c r="A2" s="46" t="s">
        <v>346</v>
      </c>
      <c r="B2" s="47" t="s">
        <v>435</v>
      </c>
      <c r="C2" s="48">
        <v>2016</v>
      </c>
      <c r="E2" s="46" t="s">
        <v>347</v>
      </c>
      <c r="F2" s="49" t="s">
        <v>80</v>
      </c>
      <c r="G2" s="49" t="s">
        <v>47</v>
      </c>
      <c r="H2" s="50" t="s">
        <v>436</v>
      </c>
      <c r="I2" s="50"/>
      <c r="J2" s="49" t="s">
        <v>78</v>
      </c>
      <c r="K2" s="50" t="s">
        <v>79</v>
      </c>
      <c r="L2" s="50"/>
      <c r="M2" s="50" t="s">
        <v>437</v>
      </c>
      <c r="N2" s="50" t="s">
        <v>438</v>
      </c>
      <c r="O2" s="50" t="s">
        <v>88</v>
      </c>
      <c r="P2" s="51" t="s">
        <v>439</v>
      </c>
      <c r="Q2" s="50"/>
      <c r="R2" s="50"/>
      <c r="S2" s="50"/>
      <c r="T2" s="50"/>
      <c r="U2" s="50"/>
      <c r="V2" s="52">
        <v>42305</v>
      </c>
      <c r="W2" s="50" t="s">
        <v>440</v>
      </c>
      <c r="X2" s="50"/>
    </row>
    <row r="3" spans="1:24" s="48" customFormat="1" ht="18" customHeight="1" x14ac:dyDescent="0.3">
      <c r="A3" s="46" t="s">
        <v>346</v>
      </c>
      <c r="B3" s="47" t="s">
        <v>435</v>
      </c>
      <c r="C3" s="48">
        <v>2016</v>
      </c>
      <c r="E3" s="46" t="s">
        <v>347</v>
      </c>
      <c r="F3" s="49" t="s">
        <v>80</v>
      </c>
      <c r="G3" s="49" t="s">
        <v>48</v>
      </c>
      <c r="H3" s="50" t="s">
        <v>441</v>
      </c>
      <c r="I3" s="50"/>
      <c r="J3" s="49" t="s">
        <v>78</v>
      </c>
      <c r="K3" s="50" t="s">
        <v>79</v>
      </c>
      <c r="L3" s="50"/>
      <c r="M3" s="50" t="s">
        <v>437</v>
      </c>
      <c r="N3" s="50" t="s">
        <v>438</v>
      </c>
      <c r="O3" s="50" t="s">
        <v>88</v>
      </c>
      <c r="P3" s="51" t="s">
        <v>442</v>
      </c>
      <c r="Q3" s="50"/>
      <c r="R3" s="50"/>
      <c r="S3" s="50"/>
      <c r="T3" s="50"/>
      <c r="U3" s="50"/>
      <c r="V3" s="52">
        <v>42305</v>
      </c>
      <c r="W3" s="50" t="s">
        <v>440</v>
      </c>
      <c r="X3" s="50"/>
    </row>
    <row r="4" spans="1:24" s="48" customFormat="1" ht="18" customHeight="1" x14ac:dyDescent="0.3">
      <c r="A4" s="46" t="s">
        <v>346</v>
      </c>
      <c r="B4" s="47" t="s">
        <v>435</v>
      </c>
      <c r="C4" s="48">
        <v>2016</v>
      </c>
      <c r="E4" s="46" t="s">
        <v>347</v>
      </c>
      <c r="F4" s="49" t="s">
        <v>80</v>
      </c>
      <c r="G4" s="49" t="s">
        <v>49</v>
      </c>
      <c r="H4" s="50" t="s">
        <v>443</v>
      </c>
      <c r="I4" s="50"/>
      <c r="J4" s="49" t="s">
        <v>78</v>
      </c>
      <c r="K4" s="50" t="s">
        <v>79</v>
      </c>
      <c r="L4" s="50"/>
      <c r="M4" s="50" t="s">
        <v>444</v>
      </c>
      <c r="N4" s="50" t="s">
        <v>438</v>
      </c>
      <c r="O4" s="50" t="s">
        <v>89</v>
      </c>
      <c r="P4" s="51" t="s">
        <v>445</v>
      </c>
      <c r="Q4" s="50"/>
      <c r="R4" s="50"/>
      <c r="S4" s="50"/>
      <c r="T4" s="50"/>
      <c r="U4" s="50"/>
      <c r="V4" s="52">
        <v>42305</v>
      </c>
      <c r="W4" s="50" t="s">
        <v>440</v>
      </c>
      <c r="X4" s="50"/>
    </row>
    <row r="5" spans="1:24" s="48" customFormat="1" ht="18" customHeight="1" x14ac:dyDescent="0.3">
      <c r="A5" s="46" t="s">
        <v>346</v>
      </c>
      <c r="B5" s="47" t="s">
        <v>435</v>
      </c>
      <c r="C5" s="48">
        <v>2016</v>
      </c>
      <c r="E5" s="46" t="s">
        <v>347</v>
      </c>
      <c r="F5" s="49" t="s">
        <v>80</v>
      </c>
      <c r="G5" s="49" t="s">
        <v>50</v>
      </c>
      <c r="H5" s="50" t="s">
        <v>446</v>
      </c>
      <c r="I5" s="50"/>
      <c r="J5" s="49" t="s">
        <v>78</v>
      </c>
      <c r="K5" s="50" t="s">
        <v>79</v>
      </c>
      <c r="L5" s="50"/>
      <c r="M5" s="50" t="s">
        <v>444</v>
      </c>
      <c r="N5" s="50" t="s">
        <v>438</v>
      </c>
      <c r="O5" s="50" t="s">
        <v>89</v>
      </c>
      <c r="P5" s="51" t="s">
        <v>447</v>
      </c>
      <c r="Q5" s="50"/>
      <c r="R5" s="50"/>
      <c r="S5" s="50"/>
      <c r="T5" s="50"/>
      <c r="U5" s="50"/>
      <c r="V5" s="52">
        <v>42305</v>
      </c>
      <c r="W5" s="50" t="s">
        <v>440</v>
      </c>
      <c r="X5" s="50"/>
    </row>
    <row r="6" spans="1:24" s="48" customFormat="1" ht="18" customHeight="1" x14ac:dyDescent="0.3">
      <c r="A6" s="46" t="s">
        <v>346</v>
      </c>
      <c r="B6" s="47" t="s">
        <v>435</v>
      </c>
      <c r="C6" s="48">
        <v>2016</v>
      </c>
      <c r="E6" s="46" t="s">
        <v>347</v>
      </c>
      <c r="F6" s="49" t="s">
        <v>84</v>
      </c>
      <c r="G6" s="49" t="s">
        <v>59</v>
      </c>
      <c r="H6" s="50" t="s">
        <v>448</v>
      </c>
      <c r="I6" s="50"/>
      <c r="J6" s="49" t="s">
        <v>82</v>
      </c>
      <c r="K6" s="50" t="s">
        <v>83</v>
      </c>
      <c r="L6" s="50"/>
      <c r="M6" s="50" t="s">
        <v>437</v>
      </c>
      <c r="N6" s="50" t="s">
        <v>438</v>
      </c>
      <c r="O6" s="50" t="s">
        <v>90</v>
      </c>
      <c r="P6" s="53" t="s">
        <v>449</v>
      </c>
      <c r="Q6" s="50"/>
      <c r="R6" s="50"/>
      <c r="S6" s="50"/>
      <c r="T6" s="50"/>
      <c r="U6" s="50"/>
      <c r="V6" s="50"/>
      <c r="W6" s="50" t="s">
        <v>440</v>
      </c>
      <c r="X6" s="50"/>
    </row>
    <row r="7" spans="1:24" s="48" customFormat="1" ht="18" customHeight="1" x14ac:dyDescent="0.3">
      <c r="A7" s="46" t="s">
        <v>346</v>
      </c>
      <c r="B7" s="47" t="s">
        <v>435</v>
      </c>
      <c r="C7" s="48">
        <v>2016</v>
      </c>
      <c r="E7" s="46" t="s">
        <v>347</v>
      </c>
      <c r="F7" s="49" t="s">
        <v>84</v>
      </c>
      <c r="G7" s="49" t="s">
        <v>60</v>
      </c>
      <c r="H7" s="50" t="s">
        <v>450</v>
      </c>
      <c r="I7" s="50"/>
      <c r="J7" s="49" t="s">
        <v>82</v>
      </c>
      <c r="K7" s="50" t="s">
        <v>83</v>
      </c>
      <c r="L7" s="50"/>
      <c r="M7" s="50" t="s">
        <v>437</v>
      </c>
      <c r="N7" s="50" t="s">
        <v>438</v>
      </c>
      <c r="O7" s="50" t="s">
        <v>90</v>
      </c>
      <c r="P7" s="53" t="s">
        <v>451</v>
      </c>
      <c r="Q7" s="50" t="s">
        <v>452</v>
      </c>
      <c r="R7" s="50"/>
      <c r="S7" s="50"/>
      <c r="T7" s="50"/>
      <c r="U7" s="50"/>
      <c r="V7" s="50"/>
      <c r="W7" s="50" t="s">
        <v>440</v>
      </c>
      <c r="X7" s="50"/>
    </row>
    <row r="8" spans="1:24" s="48" customFormat="1" ht="18" customHeight="1" x14ac:dyDescent="0.3">
      <c r="A8" s="46" t="s">
        <v>346</v>
      </c>
      <c r="B8" s="47" t="s">
        <v>435</v>
      </c>
      <c r="C8" s="48">
        <v>2016</v>
      </c>
      <c r="E8" s="46" t="s">
        <v>347</v>
      </c>
      <c r="F8" s="49" t="s">
        <v>84</v>
      </c>
      <c r="G8" s="49" t="s">
        <v>61</v>
      </c>
      <c r="H8" s="50" t="s">
        <v>453</v>
      </c>
      <c r="I8" s="50"/>
      <c r="J8" s="49" t="s">
        <v>82</v>
      </c>
      <c r="K8" s="50" t="s">
        <v>83</v>
      </c>
      <c r="L8" s="50"/>
      <c r="M8" s="50" t="s">
        <v>437</v>
      </c>
      <c r="N8" s="50" t="s">
        <v>438</v>
      </c>
      <c r="O8" s="50" t="s">
        <v>90</v>
      </c>
      <c r="P8" s="53" t="s">
        <v>454</v>
      </c>
      <c r="Q8" s="50"/>
      <c r="R8" s="50"/>
      <c r="S8" s="50"/>
      <c r="T8" s="50"/>
      <c r="U8" s="50"/>
      <c r="V8" s="50"/>
      <c r="W8" s="50" t="s">
        <v>440</v>
      </c>
      <c r="X8" s="50"/>
    </row>
    <row r="9" spans="1:24" s="48" customFormat="1" ht="18" customHeight="1" x14ac:dyDescent="0.3">
      <c r="A9" s="46" t="s">
        <v>346</v>
      </c>
      <c r="B9" s="47" t="s">
        <v>435</v>
      </c>
      <c r="C9" s="48">
        <v>2016</v>
      </c>
      <c r="E9" s="46" t="s">
        <v>347</v>
      </c>
      <c r="F9" s="49" t="s">
        <v>84</v>
      </c>
      <c r="G9" s="49" t="s">
        <v>62</v>
      </c>
      <c r="H9" s="50" t="s">
        <v>455</v>
      </c>
      <c r="I9" s="50"/>
      <c r="J9" s="49" t="s">
        <v>82</v>
      </c>
      <c r="K9" s="50" t="s">
        <v>83</v>
      </c>
      <c r="L9" s="50"/>
      <c r="M9" s="50" t="s">
        <v>437</v>
      </c>
      <c r="N9" s="50" t="s">
        <v>438</v>
      </c>
      <c r="O9" s="50" t="s">
        <v>90</v>
      </c>
      <c r="P9" s="53" t="s">
        <v>456</v>
      </c>
      <c r="Q9" s="50"/>
      <c r="R9" s="50"/>
      <c r="S9" s="50"/>
      <c r="T9" s="50"/>
      <c r="U9" s="50"/>
      <c r="V9" s="50"/>
      <c r="W9" s="50" t="s">
        <v>440</v>
      </c>
      <c r="X9" s="50"/>
    </row>
    <row r="10" spans="1:24" s="48" customFormat="1" ht="18" customHeight="1" x14ac:dyDescent="0.3">
      <c r="A10" s="46" t="s">
        <v>346</v>
      </c>
      <c r="B10" s="47" t="s">
        <v>435</v>
      </c>
      <c r="C10" s="48">
        <v>2016</v>
      </c>
      <c r="E10" s="46" t="s">
        <v>347</v>
      </c>
      <c r="F10" s="49" t="s">
        <v>25</v>
      </c>
      <c r="G10" s="49" t="s">
        <v>31</v>
      </c>
      <c r="H10" s="50" t="s">
        <v>457</v>
      </c>
      <c r="I10" s="50"/>
      <c r="J10" s="49" t="s">
        <v>85</v>
      </c>
      <c r="K10" s="50" t="s">
        <v>5</v>
      </c>
      <c r="L10" s="50"/>
      <c r="M10" s="50" t="s">
        <v>437</v>
      </c>
      <c r="N10" s="50" t="s">
        <v>438</v>
      </c>
      <c r="O10" s="50" t="s">
        <v>91</v>
      </c>
      <c r="P10" s="53" t="s">
        <v>458</v>
      </c>
      <c r="Q10" s="50"/>
      <c r="R10" s="50"/>
      <c r="S10" s="50"/>
      <c r="T10" s="50"/>
      <c r="U10" s="50"/>
      <c r="V10" s="50"/>
      <c r="W10" s="50" t="s">
        <v>440</v>
      </c>
      <c r="X10" s="50"/>
    </row>
    <row r="11" spans="1:24" s="48" customFormat="1" ht="18" customHeight="1" x14ac:dyDescent="0.3">
      <c r="A11" s="46" t="s">
        <v>346</v>
      </c>
      <c r="B11" s="47" t="s">
        <v>435</v>
      </c>
      <c r="C11" s="48">
        <v>2016</v>
      </c>
      <c r="E11" s="46" t="s">
        <v>347</v>
      </c>
      <c r="F11" s="49" t="s">
        <v>25</v>
      </c>
      <c r="G11" s="49" t="s">
        <v>36</v>
      </c>
      <c r="H11" s="50" t="s">
        <v>459</v>
      </c>
      <c r="I11" s="50"/>
      <c r="J11" s="49" t="s">
        <v>85</v>
      </c>
      <c r="K11" s="50" t="s">
        <v>5</v>
      </c>
      <c r="L11" s="50"/>
      <c r="M11" s="50" t="s">
        <v>437</v>
      </c>
      <c r="N11" s="50" t="s">
        <v>438</v>
      </c>
      <c r="O11" s="50" t="s">
        <v>91</v>
      </c>
      <c r="P11" s="53" t="s">
        <v>460</v>
      </c>
      <c r="Q11" s="50"/>
      <c r="R11" s="50"/>
      <c r="S11" s="50"/>
      <c r="T11" s="50"/>
      <c r="U11" s="50"/>
      <c r="V11" s="50"/>
      <c r="W11" s="50" t="s">
        <v>440</v>
      </c>
      <c r="X11" s="50"/>
    </row>
    <row r="12" spans="1:24" s="48" customFormat="1" ht="18" customHeight="1" x14ac:dyDescent="0.3">
      <c r="A12" s="46" t="s">
        <v>346</v>
      </c>
      <c r="B12" s="47" t="s">
        <v>435</v>
      </c>
      <c r="C12" s="48">
        <v>2016</v>
      </c>
      <c r="E12" s="46" t="s">
        <v>347</v>
      </c>
      <c r="F12" s="49" t="s">
        <v>25</v>
      </c>
      <c r="G12" s="49" t="s">
        <v>41</v>
      </c>
      <c r="H12" s="50" t="s">
        <v>461</v>
      </c>
      <c r="I12" s="50"/>
      <c r="J12" s="49" t="s">
        <v>85</v>
      </c>
      <c r="K12" s="50" t="s">
        <v>5</v>
      </c>
      <c r="L12" s="50"/>
      <c r="M12" s="50" t="s">
        <v>444</v>
      </c>
      <c r="N12" s="50" t="s">
        <v>438</v>
      </c>
      <c r="O12" s="50" t="s">
        <v>92</v>
      </c>
      <c r="P12" s="53" t="s">
        <v>462</v>
      </c>
      <c r="Q12" s="50"/>
      <c r="R12" s="50"/>
      <c r="S12" s="50"/>
      <c r="T12" s="50"/>
      <c r="U12" s="50"/>
      <c r="V12" s="50"/>
      <c r="W12" s="50" t="s">
        <v>440</v>
      </c>
      <c r="X12" s="50"/>
    </row>
    <row r="13" spans="1:24" s="48" customFormat="1" ht="18" customHeight="1" x14ac:dyDescent="0.3">
      <c r="A13" s="46" t="s">
        <v>346</v>
      </c>
      <c r="B13" s="47" t="s">
        <v>435</v>
      </c>
      <c r="C13" s="48">
        <v>2016</v>
      </c>
      <c r="E13" s="46" t="s">
        <v>347</v>
      </c>
      <c r="F13" s="49" t="s">
        <v>25</v>
      </c>
      <c r="G13" s="49" t="s">
        <v>42</v>
      </c>
      <c r="H13" s="50" t="s">
        <v>463</v>
      </c>
      <c r="I13" s="50"/>
      <c r="J13" s="49" t="s">
        <v>85</v>
      </c>
      <c r="K13" s="50" t="s">
        <v>5</v>
      </c>
      <c r="L13" s="50"/>
      <c r="M13" s="50" t="s">
        <v>444</v>
      </c>
      <c r="N13" s="50" t="s">
        <v>438</v>
      </c>
      <c r="O13" s="50" t="s">
        <v>92</v>
      </c>
      <c r="P13" s="53" t="s">
        <v>464</v>
      </c>
      <c r="Q13" s="50" t="s">
        <v>465</v>
      </c>
      <c r="R13" s="50"/>
      <c r="S13" s="50"/>
      <c r="T13" s="50"/>
      <c r="U13" s="50"/>
      <c r="V13" s="50"/>
      <c r="W13" s="50" t="s">
        <v>440</v>
      </c>
      <c r="X13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6"/>
  <sheetViews>
    <sheetView workbookViewId="0">
      <pane ySplit="7" topLeftCell="A8" activePane="bottomLeft" state="frozen"/>
      <selection pane="bottomLeft" activeCell="B48" sqref="B48"/>
    </sheetView>
  </sheetViews>
  <sheetFormatPr defaultRowHeight="14.4" x14ac:dyDescent="0.3"/>
  <cols>
    <col min="1" max="1" width="15.44140625" customWidth="1"/>
    <col min="2" max="2" width="15.88671875" bestFit="1" customWidth="1"/>
    <col min="3" max="3" width="12.5546875" customWidth="1"/>
    <col min="4" max="5" width="14.5546875" customWidth="1"/>
    <col min="6" max="8" width="12" bestFit="1" customWidth="1"/>
    <col min="9" max="9" width="14.33203125" customWidth="1"/>
    <col min="10" max="10" width="12.88671875" customWidth="1"/>
    <col min="11" max="11" width="8.88671875" customWidth="1"/>
    <col min="12" max="12" width="14" bestFit="1" customWidth="1"/>
    <col min="13" max="13" width="10.33203125" customWidth="1"/>
    <col min="14" max="14" width="10" customWidth="1"/>
  </cols>
  <sheetData>
    <row r="3" spans="1:14" x14ac:dyDescent="0.3">
      <c r="A3" t="s">
        <v>18</v>
      </c>
    </row>
    <row r="4" spans="1:14" x14ac:dyDescent="0.3">
      <c r="A4" t="s">
        <v>17</v>
      </c>
    </row>
    <row r="7" spans="1:14" ht="43.2" x14ac:dyDescent="0.3">
      <c r="E7" s="31" t="s">
        <v>27</v>
      </c>
      <c r="F7" s="31" t="s">
        <v>21</v>
      </c>
      <c r="G7" s="31" t="s">
        <v>22</v>
      </c>
      <c r="H7" s="31" t="s">
        <v>23</v>
      </c>
      <c r="I7" s="31" t="s">
        <v>24</v>
      </c>
      <c r="J7" s="31" t="s">
        <v>19</v>
      </c>
      <c r="K7" s="31" t="s">
        <v>20</v>
      </c>
      <c r="L7" s="32" t="s">
        <v>75</v>
      </c>
      <c r="M7" s="31" t="s">
        <v>76</v>
      </c>
      <c r="N7" s="31" t="s">
        <v>77</v>
      </c>
    </row>
    <row r="8" spans="1:14" x14ac:dyDescent="0.3">
      <c r="A8" t="s">
        <v>37</v>
      </c>
      <c r="B8" t="s">
        <v>47</v>
      </c>
      <c r="C8" s="28" t="s">
        <v>63</v>
      </c>
      <c r="D8" t="s">
        <v>26</v>
      </c>
      <c r="E8" t="s">
        <v>29</v>
      </c>
      <c r="F8">
        <v>2.6</v>
      </c>
      <c r="G8">
        <v>2.2000000000000002</v>
      </c>
      <c r="H8">
        <v>2.2000000000000002</v>
      </c>
      <c r="I8" s="3">
        <f>AVERAGE(F8:H8)</f>
        <v>2.3333333333333335</v>
      </c>
      <c r="J8" s="3">
        <v>7.62</v>
      </c>
      <c r="K8" s="3">
        <v>7.62</v>
      </c>
      <c r="L8" s="33">
        <f>3.14*((J8/2)^2)*(K8-I8)</f>
        <v>240.96919548000002</v>
      </c>
    </row>
    <row r="9" spans="1:14" x14ac:dyDescent="0.3">
      <c r="A9" t="s">
        <v>37</v>
      </c>
      <c r="B9" t="s">
        <v>47</v>
      </c>
      <c r="C9" s="28" t="s">
        <v>64</v>
      </c>
      <c r="D9" t="s">
        <v>26</v>
      </c>
      <c r="E9" s="25" t="s">
        <v>30</v>
      </c>
      <c r="F9">
        <v>2</v>
      </c>
      <c r="G9">
        <v>2.4</v>
      </c>
      <c r="H9">
        <v>2.5</v>
      </c>
      <c r="I9" s="3">
        <f t="shared" ref="I9:I26" si="0">AVERAGE(F9:H9)</f>
        <v>2.3000000000000003</v>
      </c>
      <c r="J9" s="3">
        <v>7.62</v>
      </c>
      <c r="K9" s="3">
        <v>7.62</v>
      </c>
      <c r="L9" s="33">
        <f t="shared" ref="L9:L26" si="1">3.14*((J9/2)^2)*(K9-I9)</f>
        <v>242.48854728000001</v>
      </c>
    </row>
    <row r="10" spans="1:14" x14ac:dyDescent="0.3">
      <c r="A10" t="s">
        <v>37</v>
      </c>
      <c r="B10" t="s">
        <v>47</v>
      </c>
      <c r="C10" s="28" t="s">
        <v>63</v>
      </c>
      <c r="D10" t="s">
        <v>28</v>
      </c>
      <c r="E10" t="s">
        <v>29</v>
      </c>
      <c r="F10">
        <v>5.4</v>
      </c>
      <c r="G10">
        <v>5.3</v>
      </c>
      <c r="H10">
        <v>5.4</v>
      </c>
      <c r="I10" s="3">
        <f t="shared" si="0"/>
        <v>5.3666666666666671</v>
      </c>
      <c r="J10" s="3">
        <v>10.16</v>
      </c>
      <c r="K10" s="3">
        <v>10.16</v>
      </c>
      <c r="L10" s="33">
        <f t="shared" si="1"/>
        <v>388.41384682666671</v>
      </c>
    </row>
    <row r="11" spans="1:14" x14ac:dyDescent="0.3">
      <c r="A11" t="s">
        <v>37</v>
      </c>
      <c r="B11" t="s">
        <v>47</v>
      </c>
      <c r="C11" s="28" t="s">
        <v>64</v>
      </c>
      <c r="D11" t="s">
        <v>28</v>
      </c>
      <c r="E11" s="25" t="s">
        <v>30</v>
      </c>
      <c r="F11">
        <v>5.4</v>
      </c>
      <c r="G11">
        <v>5</v>
      </c>
      <c r="H11">
        <v>5.4</v>
      </c>
      <c r="I11" s="3">
        <f t="shared" si="0"/>
        <v>5.2666666666666666</v>
      </c>
      <c r="J11" s="3">
        <v>10.16</v>
      </c>
      <c r="K11" s="3">
        <v>10.16</v>
      </c>
      <c r="L11" s="33">
        <f t="shared" si="1"/>
        <v>396.51705642666673</v>
      </c>
    </row>
    <row r="12" spans="1:14" x14ac:dyDescent="0.3">
      <c r="C12" s="27"/>
      <c r="I12" s="3"/>
      <c r="J12" s="3"/>
      <c r="K12" s="3"/>
      <c r="L12" s="33"/>
    </row>
    <row r="13" spans="1:14" x14ac:dyDescent="0.3">
      <c r="A13" t="s">
        <v>38</v>
      </c>
      <c r="B13" t="s">
        <v>48</v>
      </c>
      <c r="C13" s="28" t="s">
        <v>65</v>
      </c>
      <c r="D13" t="s">
        <v>26</v>
      </c>
      <c r="E13" t="s">
        <v>29</v>
      </c>
      <c r="F13">
        <v>1.6</v>
      </c>
      <c r="G13">
        <v>2</v>
      </c>
      <c r="H13">
        <v>1.8</v>
      </c>
      <c r="I13" s="3">
        <f t="shared" si="0"/>
        <v>1.8</v>
      </c>
      <c r="J13" s="3">
        <v>7.62</v>
      </c>
      <c r="K13" s="3">
        <v>7.62</v>
      </c>
      <c r="L13" s="33">
        <f t="shared" si="1"/>
        <v>265.27882428000004</v>
      </c>
    </row>
    <row r="14" spans="1:14" x14ac:dyDescent="0.3">
      <c r="A14" t="s">
        <v>38</v>
      </c>
      <c r="B14" t="s">
        <v>48</v>
      </c>
      <c r="C14" s="28" t="s">
        <v>66</v>
      </c>
      <c r="D14" t="s">
        <v>26</v>
      </c>
      <c r="E14" s="25" t="s">
        <v>30</v>
      </c>
      <c r="F14">
        <v>2</v>
      </c>
      <c r="G14">
        <v>2.4</v>
      </c>
      <c r="H14">
        <v>2.5</v>
      </c>
      <c r="I14" s="3">
        <f t="shared" si="0"/>
        <v>2.3000000000000003</v>
      </c>
      <c r="J14" s="3">
        <v>7.62</v>
      </c>
      <c r="K14" s="3">
        <v>7.62</v>
      </c>
      <c r="L14" s="33">
        <f t="shared" si="1"/>
        <v>242.48854728000001</v>
      </c>
    </row>
    <row r="15" spans="1:14" x14ac:dyDescent="0.3">
      <c r="A15" t="s">
        <v>38</v>
      </c>
      <c r="B15" t="s">
        <v>48</v>
      </c>
      <c r="C15" s="28" t="s">
        <v>65</v>
      </c>
      <c r="D15" t="s">
        <v>28</v>
      </c>
      <c r="E15" t="s">
        <v>29</v>
      </c>
      <c r="F15">
        <v>4.5</v>
      </c>
      <c r="G15">
        <v>5.2</v>
      </c>
      <c r="H15">
        <v>4.7</v>
      </c>
      <c r="I15" s="3">
        <f t="shared" si="0"/>
        <v>4.8</v>
      </c>
      <c r="J15" s="3">
        <v>10.16</v>
      </c>
      <c r="K15" s="3">
        <v>10.16</v>
      </c>
      <c r="L15" s="33">
        <f t="shared" si="1"/>
        <v>434.33203456000007</v>
      </c>
    </row>
    <row r="16" spans="1:14" x14ac:dyDescent="0.3">
      <c r="A16" t="s">
        <v>38</v>
      </c>
      <c r="B16" t="s">
        <v>48</v>
      </c>
      <c r="C16" s="28" t="s">
        <v>66</v>
      </c>
      <c r="D16" t="s">
        <v>28</v>
      </c>
      <c r="E16" s="25" t="s">
        <v>30</v>
      </c>
      <c r="F16">
        <v>5</v>
      </c>
      <c r="G16">
        <v>5</v>
      </c>
      <c r="H16">
        <v>4.3</v>
      </c>
      <c r="I16" s="3">
        <f t="shared" si="0"/>
        <v>4.7666666666666666</v>
      </c>
      <c r="J16" s="3">
        <v>10.16</v>
      </c>
      <c r="K16" s="3">
        <v>10.16</v>
      </c>
      <c r="L16" s="33">
        <f t="shared" si="1"/>
        <v>437.03310442666674</v>
      </c>
    </row>
    <row r="17" spans="1:14" x14ac:dyDescent="0.3">
      <c r="L17" s="34"/>
    </row>
    <row r="18" spans="1:14" x14ac:dyDescent="0.3">
      <c r="A18" t="s">
        <v>39</v>
      </c>
      <c r="B18" t="s">
        <v>49</v>
      </c>
      <c r="C18" s="28" t="s">
        <v>67</v>
      </c>
      <c r="D18" t="s">
        <v>26</v>
      </c>
      <c r="E18" t="s">
        <v>29</v>
      </c>
      <c r="F18">
        <v>2.9</v>
      </c>
      <c r="G18">
        <v>3.2</v>
      </c>
      <c r="H18">
        <v>3</v>
      </c>
      <c r="I18" s="3">
        <f t="shared" si="0"/>
        <v>3.0333333333333332</v>
      </c>
      <c r="J18" s="3">
        <v>7.62</v>
      </c>
      <c r="K18" s="3">
        <v>7.62</v>
      </c>
      <c r="L18" s="33">
        <f t="shared" si="1"/>
        <v>209.06280768000002</v>
      </c>
    </row>
    <row r="19" spans="1:14" x14ac:dyDescent="0.3">
      <c r="A19" t="s">
        <v>39</v>
      </c>
      <c r="B19" t="s">
        <v>49</v>
      </c>
      <c r="C19" s="28" t="s">
        <v>68</v>
      </c>
      <c r="D19" t="s">
        <v>26</v>
      </c>
      <c r="E19" s="25" t="s">
        <v>30</v>
      </c>
      <c r="F19">
        <v>2.8</v>
      </c>
      <c r="G19">
        <v>2.9</v>
      </c>
      <c r="H19">
        <v>3.1</v>
      </c>
      <c r="I19" s="3">
        <f t="shared" si="0"/>
        <v>2.9333333333333331</v>
      </c>
      <c r="J19" s="3">
        <v>7.62</v>
      </c>
      <c r="K19" s="3">
        <v>7.62</v>
      </c>
      <c r="L19" s="33">
        <f t="shared" si="1"/>
        <v>213.62086308000002</v>
      </c>
    </row>
    <row r="20" spans="1:14" x14ac:dyDescent="0.3">
      <c r="A20" t="s">
        <v>39</v>
      </c>
      <c r="B20" t="s">
        <v>49</v>
      </c>
      <c r="C20" s="28" t="s">
        <v>67</v>
      </c>
      <c r="D20" t="s">
        <v>28</v>
      </c>
      <c r="E20" t="s">
        <v>29</v>
      </c>
      <c r="F20">
        <v>4.5</v>
      </c>
      <c r="G20">
        <v>5.5</v>
      </c>
      <c r="H20">
        <v>4.9000000000000004</v>
      </c>
      <c r="I20" s="3">
        <f t="shared" si="0"/>
        <v>4.9666666666666668</v>
      </c>
      <c r="J20" s="3">
        <v>10.16</v>
      </c>
      <c r="K20" s="3">
        <v>10.16</v>
      </c>
      <c r="L20" s="33">
        <f t="shared" si="1"/>
        <v>420.82668522666671</v>
      </c>
    </row>
    <row r="21" spans="1:14" x14ac:dyDescent="0.3">
      <c r="A21" t="s">
        <v>39</v>
      </c>
      <c r="B21" t="s">
        <v>49</v>
      </c>
      <c r="C21" s="28" t="s">
        <v>68</v>
      </c>
      <c r="D21" t="s">
        <v>28</v>
      </c>
      <c r="E21" s="25" t="s">
        <v>30</v>
      </c>
      <c r="F21">
        <v>4.5</v>
      </c>
      <c r="G21">
        <v>4.4000000000000004</v>
      </c>
      <c r="H21">
        <v>4.8</v>
      </c>
      <c r="I21" s="3">
        <f t="shared" si="0"/>
        <v>4.5666666666666664</v>
      </c>
      <c r="J21" s="3">
        <v>10.16</v>
      </c>
      <c r="K21" s="3">
        <v>10.16</v>
      </c>
      <c r="L21" s="33">
        <f t="shared" si="1"/>
        <v>453.23952362666677</v>
      </c>
    </row>
    <row r="22" spans="1:14" x14ac:dyDescent="0.3">
      <c r="C22" s="27"/>
      <c r="I22" s="3"/>
      <c r="J22" s="3"/>
      <c r="K22" s="3"/>
      <c r="L22" s="33"/>
    </row>
    <row r="23" spans="1:14" x14ac:dyDescent="0.3">
      <c r="A23" t="s">
        <v>40</v>
      </c>
      <c r="B23" t="s">
        <v>50</v>
      </c>
      <c r="C23" s="28" t="s">
        <v>69</v>
      </c>
      <c r="D23" t="s">
        <v>26</v>
      </c>
      <c r="E23" t="s">
        <v>29</v>
      </c>
      <c r="F23">
        <v>2.6</v>
      </c>
      <c r="G23">
        <v>2.9</v>
      </c>
      <c r="H23">
        <v>2.9</v>
      </c>
      <c r="I23" s="3">
        <f t="shared" si="0"/>
        <v>2.8000000000000003</v>
      </c>
      <c r="J23" s="3">
        <v>7.62</v>
      </c>
      <c r="K23" s="3">
        <v>7.62</v>
      </c>
      <c r="L23" s="33">
        <f t="shared" si="1"/>
        <v>219.69827028</v>
      </c>
    </row>
    <row r="24" spans="1:14" x14ac:dyDescent="0.3">
      <c r="A24" t="s">
        <v>40</v>
      </c>
      <c r="B24" t="s">
        <v>50</v>
      </c>
      <c r="C24" s="28" t="s">
        <v>70</v>
      </c>
      <c r="D24" t="s">
        <v>26</v>
      </c>
      <c r="E24" s="25" t="s">
        <v>30</v>
      </c>
      <c r="F24">
        <v>2.7</v>
      </c>
      <c r="G24">
        <v>2.9</v>
      </c>
      <c r="H24">
        <v>2.9</v>
      </c>
      <c r="I24" s="3">
        <f t="shared" si="0"/>
        <v>2.8333333333333335</v>
      </c>
      <c r="J24" s="3">
        <v>7.62</v>
      </c>
      <c r="K24" s="3">
        <v>7.62</v>
      </c>
      <c r="L24" s="33">
        <f t="shared" si="1"/>
        <v>218.17891848000002</v>
      </c>
    </row>
    <row r="25" spans="1:14" x14ac:dyDescent="0.3">
      <c r="A25" t="s">
        <v>40</v>
      </c>
      <c r="B25" t="s">
        <v>50</v>
      </c>
      <c r="C25" s="28" t="s">
        <v>69</v>
      </c>
      <c r="D25" t="s">
        <v>28</v>
      </c>
      <c r="E25" t="s">
        <v>29</v>
      </c>
      <c r="F25">
        <v>4.5</v>
      </c>
      <c r="G25">
        <v>4.5</v>
      </c>
      <c r="H25">
        <v>4.7</v>
      </c>
      <c r="I25" s="3">
        <f t="shared" si="0"/>
        <v>4.5666666666666664</v>
      </c>
      <c r="J25" s="3">
        <v>10.16</v>
      </c>
      <c r="K25" s="3">
        <v>10.16</v>
      </c>
      <c r="L25" s="33">
        <f t="shared" si="1"/>
        <v>453.23952362666677</v>
      </c>
    </row>
    <row r="26" spans="1:14" x14ac:dyDescent="0.3">
      <c r="A26" t="s">
        <v>40</v>
      </c>
      <c r="B26" t="s">
        <v>50</v>
      </c>
      <c r="C26" s="28" t="s">
        <v>70</v>
      </c>
      <c r="D26" t="s">
        <v>28</v>
      </c>
      <c r="E26" s="25" t="s">
        <v>30</v>
      </c>
      <c r="F26">
        <v>4.5999999999999996</v>
      </c>
      <c r="G26">
        <v>4.8</v>
      </c>
      <c r="H26">
        <v>4.8</v>
      </c>
      <c r="I26" s="3">
        <f t="shared" si="0"/>
        <v>4.7333333333333334</v>
      </c>
      <c r="J26" s="3">
        <v>10.16</v>
      </c>
      <c r="K26" s="3">
        <v>10.16</v>
      </c>
      <c r="L26" s="33">
        <f t="shared" si="1"/>
        <v>439.73417429333341</v>
      </c>
    </row>
    <row r="27" spans="1:14" x14ac:dyDescent="0.3">
      <c r="I27" s="3"/>
      <c r="J27" s="3"/>
      <c r="K27" s="3"/>
      <c r="L27" s="33"/>
    </row>
    <row r="28" spans="1:14" x14ac:dyDescent="0.3">
      <c r="A28" t="s">
        <v>51</v>
      </c>
      <c r="B28" t="s">
        <v>59</v>
      </c>
      <c r="C28" s="28" t="s">
        <v>71</v>
      </c>
      <c r="D28" t="s">
        <v>26</v>
      </c>
      <c r="E28" t="s">
        <v>29</v>
      </c>
      <c r="F28">
        <v>2.7</v>
      </c>
      <c r="G28">
        <v>3.4</v>
      </c>
      <c r="H28">
        <v>3.2</v>
      </c>
      <c r="I28" s="3">
        <f t="shared" ref="I28:I31" si="2">AVERAGE(F28:H28)</f>
        <v>3.1</v>
      </c>
      <c r="J28" s="3">
        <v>7.62</v>
      </c>
      <c r="K28" s="3">
        <v>7.62</v>
      </c>
      <c r="L28" s="33">
        <f t="shared" ref="L28:L31" si="3">3.14*((J28/2)^2)*(K28-I28)</f>
        <v>206.02410407999997</v>
      </c>
      <c r="M28" s="3">
        <v>240</v>
      </c>
      <c r="N28" s="3">
        <v>778</v>
      </c>
    </row>
    <row r="29" spans="1:14" x14ac:dyDescent="0.3">
      <c r="A29" t="s">
        <v>51</v>
      </c>
      <c r="B29" t="s">
        <v>59</v>
      </c>
      <c r="C29" s="28" t="s">
        <v>72</v>
      </c>
      <c r="D29" t="s">
        <v>26</v>
      </c>
      <c r="E29" s="25" t="s">
        <v>30</v>
      </c>
      <c r="F29">
        <v>2.6</v>
      </c>
      <c r="G29">
        <v>2.5</v>
      </c>
      <c r="H29">
        <v>2.2000000000000002</v>
      </c>
      <c r="I29" s="3">
        <f t="shared" si="2"/>
        <v>2.4333333333333331</v>
      </c>
      <c r="J29" s="3">
        <v>7.62</v>
      </c>
      <c r="K29" s="3">
        <v>7.62</v>
      </c>
      <c r="L29" s="33">
        <f t="shared" si="3"/>
        <v>236.41114008000002</v>
      </c>
    </row>
    <row r="30" spans="1:14" x14ac:dyDescent="0.3">
      <c r="A30" t="s">
        <v>51</v>
      </c>
      <c r="B30" t="s">
        <v>59</v>
      </c>
      <c r="C30" s="28" t="s">
        <v>71</v>
      </c>
      <c r="D30" t="s">
        <v>28</v>
      </c>
      <c r="E30" t="s">
        <v>29</v>
      </c>
      <c r="F30">
        <v>4.5999999999999996</v>
      </c>
      <c r="G30">
        <v>4.7</v>
      </c>
      <c r="H30">
        <v>4.9000000000000004</v>
      </c>
      <c r="I30" s="3">
        <f t="shared" si="2"/>
        <v>4.7333333333333334</v>
      </c>
      <c r="J30" s="3">
        <v>10.16</v>
      </c>
      <c r="K30" s="3">
        <v>10.16</v>
      </c>
      <c r="L30" s="33">
        <f t="shared" si="3"/>
        <v>439.73417429333341</v>
      </c>
    </row>
    <row r="31" spans="1:14" x14ac:dyDescent="0.3">
      <c r="A31" t="s">
        <v>51</v>
      </c>
      <c r="B31" t="s">
        <v>59</v>
      </c>
      <c r="C31" s="28" t="s">
        <v>72</v>
      </c>
      <c r="D31" t="s">
        <v>28</v>
      </c>
      <c r="E31" s="25" t="s">
        <v>30</v>
      </c>
      <c r="F31">
        <v>4.2</v>
      </c>
      <c r="G31">
        <v>5.2</v>
      </c>
      <c r="H31">
        <v>4.8</v>
      </c>
      <c r="I31" s="3">
        <f t="shared" si="2"/>
        <v>4.7333333333333334</v>
      </c>
      <c r="J31" s="3">
        <v>10.16</v>
      </c>
      <c r="K31" s="3">
        <v>10.16</v>
      </c>
      <c r="L31" s="33">
        <f t="shared" si="3"/>
        <v>439.73417429333341</v>
      </c>
    </row>
    <row r="32" spans="1:14" x14ac:dyDescent="0.3">
      <c r="C32" s="27"/>
      <c r="I32" s="3"/>
      <c r="J32" s="3"/>
      <c r="K32" s="3"/>
      <c r="L32" s="33"/>
    </row>
    <row r="33" spans="1:14" x14ac:dyDescent="0.3">
      <c r="A33" t="s">
        <v>52</v>
      </c>
      <c r="B33" t="s">
        <v>60</v>
      </c>
      <c r="C33" s="28" t="s">
        <v>73</v>
      </c>
      <c r="D33" t="s">
        <v>26</v>
      </c>
      <c r="E33" t="s">
        <v>29</v>
      </c>
      <c r="F33">
        <v>2.2000000000000002</v>
      </c>
      <c r="G33">
        <v>2.4</v>
      </c>
      <c r="H33">
        <v>2.5</v>
      </c>
      <c r="I33" s="3">
        <f t="shared" ref="I33:I36" si="4">AVERAGE(F33:H33)</f>
        <v>2.3666666666666667</v>
      </c>
      <c r="J33" s="3">
        <v>7.62</v>
      </c>
      <c r="K33" s="3">
        <v>7.62</v>
      </c>
      <c r="L33" s="33">
        <f t="shared" ref="L33:L36" si="5">3.14*((J33/2)^2)*(K33-I33)</f>
        <v>239.44984368000001</v>
      </c>
      <c r="M33" s="3">
        <v>365</v>
      </c>
      <c r="N33" s="3">
        <v>800</v>
      </c>
    </row>
    <row r="34" spans="1:14" x14ac:dyDescent="0.3">
      <c r="A34" t="s">
        <v>52</v>
      </c>
      <c r="B34" t="s">
        <v>60</v>
      </c>
      <c r="C34" s="28" t="s">
        <v>74</v>
      </c>
      <c r="D34" t="s">
        <v>26</v>
      </c>
      <c r="E34" s="25" t="s">
        <v>30</v>
      </c>
      <c r="F34">
        <v>3</v>
      </c>
      <c r="G34">
        <v>3</v>
      </c>
      <c r="H34">
        <v>3.4</v>
      </c>
      <c r="I34" s="3">
        <f t="shared" si="4"/>
        <v>3.1333333333333333</v>
      </c>
      <c r="J34" s="3">
        <v>7.62</v>
      </c>
      <c r="K34" s="3">
        <v>7.62</v>
      </c>
      <c r="L34" s="33">
        <f t="shared" si="5"/>
        <v>204.50475227999999</v>
      </c>
      <c r="M34" s="3">
        <v>800</v>
      </c>
      <c r="N34" s="3">
        <v>1401</v>
      </c>
    </row>
    <row r="35" spans="1:14" x14ac:dyDescent="0.3">
      <c r="A35" t="s">
        <v>52</v>
      </c>
      <c r="B35" t="s">
        <v>60</v>
      </c>
      <c r="C35" s="28" t="s">
        <v>73</v>
      </c>
      <c r="D35" t="s">
        <v>28</v>
      </c>
      <c r="E35" t="s">
        <v>29</v>
      </c>
      <c r="F35">
        <v>4.9000000000000004</v>
      </c>
      <c r="G35">
        <v>5.2</v>
      </c>
      <c r="H35">
        <v>5</v>
      </c>
      <c r="I35" s="3">
        <f t="shared" si="4"/>
        <v>5.0333333333333341</v>
      </c>
      <c r="J35" s="3">
        <v>10.16</v>
      </c>
      <c r="K35" s="3">
        <v>10.16</v>
      </c>
      <c r="L35" s="33">
        <f t="shared" si="5"/>
        <v>415.42454549333331</v>
      </c>
    </row>
    <row r="36" spans="1:14" x14ac:dyDescent="0.3">
      <c r="A36" t="s">
        <v>52</v>
      </c>
      <c r="B36" t="s">
        <v>60</v>
      </c>
      <c r="C36" s="28" t="s">
        <v>74</v>
      </c>
      <c r="D36" t="s">
        <v>28</v>
      </c>
      <c r="E36" s="25" t="s">
        <v>30</v>
      </c>
      <c r="F36">
        <v>5.2</v>
      </c>
      <c r="G36">
        <v>5.4</v>
      </c>
      <c r="H36">
        <v>5.8</v>
      </c>
      <c r="I36" s="3">
        <f t="shared" si="4"/>
        <v>5.4666666666666677</v>
      </c>
      <c r="J36" s="3">
        <v>10.16</v>
      </c>
      <c r="K36" s="3">
        <v>10.16</v>
      </c>
      <c r="L36" s="33">
        <f t="shared" si="5"/>
        <v>380.31063722666664</v>
      </c>
    </row>
    <row r="37" spans="1:14" x14ac:dyDescent="0.3">
      <c r="I37" s="3"/>
      <c r="J37" s="3"/>
      <c r="K37" s="3"/>
      <c r="L37" s="33"/>
    </row>
    <row r="38" spans="1:14" x14ac:dyDescent="0.3">
      <c r="A38" t="s">
        <v>51</v>
      </c>
      <c r="B38" t="s">
        <v>61</v>
      </c>
      <c r="C38" s="28" t="s">
        <v>53</v>
      </c>
      <c r="D38" t="s">
        <v>26</v>
      </c>
      <c r="E38" t="s">
        <v>29</v>
      </c>
      <c r="F38">
        <v>2.2000000000000002</v>
      </c>
      <c r="G38">
        <v>2.6</v>
      </c>
      <c r="H38">
        <v>2.7</v>
      </c>
      <c r="I38" s="3">
        <f t="shared" ref="I38:I41" si="6">AVERAGE(F38:H38)</f>
        <v>2.5000000000000004</v>
      </c>
      <c r="J38" s="3">
        <v>7.62</v>
      </c>
      <c r="K38" s="3">
        <v>7.62</v>
      </c>
      <c r="L38" s="33">
        <f t="shared" ref="L38:L41" si="7">3.14*((J38/2)^2)*(K38-I38)</f>
        <v>233.37243647999995</v>
      </c>
    </row>
    <row r="39" spans="1:14" x14ac:dyDescent="0.3">
      <c r="A39" t="s">
        <v>51</v>
      </c>
      <c r="B39" t="s">
        <v>61</v>
      </c>
      <c r="C39" s="28" t="s">
        <v>54</v>
      </c>
      <c r="D39" t="s">
        <v>26</v>
      </c>
      <c r="E39" s="25" t="s">
        <v>30</v>
      </c>
      <c r="F39" s="30">
        <v>3</v>
      </c>
      <c r="G39" s="30">
        <v>2.8</v>
      </c>
      <c r="H39" s="30">
        <v>3</v>
      </c>
      <c r="I39" s="3">
        <f t="shared" si="6"/>
        <v>2.9333333333333336</v>
      </c>
      <c r="J39" s="3">
        <v>7.62</v>
      </c>
      <c r="K39" s="3">
        <v>7.62</v>
      </c>
      <c r="L39" s="33">
        <f t="shared" si="7"/>
        <v>213.62086307999999</v>
      </c>
    </row>
    <row r="40" spans="1:14" x14ac:dyDescent="0.3">
      <c r="A40" t="s">
        <v>51</v>
      </c>
      <c r="B40" t="s">
        <v>61</v>
      </c>
      <c r="C40" s="28" t="s">
        <v>53</v>
      </c>
      <c r="D40" t="s">
        <v>28</v>
      </c>
      <c r="E40" t="s">
        <v>29</v>
      </c>
      <c r="F40">
        <v>4.4000000000000004</v>
      </c>
      <c r="G40">
        <v>4.2</v>
      </c>
      <c r="H40">
        <v>4.4000000000000004</v>
      </c>
      <c r="I40" s="3">
        <f t="shared" si="6"/>
        <v>4.3333333333333339</v>
      </c>
      <c r="J40" s="3">
        <v>10.16</v>
      </c>
      <c r="K40" s="3">
        <v>10.16</v>
      </c>
      <c r="L40" s="33">
        <f t="shared" si="7"/>
        <v>472.14701269333335</v>
      </c>
    </row>
    <row r="41" spans="1:14" x14ac:dyDescent="0.3">
      <c r="A41" t="s">
        <v>51</v>
      </c>
      <c r="B41" t="s">
        <v>61</v>
      </c>
      <c r="C41" s="28" t="s">
        <v>54</v>
      </c>
      <c r="D41" t="s">
        <v>28</v>
      </c>
      <c r="E41" s="25" t="s">
        <v>30</v>
      </c>
      <c r="F41">
        <v>4.4000000000000004</v>
      </c>
      <c r="G41">
        <v>4.7</v>
      </c>
      <c r="H41">
        <v>4.7</v>
      </c>
      <c r="I41" s="3">
        <f t="shared" si="6"/>
        <v>4.6000000000000005</v>
      </c>
      <c r="J41" s="3">
        <v>10.16</v>
      </c>
      <c r="K41" s="3">
        <v>10.16</v>
      </c>
      <c r="L41" s="33">
        <f t="shared" si="7"/>
        <v>450.53845376000004</v>
      </c>
    </row>
    <row r="42" spans="1:14" x14ac:dyDescent="0.3">
      <c r="C42" s="27"/>
      <c r="I42" s="3"/>
      <c r="J42" s="3"/>
      <c r="K42" s="3"/>
      <c r="L42" s="33"/>
    </row>
    <row r="43" spans="1:14" x14ac:dyDescent="0.3">
      <c r="A43" t="s">
        <v>52</v>
      </c>
      <c r="B43" t="s">
        <v>62</v>
      </c>
      <c r="C43" s="28" t="s">
        <v>55</v>
      </c>
      <c r="D43" t="s">
        <v>26</v>
      </c>
      <c r="E43" t="s">
        <v>29</v>
      </c>
      <c r="F43">
        <v>2.5</v>
      </c>
      <c r="G43">
        <v>3</v>
      </c>
      <c r="H43">
        <v>2.7</v>
      </c>
      <c r="I43" s="3">
        <f t="shared" ref="I43:I46" si="8">AVERAGE(F43:H43)</f>
        <v>2.7333333333333329</v>
      </c>
      <c r="J43" s="3">
        <v>7.62</v>
      </c>
      <c r="K43" s="3">
        <v>7.62</v>
      </c>
      <c r="L43" s="33">
        <f t="shared" ref="L43:L46" si="9">3.14*((J43/2)^2)*(K43-I43)</f>
        <v>222.73697387999999</v>
      </c>
    </row>
    <row r="44" spans="1:14" x14ac:dyDescent="0.3">
      <c r="A44" t="s">
        <v>52</v>
      </c>
      <c r="B44" t="s">
        <v>62</v>
      </c>
      <c r="C44" s="28" t="s">
        <v>56</v>
      </c>
      <c r="D44" t="s">
        <v>26</v>
      </c>
      <c r="E44" s="25" t="s">
        <v>30</v>
      </c>
      <c r="F44">
        <v>2.4</v>
      </c>
      <c r="G44">
        <v>2.5</v>
      </c>
      <c r="H44">
        <v>2.8</v>
      </c>
      <c r="I44" s="3">
        <f t="shared" si="8"/>
        <v>2.5666666666666669</v>
      </c>
      <c r="J44" s="3">
        <v>7.62</v>
      </c>
      <c r="K44" s="3">
        <v>7.62</v>
      </c>
      <c r="L44" s="33">
        <f t="shared" si="9"/>
        <v>230.33373287999999</v>
      </c>
    </row>
    <row r="45" spans="1:14" x14ac:dyDescent="0.3">
      <c r="A45" t="s">
        <v>52</v>
      </c>
      <c r="B45" t="s">
        <v>62</v>
      </c>
      <c r="C45" s="28" t="s">
        <v>55</v>
      </c>
      <c r="D45" t="s">
        <v>28</v>
      </c>
      <c r="E45" t="s">
        <v>29</v>
      </c>
      <c r="F45">
        <v>4.7</v>
      </c>
      <c r="G45">
        <v>4.9000000000000004</v>
      </c>
      <c r="H45">
        <v>5</v>
      </c>
      <c r="I45" s="3">
        <f t="shared" si="8"/>
        <v>4.8666666666666671</v>
      </c>
      <c r="J45" s="3">
        <v>10.16</v>
      </c>
      <c r="K45" s="3">
        <v>10.16</v>
      </c>
      <c r="L45" s="33">
        <f t="shared" si="9"/>
        <v>428.92989482666667</v>
      </c>
    </row>
    <row r="46" spans="1:14" x14ac:dyDescent="0.3">
      <c r="A46" t="s">
        <v>52</v>
      </c>
      <c r="B46" t="s">
        <v>62</v>
      </c>
      <c r="C46" s="28" t="s">
        <v>56</v>
      </c>
      <c r="D46" t="s">
        <v>28</v>
      </c>
      <c r="E46" s="25" t="s">
        <v>30</v>
      </c>
      <c r="F46">
        <v>5.5</v>
      </c>
      <c r="G46">
        <v>5</v>
      </c>
      <c r="H46">
        <v>5</v>
      </c>
      <c r="I46" s="3">
        <f t="shared" si="8"/>
        <v>5.166666666666667</v>
      </c>
      <c r="J46" s="3">
        <v>10.16</v>
      </c>
      <c r="K46" s="3">
        <v>10.16</v>
      </c>
      <c r="L46" s="33">
        <f t="shared" si="9"/>
        <v>404.62026602666668</v>
      </c>
    </row>
    <row r="47" spans="1:14" x14ac:dyDescent="0.3">
      <c r="I47" s="3"/>
      <c r="J47" s="3"/>
      <c r="K47" s="3"/>
      <c r="L47" s="33"/>
    </row>
    <row r="48" spans="1:14" x14ac:dyDescent="0.3">
      <c r="A48" t="s">
        <v>57</v>
      </c>
      <c r="B48" t="s">
        <v>31</v>
      </c>
      <c r="C48" s="26" t="s">
        <v>32</v>
      </c>
      <c r="D48" t="s">
        <v>26</v>
      </c>
      <c r="E48" t="s">
        <v>29</v>
      </c>
      <c r="F48">
        <v>3.1</v>
      </c>
      <c r="G48">
        <v>2.5</v>
      </c>
      <c r="H48">
        <v>2.6</v>
      </c>
      <c r="I48" s="3">
        <f t="shared" ref="I48:I51" si="10">AVERAGE(F48:H48)</f>
        <v>2.7333333333333329</v>
      </c>
      <c r="J48" s="3">
        <v>7.62</v>
      </c>
      <c r="K48" s="3">
        <v>7.62</v>
      </c>
      <c r="L48" s="33">
        <f t="shared" ref="L48:L51" si="11">3.14*((J48/2)^2)*(K48-I48)</f>
        <v>222.73697387999999</v>
      </c>
    </row>
    <row r="49" spans="1:12" x14ac:dyDescent="0.3">
      <c r="A49" t="s">
        <v>57</v>
      </c>
      <c r="B49" t="s">
        <v>31</v>
      </c>
      <c r="C49" s="26" t="s">
        <v>33</v>
      </c>
      <c r="D49" t="s">
        <v>26</v>
      </c>
      <c r="E49" s="25" t="s">
        <v>30</v>
      </c>
      <c r="F49">
        <v>2.7</v>
      </c>
      <c r="G49">
        <v>3.1</v>
      </c>
      <c r="H49">
        <v>2.7</v>
      </c>
      <c r="I49" s="3">
        <f t="shared" si="10"/>
        <v>2.8333333333333335</v>
      </c>
      <c r="J49" s="3">
        <v>7.62</v>
      </c>
      <c r="K49" s="3">
        <v>7.62</v>
      </c>
      <c r="L49" s="33">
        <f t="shared" si="11"/>
        <v>218.17891848000002</v>
      </c>
    </row>
    <row r="50" spans="1:12" x14ac:dyDescent="0.3">
      <c r="A50" t="s">
        <v>57</v>
      </c>
      <c r="B50" t="s">
        <v>31</v>
      </c>
      <c r="C50" s="26" t="s">
        <v>32</v>
      </c>
      <c r="D50" t="s">
        <v>28</v>
      </c>
      <c r="E50" t="s">
        <v>29</v>
      </c>
      <c r="F50" s="29"/>
      <c r="G50" s="29"/>
      <c r="H50" s="29"/>
      <c r="I50" s="3" t="e">
        <f t="shared" si="10"/>
        <v>#DIV/0!</v>
      </c>
      <c r="J50" s="3">
        <v>10.16</v>
      </c>
      <c r="K50" s="3">
        <v>10.16</v>
      </c>
      <c r="L50" s="33" t="e">
        <f t="shared" si="11"/>
        <v>#DIV/0!</v>
      </c>
    </row>
    <row r="51" spans="1:12" x14ac:dyDescent="0.3">
      <c r="A51" t="s">
        <v>57</v>
      </c>
      <c r="B51" t="s">
        <v>31</v>
      </c>
      <c r="C51" s="26" t="s">
        <v>33</v>
      </c>
      <c r="D51" t="s">
        <v>28</v>
      </c>
      <c r="E51" s="25" t="s">
        <v>30</v>
      </c>
      <c r="F51" s="29"/>
      <c r="G51" s="29"/>
      <c r="H51" s="29"/>
      <c r="I51" s="3" t="e">
        <f t="shared" si="10"/>
        <v>#DIV/0!</v>
      </c>
      <c r="J51" s="3">
        <v>10.16</v>
      </c>
      <c r="K51" s="3">
        <v>10.16</v>
      </c>
      <c r="L51" s="33" t="e">
        <f t="shared" si="11"/>
        <v>#DIV/0!</v>
      </c>
    </row>
    <row r="52" spans="1:12" x14ac:dyDescent="0.3">
      <c r="C52" s="27"/>
      <c r="I52" s="3"/>
      <c r="J52" s="3"/>
      <c r="K52" s="3"/>
      <c r="L52" s="33"/>
    </row>
    <row r="53" spans="1:12" x14ac:dyDescent="0.3">
      <c r="A53" t="s">
        <v>58</v>
      </c>
      <c r="B53" t="s">
        <v>36</v>
      </c>
      <c r="C53" s="28" t="s">
        <v>34</v>
      </c>
      <c r="D53" t="s">
        <v>26</v>
      </c>
      <c r="E53" t="s">
        <v>29</v>
      </c>
      <c r="F53">
        <v>2.7</v>
      </c>
      <c r="G53">
        <v>2.9</v>
      </c>
      <c r="H53">
        <v>2.8</v>
      </c>
      <c r="I53" s="3">
        <f t="shared" ref="I53:I56" si="12">AVERAGE(F53:H53)</f>
        <v>2.7999999999999994</v>
      </c>
      <c r="J53" s="3">
        <v>7.62</v>
      </c>
      <c r="K53" s="3">
        <v>7.62</v>
      </c>
      <c r="L53" s="33">
        <f t="shared" ref="L53:L56" si="13">3.14*((J53/2)^2)*(K53-I53)</f>
        <v>219.69827028</v>
      </c>
    </row>
    <row r="54" spans="1:12" x14ac:dyDescent="0.3">
      <c r="A54" t="s">
        <v>58</v>
      </c>
      <c r="B54" t="s">
        <v>36</v>
      </c>
      <c r="C54" s="28" t="s">
        <v>35</v>
      </c>
      <c r="D54" t="s">
        <v>26</v>
      </c>
      <c r="E54" s="25" t="s">
        <v>30</v>
      </c>
      <c r="F54">
        <v>2.7</v>
      </c>
      <c r="G54">
        <v>2.7</v>
      </c>
      <c r="H54">
        <v>2.9</v>
      </c>
      <c r="I54" s="3">
        <f t="shared" si="12"/>
        <v>2.7666666666666671</v>
      </c>
      <c r="J54" s="3">
        <v>7.62</v>
      </c>
      <c r="K54" s="3">
        <v>7.62</v>
      </c>
      <c r="L54" s="33">
        <f t="shared" si="13"/>
        <v>221.21762208000001</v>
      </c>
    </row>
    <row r="55" spans="1:12" x14ac:dyDescent="0.3">
      <c r="A55" t="s">
        <v>58</v>
      </c>
      <c r="B55" t="s">
        <v>36</v>
      </c>
      <c r="C55" s="28" t="s">
        <v>34</v>
      </c>
      <c r="D55" t="s">
        <v>28</v>
      </c>
      <c r="E55" t="s">
        <v>29</v>
      </c>
      <c r="F55" s="29"/>
      <c r="G55" s="29"/>
      <c r="H55" s="29"/>
      <c r="I55" s="3" t="e">
        <f t="shared" si="12"/>
        <v>#DIV/0!</v>
      </c>
      <c r="J55" s="3">
        <v>10.16</v>
      </c>
      <c r="K55" s="3">
        <v>10.16</v>
      </c>
      <c r="L55" s="33" t="e">
        <f t="shared" si="13"/>
        <v>#DIV/0!</v>
      </c>
    </row>
    <row r="56" spans="1:12" x14ac:dyDescent="0.3">
      <c r="A56" t="s">
        <v>58</v>
      </c>
      <c r="B56" t="s">
        <v>36</v>
      </c>
      <c r="C56" s="28" t="s">
        <v>35</v>
      </c>
      <c r="D56" t="s">
        <v>28</v>
      </c>
      <c r="E56" s="25" t="s">
        <v>30</v>
      </c>
      <c r="F56" s="29"/>
      <c r="G56" s="29"/>
      <c r="H56" s="29"/>
      <c r="I56" s="3" t="e">
        <f t="shared" si="12"/>
        <v>#DIV/0!</v>
      </c>
      <c r="J56" s="3">
        <v>10.16</v>
      </c>
      <c r="K56" s="3">
        <v>10.16</v>
      </c>
      <c r="L56" s="33" t="e">
        <f t="shared" si="13"/>
        <v>#DIV/0!</v>
      </c>
    </row>
    <row r="57" spans="1:12" x14ac:dyDescent="0.3">
      <c r="I57" s="3"/>
      <c r="J57" s="3"/>
      <c r="K57" s="3"/>
      <c r="L57" s="33"/>
    </row>
    <row r="58" spans="1:12" x14ac:dyDescent="0.3">
      <c r="A58" t="s">
        <v>57</v>
      </c>
      <c r="B58" t="s">
        <v>41</v>
      </c>
      <c r="C58" s="26" t="s">
        <v>43</v>
      </c>
      <c r="D58" t="s">
        <v>26</v>
      </c>
      <c r="E58" t="s">
        <v>29</v>
      </c>
      <c r="F58">
        <v>2.8</v>
      </c>
      <c r="G58">
        <v>2.8</v>
      </c>
      <c r="H58">
        <v>3</v>
      </c>
      <c r="I58" s="3">
        <f t="shared" ref="I58:I61" si="14">AVERAGE(F58:H58)</f>
        <v>2.8666666666666667</v>
      </c>
      <c r="J58" s="3">
        <v>7.62</v>
      </c>
      <c r="K58" s="3">
        <v>7.62</v>
      </c>
      <c r="L58" s="33">
        <f t="shared" ref="L58:L61" si="15">3.14*((J58/2)^2)*(K58-I58)</f>
        <v>216.65956668000001</v>
      </c>
    </row>
    <row r="59" spans="1:12" x14ac:dyDescent="0.3">
      <c r="A59" t="s">
        <v>57</v>
      </c>
      <c r="B59" t="s">
        <v>41</v>
      </c>
      <c r="C59" s="26" t="s">
        <v>44</v>
      </c>
      <c r="D59" t="s">
        <v>26</v>
      </c>
      <c r="E59" s="25" t="s">
        <v>30</v>
      </c>
      <c r="F59">
        <v>2</v>
      </c>
      <c r="G59">
        <v>2.5</v>
      </c>
      <c r="H59">
        <v>2.2000000000000002</v>
      </c>
      <c r="I59" s="3">
        <f t="shared" si="14"/>
        <v>2.2333333333333334</v>
      </c>
      <c r="J59" s="3">
        <v>7.62</v>
      </c>
      <c r="K59" s="3">
        <v>7.62</v>
      </c>
      <c r="L59" s="33">
        <f t="shared" si="15"/>
        <v>245.52725088</v>
      </c>
    </row>
    <row r="60" spans="1:12" x14ac:dyDescent="0.3">
      <c r="A60" t="s">
        <v>57</v>
      </c>
      <c r="B60" t="s">
        <v>41</v>
      </c>
      <c r="C60" s="26" t="s">
        <v>43</v>
      </c>
      <c r="D60" t="s">
        <v>28</v>
      </c>
      <c r="E60" t="s">
        <v>29</v>
      </c>
      <c r="F60" s="29"/>
      <c r="G60" s="29"/>
      <c r="H60" s="29"/>
      <c r="I60" s="3" t="e">
        <f t="shared" si="14"/>
        <v>#DIV/0!</v>
      </c>
      <c r="J60" s="3">
        <v>10.16</v>
      </c>
      <c r="K60" s="3">
        <v>10.16</v>
      </c>
      <c r="L60" s="33" t="e">
        <f t="shared" si="15"/>
        <v>#DIV/0!</v>
      </c>
    </row>
    <row r="61" spans="1:12" x14ac:dyDescent="0.3">
      <c r="A61" t="s">
        <v>57</v>
      </c>
      <c r="B61" t="s">
        <v>41</v>
      </c>
      <c r="C61" s="26" t="s">
        <v>44</v>
      </c>
      <c r="D61" t="s">
        <v>28</v>
      </c>
      <c r="E61" s="25" t="s">
        <v>30</v>
      </c>
      <c r="F61" s="29"/>
      <c r="G61" s="29"/>
      <c r="H61" s="29"/>
      <c r="I61" s="3" t="e">
        <f t="shared" si="14"/>
        <v>#DIV/0!</v>
      </c>
      <c r="J61" s="3">
        <v>10.16</v>
      </c>
      <c r="K61" s="3">
        <v>10.16</v>
      </c>
      <c r="L61" s="33" t="e">
        <f t="shared" si="15"/>
        <v>#DIV/0!</v>
      </c>
    </row>
    <row r="62" spans="1:12" x14ac:dyDescent="0.3">
      <c r="C62" s="27"/>
      <c r="I62" s="3"/>
      <c r="J62" s="3"/>
      <c r="K62" s="3"/>
      <c r="L62" s="33"/>
    </row>
    <row r="63" spans="1:12" x14ac:dyDescent="0.3">
      <c r="A63" t="s">
        <v>58</v>
      </c>
      <c r="B63" t="s">
        <v>42</v>
      </c>
      <c r="C63" s="28" t="s">
        <v>45</v>
      </c>
      <c r="D63" t="s">
        <v>26</v>
      </c>
      <c r="E63" t="s">
        <v>29</v>
      </c>
      <c r="F63">
        <v>3.1</v>
      </c>
      <c r="G63">
        <v>2.8</v>
      </c>
      <c r="H63">
        <v>2.9</v>
      </c>
      <c r="I63" s="3">
        <f t="shared" ref="I63:I66" si="16">AVERAGE(F63:H63)</f>
        <v>2.9333333333333336</v>
      </c>
      <c r="J63" s="3">
        <v>7.62</v>
      </c>
      <c r="K63" s="3">
        <v>7.62</v>
      </c>
      <c r="L63" s="33">
        <f t="shared" ref="L63:L66" si="17">3.14*((J63/2)^2)*(K63-I63)</f>
        <v>213.62086307999999</v>
      </c>
    </row>
    <row r="64" spans="1:12" x14ac:dyDescent="0.3">
      <c r="A64" t="s">
        <v>58</v>
      </c>
      <c r="B64" t="s">
        <v>42</v>
      </c>
      <c r="C64" s="28" t="s">
        <v>46</v>
      </c>
      <c r="D64" t="s">
        <v>26</v>
      </c>
      <c r="E64" s="25" t="s">
        <v>30</v>
      </c>
      <c r="F64">
        <v>3</v>
      </c>
      <c r="G64">
        <v>2.8</v>
      </c>
      <c r="H64">
        <v>2.8</v>
      </c>
      <c r="I64" s="3">
        <f t="shared" si="16"/>
        <v>2.8666666666666667</v>
      </c>
      <c r="J64" s="3">
        <v>7.62</v>
      </c>
      <c r="K64" s="3">
        <v>7.62</v>
      </c>
      <c r="L64" s="33">
        <f t="shared" si="17"/>
        <v>216.65956668000001</v>
      </c>
    </row>
    <row r="65" spans="1:12" x14ac:dyDescent="0.3">
      <c r="A65" t="s">
        <v>58</v>
      </c>
      <c r="B65" t="s">
        <v>42</v>
      </c>
      <c r="C65" s="28" t="s">
        <v>45</v>
      </c>
      <c r="D65" t="s">
        <v>28</v>
      </c>
      <c r="E65" t="s">
        <v>29</v>
      </c>
      <c r="F65" s="29"/>
      <c r="G65" s="29"/>
      <c r="H65" s="29"/>
      <c r="I65" s="3" t="e">
        <f t="shared" si="16"/>
        <v>#DIV/0!</v>
      </c>
      <c r="J65" s="3">
        <v>10.16</v>
      </c>
      <c r="K65" s="3">
        <v>10.16</v>
      </c>
      <c r="L65" s="33" t="e">
        <f t="shared" si="17"/>
        <v>#DIV/0!</v>
      </c>
    </row>
    <row r="66" spans="1:12" x14ac:dyDescent="0.3">
      <c r="A66" t="s">
        <v>58</v>
      </c>
      <c r="B66" t="s">
        <v>42</v>
      </c>
      <c r="C66" s="28" t="s">
        <v>46</v>
      </c>
      <c r="D66" t="s">
        <v>28</v>
      </c>
      <c r="E66" s="25" t="s">
        <v>30</v>
      </c>
      <c r="F66" s="29"/>
      <c r="G66" s="29"/>
      <c r="H66" s="29"/>
      <c r="I66" s="3" t="e">
        <f t="shared" si="16"/>
        <v>#DIV/0!</v>
      </c>
      <c r="J66" s="3">
        <v>10.16</v>
      </c>
      <c r="K66" s="3">
        <v>10.16</v>
      </c>
      <c r="L66" s="33" t="e">
        <f t="shared" si="17"/>
        <v>#DIV/0!</v>
      </c>
    </row>
  </sheetData>
  <pageMargins left="0.25" right="0.25" top="0.75" bottom="0.75" header="0.3" footer="0.3"/>
  <pageSetup scale="7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49"/>
  <sheetViews>
    <sheetView tabSelected="1" topLeftCell="CT1" workbookViewId="0">
      <selection activeCell="CT7" sqref="CT7"/>
    </sheetView>
  </sheetViews>
  <sheetFormatPr defaultRowHeight="14.4" x14ac:dyDescent="0.3"/>
  <cols>
    <col min="1" max="1" width="14.44140625" bestFit="1" customWidth="1"/>
    <col min="2" max="2" width="18.109375" bestFit="1" customWidth="1"/>
    <col min="3" max="3" width="15.88671875" bestFit="1" customWidth="1"/>
    <col min="4" max="4" width="9.109375" bestFit="1" customWidth="1"/>
    <col min="5" max="5" width="13.109375" bestFit="1" customWidth="1"/>
    <col min="6" max="6" width="12.5546875" bestFit="1" customWidth="1"/>
    <col min="7" max="7" width="23.77734375" bestFit="1" customWidth="1"/>
    <col min="8" max="8" width="11.77734375" bestFit="1" customWidth="1"/>
    <col min="9" max="9" width="17.6640625" bestFit="1" customWidth="1"/>
    <col min="10" max="10" width="11.44140625" bestFit="1" customWidth="1"/>
    <col min="11" max="11" width="7.6640625" customWidth="1"/>
    <col min="12" max="12" width="11.88671875" customWidth="1"/>
    <col min="13" max="13" width="14.77734375" customWidth="1"/>
    <col min="14" max="14" width="27.6640625" bestFit="1" customWidth="1"/>
    <col min="15" max="15" width="22" customWidth="1"/>
    <col min="16" max="16" width="26.77734375" customWidth="1"/>
    <col min="17" max="17" width="23.33203125" bestFit="1" customWidth="1"/>
    <col min="18" max="18" width="24.88671875" bestFit="1" customWidth="1"/>
    <col min="19" max="19" width="22.33203125" bestFit="1" customWidth="1"/>
    <col min="20" max="20" width="27.33203125" bestFit="1" customWidth="1"/>
    <col min="21" max="21" width="31.5546875" bestFit="1" customWidth="1"/>
    <col min="22" max="22" width="56.44140625" bestFit="1" customWidth="1"/>
    <col min="23" max="23" width="49" bestFit="1" customWidth="1"/>
    <col min="24" max="24" width="59.88671875" bestFit="1" customWidth="1"/>
    <col min="25" max="25" width="58.6640625" bestFit="1" customWidth="1"/>
    <col min="26" max="26" width="56.109375" bestFit="1" customWidth="1"/>
    <col min="27" max="27" width="64" bestFit="1" customWidth="1"/>
    <col min="28" max="28" width="31.44140625" customWidth="1"/>
    <col min="29" max="29" width="39.33203125" customWidth="1"/>
    <col min="30" max="31" width="19.5546875" customWidth="1"/>
    <col min="32" max="32" width="39.33203125" customWidth="1"/>
    <col min="33" max="33" width="28.109375" customWidth="1"/>
    <col min="34" max="34" width="42.33203125" customWidth="1"/>
    <col min="35" max="35" width="44.88671875" bestFit="1" customWidth="1"/>
    <col min="36" max="36" width="57.44140625" bestFit="1" customWidth="1"/>
    <col min="37" max="37" width="59" bestFit="1" customWidth="1"/>
    <col min="38" max="38" width="53" bestFit="1" customWidth="1"/>
    <col min="39" max="39" width="46.6640625" bestFit="1" customWidth="1"/>
    <col min="40" max="40" width="43.88671875" bestFit="1" customWidth="1"/>
    <col min="41" max="41" width="43.5546875" bestFit="1" customWidth="1"/>
    <col min="42" max="42" width="45.6640625" bestFit="1" customWidth="1"/>
    <col min="43" max="43" width="44.33203125" bestFit="1" customWidth="1"/>
    <col min="44" max="44" width="46.6640625" bestFit="1" customWidth="1"/>
    <col min="45" max="45" width="43" bestFit="1" customWidth="1"/>
    <col min="46" max="46" width="43.6640625" bestFit="1" customWidth="1"/>
    <col min="47" max="47" width="40.6640625" bestFit="1" customWidth="1"/>
    <col min="48" max="48" width="41.33203125" bestFit="1" customWidth="1"/>
    <col min="49" max="49" width="47.6640625" bestFit="1" customWidth="1"/>
    <col min="50" max="50" width="47.5546875" bestFit="1" customWidth="1"/>
    <col min="51" max="51" width="49.33203125" bestFit="1" customWidth="1"/>
    <col min="52" max="52" width="42.88671875" bestFit="1" customWidth="1"/>
    <col min="53" max="53" width="47.88671875" bestFit="1" customWidth="1"/>
    <col min="54" max="54" width="46.5546875" bestFit="1" customWidth="1"/>
    <col min="55" max="55" width="43.109375" bestFit="1" customWidth="1"/>
    <col min="56" max="56" width="44" bestFit="1" customWidth="1"/>
    <col min="57" max="57" width="46.33203125" bestFit="1" customWidth="1"/>
    <col min="58" max="58" width="40.6640625" bestFit="1" customWidth="1"/>
    <col min="59" max="59" width="56.33203125" bestFit="1" customWidth="1"/>
    <col min="60" max="60" width="48.5546875" bestFit="1" customWidth="1"/>
    <col min="61" max="61" width="33.88671875" bestFit="1" customWidth="1"/>
    <col min="62" max="62" width="42.88671875" bestFit="1" customWidth="1"/>
    <col min="63" max="63" width="32.33203125" bestFit="1" customWidth="1"/>
    <col min="64" max="64" width="40.109375" bestFit="1" customWidth="1"/>
    <col min="65" max="65" width="38" bestFit="1" customWidth="1"/>
    <col min="66" max="66" width="41.5546875" bestFit="1" customWidth="1"/>
    <col min="67" max="67" width="44.88671875" bestFit="1" customWidth="1"/>
    <col min="68" max="68" width="42.6640625" bestFit="1" customWidth="1"/>
    <col min="69" max="69" width="36.44140625" bestFit="1" customWidth="1"/>
    <col min="70" max="70" width="36.88671875" bestFit="1" customWidth="1"/>
    <col min="71" max="71" width="28.88671875" bestFit="1" customWidth="1"/>
    <col min="72" max="72" width="29.88671875" bestFit="1" customWidth="1"/>
    <col min="73" max="73" width="42.6640625" bestFit="1" customWidth="1"/>
    <col min="74" max="74" width="40.109375" bestFit="1" customWidth="1"/>
    <col min="75" max="75" width="38.109375" bestFit="1" customWidth="1"/>
    <col min="76" max="76" width="32.44140625" bestFit="1" customWidth="1"/>
    <col min="77" max="77" width="30.109375" bestFit="1" customWidth="1"/>
    <col min="78" max="78" width="26.5546875" bestFit="1" customWidth="1"/>
    <col min="79" max="79" width="33.44140625" bestFit="1" customWidth="1"/>
    <col min="80" max="80" width="33.33203125" bestFit="1" customWidth="1"/>
    <col min="81" max="81" width="33.5546875" bestFit="1" customWidth="1"/>
    <col min="82" max="82" width="32.33203125" bestFit="1" customWidth="1"/>
    <col min="83" max="83" width="28.88671875" bestFit="1" customWidth="1"/>
    <col min="84" max="84" width="29.88671875" bestFit="1" customWidth="1"/>
    <col min="85" max="85" width="32" bestFit="1" customWidth="1"/>
    <col min="86" max="86" width="31" bestFit="1" customWidth="1"/>
    <col min="87" max="87" width="32" bestFit="1" customWidth="1"/>
    <col min="88" max="88" width="25.33203125" bestFit="1" customWidth="1"/>
    <col min="89" max="89" width="27" bestFit="1" customWidth="1"/>
    <col min="90" max="90" width="24.33203125" bestFit="1" customWidth="1"/>
    <col min="91" max="91" width="43.44140625" bestFit="1" customWidth="1"/>
    <col min="92" max="92" width="34.6640625" bestFit="1" customWidth="1"/>
    <col min="93" max="93" width="28.6640625" bestFit="1" customWidth="1"/>
    <col min="94" max="94" width="35.5546875" bestFit="1" customWidth="1"/>
    <col min="95" max="95" width="35" bestFit="1" customWidth="1"/>
    <col min="96" max="96" width="35.88671875" bestFit="1" customWidth="1"/>
    <col min="97" max="97" width="31.109375" bestFit="1" customWidth="1"/>
    <col min="98" max="98" width="36.33203125" bestFit="1" customWidth="1"/>
    <col min="99" max="99" width="35.6640625" bestFit="1" customWidth="1"/>
    <col min="100" max="100" width="46.5546875" bestFit="1" customWidth="1"/>
    <col min="101" max="101" width="10.5546875" bestFit="1" customWidth="1"/>
    <col min="102" max="102" width="20.5546875" bestFit="1" customWidth="1"/>
    <col min="103" max="103" width="24.109375" bestFit="1" customWidth="1"/>
    <col min="104" max="104" width="18" bestFit="1" customWidth="1"/>
    <col min="105" max="105" width="15.6640625" bestFit="1" customWidth="1"/>
    <col min="106" max="106" width="19.44140625" bestFit="1" customWidth="1"/>
    <col min="107" max="107" width="22.6640625" bestFit="1" customWidth="1"/>
    <col min="108" max="108" width="20.44140625" bestFit="1" customWidth="1"/>
    <col min="109" max="109" width="14.33203125" bestFit="1" customWidth="1"/>
    <col min="110" max="110" width="30.33203125" bestFit="1" customWidth="1"/>
    <col min="111" max="111" width="34.109375" bestFit="1" customWidth="1"/>
    <col min="112" max="112" width="31" bestFit="1" customWidth="1"/>
    <col min="113" max="113" width="30.44140625" bestFit="1" customWidth="1"/>
    <col min="114" max="114" width="32.5546875" bestFit="1" customWidth="1"/>
    <col min="115" max="115" width="31" bestFit="1" customWidth="1"/>
    <col min="116" max="116" width="43.44140625" bestFit="1" customWidth="1"/>
    <col min="117" max="117" width="30.88671875" bestFit="1" customWidth="1"/>
    <col min="118" max="118" width="33.88671875" bestFit="1" customWidth="1"/>
    <col min="119" max="119" width="29.6640625" bestFit="1" customWidth="1"/>
    <col min="120" max="120" width="29.109375" bestFit="1" customWidth="1"/>
    <col min="121" max="121" width="23.88671875" bestFit="1" customWidth="1"/>
    <col min="122" max="122" width="32.88671875" bestFit="1" customWidth="1"/>
    <col min="123" max="123" width="32.5546875" bestFit="1" customWidth="1"/>
    <col min="124" max="124" width="30.109375" bestFit="1" customWidth="1"/>
    <col min="125" max="125" width="29.6640625" bestFit="1" customWidth="1"/>
    <col min="126" max="126" width="34.88671875" bestFit="1" customWidth="1"/>
    <col min="127" max="127" width="30.88671875" bestFit="1" customWidth="1"/>
    <col min="128" max="128" width="28.5546875" bestFit="1" customWidth="1"/>
    <col min="129" max="129" width="28.33203125" bestFit="1" customWidth="1"/>
    <col min="130" max="130" width="30.6640625" bestFit="1" customWidth="1"/>
    <col min="131" max="131" width="30.5546875" bestFit="1" customWidth="1"/>
    <col min="132" max="132" width="31.44140625" bestFit="1" customWidth="1"/>
    <col min="133" max="133" width="27.6640625" bestFit="1" customWidth="1"/>
    <col min="134" max="134" width="28.44140625" bestFit="1" customWidth="1"/>
    <col min="135" max="135" width="26.109375" bestFit="1" customWidth="1"/>
    <col min="136" max="136" width="32.33203125" bestFit="1" customWidth="1"/>
    <col min="137" max="137" width="29.33203125" bestFit="1" customWidth="1"/>
    <col min="138" max="138" width="34.109375" bestFit="1" customWidth="1"/>
    <col min="139" max="139" width="27.5546875" bestFit="1" customWidth="1"/>
    <col min="140" max="140" width="32.5546875" bestFit="1" customWidth="1"/>
    <col min="141" max="141" width="30.5546875" bestFit="1" customWidth="1"/>
    <col min="142" max="142" width="27" bestFit="1" customWidth="1"/>
    <col min="143" max="143" width="31" bestFit="1" customWidth="1"/>
    <col min="144" max="144" width="24.5546875" bestFit="1" customWidth="1"/>
    <col min="145" max="145" width="30.33203125" bestFit="1" customWidth="1"/>
    <col min="146" max="146" width="31.109375" bestFit="1" customWidth="1"/>
    <col min="147" max="147" width="25.5546875" bestFit="1" customWidth="1"/>
    <col min="148" max="148" width="46.44140625" bestFit="1" customWidth="1"/>
    <col min="149" max="149" width="32" bestFit="1" customWidth="1"/>
    <col min="150" max="150" width="42.44140625" bestFit="1" customWidth="1"/>
    <col min="151" max="151" width="47.44140625" bestFit="1" customWidth="1"/>
    <col min="152" max="152" width="29.109375" bestFit="1" customWidth="1"/>
    <col min="153" max="153" width="12.88671875" bestFit="1" customWidth="1"/>
    <col min="154" max="154" width="44.6640625" bestFit="1" customWidth="1"/>
    <col min="155" max="155" width="50.109375" bestFit="1" customWidth="1"/>
    <col min="156" max="156" width="38.33203125" bestFit="1" customWidth="1"/>
    <col min="157" max="157" width="36.109375" bestFit="1" customWidth="1"/>
    <col min="158" max="158" width="53" bestFit="1" customWidth="1"/>
    <col min="159" max="159" width="37.109375" bestFit="1" customWidth="1"/>
    <col min="160" max="160" width="56.88671875" bestFit="1" customWidth="1"/>
    <col min="161" max="161" width="54.88671875" bestFit="1" customWidth="1"/>
    <col min="162" max="162" width="58.6640625" bestFit="1" customWidth="1"/>
    <col min="163" max="163" width="30" bestFit="1" customWidth="1"/>
    <col min="164" max="164" width="34.33203125" bestFit="1" customWidth="1"/>
    <col min="165" max="167" width="34.44140625" bestFit="1" customWidth="1"/>
    <col min="168" max="168" width="33.33203125" bestFit="1" customWidth="1"/>
    <col min="169" max="169" width="30.44140625" bestFit="1" customWidth="1"/>
    <col min="170" max="170" width="31.33203125" bestFit="1" customWidth="1"/>
    <col min="171" max="172" width="30.44140625" bestFit="1" customWidth="1"/>
    <col min="173" max="173" width="28.88671875" bestFit="1" customWidth="1"/>
    <col min="174" max="174" width="38.33203125" bestFit="1" customWidth="1"/>
    <col min="175" max="175" width="21.109375" bestFit="1" customWidth="1"/>
    <col min="176" max="176" width="48.5546875" bestFit="1" customWidth="1"/>
    <col min="177" max="177" width="50" bestFit="1" customWidth="1"/>
    <col min="178" max="178" width="19.109375" bestFit="1" customWidth="1"/>
    <col min="179" max="179" width="20" bestFit="1" customWidth="1"/>
    <col min="180" max="180" width="35.6640625" bestFit="1" customWidth="1"/>
    <col min="181" max="181" width="42.88671875" bestFit="1" customWidth="1"/>
    <col min="182" max="182" width="47.109375" bestFit="1" customWidth="1"/>
    <col min="183" max="183" width="37" bestFit="1" customWidth="1"/>
    <col min="184" max="184" width="41.33203125" bestFit="1" customWidth="1"/>
    <col min="185" max="185" width="14.5546875" bestFit="1" customWidth="1"/>
    <col min="186" max="186" width="32.109375" bestFit="1" customWidth="1"/>
    <col min="187" max="188" width="26.88671875" bestFit="1" customWidth="1"/>
    <col min="189" max="189" width="29.33203125" bestFit="1" customWidth="1"/>
    <col min="190" max="190" width="30.44140625" bestFit="1" customWidth="1"/>
    <col min="191" max="192" width="28.6640625" bestFit="1" customWidth="1"/>
    <col min="193" max="193" width="29.33203125" bestFit="1" customWidth="1"/>
    <col min="194" max="194" width="31.5546875" bestFit="1" customWidth="1"/>
    <col min="195" max="195" width="32.5546875" bestFit="1" customWidth="1"/>
    <col min="196" max="196" width="30.5546875" bestFit="1" customWidth="1"/>
    <col min="197" max="197" width="31.5546875" bestFit="1" customWidth="1"/>
    <col min="198" max="198" width="41" bestFit="1" customWidth="1"/>
    <col min="199" max="199" width="39" bestFit="1" customWidth="1"/>
    <col min="200" max="200" width="31.33203125" bestFit="1" customWidth="1"/>
    <col min="201" max="201" width="41.109375" bestFit="1" customWidth="1"/>
    <col min="202" max="202" width="43.5546875" bestFit="1" customWidth="1"/>
    <col min="203" max="203" width="46.5546875" bestFit="1" customWidth="1"/>
    <col min="204" max="204" width="53.109375" bestFit="1" customWidth="1"/>
    <col min="205" max="205" width="44.109375" bestFit="1" customWidth="1"/>
    <col min="206" max="206" width="46.33203125" bestFit="1" customWidth="1"/>
    <col min="207" max="207" width="10.6640625" bestFit="1" customWidth="1"/>
    <col min="208" max="208" width="19.44140625" bestFit="1" customWidth="1"/>
    <col min="209" max="209" width="26.44140625" bestFit="1" customWidth="1"/>
    <col min="210" max="210" width="46.6640625" bestFit="1" customWidth="1"/>
    <col min="211" max="211" width="38.109375" bestFit="1" customWidth="1"/>
    <col min="212" max="212" width="10.88671875" bestFit="1" customWidth="1"/>
    <col min="213" max="213" width="27" bestFit="1" customWidth="1"/>
    <col min="214" max="214" width="9.33203125" bestFit="1" customWidth="1"/>
    <col min="215" max="215" width="24.88671875" bestFit="1" customWidth="1"/>
    <col min="216" max="216" width="11.88671875" bestFit="1" customWidth="1"/>
    <col min="217" max="217" width="43.109375" bestFit="1" customWidth="1"/>
    <col min="218" max="218" width="26" bestFit="1" customWidth="1"/>
    <col min="219" max="219" width="30.33203125" bestFit="1" customWidth="1"/>
    <col min="220" max="220" width="50.109375" bestFit="1" customWidth="1"/>
    <col min="221" max="222" width="46" bestFit="1" customWidth="1"/>
    <col min="223" max="223" width="56.5546875" bestFit="1" customWidth="1"/>
    <col min="224" max="224" width="49.33203125" bestFit="1" customWidth="1"/>
    <col min="225" max="225" width="50.44140625" bestFit="1" customWidth="1"/>
    <col min="226" max="226" width="51.44140625" bestFit="1" customWidth="1"/>
    <col min="227" max="227" width="58.33203125" bestFit="1" customWidth="1"/>
    <col min="228" max="228" width="50.44140625" bestFit="1" customWidth="1"/>
    <col min="229" max="229" width="52.44140625" bestFit="1" customWidth="1"/>
    <col min="230" max="230" width="54.5546875" bestFit="1" customWidth="1"/>
    <col min="231" max="231" width="26.44140625" bestFit="1" customWidth="1"/>
    <col min="232" max="232" width="45" bestFit="1" customWidth="1"/>
    <col min="233" max="233" width="49.33203125" bestFit="1" customWidth="1"/>
    <col min="234" max="234" width="43.5546875" bestFit="1" customWidth="1"/>
    <col min="235" max="235" width="38.88671875" bestFit="1" customWidth="1"/>
    <col min="236" max="236" width="39.33203125" bestFit="1" customWidth="1"/>
    <col min="237" max="237" width="43.5546875" bestFit="1" customWidth="1"/>
    <col min="238" max="238" width="42.6640625" bestFit="1" customWidth="1"/>
    <col min="239" max="239" width="39.44140625" bestFit="1" customWidth="1"/>
    <col min="240" max="240" width="43.6640625" bestFit="1" customWidth="1"/>
    <col min="241" max="241" width="39.44140625" bestFit="1" customWidth="1"/>
    <col min="242" max="242" width="44.6640625" bestFit="1" customWidth="1"/>
    <col min="243" max="243" width="49" bestFit="1" customWidth="1"/>
    <col min="244" max="244" width="32.44140625" bestFit="1" customWidth="1"/>
    <col min="245" max="245" width="35.6640625" bestFit="1" customWidth="1"/>
    <col min="246" max="246" width="44.88671875" bestFit="1" customWidth="1"/>
    <col min="247" max="247" width="35.6640625" bestFit="1" customWidth="1"/>
    <col min="248" max="248" width="48.5546875" bestFit="1" customWidth="1"/>
    <col min="249" max="249" width="52.88671875" bestFit="1" customWidth="1"/>
    <col min="250" max="250" width="47.5546875" bestFit="1" customWidth="1"/>
    <col min="251" max="251" width="48.6640625" bestFit="1" customWidth="1"/>
    <col min="252" max="252" width="46.5546875" bestFit="1" customWidth="1"/>
    <col min="253" max="253" width="35.6640625" bestFit="1" customWidth="1"/>
    <col min="254" max="254" width="46.5546875" bestFit="1" customWidth="1"/>
    <col min="255" max="255" width="43.44140625" bestFit="1" customWidth="1"/>
    <col min="256" max="256" width="41.33203125" bestFit="1" customWidth="1"/>
    <col min="257" max="257" width="40" bestFit="1" customWidth="1"/>
    <col min="258" max="258" width="41" bestFit="1" customWidth="1"/>
    <col min="259" max="260" width="46.6640625" bestFit="1" customWidth="1"/>
    <col min="261" max="261" width="40" bestFit="1" customWidth="1"/>
    <col min="262" max="262" width="37.109375" bestFit="1" customWidth="1"/>
  </cols>
  <sheetData>
    <row r="1" spans="1:262" s="60" customFormat="1" ht="15.6" x14ac:dyDescent="0.3">
      <c r="A1" s="60" t="s">
        <v>482</v>
      </c>
      <c r="B1" s="60" t="s">
        <v>481</v>
      </c>
      <c r="C1" s="60" t="s">
        <v>95</v>
      </c>
      <c r="D1" s="60" t="s">
        <v>483</v>
      </c>
      <c r="E1" s="60" t="s">
        <v>484</v>
      </c>
      <c r="F1" s="60" t="s">
        <v>433</v>
      </c>
      <c r="G1" s="60" t="s">
        <v>485</v>
      </c>
      <c r="H1" s="60" t="s">
        <v>486</v>
      </c>
      <c r="I1" s="60" t="s">
        <v>487</v>
      </c>
      <c r="J1" s="60" t="s">
        <v>98</v>
      </c>
      <c r="K1" s="60" t="s">
        <v>488</v>
      </c>
      <c r="L1" s="60" t="s">
        <v>489</v>
      </c>
      <c r="M1" s="60" t="s">
        <v>490</v>
      </c>
      <c r="N1" s="60" t="s">
        <v>102</v>
      </c>
      <c r="O1" s="60" t="s">
        <v>491</v>
      </c>
      <c r="P1" s="60" t="s">
        <v>492</v>
      </c>
      <c r="Q1" s="60" t="s">
        <v>493</v>
      </c>
      <c r="R1" s="60" t="s">
        <v>494</v>
      </c>
      <c r="S1" s="60" t="s">
        <v>495</v>
      </c>
      <c r="T1" s="60" t="s">
        <v>496</v>
      </c>
      <c r="U1" s="60" t="s">
        <v>497</v>
      </c>
      <c r="V1" s="60" t="s">
        <v>498</v>
      </c>
      <c r="W1" s="60" t="s">
        <v>499</v>
      </c>
      <c r="X1" s="60" t="s">
        <v>500</v>
      </c>
      <c r="Y1" s="60" t="s">
        <v>502</v>
      </c>
      <c r="Z1" s="60" t="s">
        <v>501</v>
      </c>
      <c r="AA1" s="60" t="s">
        <v>506</v>
      </c>
      <c r="AB1" s="60" t="s">
        <v>503</v>
      </c>
      <c r="AC1" s="60" t="s">
        <v>507</v>
      </c>
      <c r="AD1" s="60" t="s">
        <v>504</v>
      </c>
      <c r="AE1" s="60" t="s">
        <v>505</v>
      </c>
      <c r="AF1" s="60" t="s">
        <v>508</v>
      </c>
      <c r="AG1" s="60" t="s">
        <v>509</v>
      </c>
      <c r="AH1" s="60" t="s">
        <v>510</v>
      </c>
      <c r="BB1" s="60" t="s">
        <v>511</v>
      </c>
      <c r="BU1" s="60" t="s">
        <v>512</v>
      </c>
      <c r="CJ1" s="60" t="s">
        <v>513</v>
      </c>
      <c r="CK1" s="60" t="s">
        <v>514</v>
      </c>
      <c r="CL1" s="60" t="s">
        <v>515</v>
      </c>
      <c r="CW1" s="60" t="s">
        <v>516</v>
      </c>
      <c r="FR1" s="60" t="s">
        <v>517</v>
      </c>
      <c r="GY1" s="60" t="s">
        <v>518</v>
      </c>
      <c r="HF1" s="60" t="s">
        <v>519</v>
      </c>
    </row>
    <row r="2" spans="1:262" s="58" customFormat="1" ht="15" customHeight="1" x14ac:dyDescent="0.3">
      <c r="A2" s="56" t="s">
        <v>93</v>
      </c>
      <c r="B2" s="56" t="s">
        <v>94</v>
      </c>
      <c r="C2" s="56" t="s">
        <v>95</v>
      </c>
      <c r="D2" s="56" t="s">
        <v>96</v>
      </c>
      <c r="E2" s="36" t="s">
        <v>429</v>
      </c>
      <c r="F2" s="36" t="s">
        <v>433</v>
      </c>
      <c r="G2" s="36" t="s">
        <v>473</v>
      </c>
      <c r="H2" s="36" t="s">
        <v>474</v>
      </c>
      <c r="I2" s="56" t="s">
        <v>97</v>
      </c>
      <c r="J2" s="56" t="s">
        <v>98</v>
      </c>
      <c r="K2" s="56" t="s">
        <v>99</v>
      </c>
      <c r="L2" s="56" t="s">
        <v>100</v>
      </c>
      <c r="M2" s="56" t="s">
        <v>101</v>
      </c>
      <c r="N2" s="56" t="s">
        <v>102</v>
      </c>
      <c r="O2" s="56" t="s">
        <v>103</v>
      </c>
      <c r="P2" s="56" t="s">
        <v>104</v>
      </c>
      <c r="Q2" s="56" t="s">
        <v>105</v>
      </c>
      <c r="R2" s="56" t="s">
        <v>106</v>
      </c>
      <c r="S2" s="56" t="s">
        <v>107</v>
      </c>
      <c r="T2" s="56" t="s">
        <v>108</v>
      </c>
      <c r="U2" s="56" t="s">
        <v>109</v>
      </c>
      <c r="V2" s="56" t="s">
        <v>110</v>
      </c>
      <c r="W2" s="56" t="s">
        <v>111</v>
      </c>
      <c r="X2" s="56" t="s">
        <v>112</v>
      </c>
      <c r="Y2" s="56" t="s">
        <v>113</v>
      </c>
      <c r="Z2" s="56" t="s">
        <v>114</v>
      </c>
      <c r="AA2" s="56" t="s">
        <v>115</v>
      </c>
      <c r="AB2" s="56" t="s">
        <v>468</v>
      </c>
      <c r="AC2" s="56" t="s">
        <v>469</v>
      </c>
      <c r="AD2" s="56" t="s">
        <v>470</v>
      </c>
      <c r="AE2" s="56" t="s">
        <v>472</v>
      </c>
      <c r="AF2" s="56" t="s">
        <v>471</v>
      </c>
      <c r="AG2" s="56" t="s">
        <v>116</v>
      </c>
      <c r="AH2" s="56" t="s">
        <v>117</v>
      </c>
      <c r="AI2" s="56" t="s">
        <v>118</v>
      </c>
      <c r="AJ2" s="56" t="s">
        <v>119</v>
      </c>
      <c r="AK2" s="56" t="s">
        <v>120</v>
      </c>
      <c r="AL2" s="56" t="s">
        <v>121</v>
      </c>
      <c r="AM2" s="56" t="s">
        <v>122</v>
      </c>
      <c r="AN2" s="56" t="s">
        <v>123</v>
      </c>
      <c r="AO2" s="56" t="s">
        <v>124</v>
      </c>
      <c r="AP2" s="56" t="s">
        <v>125</v>
      </c>
      <c r="AQ2" s="56" t="s">
        <v>126</v>
      </c>
      <c r="AR2" s="56" t="s">
        <v>127</v>
      </c>
      <c r="AS2" s="56" t="s">
        <v>128</v>
      </c>
      <c r="AT2" s="56" t="s">
        <v>129</v>
      </c>
      <c r="AU2" s="56" t="s">
        <v>130</v>
      </c>
      <c r="AV2" s="56" t="s">
        <v>131</v>
      </c>
      <c r="AW2" s="56" t="s">
        <v>132</v>
      </c>
      <c r="AX2" s="56" t="s">
        <v>133</v>
      </c>
      <c r="AY2" s="56" t="s">
        <v>134</v>
      </c>
      <c r="AZ2" s="56" t="s">
        <v>135</v>
      </c>
      <c r="BA2" s="56" t="s">
        <v>136</v>
      </c>
      <c r="BB2" s="56" t="s">
        <v>137</v>
      </c>
      <c r="BC2" s="56" t="s">
        <v>138</v>
      </c>
      <c r="BD2" s="56" t="s">
        <v>139</v>
      </c>
      <c r="BE2" s="56" t="s">
        <v>140</v>
      </c>
      <c r="BF2" s="56" t="s">
        <v>141</v>
      </c>
      <c r="BG2" s="56" t="s">
        <v>142</v>
      </c>
      <c r="BH2" s="56" t="s">
        <v>143</v>
      </c>
      <c r="BI2" s="56" t="s">
        <v>144</v>
      </c>
      <c r="BJ2" s="56" t="s">
        <v>145</v>
      </c>
      <c r="BK2" s="56" t="s">
        <v>146</v>
      </c>
      <c r="BL2" s="56" t="s">
        <v>147</v>
      </c>
      <c r="BM2" s="56" t="s">
        <v>148</v>
      </c>
      <c r="BN2" s="56" t="s">
        <v>149</v>
      </c>
      <c r="BO2" s="56" t="s">
        <v>150</v>
      </c>
      <c r="BP2" s="56" t="s">
        <v>151</v>
      </c>
      <c r="BQ2" s="56" t="s">
        <v>152</v>
      </c>
      <c r="BR2" s="56" t="s">
        <v>153</v>
      </c>
      <c r="BS2" s="56" t="s">
        <v>154</v>
      </c>
      <c r="BT2" s="56" t="s">
        <v>155</v>
      </c>
      <c r="BU2" s="56" t="s">
        <v>156</v>
      </c>
      <c r="BV2" s="56" t="s">
        <v>157</v>
      </c>
      <c r="BW2" s="56" t="s">
        <v>158</v>
      </c>
      <c r="BX2" s="56" t="s">
        <v>159</v>
      </c>
      <c r="BY2" s="56" t="s">
        <v>160</v>
      </c>
      <c r="BZ2" s="56" t="s">
        <v>161</v>
      </c>
      <c r="CA2" s="56" t="s">
        <v>162</v>
      </c>
      <c r="CB2" s="56" t="s">
        <v>163</v>
      </c>
      <c r="CC2" s="56" t="s">
        <v>164</v>
      </c>
      <c r="CD2" s="56" t="s">
        <v>165</v>
      </c>
      <c r="CE2" s="56" t="s">
        <v>166</v>
      </c>
      <c r="CF2" s="56" t="s">
        <v>167</v>
      </c>
      <c r="CG2" s="56" t="s">
        <v>168</v>
      </c>
      <c r="CH2" s="56" t="s">
        <v>169</v>
      </c>
      <c r="CI2" s="56" t="s">
        <v>170</v>
      </c>
      <c r="CJ2" s="56" t="s">
        <v>171</v>
      </c>
      <c r="CK2" s="56" t="s">
        <v>172</v>
      </c>
      <c r="CL2" s="56" t="s">
        <v>173</v>
      </c>
      <c r="CM2" s="56" t="s">
        <v>174</v>
      </c>
      <c r="CN2" s="56" t="s">
        <v>175</v>
      </c>
      <c r="CO2" s="56" t="s">
        <v>176</v>
      </c>
      <c r="CP2" s="56" t="s">
        <v>177</v>
      </c>
      <c r="CQ2" s="56" t="s">
        <v>178</v>
      </c>
      <c r="CR2" s="56" t="s">
        <v>179</v>
      </c>
      <c r="CS2" s="56" t="s">
        <v>180</v>
      </c>
      <c r="CT2" s="56" t="s">
        <v>181</v>
      </c>
      <c r="CU2" s="56" t="s">
        <v>182</v>
      </c>
      <c r="CV2" s="56" t="s">
        <v>183</v>
      </c>
      <c r="CW2" s="56" t="s">
        <v>184</v>
      </c>
      <c r="CX2" s="56" t="s">
        <v>185</v>
      </c>
      <c r="CY2" s="56" t="s">
        <v>186</v>
      </c>
      <c r="CZ2" s="56" t="s">
        <v>187</v>
      </c>
      <c r="DA2" s="56" t="s">
        <v>188</v>
      </c>
      <c r="DB2" s="56" t="s">
        <v>189</v>
      </c>
      <c r="DC2" s="56" t="s">
        <v>190</v>
      </c>
      <c r="DD2" s="56" t="s">
        <v>191</v>
      </c>
      <c r="DE2" s="56" t="s">
        <v>192</v>
      </c>
      <c r="DF2" s="56" t="s">
        <v>193</v>
      </c>
      <c r="DG2" s="56" t="s">
        <v>194</v>
      </c>
      <c r="DH2" s="56" t="s">
        <v>195</v>
      </c>
      <c r="DI2" s="56" t="s">
        <v>196</v>
      </c>
      <c r="DJ2" s="56" t="s">
        <v>197</v>
      </c>
      <c r="DK2" s="56" t="s">
        <v>198</v>
      </c>
      <c r="DL2" s="56" t="s">
        <v>199</v>
      </c>
      <c r="DM2" s="56" t="s">
        <v>200</v>
      </c>
      <c r="DN2" s="56" t="s">
        <v>201</v>
      </c>
      <c r="DO2" s="56" t="s">
        <v>202</v>
      </c>
      <c r="DP2" s="56" t="s">
        <v>203</v>
      </c>
      <c r="DQ2" s="56" t="s">
        <v>204</v>
      </c>
      <c r="DR2" s="56" t="s">
        <v>205</v>
      </c>
      <c r="DS2" s="56" t="s">
        <v>206</v>
      </c>
      <c r="DT2" s="56" t="s">
        <v>207</v>
      </c>
      <c r="DU2" s="56" t="s">
        <v>208</v>
      </c>
      <c r="DV2" s="56" t="s">
        <v>209</v>
      </c>
      <c r="DW2" s="56" t="s">
        <v>210</v>
      </c>
      <c r="DX2" s="56" t="s">
        <v>211</v>
      </c>
      <c r="DY2" s="56" t="s">
        <v>212</v>
      </c>
      <c r="DZ2" s="56" t="s">
        <v>213</v>
      </c>
      <c r="EA2" s="56" t="s">
        <v>214</v>
      </c>
      <c r="EB2" s="56" t="s">
        <v>215</v>
      </c>
      <c r="EC2" s="56" t="s">
        <v>216</v>
      </c>
      <c r="ED2" s="56" t="s">
        <v>217</v>
      </c>
      <c r="EE2" s="56" t="s">
        <v>218</v>
      </c>
      <c r="EF2" s="56" t="s">
        <v>219</v>
      </c>
      <c r="EG2" s="56" t="s">
        <v>220</v>
      </c>
      <c r="EH2" s="56" t="s">
        <v>221</v>
      </c>
      <c r="EI2" s="56" t="s">
        <v>222</v>
      </c>
      <c r="EJ2" s="56" t="s">
        <v>223</v>
      </c>
      <c r="EK2" s="56" t="s">
        <v>224</v>
      </c>
      <c r="EL2" s="56" t="s">
        <v>225</v>
      </c>
      <c r="EM2" s="56" t="s">
        <v>226</v>
      </c>
      <c r="EN2" s="56" t="s">
        <v>227</v>
      </c>
      <c r="EO2" s="56" t="s">
        <v>228</v>
      </c>
      <c r="EP2" s="56" t="s">
        <v>229</v>
      </c>
      <c r="EQ2" s="56" t="s">
        <v>230</v>
      </c>
      <c r="ER2" s="57" t="s">
        <v>231</v>
      </c>
      <c r="ES2" s="57" t="s">
        <v>232</v>
      </c>
      <c r="ET2" s="57" t="s">
        <v>233</v>
      </c>
      <c r="EU2" s="57" t="s">
        <v>234</v>
      </c>
      <c r="EV2" s="57" t="s">
        <v>235</v>
      </c>
      <c r="EW2" s="57" t="s">
        <v>236</v>
      </c>
      <c r="EX2" s="57" t="s">
        <v>237</v>
      </c>
      <c r="EY2" s="57" t="s">
        <v>238</v>
      </c>
      <c r="EZ2" s="57" t="s">
        <v>239</v>
      </c>
      <c r="FA2" s="57" t="s">
        <v>240</v>
      </c>
      <c r="FB2" s="57" t="s">
        <v>241</v>
      </c>
      <c r="FC2" s="57" t="s">
        <v>242</v>
      </c>
      <c r="FD2" s="57" t="s">
        <v>243</v>
      </c>
      <c r="FE2" s="57" t="s">
        <v>244</v>
      </c>
      <c r="FF2" s="57" t="s">
        <v>245</v>
      </c>
      <c r="FG2" s="57" t="s">
        <v>246</v>
      </c>
      <c r="FH2" s="57" t="s">
        <v>247</v>
      </c>
      <c r="FI2" s="57" t="s">
        <v>248</v>
      </c>
      <c r="FJ2" s="57" t="s">
        <v>249</v>
      </c>
      <c r="FK2" s="57" t="s">
        <v>250</v>
      </c>
      <c r="FL2" s="57" t="s">
        <v>251</v>
      </c>
      <c r="FM2" s="57" t="s">
        <v>252</v>
      </c>
      <c r="FN2" s="57" t="s">
        <v>253</v>
      </c>
      <c r="FO2" s="57" t="s">
        <v>254</v>
      </c>
      <c r="FP2" s="57" t="s">
        <v>255</v>
      </c>
      <c r="FQ2" s="57" t="s">
        <v>256</v>
      </c>
      <c r="FR2" s="57" t="s">
        <v>257</v>
      </c>
      <c r="FS2" s="57" t="s">
        <v>258</v>
      </c>
      <c r="FT2" s="57" t="s">
        <v>259</v>
      </c>
      <c r="FU2" s="57" t="s">
        <v>260</v>
      </c>
      <c r="FV2" s="57" t="s">
        <v>261</v>
      </c>
      <c r="FW2" s="57" t="s">
        <v>262</v>
      </c>
      <c r="FX2" s="57" t="s">
        <v>263</v>
      </c>
      <c r="FY2" s="57" t="s">
        <v>264</v>
      </c>
      <c r="FZ2" s="57" t="s">
        <v>265</v>
      </c>
      <c r="GA2" s="57" t="s">
        <v>266</v>
      </c>
      <c r="GB2" s="57" t="s">
        <v>267</v>
      </c>
      <c r="GC2" s="57" t="s">
        <v>268</v>
      </c>
      <c r="GD2" s="57" t="s">
        <v>269</v>
      </c>
      <c r="GE2" s="57" t="s">
        <v>270</v>
      </c>
      <c r="GF2" s="57" t="s">
        <v>271</v>
      </c>
      <c r="GG2" s="57" t="s">
        <v>272</v>
      </c>
      <c r="GH2" s="57" t="s">
        <v>273</v>
      </c>
      <c r="GI2" s="57" t="s">
        <v>274</v>
      </c>
      <c r="GJ2" s="57" t="s">
        <v>275</v>
      </c>
      <c r="GK2" s="57" t="s">
        <v>276</v>
      </c>
      <c r="GL2" s="57" t="s">
        <v>277</v>
      </c>
      <c r="GM2" s="57" t="s">
        <v>278</v>
      </c>
      <c r="GN2" s="57" t="s">
        <v>279</v>
      </c>
      <c r="GO2" s="57" t="s">
        <v>280</v>
      </c>
      <c r="GP2" s="57" t="s">
        <v>281</v>
      </c>
      <c r="GQ2" s="57" t="s">
        <v>282</v>
      </c>
      <c r="GR2" s="57" t="s">
        <v>283</v>
      </c>
      <c r="GS2" s="57" t="s">
        <v>284</v>
      </c>
      <c r="GT2" s="57" t="s">
        <v>285</v>
      </c>
      <c r="GU2" s="57" t="s">
        <v>286</v>
      </c>
      <c r="GV2" s="57" t="s">
        <v>287</v>
      </c>
      <c r="GW2" s="57" t="s">
        <v>288</v>
      </c>
      <c r="GX2" s="57" t="s">
        <v>289</v>
      </c>
      <c r="GY2" s="57" t="s">
        <v>290</v>
      </c>
      <c r="GZ2" s="57" t="s">
        <v>291</v>
      </c>
      <c r="HA2" s="57" t="s">
        <v>292</v>
      </c>
      <c r="HB2" s="57" t="s">
        <v>293</v>
      </c>
      <c r="HC2" s="57" t="s">
        <v>294</v>
      </c>
      <c r="HD2" s="57" t="s">
        <v>295</v>
      </c>
      <c r="HE2" s="57" t="s">
        <v>296</v>
      </c>
      <c r="HF2" s="57" t="s">
        <v>297</v>
      </c>
      <c r="HG2" s="57" t="s">
        <v>298</v>
      </c>
      <c r="HH2" s="57" t="s">
        <v>299</v>
      </c>
      <c r="HI2" s="57" t="s">
        <v>300</v>
      </c>
      <c r="HJ2" s="57" t="s">
        <v>301</v>
      </c>
      <c r="HK2" s="57" t="s">
        <v>302</v>
      </c>
      <c r="HL2" s="57" t="s">
        <v>303</v>
      </c>
      <c r="HM2" s="57" t="s">
        <v>304</v>
      </c>
      <c r="HN2" s="57" t="s">
        <v>305</v>
      </c>
      <c r="HO2" s="57" t="s">
        <v>306</v>
      </c>
      <c r="HP2" s="57" t="s">
        <v>307</v>
      </c>
      <c r="HQ2" s="57" t="s">
        <v>308</v>
      </c>
      <c r="HR2" s="57" t="s">
        <v>309</v>
      </c>
      <c r="HS2" s="57" t="s">
        <v>310</v>
      </c>
      <c r="HT2" s="57" t="s">
        <v>311</v>
      </c>
      <c r="HU2" s="57" t="s">
        <v>312</v>
      </c>
      <c r="HV2" s="57" t="s">
        <v>313</v>
      </c>
      <c r="HW2" s="57" t="s">
        <v>314</v>
      </c>
      <c r="HX2" s="57" t="s">
        <v>315</v>
      </c>
      <c r="HY2" s="57" t="s">
        <v>316</v>
      </c>
      <c r="HZ2" s="57" t="s">
        <v>317</v>
      </c>
      <c r="IA2" s="57" t="s">
        <v>318</v>
      </c>
      <c r="IB2" s="57" t="s">
        <v>319</v>
      </c>
      <c r="IC2" s="57" t="s">
        <v>320</v>
      </c>
      <c r="ID2" s="57" t="s">
        <v>321</v>
      </c>
      <c r="IE2" s="57" t="s">
        <v>322</v>
      </c>
      <c r="IF2" s="57" t="s">
        <v>323</v>
      </c>
      <c r="IG2" s="57" t="s">
        <v>324</v>
      </c>
      <c r="IH2" s="57" t="s">
        <v>325</v>
      </c>
      <c r="II2" s="57" t="s">
        <v>326</v>
      </c>
      <c r="IJ2" s="57" t="s">
        <v>327</v>
      </c>
      <c r="IK2" s="57" t="s">
        <v>328</v>
      </c>
      <c r="IL2" s="57" t="s">
        <v>329</v>
      </c>
      <c r="IM2" s="57" t="s">
        <v>330</v>
      </c>
      <c r="IN2" s="57" t="s">
        <v>331</v>
      </c>
      <c r="IO2" s="57" t="s">
        <v>332</v>
      </c>
      <c r="IP2" s="57" t="s">
        <v>333</v>
      </c>
      <c r="IQ2" s="57" t="s">
        <v>334</v>
      </c>
      <c r="IR2" s="57" t="s">
        <v>335</v>
      </c>
      <c r="IS2" s="57" t="s">
        <v>336</v>
      </c>
      <c r="IT2" s="57" t="s">
        <v>337</v>
      </c>
      <c r="IU2" s="57" t="s">
        <v>338</v>
      </c>
      <c r="IV2" s="57" t="s">
        <v>339</v>
      </c>
      <c r="IW2" s="57" t="s">
        <v>340</v>
      </c>
      <c r="IX2" s="57" t="s">
        <v>341</v>
      </c>
      <c r="IY2" s="57" t="s">
        <v>342</v>
      </c>
      <c r="IZ2" s="57" t="s">
        <v>343</v>
      </c>
      <c r="JA2" s="57" t="s">
        <v>344</v>
      </c>
      <c r="JB2" s="57" t="s">
        <v>345</v>
      </c>
    </row>
    <row r="3" spans="1:262" ht="15" customHeight="1" x14ac:dyDescent="0.3">
      <c r="A3" s="37" t="s">
        <v>346</v>
      </c>
      <c r="B3" s="37" t="s">
        <v>347</v>
      </c>
      <c r="C3" s="37" t="s">
        <v>31</v>
      </c>
      <c r="D3" s="37" t="s">
        <v>85</v>
      </c>
      <c r="E3" s="37" t="s">
        <v>473</v>
      </c>
      <c r="F3" s="37" t="s">
        <v>475</v>
      </c>
      <c r="G3" s="61" t="s">
        <v>476</v>
      </c>
      <c r="H3" s="37" t="s">
        <v>477</v>
      </c>
      <c r="I3" s="37" t="s">
        <v>348</v>
      </c>
      <c r="J3" s="37" t="s">
        <v>349</v>
      </c>
      <c r="K3" s="37" t="s">
        <v>350</v>
      </c>
      <c r="L3" s="38">
        <v>0</v>
      </c>
      <c r="M3" s="38">
        <v>5</v>
      </c>
      <c r="N3" s="38">
        <v>1.0143088950000001</v>
      </c>
      <c r="O3" s="38">
        <v>12</v>
      </c>
      <c r="P3" s="38">
        <v>138</v>
      </c>
      <c r="Q3" s="38">
        <v>0.71564581999999999</v>
      </c>
      <c r="R3" s="38">
        <v>5.9797900000000001E-2</v>
      </c>
      <c r="S3" s="38">
        <v>4.8224111999999996E-3</v>
      </c>
      <c r="T3" s="38">
        <v>804.29780219999998</v>
      </c>
      <c r="U3" s="39"/>
      <c r="V3" s="38">
        <v>8.9940075999999998</v>
      </c>
      <c r="W3" s="38">
        <v>10.7159443</v>
      </c>
      <c r="X3" s="38">
        <v>0.78208759999999999</v>
      </c>
      <c r="Y3" s="38">
        <v>0.63544619999999996</v>
      </c>
      <c r="Z3" s="38">
        <v>0</v>
      </c>
      <c r="AA3" s="38">
        <v>60.262742000000003</v>
      </c>
      <c r="AB3" s="38">
        <v>1.1627907</v>
      </c>
      <c r="AC3" s="38">
        <v>27.799227800000001</v>
      </c>
      <c r="AD3" s="38"/>
      <c r="AE3" s="38"/>
      <c r="AF3" s="38"/>
      <c r="AG3" s="38">
        <v>1.5269788099999999</v>
      </c>
      <c r="AH3" s="38">
        <v>1.63300727</v>
      </c>
      <c r="AI3" s="38">
        <v>21.2371716</v>
      </c>
      <c r="AJ3" s="38">
        <v>1.2763957500000001</v>
      </c>
      <c r="AK3" s="38">
        <v>1.3662050100000001</v>
      </c>
      <c r="AL3" s="38">
        <v>25.300721100000001</v>
      </c>
      <c r="AM3" s="38">
        <v>318.48888119999998</v>
      </c>
      <c r="AN3" s="38">
        <v>7.0993600000000004E-2</v>
      </c>
      <c r="AO3" s="38">
        <v>24.353233800000002</v>
      </c>
      <c r="AP3" s="38">
        <v>0.49691220000000003</v>
      </c>
      <c r="AQ3" s="38">
        <v>765.46532179999997</v>
      </c>
      <c r="AR3" s="38">
        <v>8.1128500000000006E-2</v>
      </c>
      <c r="AS3" s="38">
        <v>0.70480100000000001</v>
      </c>
      <c r="AT3" s="38">
        <v>0.83156730000000001</v>
      </c>
      <c r="AU3" s="38">
        <v>126.9610404</v>
      </c>
      <c r="AV3" s="38">
        <v>4.1427252000000001</v>
      </c>
      <c r="AW3" s="38">
        <v>43.084065699999996</v>
      </c>
      <c r="AX3" s="38">
        <v>119.76568450000001</v>
      </c>
      <c r="AY3" s="38">
        <v>0</v>
      </c>
      <c r="AZ3" s="38">
        <v>0.32448369999999999</v>
      </c>
      <c r="BA3" s="38">
        <v>31.254365</v>
      </c>
      <c r="BB3" s="38">
        <v>118.3695027</v>
      </c>
      <c r="BC3" s="38">
        <v>299.40414620000001</v>
      </c>
      <c r="BD3" s="38">
        <v>12.235325</v>
      </c>
      <c r="BE3" s="38">
        <v>3.7978255999999999</v>
      </c>
      <c r="BF3" s="38">
        <v>3.0676445999999999</v>
      </c>
      <c r="BG3" s="38">
        <v>7.9640196999999997</v>
      </c>
      <c r="BH3" s="38">
        <v>10.0564334</v>
      </c>
      <c r="BI3" s="38">
        <v>9.0273500000000007E-2</v>
      </c>
      <c r="BJ3" s="38">
        <v>0</v>
      </c>
      <c r="BK3" s="38">
        <v>4.4194098999999998</v>
      </c>
      <c r="BL3" s="38">
        <v>0.92928350000000004</v>
      </c>
      <c r="BM3" s="38">
        <v>5.0100503999999999</v>
      </c>
      <c r="BN3" s="38">
        <v>2.8989606000000001</v>
      </c>
      <c r="BO3" s="38">
        <v>0.3030272</v>
      </c>
      <c r="BP3" s="38">
        <v>14.1917758</v>
      </c>
      <c r="BQ3" s="38">
        <v>33.976747699999997</v>
      </c>
      <c r="BR3" s="38">
        <v>34.13767</v>
      </c>
      <c r="BS3" s="39"/>
      <c r="BT3" s="39"/>
      <c r="BU3" s="38">
        <v>27.153767500000001</v>
      </c>
      <c r="BV3" s="38">
        <v>1.16283</v>
      </c>
      <c r="BW3" s="38">
        <v>-2.499298</v>
      </c>
      <c r="BX3" s="38">
        <v>36125.440999999999</v>
      </c>
      <c r="BY3" s="38">
        <v>2368.9975399999998</v>
      </c>
      <c r="BZ3" s="38">
        <v>16872.056759999999</v>
      </c>
      <c r="CA3" s="38">
        <v>1719.2941490000001</v>
      </c>
      <c r="CB3" s="38">
        <v>405.95177799999999</v>
      </c>
      <c r="CC3" s="38">
        <v>569.31332499999996</v>
      </c>
      <c r="CD3" s="38">
        <v>9842.7439720000002</v>
      </c>
      <c r="CE3" s="38">
        <v>343141.86563399999</v>
      </c>
      <c r="CF3" s="38">
        <v>2291.385667</v>
      </c>
      <c r="CG3" s="38">
        <v>47.531528999999999</v>
      </c>
      <c r="CH3" s="38">
        <v>5059.5340429999997</v>
      </c>
      <c r="CI3" s="38">
        <v>204.018091</v>
      </c>
      <c r="CJ3" s="38">
        <v>1.9576161700000001</v>
      </c>
      <c r="CK3" s="38">
        <v>0.21300487000000001</v>
      </c>
      <c r="CL3" s="38">
        <v>6.0858500000000003E-3</v>
      </c>
      <c r="CM3" s="38">
        <v>17</v>
      </c>
      <c r="CN3" s="38">
        <v>6.552798E-2</v>
      </c>
      <c r="CO3" s="38">
        <v>0.25508367999999998</v>
      </c>
      <c r="CP3" s="38">
        <v>310.0693038</v>
      </c>
      <c r="CQ3" s="38">
        <v>4.99E-2</v>
      </c>
      <c r="CR3" s="38">
        <v>176.73950310000001</v>
      </c>
      <c r="CS3" s="38">
        <v>9.7155000000000002E-3</v>
      </c>
      <c r="CT3" s="38">
        <v>6</v>
      </c>
      <c r="CU3" s="38">
        <v>5.61</v>
      </c>
      <c r="CV3" s="38">
        <v>0.17499999999999999</v>
      </c>
      <c r="CW3" s="38">
        <v>17.8094988</v>
      </c>
      <c r="CX3" s="39"/>
      <c r="CY3" s="38">
        <v>17.8094988</v>
      </c>
      <c r="CZ3" s="38">
        <v>0.61885080000000003</v>
      </c>
      <c r="DA3" s="38">
        <v>2.0453543999999999</v>
      </c>
      <c r="DB3" s="38">
        <v>1.7516624999999999</v>
      </c>
      <c r="DC3" s="38">
        <v>0.13635700000000001</v>
      </c>
      <c r="DD3" s="38">
        <v>13.111246299999999</v>
      </c>
      <c r="DE3" s="38">
        <v>33.555958799999999</v>
      </c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8">
        <v>0.22735906</v>
      </c>
      <c r="DX3" s="38">
        <v>6.2360763600000002</v>
      </c>
      <c r="DY3" s="38">
        <v>93.077215550000005</v>
      </c>
      <c r="DZ3" s="38">
        <v>0.66911993999999997</v>
      </c>
      <c r="EA3" s="38">
        <v>7.7338519999999994E-2</v>
      </c>
      <c r="EB3" s="38">
        <v>31.417560040000001</v>
      </c>
      <c r="EC3" s="38">
        <v>4.67624745</v>
      </c>
      <c r="ED3" s="38">
        <v>6.2187663000000004</v>
      </c>
      <c r="EE3" s="38">
        <v>14.607870200000001</v>
      </c>
      <c r="EF3" s="38">
        <v>299.02575315000001</v>
      </c>
      <c r="EG3" s="38">
        <v>26.319392000000001</v>
      </c>
      <c r="EH3" s="38">
        <v>0.77399260000000003</v>
      </c>
      <c r="EI3" s="38">
        <v>8.3487137499999999</v>
      </c>
      <c r="EJ3" s="38">
        <v>430.49456038</v>
      </c>
      <c r="EK3" s="38">
        <v>455.02180469000001</v>
      </c>
      <c r="EL3" s="38">
        <v>4.8184730000000002E-2</v>
      </c>
      <c r="EM3" s="38">
        <v>18.942167999999999</v>
      </c>
      <c r="EN3" s="38">
        <v>0.74281423999999996</v>
      </c>
      <c r="EO3" s="38">
        <v>1.5589179999999999E-2</v>
      </c>
      <c r="EP3" s="38">
        <v>45.374126500000003</v>
      </c>
      <c r="EQ3" s="38">
        <v>31.476778670000002</v>
      </c>
      <c r="ER3" s="40">
        <v>0.19306982</v>
      </c>
      <c r="ES3" s="41"/>
      <c r="ET3" s="40">
        <v>97</v>
      </c>
      <c r="EU3" s="40">
        <v>57</v>
      </c>
      <c r="EV3" s="40">
        <v>1.8512999999999999</v>
      </c>
      <c r="EW3" s="40">
        <v>1.24</v>
      </c>
      <c r="EX3" s="41"/>
      <c r="EY3" s="40">
        <v>18.399999999999999</v>
      </c>
      <c r="EZ3" s="40">
        <v>0</v>
      </c>
      <c r="FA3" s="40">
        <v>0</v>
      </c>
      <c r="FB3" s="40">
        <v>0</v>
      </c>
      <c r="FC3" s="40">
        <v>0</v>
      </c>
      <c r="FD3" s="40">
        <v>0</v>
      </c>
      <c r="FE3" s="40">
        <v>1</v>
      </c>
      <c r="FF3" s="40">
        <v>1</v>
      </c>
      <c r="FG3" s="40">
        <v>2.1328359000000002E-2</v>
      </c>
      <c r="FH3" s="40">
        <v>2.1328359000000002E-2</v>
      </c>
      <c r="FI3" s="40">
        <v>82.4</v>
      </c>
      <c r="FJ3" s="40">
        <v>95.5</v>
      </c>
      <c r="FK3" s="40">
        <v>97.5</v>
      </c>
      <c r="FL3" s="40">
        <v>99.3</v>
      </c>
      <c r="FM3" s="40">
        <v>7.2916799999999998E-4</v>
      </c>
      <c r="FN3" s="40">
        <v>99.9</v>
      </c>
      <c r="FO3" s="40">
        <v>1.8170352000000001E-2</v>
      </c>
      <c r="FP3" s="40">
        <v>2.5788510000000001E-2</v>
      </c>
      <c r="FQ3" s="40">
        <v>1.96</v>
      </c>
      <c r="FR3" s="40">
        <v>1.96</v>
      </c>
      <c r="FS3" s="41"/>
      <c r="FT3" s="40">
        <v>0</v>
      </c>
      <c r="FU3" s="41"/>
      <c r="FV3" s="40">
        <v>1.1323911</v>
      </c>
      <c r="FW3" s="40">
        <v>35.367023199999998</v>
      </c>
      <c r="FX3" s="40">
        <v>0.51016700000000004</v>
      </c>
      <c r="FY3" s="40">
        <v>2.1328358999999999</v>
      </c>
      <c r="FZ3" s="40">
        <v>2.1328358999999999</v>
      </c>
      <c r="GA3" s="40">
        <v>1.2904648999999999</v>
      </c>
      <c r="GB3" s="40">
        <v>1.2904648999999999</v>
      </c>
      <c r="GC3" s="40">
        <v>0.15</v>
      </c>
      <c r="GD3" s="40">
        <v>100</v>
      </c>
      <c r="GE3" s="40">
        <v>100</v>
      </c>
      <c r="GF3" s="40">
        <v>100</v>
      </c>
      <c r="GG3" s="40">
        <v>17.8</v>
      </c>
      <c r="GH3" s="40">
        <v>51.4</v>
      </c>
      <c r="GI3" s="40">
        <v>100</v>
      </c>
      <c r="GJ3" s="40">
        <v>100</v>
      </c>
      <c r="GK3" s="40">
        <v>31.170784000000001</v>
      </c>
      <c r="GL3" s="40">
        <v>100</v>
      </c>
      <c r="GM3" s="40">
        <v>89.809229000000002</v>
      </c>
      <c r="GN3" s="40">
        <v>100</v>
      </c>
      <c r="GO3" s="40">
        <v>98.847300000000004</v>
      </c>
      <c r="GP3" s="40">
        <v>10</v>
      </c>
      <c r="GQ3" s="40">
        <v>32</v>
      </c>
      <c r="GR3" s="40">
        <v>0.56741573000000001</v>
      </c>
      <c r="GS3" s="40">
        <v>0.60112359999999998</v>
      </c>
      <c r="GT3" s="41"/>
      <c r="GU3" s="40">
        <v>9.2018780000000007</v>
      </c>
      <c r="GV3" s="40">
        <v>0.117977528</v>
      </c>
      <c r="GW3" s="40">
        <v>1.03370787</v>
      </c>
      <c r="GX3" s="40">
        <v>9.1924880000000009</v>
      </c>
      <c r="GY3" s="40">
        <v>17.600000000000001</v>
      </c>
      <c r="GZ3" s="40">
        <v>48.6</v>
      </c>
      <c r="HA3" s="40">
        <v>23.3</v>
      </c>
      <c r="HB3" s="40">
        <v>1</v>
      </c>
      <c r="HC3" s="40">
        <v>7.7724000000000001E-2</v>
      </c>
      <c r="HD3" s="40">
        <v>31</v>
      </c>
      <c r="HE3" s="40">
        <v>38.299999999999997</v>
      </c>
      <c r="HF3" s="40">
        <v>64.599999999999994</v>
      </c>
      <c r="HG3" s="40">
        <v>72.3</v>
      </c>
      <c r="HH3" s="40">
        <v>0.01</v>
      </c>
      <c r="HI3" s="40">
        <v>10.4</v>
      </c>
      <c r="HJ3" s="40">
        <v>0.73202613999999999</v>
      </c>
      <c r="HK3" s="40">
        <v>0.73202613999999999</v>
      </c>
      <c r="HL3" s="40">
        <v>10.333817</v>
      </c>
      <c r="HM3" s="40">
        <v>100</v>
      </c>
      <c r="HN3" s="40">
        <v>0</v>
      </c>
      <c r="HO3" s="40">
        <v>37.503627999999999</v>
      </c>
      <c r="HP3" s="40">
        <v>0</v>
      </c>
      <c r="HQ3" s="40">
        <v>0</v>
      </c>
      <c r="HR3" s="40">
        <v>0</v>
      </c>
      <c r="HS3" s="40">
        <v>0</v>
      </c>
      <c r="HT3" s="40">
        <v>0</v>
      </c>
      <c r="HU3" s="40">
        <v>0</v>
      </c>
      <c r="HV3" s="40">
        <v>10.217707000000001</v>
      </c>
      <c r="HW3" s="40">
        <v>35</v>
      </c>
      <c r="HX3" s="40">
        <v>0.16983000000000001</v>
      </c>
      <c r="HY3" s="40">
        <v>0.16983000000000001</v>
      </c>
      <c r="HZ3" s="40">
        <v>15.93674</v>
      </c>
      <c r="IA3" s="40">
        <v>1.58614568</v>
      </c>
      <c r="IB3" s="40">
        <v>1.85436</v>
      </c>
      <c r="IC3" s="40">
        <v>1.53</v>
      </c>
      <c r="ID3" s="40">
        <v>1.63300727</v>
      </c>
      <c r="IE3" s="40">
        <v>1.9526415100000001</v>
      </c>
      <c r="IF3" s="40">
        <v>1.9526415100000001</v>
      </c>
      <c r="IG3" s="40">
        <v>0</v>
      </c>
      <c r="IH3" s="40">
        <v>21.654501</v>
      </c>
      <c r="II3" s="40">
        <v>21.654501</v>
      </c>
      <c r="IJ3" s="40">
        <v>100</v>
      </c>
      <c r="IK3" s="40">
        <v>100</v>
      </c>
      <c r="IL3" s="40">
        <v>0</v>
      </c>
      <c r="IM3" s="40">
        <v>0</v>
      </c>
      <c r="IN3" s="40">
        <v>40.875912</v>
      </c>
      <c r="IO3" s="40">
        <v>78.588808</v>
      </c>
      <c r="IP3" s="40">
        <v>37.712895000000003</v>
      </c>
      <c r="IQ3" s="40">
        <v>21.411192</v>
      </c>
      <c r="IR3" s="40">
        <v>2.43309</v>
      </c>
      <c r="IS3" s="40">
        <v>4.5</v>
      </c>
      <c r="IT3" s="40">
        <v>2.189781</v>
      </c>
      <c r="IU3" s="40">
        <v>0.72992699999999999</v>
      </c>
      <c r="IV3" s="40">
        <v>0.121655</v>
      </c>
      <c r="IW3" s="40">
        <v>0</v>
      </c>
      <c r="IX3" s="40">
        <v>0</v>
      </c>
      <c r="IY3" s="40">
        <v>0</v>
      </c>
      <c r="IZ3" s="40">
        <v>0</v>
      </c>
      <c r="JA3" s="40">
        <v>0</v>
      </c>
      <c r="JB3" s="40">
        <v>0</v>
      </c>
    </row>
    <row r="4" spans="1:262" ht="15" customHeight="1" x14ac:dyDescent="0.3">
      <c r="A4" s="37" t="s">
        <v>346</v>
      </c>
      <c r="B4" s="37" t="s">
        <v>347</v>
      </c>
      <c r="C4" s="37" t="s">
        <v>31</v>
      </c>
      <c r="D4" s="37" t="s">
        <v>85</v>
      </c>
      <c r="E4" s="37" t="s">
        <v>473</v>
      </c>
      <c r="F4" s="37" t="s">
        <v>475</v>
      </c>
      <c r="G4" s="61" t="s">
        <v>476</v>
      </c>
      <c r="H4" s="37" t="s">
        <v>477</v>
      </c>
      <c r="I4" s="37" t="s">
        <v>351</v>
      </c>
      <c r="J4" s="37" t="s">
        <v>352</v>
      </c>
      <c r="K4" s="37" t="s">
        <v>353</v>
      </c>
      <c r="L4" s="38">
        <v>5</v>
      </c>
      <c r="M4" s="38">
        <v>10</v>
      </c>
      <c r="N4" s="38">
        <v>1.013864533</v>
      </c>
      <c r="O4" s="38">
        <v>8</v>
      </c>
      <c r="P4" s="38">
        <v>40</v>
      </c>
      <c r="Q4" s="38">
        <v>0.21506047</v>
      </c>
      <c r="R4" s="38">
        <v>2.184208E-2</v>
      </c>
      <c r="S4" s="38">
        <v>6.7206399999999999E-4</v>
      </c>
      <c r="T4" s="38">
        <v>585.39090920000001</v>
      </c>
      <c r="U4" s="39"/>
      <c r="V4" s="38">
        <v>7.4794761000000003</v>
      </c>
      <c r="W4" s="38">
        <v>9.5214046000000003</v>
      </c>
      <c r="X4" s="38">
        <v>0.54127789999999998</v>
      </c>
      <c r="Y4" s="38">
        <v>0.41826020000000003</v>
      </c>
      <c r="Z4" s="38">
        <v>0</v>
      </c>
      <c r="AA4" s="38">
        <v>60.667720269999997</v>
      </c>
      <c r="AB4" s="38">
        <v>1.4254285499999999</v>
      </c>
      <c r="AC4" s="38">
        <v>21.543408400000001</v>
      </c>
      <c r="AD4" s="38"/>
      <c r="AE4" s="38"/>
      <c r="AF4" s="38"/>
      <c r="AG4" s="38">
        <v>1.57618265</v>
      </c>
      <c r="AH4" s="38">
        <v>1.6318808300000001</v>
      </c>
      <c r="AI4" s="38">
        <v>21.179545099999999</v>
      </c>
      <c r="AJ4" s="38">
        <v>1.32821166</v>
      </c>
      <c r="AK4" s="38">
        <v>1.4502514200000001</v>
      </c>
      <c r="AL4" s="38">
        <v>20.4338677</v>
      </c>
      <c r="AM4" s="38">
        <v>333.1805746</v>
      </c>
      <c r="AN4" s="38">
        <v>7.0998900000000004E-2</v>
      </c>
      <c r="AO4" s="38">
        <v>25.2701235</v>
      </c>
      <c r="AP4" s="38">
        <v>0.50176580000000004</v>
      </c>
      <c r="AQ4" s="38">
        <v>660.39225390000001</v>
      </c>
      <c r="AR4" s="38">
        <v>7.6021599999999995E-2</v>
      </c>
      <c r="AS4" s="38">
        <v>0.65380300000000002</v>
      </c>
      <c r="AT4" s="38">
        <v>0.76017979999999996</v>
      </c>
      <c r="AU4" s="38">
        <v>73.677076799999995</v>
      </c>
      <c r="AV4" s="38">
        <v>3.4717533999999999</v>
      </c>
      <c r="AW4" s="38">
        <v>28.331152199999998</v>
      </c>
      <c r="AX4" s="38">
        <v>102.28140089999999</v>
      </c>
      <c r="AY4" s="38">
        <v>0</v>
      </c>
      <c r="AZ4" s="38">
        <v>0.32943109999999998</v>
      </c>
      <c r="BA4" s="38">
        <v>15.2706655</v>
      </c>
      <c r="BB4" s="38">
        <v>70.089308599999995</v>
      </c>
      <c r="BC4" s="38">
        <v>320.50003190000001</v>
      </c>
      <c r="BD4" s="38">
        <v>11.3580086</v>
      </c>
      <c r="BE4" s="38">
        <v>3.2537704000000001</v>
      </c>
      <c r="BF4" s="38">
        <v>2.0779649</v>
      </c>
      <c r="BG4" s="38">
        <v>2.6420783999999999</v>
      </c>
      <c r="BH4" s="38">
        <v>9.4806516999999992</v>
      </c>
      <c r="BI4" s="38">
        <v>5.3734799999999999E-2</v>
      </c>
      <c r="BJ4" s="38">
        <v>0</v>
      </c>
      <c r="BK4" s="38">
        <v>5.7841531000000002</v>
      </c>
      <c r="BL4" s="38">
        <v>0.68522830000000001</v>
      </c>
      <c r="BM4" s="38">
        <v>3.7989863000000001</v>
      </c>
      <c r="BN4" s="38">
        <v>2.0859155</v>
      </c>
      <c r="BO4" s="38">
        <v>0.13099949999999999</v>
      </c>
      <c r="BP4" s="38">
        <v>14.0371031</v>
      </c>
      <c r="BQ4" s="38">
        <v>38.264397299999999</v>
      </c>
      <c r="BR4" s="38">
        <v>24.518798</v>
      </c>
      <c r="BS4" s="38">
        <v>9.8002699999999998E-2</v>
      </c>
      <c r="BT4" s="38">
        <v>1.4881062</v>
      </c>
      <c r="BU4" s="38">
        <v>9.2252355999999995</v>
      </c>
      <c r="BV4" s="38">
        <v>1.399775</v>
      </c>
      <c r="BW4" s="38">
        <v>-3.0235729999999998</v>
      </c>
      <c r="BX4" s="38">
        <v>36855.940644000002</v>
      </c>
      <c r="BY4" s="38">
        <v>2265.048393</v>
      </c>
      <c r="BZ4" s="38">
        <v>18758.089682999998</v>
      </c>
      <c r="CA4" s="38">
        <v>1779.7246210000001</v>
      </c>
      <c r="CB4" s="38">
        <v>490.03215899999998</v>
      </c>
      <c r="CC4" s="38">
        <v>357.72689300000002</v>
      </c>
      <c r="CD4" s="38">
        <v>9994.1402319999997</v>
      </c>
      <c r="CE4" s="38">
        <v>341653.71279100003</v>
      </c>
      <c r="CF4" s="38">
        <v>2371.8225219999999</v>
      </c>
      <c r="CG4" s="38">
        <v>48.817577</v>
      </c>
      <c r="CH4" s="38">
        <v>5394.3443150000003</v>
      </c>
      <c r="CI4" s="38">
        <v>233.73024599999999</v>
      </c>
      <c r="CJ4" s="38">
        <v>1.2369147300000001</v>
      </c>
      <c r="CK4" s="38">
        <v>0.15207967999999999</v>
      </c>
      <c r="CL4" s="38">
        <v>2.0277300000000002E-3</v>
      </c>
      <c r="CM4" s="38">
        <v>15</v>
      </c>
      <c r="CN4" s="38">
        <v>6.761404E-2</v>
      </c>
      <c r="CO4" s="38">
        <v>0.24581078000000001</v>
      </c>
      <c r="CP4" s="38">
        <v>302.17367309999997</v>
      </c>
      <c r="CQ4" s="38">
        <v>4.0300000000000002E-2</v>
      </c>
      <c r="CR4" s="38">
        <v>121.0837768</v>
      </c>
      <c r="CS4" s="38">
        <v>7.2864599999999998E-3</v>
      </c>
      <c r="CT4" s="38">
        <v>5.32</v>
      </c>
      <c r="CU4" s="38">
        <v>5</v>
      </c>
      <c r="CV4" s="38">
        <v>0.25700000000000001</v>
      </c>
      <c r="CW4" s="38">
        <v>18.158956400000001</v>
      </c>
      <c r="CX4" s="39"/>
      <c r="CY4" s="38">
        <v>18.158956400000001</v>
      </c>
      <c r="CZ4" s="38">
        <v>0.25821379999999999</v>
      </c>
      <c r="DA4" s="38">
        <v>2.0450531000000001</v>
      </c>
      <c r="DB4" s="38">
        <v>2.0243959999999999</v>
      </c>
      <c r="DC4" s="38">
        <v>0.206571</v>
      </c>
      <c r="DD4" s="38">
        <v>12.611160999999999</v>
      </c>
      <c r="DE4" s="38">
        <v>33.208502500000002</v>
      </c>
      <c r="DF4" s="38">
        <v>0</v>
      </c>
      <c r="DG4" s="38">
        <v>1.5614667</v>
      </c>
      <c r="DH4" s="38">
        <v>0</v>
      </c>
      <c r="DI4" s="38">
        <v>5.4485000000000001</v>
      </c>
      <c r="DJ4" s="38">
        <v>0</v>
      </c>
      <c r="DK4" s="38">
        <v>0.34224179999999998</v>
      </c>
      <c r="DL4" s="38">
        <v>0.72499999999999998</v>
      </c>
      <c r="DM4" s="38">
        <v>0</v>
      </c>
      <c r="DN4" s="38">
        <v>0.47939999999999999</v>
      </c>
      <c r="DO4" s="38">
        <v>2.7845160999999998</v>
      </c>
      <c r="DP4" s="38">
        <v>1.8113043</v>
      </c>
      <c r="DQ4" s="38">
        <v>5.44</v>
      </c>
      <c r="DR4" s="38">
        <v>0</v>
      </c>
      <c r="DS4" s="38">
        <v>0.49909999999999999</v>
      </c>
      <c r="DT4" s="38">
        <v>-1.7080998000000001</v>
      </c>
      <c r="DU4" s="38">
        <v>0.57534249999999998</v>
      </c>
      <c r="DV4" s="38">
        <v>49.168180700000001</v>
      </c>
      <c r="DW4" s="38">
        <v>0.23348999000000001</v>
      </c>
      <c r="DX4" s="38">
        <v>6.7365777199999997</v>
      </c>
      <c r="DY4" s="38">
        <v>94.427728830000007</v>
      </c>
      <c r="DZ4" s="38">
        <v>0.71994420000000003</v>
      </c>
      <c r="EA4" s="38">
        <v>6.2739139999999999E-2</v>
      </c>
      <c r="EB4" s="38">
        <v>33.20024892</v>
      </c>
      <c r="EC4" s="38">
        <v>5.3204799999999999</v>
      </c>
      <c r="ED4" s="38">
        <v>6.08800556</v>
      </c>
      <c r="EE4" s="38">
        <v>15.26910101</v>
      </c>
      <c r="EF4" s="38">
        <v>341.42269603</v>
      </c>
      <c r="EG4" s="38">
        <v>37.041189000000003</v>
      </c>
      <c r="EH4" s="38">
        <v>0.78469100000000003</v>
      </c>
      <c r="EI4" s="38">
        <v>8.7499520700000009</v>
      </c>
      <c r="EJ4" s="38">
        <v>362.19798489999999</v>
      </c>
      <c r="EK4" s="38">
        <v>532.63021902000003</v>
      </c>
      <c r="EL4" s="38">
        <v>4.7380600000000002E-2</v>
      </c>
      <c r="EM4" s="38">
        <v>18.49298946</v>
      </c>
      <c r="EN4" s="38">
        <v>0.75939456999999999</v>
      </c>
      <c r="EO4" s="38">
        <v>1.1343239999999999E-2</v>
      </c>
      <c r="EP4" s="38">
        <v>46.630440589999999</v>
      </c>
      <c r="EQ4" s="38">
        <v>30.95097539</v>
      </c>
      <c r="ER4" s="40">
        <v>0.19051942999999999</v>
      </c>
      <c r="ES4" s="40">
        <v>1</v>
      </c>
      <c r="ET4" s="40">
        <v>88</v>
      </c>
      <c r="EU4" s="40">
        <v>76</v>
      </c>
      <c r="EV4" s="40">
        <v>1.9117999999999999</v>
      </c>
      <c r="EW4" s="40">
        <v>1.02</v>
      </c>
      <c r="EX4" s="40">
        <v>8.5</v>
      </c>
      <c r="EY4" s="40">
        <v>11</v>
      </c>
      <c r="EZ4" s="40">
        <v>0</v>
      </c>
      <c r="FA4" s="40">
        <v>0</v>
      </c>
      <c r="FB4" s="40">
        <v>0</v>
      </c>
      <c r="FC4" s="40">
        <v>0</v>
      </c>
      <c r="FD4" s="40">
        <v>0</v>
      </c>
      <c r="FE4" s="40">
        <v>1</v>
      </c>
      <c r="FF4" s="40">
        <v>1</v>
      </c>
      <c r="FG4" s="40">
        <v>1.0439168E-2</v>
      </c>
      <c r="FH4" s="40">
        <v>1.0439168E-2</v>
      </c>
      <c r="FI4" s="40">
        <v>82.9</v>
      </c>
      <c r="FJ4" s="40">
        <v>95.5</v>
      </c>
      <c r="FK4" s="40">
        <v>97.5</v>
      </c>
      <c r="FL4" s="40">
        <v>99.5</v>
      </c>
      <c r="FM4" s="40">
        <v>7.0872999999999997E-4</v>
      </c>
      <c r="FN4" s="40">
        <v>99.8</v>
      </c>
      <c r="FO4" s="40">
        <v>1.814936E-2</v>
      </c>
      <c r="FP4" s="40">
        <v>2.568467E-2</v>
      </c>
      <c r="FQ4" s="40">
        <v>1.24</v>
      </c>
      <c r="FR4" s="40">
        <v>1.24</v>
      </c>
      <c r="FS4" s="41"/>
      <c r="FT4" s="41"/>
      <c r="FU4" s="40">
        <v>0.88205599999999995</v>
      </c>
      <c r="FV4" s="40">
        <v>1.1291427999999999</v>
      </c>
      <c r="FW4" s="40">
        <v>36.240434</v>
      </c>
      <c r="FX4" s="40">
        <v>0.491622</v>
      </c>
      <c r="FY4" s="40">
        <v>1.0439168000000001</v>
      </c>
      <c r="FZ4" s="40">
        <v>1.0439168000000001</v>
      </c>
      <c r="GA4" s="40">
        <v>0.62894740000000005</v>
      </c>
      <c r="GB4" s="40">
        <v>0.62894740000000005</v>
      </c>
      <c r="GC4" s="40">
        <v>0.13</v>
      </c>
      <c r="GD4" s="40">
        <v>100</v>
      </c>
      <c r="GE4" s="40">
        <v>100</v>
      </c>
      <c r="GF4" s="40">
        <v>100</v>
      </c>
      <c r="GG4" s="40">
        <v>18.2</v>
      </c>
      <c r="GH4" s="40">
        <v>51.4</v>
      </c>
      <c r="GI4" s="40">
        <v>100</v>
      </c>
      <c r="GJ4" s="40">
        <v>100</v>
      </c>
      <c r="GK4" s="40">
        <v>31.411608000000001</v>
      </c>
      <c r="GL4" s="40">
        <v>100</v>
      </c>
      <c r="GM4" s="40">
        <v>90.026433999999995</v>
      </c>
      <c r="GN4" s="40">
        <v>100</v>
      </c>
      <c r="GO4" s="40">
        <v>98.997</v>
      </c>
      <c r="GP4" s="40">
        <v>7</v>
      </c>
      <c r="GQ4" s="40">
        <v>33</v>
      </c>
      <c r="GR4" s="40">
        <v>0.52197802000000004</v>
      </c>
      <c r="GS4" s="40">
        <v>0.52197802000000004</v>
      </c>
      <c r="GT4" s="40">
        <v>0.46703296999999999</v>
      </c>
      <c r="GU4" s="40">
        <v>8.1578949999999999</v>
      </c>
      <c r="GV4" s="40">
        <v>5.4945055E-2</v>
      </c>
      <c r="GW4" s="40">
        <v>0.60439560000000003</v>
      </c>
      <c r="GX4" s="40">
        <v>8.1381580000000007</v>
      </c>
      <c r="GY4" s="40">
        <v>17.100000000000001</v>
      </c>
      <c r="GZ4" s="40">
        <v>48.6</v>
      </c>
      <c r="HA4" s="40">
        <v>20.7</v>
      </c>
      <c r="HB4" s="40">
        <v>0</v>
      </c>
      <c r="HC4" s="40">
        <v>5.8291999999999997E-2</v>
      </c>
      <c r="HD4" s="40">
        <v>31.5</v>
      </c>
      <c r="HE4" s="40">
        <v>35.200000000000003</v>
      </c>
      <c r="HF4" s="40">
        <v>64.7</v>
      </c>
      <c r="HG4" s="40">
        <v>73.5</v>
      </c>
      <c r="HH4" s="40">
        <v>0</v>
      </c>
      <c r="HI4" s="40">
        <v>8.4</v>
      </c>
      <c r="HJ4" s="40">
        <v>0.67721518999999997</v>
      </c>
      <c r="HK4" s="40">
        <v>0.67721518999999997</v>
      </c>
      <c r="HL4" s="40">
        <v>10.901467999999999</v>
      </c>
      <c r="HM4" s="40">
        <v>100</v>
      </c>
      <c r="HN4" s="40">
        <v>0</v>
      </c>
      <c r="HO4" s="40">
        <v>38.754117999999998</v>
      </c>
      <c r="HP4" s="40">
        <v>0</v>
      </c>
      <c r="HQ4" s="40">
        <v>0</v>
      </c>
      <c r="HR4" s="40">
        <v>0</v>
      </c>
      <c r="HS4" s="40">
        <v>0</v>
      </c>
      <c r="HT4" s="40">
        <v>0</v>
      </c>
      <c r="HU4" s="40">
        <v>0</v>
      </c>
      <c r="HV4" s="40">
        <v>10.242588</v>
      </c>
      <c r="HW4" s="40">
        <v>26</v>
      </c>
      <c r="HX4" s="40">
        <v>0.18486</v>
      </c>
      <c r="HY4" s="40">
        <v>0.18486</v>
      </c>
      <c r="HZ4" s="40">
        <v>15.403423</v>
      </c>
      <c r="IA4" s="40">
        <v>1.60953054</v>
      </c>
      <c r="IB4" s="40">
        <v>1.91496</v>
      </c>
      <c r="IC4" s="40">
        <v>1.58</v>
      </c>
      <c r="ID4" s="40">
        <v>1.6318808300000001</v>
      </c>
      <c r="IE4" s="40">
        <v>1.98377358</v>
      </c>
      <c r="IF4" s="40">
        <v>1.98377358</v>
      </c>
      <c r="IG4" s="40">
        <v>0</v>
      </c>
      <c r="IH4" s="40">
        <v>22.249389000000001</v>
      </c>
      <c r="II4" s="40">
        <v>22.249389000000001</v>
      </c>
      <c r="IJ4" s="40">
        <v>100</v>
      </c>
      <c r="IK4" s="40">
        <v>100</v>
      </c>
      <c r="IL4" s="40">
        <v>0</v>
      </c>
      <c r="IM4" s="40">
        <v>0</v>
      </c>
      <c r="IN4" s="40">
        <v>40.586796999999997</v>
      </c>
      <c r="IO4" s="40">
        <v>79.095354999999998</v>
      </c>
      <c r="IP4" s="40">
        <v>38.508557000000003</v>
      </c>
      <c r="IQ4" s="40">
        <v>20.904644999999999</v>
      </c>
      <c r="IR4" s="40">
        <v>2.4449879999999999</v>
      </c>
      <c r="IS4" s="40">
        <v>4.5</v>
      </c>
      <c r="IT4" s="40">
        <v>2.4449879999999999</v>
      </c>
      <c r="IU4" s="40">
        <v>0.36674800000000002</v>
      </c>
      <c r="IV4" s="40">
        <v>0.24449899999999999</v>
      </c>
      <c r="IW4" s="40">
        <v>0</v>
      </c>
      <c r="IX4" s="40">
        <v>0</v>
      </c>
      <c r="IY4" s="40">
        <v>0</v>
      </c>
      <c r="IZ4" s="40">
        <v>0</v>
      </c>
      <c r="JA4" s="40">
        <v>0</v>
      </c>
      <c r="JB4" s="40">
        <v>0</v>
      </c>
    </row>
    <row r="5" spans="1:262" ht="15" customHeight="1" x14ac:dyDescent="0.3">
      <c r="A5" s="37" t="s">
        <v>346</v>
      </c>
      <c r="B5" s="37" t="s">
        <v>347</v>
      </c>
      <c r="C5" s="37" t="s">
        <v>31</v>
      </c>
      <c r="D5" s="37" t="s">
        <v>85</v>
      </c>
      <c r="E5" s="37" t="s">
        <v>473</v>
      </c>
      <c r="F5" s="37" t="s">
        <v>475</v>
      </c>
      <c r="G5" s="61" t="s">
        <v>476</v>
      </c>
      <c r="H5" s="37" t="s">
        <v>477</v>
      </c>
      <c r="I5" s="37" t="s">
        <v>354</v>
      </c>
      <c r="J5" s="37" t="s">
        <v>355</v>
      </c>
      <c r="K5" s="37" t="s">
        <v>356</v>
      </c>
      <c r="L5" s="38">
        <v>10</v>
      </c>
      <c r="M5" s="38">
        <v>19</v>
      </c>
      <c r="N5" s="38">
        <v>1.0147263399999999</v>
      </c>
      <c r="O5" s="39"/>
      <c r="P5" s="38">
        <v>12</v>
      </c>
      <c r="Q5" s="38">
        <v>6.6572000000000006E-2</v>
      </c>
      <c r="R5" s="38">
        <v>1.6643000000000002E-2</v>
      </c>
      <c r="S5" s="38">
        <v>0</v>
      </c>
      <c r="T5" s="38">
        <v>365.15542019999998</v>
      </c>
      <c r="U5" s="39"/>
      <c r="V5" s="38">
        <v>7.2608389999999998</v>
      </c>
      <c r="W5" s="38">
        <v>9.4143491000000008</v>
      </c>
      <c r="X5" s="38">
        <v>0.54332809999999998</v>
      </c>
      <c r="Y5" s="38">
        <v>0.2469673</v>
      </c>
      <c r="Z5" s="38">
        <v>0</v>
      </c>
      <c r="AA5" s="38">
        <v>60.797115759999997</v>
      </c>
      <c r="AB5" s="39"/>
      <c r="AC5" s="39"/>
      <c r="AD5" s="39"/>
      <c r="AE5" s="39"/>
      <c r="AF5" s="39"/>
      <c r="AG5" s="38">
        <v>1.66167295</v>
      </c>
      <c r="AH5" s="38">
        <v>1.7502127599999999</v>
      </c>
      <c r="AI5" s="38">
        <v>21.2096418</v>
      </c>
      <c r="AJ5" s="39"/>
      <c r="AK5" s="39"/>
      <c r="AL5" s="39"/>
      <c r="AM5" s="38">
        <v>384.56098830000002</v>
      </c>
      <c r="AN5" s="38">
        <v>0.1725035</v>
      </c>
      <c r="AO5" s="38">
        <v>30.269286699999999</v>
      </c>
      <c r="AP5" s="38">
        <v>0.49721589999999999</v>
      </c>
      <c r="AQ5" s="38">
        <v>690.81554500000004</v>
      </c>
      <c r="AR5" s="38">
        <v>0.1014726</v>
      </c>
      <c r="AS5" s="38">
        <v>0.74075020000000003</v>
      </c>
      <c r="AT5" s="38">
        <v>1.0045790999999999</v>
      </c>
      <c r="AU5" s="38">
        <v>77.514945100000006</v>
      </c>
      <c r="AV5" s="38">
        <v>3.6022785000000002</v>
      </c>
      <c r="AW5" s="38">
        <v>30.096783200000001</v>
      </c>
      <c r="AX5" s="38">
        <v>106.13022789999999</v>
      </c>
      <c r="AY5" s="38">
        <v>0</v>
      </c>
      <c r="AZ5" s="38">
        <v>0.28412340000000003</v>
      </c>
      <c r="BA5" s="38">
        <v>6.7276356000000002</v>
      </c>
      <c r="BB5" s="38">
        <v>52.2584065</v>
      </c>
      <c r="BC5" s="38">
        <v>388.16326679999997</v>
      </c>
      <c r="BD5" s="38">
        <v>13.171147899999999</v>
      </c>
      <c r="BE5" s="38">
        <v>3.4196278000000002</v>
      </c>
      <c r="BF5" s="38">
        <v>1.2481134</v>
      </c>
      <c r="BG5" s="38">
        <v>2.1840468</v>
      </c>
      <c r="BH5" s="38">
        <v>9.6442688000000008</v>
      </c>
      <c r="BI5" s="38">
        <v>4.4648E-2</v>
      </c>
      <c r="BJ5" s="39"/>
      <c r="BK5" s="39"/>
      <c r="BL5" s="39"/>
      <c r="BM5" s="39"/>
      <c r="BN5" s="39"/>
      <c r="BO5" s="39"/>
      <c r="BP5" s="39"/>
      <c r="BQ5" s="39"/>
      <c r="BR5" s="38">
        <v>19.966833999999999</v>
      </c>
      <c r="BS5" s="39"/>
      <c r="BT5" s="39"/>
      <c r="BU5" s="38">
        <v>4.2128359</v>
      </c>
      <c r="BV5" s="38">
        <v>1.2924500000000001</v>
      </c>
      <c r="BW5" s="38">
        <v>-2.2459980000000002</v>
      </c>
      <c r="BX5" s="38">
        <v>38960.856185999997</v>
      </c>
      <c r="BY5" s="38">
        <v>2176.8853140000001</v>
      </c>
      <c r="BZ5" s="38">
        <v>19294.377004000002</v>
      </c>
      <c r="CA5" s="38">
        <v>1896.542809</v>
      </c>
      <c r="CB5" s="38">
        <v>451.438557</v>
      </c>
      <c r="CC5" s="38">
        <v>231.29063400000001</v>
      </c>
      <c r="CD5" s="38">
        <v>10250.824341</v>
      </c>
      <c r="CE5" s="38">
        <v>345420.37337599997</v>
      </c>
      <c r="CF5" s="38">
        <v>2429.7449710000001</v>
      </c>
      <c r="CG5" s="38">
        <v>49.573441000000003</v>
      </c>
      <c r="CH5" s="38">
        <v>5405.4340220000004</v>
      </c>
      <c r="CI5" s="38">
        <v>231.445887</v>
      </c>
      <c r="CJ5" s="38">
        <v>0.79148655000000001</v>
      </c>
      <c r="CK5" s="38">
        <v>0.11161989999999999</v>
      </c>
      <c r="CL5" s="38">
        <v>7.1030800000000003E-3</v>
      </c>
      <c r="CM5" s="38">
        <v>17</v>
      </c>
      <c r="CN5" s="38">
        <v>8.3679619999999996E-2</v>
      </c>
      <c r="CO5" s="38">
        <v>0.26428462000000003</v>
      </c>
      <c r="CP5" s="38">
        <v>279.63288890000001</v>
      </c>
      <c r="CQ5" s="38">
        <v>4.9500000000000002E-2</v>
      </c>
      <c r="CR5" s="38">
        <v>87.2538713</v>
      </c>
      <c r="CS5" s="38">
        <v>1.6504649999999999E-2</v>
      </c>
      <c r="CT5" s="38">
        <v>5.65</v>
      </c>
      <c r="CU5" s="38">
        <v>5.18</v>
      </c>
      <c r="CV5" s="38">
        <v>0.111</v>
      </c>
      <c r="CW5" s="38">
        <v>19.696829399999999</v>
      </c>
      <c r="CX5" s="39"/>
      <c r="CY5" s="38">
        <v>19.696829399999999</v>
      </c>
      <c r="CZ5" s="38">
        <v>0.42001739999999999</v>
      </c>
      <c r="DA5" s="38">
        <v>1.7620243</v>
      </c>
      <c r="DB5" s="38">
        <v>1.5776264</v>
      </c>
      <c r="DC5" s="38">
        <v>0.17415359999999999</v>
      </c>
      <c r="DD5" s="38">
        <v>12.590278100000001</v>
      </c>
      <c r="DE5" s="38">
        <v>33.513394400000003</v>
      </c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8">
        <v>0.24678145000000001</v>
      </c>
      <c r="DX5" s="38">
        <v>6.7356519700000002</v>
      </c>
      <c r="DY5" s="38">
        <v>93.944176339999999</v>
      </c>
      <c r="DZ5" s="38">
        <v>0.68930360000000002</v>
      </c>
      <c r="EA5" s="38">
        <v>5.5201109999999998E-2</v>
      </c>
      <c r="EB5" s="38">
        <v>33.235433290000003</v>
      </c>
      <c r="EC5" s="38">
        <v>4.9193933000000003</v>
      </c>
      <c r="ED5" s="38">
        <v>5.7464967400000004</v>
      </c>
      <c r="EE5" s="38">
        <v>14.387094469999999</v>
      </c>
      <c r="EF5" s="38">
        <v>308.14976106</v>
      </c>
      <c r="EG5" s="38">
        <v>29.224119000000002</v>
      </c>
      <c r="EH5" s="38">
        <v>0.71964391999999999</v>
      </c>
      <c r="EI5" s="38">
        <v>9.0616076900000007</v>
      </c>
      <c r="EJ5" s="38">
        <v>265.97671964</v>
      </c>
      <c r="EK5" s="38">
        <v>490.51871276000003</v>
      </c>
      <c r="EL5" s="38">
        <v>4.2719979999999998E-2</v>
      </c>
      <c r="EM5" s="38">
        <v>17.58419275</v>
      </c>
      <c r="EN5" s="38">
        <v>0.76561102000000003</v>
      </c>
      <c r="EO5" s="38">
        <v>1.430764E-2</v>
      </c>
      <c r="EP5" s="38">
        <v>45.99551554</v>
      </c>
      <c r="EQ5" s="38">
        <v>27.44743424</v>
      </c>
      <c r="ER5" s="40">
        <v>0.21582193</v>
      </c>
      <c r="ES5" s="41"/>
      <c r="ET5" s="40">
        <v>85</v>
      </c>
      <c r="EU5" s="40">
        <v>78</v>
      </c>
      <c r="EV5" s="40">
        <v>2.0085999999999999</v>
      </c>
      <c r="EW5" s="40">
        <v>0.72</v>
      </c>
      <c r="EX5" s="41"/>
      <c r="EY5" s="40">
        <v>10.199999999999999</v>
      </c>
      <c r="EZ5" s="40">
        <v>0</v>
      </c>
      <c r="FA5" s="40">
        <v>0</v>
      </c>
      <c r="FB5" s="40">
        <v>0</v>
      </c>
      <c r="FC5" s="40">
        <v>0</v>
      </c>
      <c r="FD5" s="40">
        <v>0</v>
      </c>
      <c r="FE5" s="40">
        <v>1</v>
      </c>
      <c r="FF5" s="40">
        <v>1</v>
      </c>
      <c r="FG5" s="40">
        <v>1.7755177E-2</v>
      </c>
      <c r="FH5" s="40">
        <v>1.7755177E-2</v>
      </c>
      <c r="FI5" s="40">
        <v>83.4</v>
      </c>
      <c r="FJ5" s="40">
        <v>96</v>
      </c>
      <c r="FK5" s="40">
        <v>97.8</v>
      </c>
      <c r="FL5" s="40">
        <v>99.4</v>
      </c>
      <c r="FM5" s="40">
        <v>6.4364200000000004E-4</v>
      </c>
      <c r="FN5" s="40">
        <v>99.8</v>
      </c>
      <c r="FO5" s="40">
        <v>1.6051203999999999E-2</v>
      </c>
      <c r="FP5" s="40">
        <v>2.4582860000000002E-2</v>
      </c>
      <c r="FQ5" s="40">
        <v>0.79</v>
      </c>
      <c r="FR5" s="40">
        <v>0.79</v>
      </c>
      <c r="FS5" s="41"/>
      <c r="FT5" s="40">
        <v>0</v>
      </c>
      <c r="FU5" s="41"/>
      <c r="FV5" s="40">
        <v>1.0416186999999999</v>
      </c>
      <c r="FW5" s="40">
        <v>38.1933869</v>
      </c>
      <c r="FX5" s="40">
        <v>0.52856899999999996</v>
      </c>
      <c r="FY5" s="40">
        <v>1.7755177</v>
      </c>
      <c r="FZ5" s="40">
        <v>1.7755177</v>
      </c>
      <c r="GA5" s="40">
        <v>0.99410100000000001</v>
      </c>
      <c r="GB5" s="40">
        <v>0.99410100000000001</v>
      </c>
      <c r="GC5" s="40">
        <v>0.09</v>
      </c>
      <c r="GD5" s="40">
        <v>100</v>
      </c>
      <c r="GE5" s="40">
        <v>100</v>
      </c>
      <c r="GF5" s="40">
        <v>100</v>
      </c>
      <c r="GG5" s="40">
        <v>19.7</v>
      </c>
      <c r="GH5" s="40">
        <v>53.2</v>
      </c>
      <c r="GI5" s="40">
        <v>100</v>
      </c>
      <c r="GJ5" s="40">
        <v>100</v>
      </c>
      <c r="GK5" s="40">
        <v>33.030990000000003</v>
      </c>
      <c r="GL5" s="40">
        <v>100</v>
      </c>
      <c r="GM5" s="40">
        <v>90.526433999999995</v>
      </c>
      <c r="GN5" s="40">
        <v>100</v>
      </c>
      <c r="GO5" s="40">
        <v>98.997600000000006</v>
      </c>
      <c r="GP5" s="40">
        <v>2</v>
      </c>
      <c r="GQ5" s="40">
        <v>35</v>
      </c>
      <c r="GR5" s="40">
        <v>0.48730963999999999</v>
      </c>
      <c r="GS5" s="40">
        <v>0.47715735999999997</v>
      </c>
      <c r="GT5" s="41"/>
      <c r="GU5" s="40">
        <v>7.0535709999999998</v>
      </c>
      <c r="GV5" s="40">
        <v>9.1370558000000004E-2</v>
      </c>
      <c r="GW5" s="40">
        <v>0.51776650000000002</v>
      </c>
      <c r="GX5" s="40">
        <v>7.0625</v>
      </c>
      <c r="GY5" s="40">
        <v>16.600000000000001</v>
      </c>
      <c r="GZ5" s="40">
        <v>46.8</v>
      </c>
      <c r="HA5" s="41"/>
      <c r="HB5" s="40">
        <v>1</v>
      </c>
      <c r="HC5" s="40">
        <v>0.13203699999999999</v>
      </c>
      <c r="HD5" s="40">
        <v>30.2</v>
      </c>
      <c r="HE5" s="41"/>
      <c r="HF5" s="40">
        <v>63.7</v>
      </c>
      <c r="HG5" s="41"/>
      <c r="HH5" s="40">
        <v>0.01</v>
      </c>
      <c r="HI5" s="40">
        <v>8</v>
      </c>
      <c r="HJ5" s="40">
        <v>0.59638553999999999</v>
      </c>
      <c r="HK5" s="40">
        <v>0.59638553999999999</v>
      </c>
      <c r="HL5" s="40">
        <v>12.389937</v>
      </c>
      <c r="HM5" s="40">
        <v>100</v>
      </c>
      <c r="HN5" s="40">
        <v>0</v>
      </c>
      <c r="HO5" s="40">
        <v>40.062893000000003</v>
      </c>
      <c r="HP5" s="40">
        <v>0</v>
      </c>
      <c r="HQ5" s="40">
        <v>0</v>
      </c>
      <c r="HR5" s="40">
        <v>0</v>
      </c>
      <c r="HS5" s="40">
        <v>0</v>
      </c>
      <c r="HT5" s="40">
        <v>0</v>
      </c>
      <c r="HU5" s="40">
        <v>0</v>
      </c>
      <c r="HV5" s="40">
        <v>10.440251999999999</v>
      </c>
      <c r="HW5" s="40">
        <v>21</v>
      </c>
      <c r="HX5" s="40">
        <v>0.19256000000000001</v>
      </c>
      <c r="HY5" s="40">
        <v>0.19256000000000001</v>
      </c>
      <c r="HZ5" s="40">
        <v>15.691158</v>
      </c>
      <c r="IA5" s="40">
        <v>1.71291434</v>
      </c>
      <c r="IB5" s="40">
        <v>2.0119199999999999</v>
      </c>
      <c r="IC5" s="40">
        <v>1.66</v>
      </c>
      <c r="ID5" s="40">
        <v>1.7502127599999999</v>
      </c>
      <c r="IE5" s="40">
        <v>2.0335849100000001</v>
      </c>
      <c r="IF5" s="40">
        <v>2.0335849100000001</v>
      </c>
      <c r="IG5" s="40">
        <v>0</v>
      </c>
      <c r="IH5" s="40">
        <v>24.533000999999999</v>
      </c>
      <c r="II5" s="40">
        <v>24.533000999999999</v>
      </c>
      <c r="IJ5" s="40">
        <v>100</v>
      </c>
      <c r="IK5" s="40">
        <v>100</v>
      </c>
      <c r="IL5" s="40">
        <v>0</v>
      </c>
      <c r="IM5" s="40">
        <v>0</v>
      </c>
      <c r="IN5" s="40">
        <v>41.718555000000002</v>
      </c>
      <c r="IO5" s="40">
        <v>79.327522000000002</v>
      </c>
      <c r="IP5" s="40">
        <v>37.608966000000002</v>
      </c>
      <c r="IQ5" s="40">
        <v>20.672478000000002</v>
      </c>
      <c r="IR5" s="40">
        <v>2.2415940000000001</v>
      </c>
      <c r="IS5" s="40">
        <v>4</v>
      </c>
      <c r="IT5" s="40">
        <v>1.9925280000000001</v>
      </c>
      <c r="IU5" s="40">
        <v>0.49813200000000002</v>
      </c>
      <c r="IV5" s="40">
        <v>0.24906600000000001</v>
      </c>
      <c r="IW5" s="40">
        <v>0</v>
      </c>
      <c r="IX5" s="40">
        <v>0</v>
      </c>
      <c r="IY5" s="40">
        <v>0</v>
      </c>
      <c r="IZ5" s="40">
        <v>0</v>
      </c>
      <c r="JA5" s="40">
        <v>0</v>
      </c>
      <c r="JB5" s="40">
        <v>0</v>
      </c>
    </row>
    <row r="6" spans="1:262" ht="15" customHeight="1" x14ac:dyDescent="0.3">
      <c r="A6" s="37" t="s">
        <v>346</v>
      </c>
      <c r="B6" s="37" t="s">
        <v>347</v>
      </c>
      <c r="C6" s="37" t="s">
        <v>36</v>
      </c>
      <c r="D6" s="37" t="s">
        <v>85</v>
      </c>
      <c r="E6" s="37" t="s">
        <v>473</v>
      </c>
      <c r="F6" s="37" t="s">
        <v>475</v>
      </c>
      <c r="G6" s="61" t="s">
        <v>476</v>
      </c>
      <c r="H6" s="37" t="s">
        <v>477</v>
      </c>
      <c r="I6" s="37" t="s">
        <v>357</v>
      </c>
      <c r="J6" s="37" t="s">
        <v>358</v>
      </c>
      <c r="K6" s="37" t="s">
        <v>350</v>
      </c>
      <c r="L6" s="38">
        <v>0</v>
      </c>
      <c r="M6" s="38">
        <v>5</v>
      </c>
      <c r="N6" s="38">
        <v>1.014033596</v>
      </c>
      <c r="O6" s="38">
        <v>6</v>
      </c>
      <c r="P6" s="38">
        <v>86</v>
      </c>
      <c r="Q6" s="38">
        <v>0.43517444999999999</v>
      </c>
      <c r="R6" s="38">
        <v>4.3277019999999999E-2</v>
      </c>
      <c r="S6" s="38">
        <v>1.9234230000000001E-3</v>
      </c>
      <c r="T6" s="38">
        <v>656.30620280000005</v>
      </c>
      <c r="U6" s="39"/>
      <c r="V6" s="38">
        <v>7.6040678000000002</v>
      </c>
      <c r="W6" s="38">
        <v>10.0311603</v>
      </c>
      <c r="X6" s="38">
        <v>0.63879339999999996</v>
      </c>
      <c r="Y6" s="38">
        <v>0.44224160000000001</v>
      </c>
      <c r="Z6" s="38">
        <v>0</v>
      </c>
      <c r="AA6" s="38">
        <v>60.596602140000002</v>
      </c>
      <c r="AB6" s="38">
        <v>1.25625853</v>
      </c>
      <c r="AC6" s="38">
        <v>26.811594199999998</v>
      </c>
      <c r="AD6" s="38"/>
      <c r="AE6" s="38"/>
      <c r="AF6" s="38"/>
      <c r="AG6" s="38">
        <v>1.46361677</v>
      </c>
      <c r="AH6" s="38">
        <v>1.52713196</v>
      </c>
      <c r="AI6" s="38">
        <v>20.967543299999999</v>
      </c>
      <c r="AJ6" s="38">
        <v>1.2909501699999999</v>
      </c>
      <c r="AK6" s="38">
        <v>1.4369009500000001</v>
      </c>
      <c r="AL6" s="38">
        <v>19.877576999999999</v>
      </c>
      <c r="AM6" s="38">
        <v>323.6132996</v>
      </c>
      <c r="AN6" s="38">
        <v>0</v>
      </c>
      <c r="AO6" s="38">
        <v>18.329204399999998</v>
      </c>
      <c r="AP6" s="38">
        <v>0.49647930000000001</v>
      </c>
      <c r="AQ6" s="38">
        <v>645.85874809999996</v>
      </c>
      <c r="AR6" s="38">
        <v>7.0925600000000005E-2</v>
      </c>
      <c r="AS6" s="38">
        <v>0.87137180000000003</v>
      </c>
      <c r="AT6" s="38">
        <v>0.74978500000000003</v>
      </c>
      <c r="AU6" s="38">
        <v>137.119471</v>
      </c>
      <c r="AV6" s="38">
        <v>3.7083962000000001</v>
      </c>
      <c r="AW6" s="38">
        <v>33.436359600000003</v>
      </c>
      <c r="AX6" s="38">
        <v>119.6616384</v>
      </c>
      <c r="AY6" s="38">
        <v>0</v>
      </c>
      <c r="AZ6" s="38">
        <v>0.30396689999999998</v>
      </c>
      <c r="BA6" s="38">
        <v>68.483743799999999</v>
      </c>
      <c r="BB6" s="38">
        <v>76.133577500000001</v>
      </c>
      <c r="BC6" s="38">
        <v>287.63375020000001</v>
      </c>
      <c r="BD6" s="38">
        <v>12.2599985</v>
      </c>
      <c r="BE6" s="38">
        <v>2.9890078999999998</v>
      </c>
      <c r="BF6" s="38">
        <v>2.9687434000000001</v>
      </c>
      <c r="BG6" s="38">
        <v>5.7406446000000004</v>
      </c>
      <c r="BH6" s="38">
        <v>8.8589743999999992</v>
      </c>
      <c r="BI6" s="38">
        <v>0.41676780000000002</v>
      </c>
      <c r="BJ6" s="39"/>
      <c r="BK6" s="38">
        <v>5.4397394999999999</v>
      </c>
      <c r="BL6" s="38">
        <v>0.81918299999999999</v>
      </c>
      <c r="BM6" s="38">
        <v>10.3257517</v>
      </c>
      <c r="BN6" s="38">
        <v>3.1149182</v>
      </c>
      <c r="BO6" s="38">
        <v>0.17192730000000001</v>
      </c>
      <c r="BP6" s="38">
        <v>12.763074100000001</v>
      </c>
      <c r="BQ6" s="38">
        <v>33.003792500000003</v>
      </c>
      <c r="BR6" s="38">
        <v>29.158712999999999</v>
      </c>
      <c r="BS6" s="39"/>
      <c r="BT6" s="39"/>
      <c r="BU6" s="38">
        <v>63.377099800000003</v>
      </c>
      <c r="BV6" s="38">
        <v>0.88495999999999997</v>
      </c>
      <c r="BW6" s="38">
        <v>-2.7730980000000001</v>
      </c>
      <c r="BX6" s="38">
        <v>32199.841839000001</v>
      </c>
      <c r="BY6" s="38">
        <v>2008.439558</v>
      </c>
      <c r="BZ6" s="38">
        <v>15943.4241</v>
      </c>
      <c r="CA6" s="38">
        <v>1552.950877</v>
      </c>
      <c r="CB6" s="38">
        <v>386.93798199999998</v>
      </c>
      <c r="CC6" s="38">
        <v>440.215307</v>
      </c>
      <c r="CD6" s="38">
        <v>8891.7046780000001</v>
      </c>
      <c r="CE6" s="38">
        <v>340568.63364700001</v>
      </c>
      <c r="CF6" s="38">
        <v>2119.8869199999999</v>
      </c>
      <c r="CG6" s="38">
        <v>44.623562</v>
      </c>
      <c r="CH6" s="38">
        <v>4802.8697380000003</v>
      </c>
      <c r="CI6" s="38">
        <v>201.705479</v>
      </c>
      <c r="CJ6" s="38">
        <v>1.4500680399999999</v>
      </c>
      <c r="CK6" s="38">
        <v>0.17238571</v>
      </c>
      <c r="CL6" s="38">
        <v>9.1263000000000004E-3</v>
      </c>
      <c r="CM6" s="38">
        <v>14</v>
      </c>
      <c r="CN6" s="38">
        <v>6.9587179999999998E-2</v>
      </c>
      <c r="CO6" s="38">
        <v>0.23884463</v>
      </c>
      <c r="CP6" s="38">
        <v>302.97189120000002</v>
      </c>
      <c r="CQ6" s="38">
        <v>4.19E-2</v>
      </c>
      <c r="CR6" s="38">
        <v>294.40731479999999</v>
      </c>
      <c r="CS6" s="38">
        <v>6.4234299999999999E-3</v>
      </c>
      <c r="CT6" s="38">
        <v>5.53</v>
      </c>
      <c r="CU6" s="38">
        <v>5.12</v>
      </c>
      <c r="CV6" s="38">
        <v>0.156</v>
      </c>
      <c r="CW6" s="38">
        <v>16.989455199999998</v>
      </c>
      <c r="CX6" s="39"/>
      <c r="CY6" s="38">
        <v>16.989455199999998</v>
      </c>
      <c r="CZ6" s="38">
        <v>0.33442369999999999</v>
      </c>
      <c r="DA6" s="38">
        <v>3.5428009999999999</v>
      </c>
      <c r="DB6" s="38">
        <v>2.5081777000000001</v>
      </c>
      <c r="DC6" s="38">
        <v>0.11495809999999999</v>
      </c>
      <c r="DD6" s="38">
        <v>17.787160199999999</v>
      </c>
      <c r="DE6" s="38">
        <v>27.0992298</v>
      </c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8">
        <v>0.22815756000000001</v>
      </c>
      <c r="DX6" s="38">
        <v>6.3144633600000004</v>
      </c>
      <c r="DY6" s="38">
        <v>81.757961690000002</v>
      </c>
      <c r="DZ6" s="38">
        <v>0.61232799000000004</v>
      </c>
      <c r="EA6" s="38">
        <v>5.3707709999999999E-2</v>
      </c>
      <c r="EB6" s="38">
        <v>31.72101498</v>
      </c>
      <c r="EC6" s="38">
        <v>5.12297388</v>
      </c>
      <c r="ED6" s="38">
        <v>5.43249461</v>
      </c>
      <c r="EE6" s="38">
        <v>13.519111929999999</v>
      </c>
      <c r="EF6" s="38">
        <v>308.98455378</v>
      </c>
      <c r="EG6" s="38">
        <v>23.847826000000001</v>
      </c>
      <c r="EH6" s="38">
        <v>0.74689786999999996</v>
      </c>
      <c r="EI6" s="38">
        <v>8.0393224799999992</v>
      </c>
      <c r="EJ6" s="38">
        <v>539.34172409999996</v>
      </c>
      <c r="EK6" s="38">
        <v>409.92207917000002</v>
      </c>
      <c r="EL6" s="38">
        <v>2.8056270000000001E-2</v>
      </c>
      <c r="EM6" s="38">
        <v>17.576248329999999</v>
      </c>
      <c r="EN6" s="38">
        <v>0.71523437000000001</v>
      </c>
      <c r="EO6" s="38">
        <v>1.332673E-2</v>
      </c>
      <c r="EP6" s="38">
        <v>43.293723499999999</v>
      </c>
      <c r="EQ6" s="38">
        <v>31.696866549999999</v>
      </c>
      <c r="ER6" s="40">
        <v>0.1890095</v>
      </c>
      <c r="ES6" s="41"/>
      <c r="ET6" s="40">
        <v>86</v>
      </c>
      <c r="EU6" s="40">
        <v>60</v>
      </c>
      <c r="EV6" s="40">
        <v>1.7665999999999999</v>
      </c>
      <c r="EW6" s="40">
        <v>1.01</v>
      </c>
      <c r="EX6" s="41"/>
      <c r="EY6" s="40">
        <v>14.3</v>
      </c>
      <c r="EZ6" s="40">
        <v>0</v>
      </c>
      <c r="FA6" s="40">
        <v>0</v>
      </c>
      <c r="FB6" s="40">
        <v>0</v>
      </c>
      <c r="FC6" s="40">
        <v>0</v>
      </c>
      <c r="FD6" s="40">
        <v>0</v>
      </c>
      <c r="FE6" s="40">
        <v>1</v>
      </c>
      <c r="FF6" s="40">
        <v>1</v>
      </c>
      <c r="FG6" s="40">
        <v>1.5732913000000001E-2</v>
      </c>
      <c r="FH6" s="40">
        <v>1.5732913000000001E-2</v>
      </c>
      <c r="FI6" s="40">
        <v>75.8</v>
      </c>
      <c r="FJ6" s="40">
        <v>93.6</v>
      </c>
      <c r="FK6" s="40">
        <v>97.1</v>
      </c>
      <c r="FL6" s="40">
        <v>99.6</v>
      </c>
      <c r="FM6" s="40">
        <v>7.7493500000000003E-4</v>
      </c>
      <c r="FN6" s="40">
        <v>99.9</v>
      </c>
      <c r="FO6" s="40">
        <v>2.3718900000000001E-2</v>
      </c>
      <c r="FP6" s="40">
        <v>3.1668509999999997E-2</v>
      </c>
      <c r="FQ6" s="40">
        <v>1.45</v>
      </c>
      <c r="FR6" s="40">
        <v>1.45</v>
      </c>
      <c r="FS6" s="41"/>
      <c r="FT6" s="40">
        <v>0</v>
      </c>
      <c r="FU6" s="41"/>
      <c r="FV6" s="40">
        <v>1.4844877999999999</v>
      </c>
      <c r="FW6" s="40">
        <v>40.8660231</v>
      </c>
      <c r="FX6" s="40">
        <v>0.47768899999999997</v>
      </c>
      <c r="FY6" s="40">
        <v>1.5732912999999999</v>
      </c>
      <c r="FZ6" s="40">
        <v>1.5732912999999999</v>
      </c>
      <c r="GA6" s="40">
        <v>0.90502660000000001</v>
      </c>
      <c r="GB6" s="40">
        <v>0.90502660000000001</v>
      </c>
      <c r="GC6" s="40">
        <v>0.13</v>
      </c>
      <c r="GD6" s="40">
        <v>100</v>
      </c>
      <c r="GE6" s="40">
        <v>100</v>
      </c>
      <c r="GF6" s="40">
        <v>100</v>
      </c>
      <c r="GG6" s="40">
        <v>17</v>
      </c>
      <c r="GH6" s="40">
        <v>44.1</v>
      </c>
      <c r="GI6" s="40">
        <v>100</v>
      </c>
      <c r="GJ6" s="40">
        <v>100</v>
      </c>
      <c r="GK6" s="40">
        <v>27.784174</v>
      </c>
      <c r="GL6" s="40">
        <v>100</v>
      </c>
      <c r="GM6" s="40">
        <v>87.476482000000004</v>
      </c>
      <c r="GN6" s="40">
        <v>100</v>
      </c>
      <c r="GO6" s="40">
        <v>98.971249999999998</v>
      </c>
      <c r="GP6" s="40">
        <v>14</v>
      </c>
      <c r="GQ6" s="40">
        <v>31</v>
      </c>
      <c r="GR6" s="40">
        <v>0.52352940999999997</v>
      </c>
      <c r="GS6" s="40">
        <v>0.58823528999999997</v>
      </c>
      <c r="GT6" s="41"/>
      <c r="GU6" s="40">
        <v>8.4302329999999994</v>
      </c>
      <c r="GV6" s="40">
        <v>9.4117646999999999E-2</v>
      </c>
      <c r="GW6" s="40">
        <v>0.84117646999999995</v>
      </c>
      <c r="GX6" s="40">
        <v>8.4302329999999994</v>
      </c>
      <c r="GY6" s="40">
        <v>24.2</v>
      </c>
      <c r="GZ6" s="40">
        <v>55.9</v>
      </c>
      <c r="HA6" s="40">
        <v>27.2</v>
      </c>
      <c r="HB6" s="40">
        <v>0</v>
      </c>
      <c r="HC6" s="40">
        <v>5.1387000000000002E-2</v>
      </c>
      <c r="HD6" s="40">
        <v>31.7</v>
      </c>
      <c r="HE6" s="40">
        <v>34.4</v>
      </c>
      <c r="HF6" s="40">
        <v>58.8</v>
      </c>
      <c r="HG6" s="40">
        <v>67.400000000000006</v>
      </c>
      <c r="HH6" s="40">
        <v>0.01</v>
      </c>
      <c r="HI6" s="40">
        <v>8.6</v>
      </c>
      <c r="HJ6" s="40">
        <v>0.81506849000000003</v>
      </c>
      <c r="HK6" s="40">
        <v>0.81506849000000003</v>
      </c>
      <c r="HL6" s="40">
        <v>9.4339619999999993</v>
      </c>
      <c r="HM6" s="40">
        <v>100</v>
      </c>
      <c r="HN6" s="40">
        <v>0</v>
      </c>
      <c r="HO6" s="40">
        <v>32.630411000000002</v>
      </c>
      <c r="HP6" s="40">
        <v>0</v>
      </c>
      <c r="HQ6" s="40">
        <v>0</v>
      </c>
      <c r="HR6" s="40">
        <v>0</v>
      </c>
      <c r="HS6" s="40">
        <v>0</v>
      </c>
      <c r="HT6" s="40">
        <v>0</v>
      </c>
      <c r="HU6" s="40">
        <v>0</v>
      </c>
      <c r="HV6" s="40">
        <v>13.429523</v>
      </c>
      <c r="HW6" s="40">
        <v>30</v>
      </c>
      <c r="HX6" s="40">
        <v>0.17666000000000001</v>
      </c>
      <c r="HY6" s="40">
        <v>0.17666000000000001</v>
      </c>
      <c r="HZ6" s="40">
        <v>21.445782999999999</v>
      </c>
      <c r="IA6" s="40">
        <v>1.5032142900000001</v>
      </c>
      <c r="IB6" s="40">
        <v>1.7665999999999999</v>
      </c>
      <c r="IC6" s="40">
        <v>1.46</v>
      </c>
      <c r="ID6" s="40">
        <v>1.52713196</v>
      </c>
      <c r="IE6" s="40">
        <v>1.9090566</v>
      </c>
      <c r="IF6" s="40">
        <v>1.9090566</v>
      </c>
      <c r="IG6" s="40">
        <v>0</v>
      </c>
      <c r="IH6" s="40">
        <v>20.481928</v>
      </c>
      <c r="II6" s="40">
        <v>20.481928</v>
      </c>
      <c r="IJ6" s="40">
        <v>100</v>
      </c>
      <c r="IK6" s="40">
        <v>100</v>
      </c>
      <c r="IL6" s="40">
        <v>0</v>
      </c>
      <c r="IM6" s="40">
        <v>0</v>
      </c>
      <c r="IN6" s="40">
        <v>32.650601999999999</v>
      </c>
      <c r="IO6" s="40">
        <v>70.843373</v>
      </c>
      <c r="IP6" s="40">
        <v>38.192771</v>
      </c>
      <c r="IQ6" s="40">
        <v>29.156627</v>
      </c>
      <c r="IR6" s="40">
        <v>4.2168669999999997</v>
      </c>
      <c r="IS6" s="40">
        <v>6.4</v>
      </c>
      <c r="IT6" s="40">
        <v>3.0120480000000001</v>
      </c>
      <c r="IU6" s="40">
        <v>0.36144599999999999</v>
      </c>
      <c r="IV6" s="40">
        <v>0.12048200000000001</v>
      </c>
      <c r="IW6" s="40">
        <v>0</v>
      </c>
      <c r="IX6" s="40">
        <v>0</v>
      </c>
      <c r="IY6" s="40">
        <v>0</v>
      </c>
      <c r="IZ6" s="40">
        <v>0</v>
      </c>
      <c r="JA6" s="40">
        <v>0</v>
      </c>
      <c r="JB6" s="40">
        <v>0</v>
      </c>
    </row>
    <row r="7" spans="1:262" ht="15" customHeight="1" x14ac:dyDescent="0.3">
      <c r="A7" s="37" t="s">
        <v>346</v>
      </c>
      <c r="B7" s="37" t="s">
        <v>347</v>
      </c>
      <c r="C7" s="37" t="s">
        <v>36</v>
      </c>
      <c r="D7" s="37" t="s">
        <v>85</v>
      </c>
      <c r="E7" s="37" t="s">
        <v>473</v>
      </c>
      <c r="F7" s="37" t="s">
        <v>475</v>
      </c>
      <c r="G7" s="61" t="s">
        <v>476</v>
      </c>
      <c r="H7" s="37" t="s">
        <v>477</v>
      </c>
      <c r="I7" s="37" t="s">
        <v>359</v>
      </c>
      <c r="J7" s="37" t="s">
        <v>360</v>
      </c>
      <c r="K7" s="37" t="s">
        <v>353</v>
      </c>
      <c r="L7" s="38">
        <v>5</v>
      </c>
      <c r="M7" s="38">
        <v>10</v>
      </c>
      <c r="N7" s="38">
        <v>1.0136232000000001</v>
      </c>
      <c r="O7" s="38">
        <v>4</v>
      </c>
      <c r="P7" s="38">
        <v>36</v>
      </c>
      <c r="Q7" s="38">
        <v>0.17221589000000001</v>
      </c>
      <c r="R7" s="38">
        <v>2.870265E-2</v>
      </c>
      <c r="S7" s="38">
        <v>2.207896E-4</v>
      </c>
      <c r="T7" s="38">
        <v>510.2537883</v>
      </c>
      <c r="U7" s="39"/>
      <c r="V7" s="38">
        <v>7.8000309000000003</v>
      </c>
      <c r="W7" s="38">
        <v>9.4634588999999991</v>
      </c>
      <c r="X7" s="38">
        <v>0.51509640000000001</v>
      </c>
      <c r="Y7" s="38">
        <v>0.26981240000000001</v>
      </c>
      <c r="Z7" s="38">
        <v>0</v>
      </c>
      <c r="AA7" s="38">
        <v>60.448439350000001</v>
      </c>
      <c r="AB7" s="38">
        <v>1.47364614</v>
      </c>
      <c r="AC7" s="38">
        <v>20.5521472</v>
      </c>
      <c r="AD7" s="38"/>
      <c r="AE7" s="38"/>
      <c r="AF7" s="38"/>
      <c r="AG7" s="38">
        <v>1.56525764</v>
      </c>
      <c r="AH7" s="38">
        <v>1.67985246</v>
      </c>
      <c r="AI7" s="38">
        <v>20.2952899</v>
      </c>
      <c r="AJ7" s="38">
        <v>1.3955792199999999</v>
      </c>
      <c r="AK7" s="38">
        <v>1.45914005</v>
      </c>
      <c r="AL7" s="38">
        <v>24.539789800000001</v>
      </c>
      <c r="AM7" s="38">
        <v>348.0254807</v>
      </c>
      <c r="AN7" s="38">
        <v>0.26322620000000002</v>
      </c>
      <c r="AO7" s="38">
        <v>20.187421700000002</v>
      </c>
      <c r="AP7" s="38">
        <v>0.47583189999999997</v>
      </c>
      <c r="AQ7" s="38">
        <v>681.53302610000003</v>
      </c>
      <c r="AR7" s="38">
        <v>9.1116699999999995E-2</v>
      </c>
      <c r="AS7" s="38">
        <v>0.92129159999999999</v>
      </c>
      <c r="AT7" s="38">
        <v>0.69856169999999995</v>
      </c>
      <c r="AU7" s="38">
        <v>96.755862199999996</v>
      </c>
      <c r="AV7" s="38">
        <v>4.5659615000000002</v>
      </c>
      <c r="AW7" s="38">
        <v>27.760235900000001</v>
      </c>
      <c r="AX7" s="38">
        <v>128.69734439999999</v>
      </c>
      <c r="AY7" s="38">
        <v>0</v>
      </c>
      <c r="AZ7" s="38">
        <v>0.3239707</v>
      </c>
      <c r="BA7" s="38">
        <v>44.151126400000003</v>
      </c>
      <c r="BB7" s="38">
        <v>53.222304899999997</v>
      </c>
      <c r="BC7" s="38">
        <v>321.85472579999998</v>
      </c>
      <c r="BD7" s="38">
        <v>14.0522273</v>
      </c>
      <c r="BE7" s="38">
        <v>3.0372249</v>
      </c>
      <c r="BF7" s="38">
        <v>2.9056118</v>
      </c>
      <c r="BG7" s="38">
        <v>5.4778088</v>
      </c>
      <c r="BH7" s="38">
        <v>8.4031414000000009</v>
      </c>
      <c r="BI7" s="38">
        <v>0.1870135</v>
      </c>
      <c r="BJ7" s="39"/>
      <c r="BK7" s="38">
        <v>5.8071507000000002</v>
      </c>
      <c r="BL7" s="38">
        <v>0.65760189999999996</v>
      </c>
      <c r="BM7" s="38">
        <v>9.3784144999999999</v>
      </c>
      <c r="BN7" s="38">
        <v>2.4179515</v>
      </c>
      <c r="BO7" s="38">
        <v>0.23268990000000001</v>
      </c>
      <c r="BP7" s="38">
        <v>13.698352999999999</v>
      </c>
      <c r="BQ7" s="38">
        <v>35.4926551</v>
      </c>
      <c r="BR7" s="38">
        <v>25.000817000000001</v>
      </c>
      <c r="BS7" s="39"/>
      <c r="BT7" s="39"/>
      <c r="BU7" s="38">
        <v>41.406507699999999</v>
      </c>
      <c r="BV7" s="38">
        <v>1.30145</v>
      </c>
      <c r="BW7" s="38">
        <v>-2.7627229999999998</v>
      </c>
      <c r="BX7" s="38">
        <v>35080.507629</v>
      </c>
      <c r="BY7" s="38">
        <v>2134.4248899999998</v>
      </c>
      <c r="BZ7" s="38">
        <v>16747.334902999999</v>
      </c>
      <c r="CA7" s="38">
        <v>1594.8499469999999</v>
      </c>
      <c r="CB7" s="38">
        <v>460.30859500000003</v>
      </c>
      <c r="CC7" s="38">
        <v>554.66373799999997</v>
      </c>
      <c r="CD7" s="38">
        <v>9160.8933479999996</v>
      </c>
      <c r="CE7" s="38">
        <v>354934.73127300001</v>
      </c>
      <c r="CF7" s="38">
        <v>2154.0689080000002</v>
      </c>
      <c r="CG7" s="38">
        <v>46.627681000000003</v>
      </c>
      <c r="CH7" s="38">
        <v>5001.8169340000004</v>
      </c>
      <c r="CI7" s="38">
        <v>229.19034199999999</v>
      </c>
      <c r="CJ7" s="38">
        <v>1.0643043599999999</v>
      </c>
      <c r="CK7" s="38">
        <v>0.16217971</v>
      </c>
      <c r="CL7" s="38">
        <v>6.0817400000000004E-3</v>
      </c>
      <c r="CM7" s="38">
        <v>14</v>
      </c>
      <c r="CN7" s="38">
        <v>6.7720390000000005E-2</v>
      </c>
      <c r="CO7" s="38">
        <v>0.20451348999999999</v>
      </c>
      <c r="CP7" s="38">
        <v>329.75980199999998</v>
      </c>
      <c r="CQ7" s="38">
        <v>4.1399999999999999E-2</v>
      </c>
      <c r="CR7" s="38">
        <v>256.94218009999997</v>
      </c>
      <c r="CS7" s="38">
        <v>9.5703200000000002E-3</v>
      </c>
      <c r="CT7" s="38">
        <v>5.56</v>
      </c>
      <c r="CU7" s="38">
        <v>5.18</v>
      </c>
      <c r="CV7" s="38">
        <v>0.182</v>
      </c>
      <c r="CW7" s="38">
        <v>15.3266186</v>
      </c>
      <c r="CX7" s="39"/>
      <c r="CY7" s="38">
        <v>15.3266186</v>
      </c>
      <c r="CZ7" s="38">
        <v>0.53662460000000001</v>
      </c>
      <c r="DA7" s="38">
        <v>3.1887886999999999</v>
      </c>
      <c r="DB7" s="38">
        <v>2.0949</v>
      </c>
      <c r="DC7" s="38">
        <v>8.2557599999999995E-2</v>
      </c>
      <c r="DD7" s="38">
        <v>17.718932500000001</v>
      </c>
      <c r="DE7" s="38">
        <v>29.700501599999999</v>
      </c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8">
        <v>0.31774355999999998</v>
      </c>
      <c r="DX7" s="38">
        <v>5.8670776800000004</v>
      </c>
      <c r="DY7" s="38">
        <v>74.476217520000006</v>
      </c>
      <c r="DZ7" s="38">
        <v>0.54201527999999999</v>
      </c>
      <c r="EA7" s="38">
        <v>7.8904799999999997E-2</v>
      </c>
      <c r="EB7" s="38">
        <v>28.652254920000001</v>
      </c>
      <c r="EC7" s="38">
        <v>5.0232009599999996</v>
      </c>
      <c r="ED7" s="38">
        <v>5.1169762800000003</v>
      </c>
      <c r="EE7" s="38">
        <v>18.060600600000001</v>
      </c>
      <c r="EF7" s="38">
        <v>319.7146626</v>
      </c>
      <c r="EG7" s="38">
        <v>27.212039999999998</v>
      </c>
      <c r="EH7" s="38">
        <v>0.65531448000000003</v>
      </c>
      <c r="EI7" s="38">
        <v>7.4887736399999998</v>
      </c>
      <c r="EJ7" s="38">
        <v>438.44119776000002</v>
      </c>
      <c r="EK7" s="38">
        <v>409.19220000000001</v>
      </c>
      <c r="EL7" s="38">
        <v>2.963988E-2</v>
      </c>
      <c r="EM7" s="38">
        <v>15.52785768</v>
      </c>
      <c r="EN7" s="38">
        <v>0.63882539999999999</v>
      </c>
      <c r="EO7" s="38">
        <v>2.7009720000000001E-2</v>
      </c>
      <c r="EP7" s="38">
        <v>38.95256844</v>
      </c>
      <c r="EQ7" s="38">
        <v>28.870355880000002</v>
      </c>
      <c r="ER7" s="40">
        <v>0.16997714</v>
      </c>
      <c r="ES7" s="41"/>
      <c r="ET7" s="40">
        <v>91</v>
      </c>
      <c r="EU7" s="40">
        <v>61</v>
      </c>
      <c r="EV7" s="40">
        <v>1.8839999999999999</v>
      </c>
      <c r="EW7" s="40">
        <v>0.89</v>
      </c>
      <c r="EX7" s="41"/>
      <c r="EY7" s="40">
        <v>14.1</v>
      </c>
      <c r="EZ7" s="40">
        <v>0</v>
      </c>
      <c r="FA7" s="40">
        <v>0</v>
      </c>
      <c r="FB7" s="40">
        <v>0</v>
      </c>
      <c r="FC7" s="40">
        <v>0</v>
      </c>
      <c r="FD7" s="40">
        <v>0</v>
      </c>
      <c r="FE7" s="40">
        <v>1</v>
      </c>
      <c r="FF7" s="40">
        <v>1</v>
      </c>
      <c r="FG7" s="40">
        <v>2.2829416000000002E-2</v>
      </c>
      <c r="FH7" s="40">
        <v>2.2829416000000002E-2</v>
      </c>
      <c r="FI7" s="40">
        <v>76.400000000000006</v>
      </c>
      <c r="FJ7" s="40">
        <v>94.1</v>
      </c>
      <c r="FK7" s="40">
        <v>97.3</v>
      </c>
      <c r="FL7" s="40">
        <v>99.4</v>
      </c>
      <c r="FM7" s="40">
        <v>9.0079299999999999E-4</v>
      </c>
      <c r="FN7" s="40">
        <v>99.9</v>
      </c>
      <c r="FO7" s="40">
        <v>2.3141752000000002E-2</v>
      </c>
      <c r="FP7" s="40">
        <v>3.0983380000000001E-2</v>
      </c>
      <c r="FQ7" s="40">
        <v>1.06</v>
      </c>
      <c r="FR7" s="40">
        <v>1.06</v>
      </c>
      <c r="FS7" s="41"/>
      <c r="FT7" s="40">
        <v>0</v>
      </c>
      <c r="FU7" s="41"/>
      <c r="FV7" s="40">
        <v>1.4002497</v>
      </c>
      <c r="FW7" s="40">
        <v>34.395684699999997</v>
      </c>
      <c r="FX7" s="40">
        <v>0.40902699999999997</v>
      </c>
      <c r="FY7" s="40">
        <v>2.2829416</v>
      </c>
      <c r="FZ7" s="40">
        <v>2.2829416</v>
      </c>
      <c r="GA7" s="40">
        <v>1.4646431</v>
      </c>
      <c r="GB7" s="40">
        <v>1.4646431</v>
      </c>
      <c r="GC7" s="40">
        <v>0.13</v>
      </c>
      <c r="GD7" s="40">
        <v>100</v>
      </c>
      <c r="GE7" s="40">
        <v>100</v>
      </c>
      <c r="GF7" s="40">
        <v>100</v>
      </c>
      <c r="GG7" s="40">
        <v>15.3</v>
      </c>
      <c r="GH7" s="40">
        <v>45</v>
      </c>
      <c r="GI7" s="40">
        <v>100</v>
      </c>
      <c r="GJ7" s="40">
        <v>100</v>
      </c>
      <c r="GK7" s="40">
        <v>27.118818000000001</v>
      </c>
      <c r="GL7" s="40">
        <v>100</v>
      </c>
      <c r="GM7" s="40">
        <v>88.033327</v>
      </c>
      <c r="GN7" s="40">
        <v>100</v>
      </c>
      <c r="GO7" s="40">
        <v>98.871849999999995</v>
      </c>
      <c r="GP7" s="40">
        <v>10</v>
      </c>
      <c r="GQ7" s="40">
        <v>31</v>
      </c>
      <c r="GR7" s="40">
        <v>0.54901960999999999</v>
      </c>
      <c r="GS7" s="40">
        <v>0.62091503000000003</v>
      </c>
      <c r="GT7" s="41"/>
      <c r="GU7" s="40">
        <v>6.5432100000000002</v>
      </c>
      <c r="GV7" s="40">
        <v>0.15032679700000001</v>
      </c>
      <c r="GW7" s="40">
        <v>0.92156863</v>
      </c>
      <c r="GX7" s="40">
        <v>6.567901</v>
      </c>
      <c r="GY7" s="40">
        <v>23.6</v>
      </c>
      <c r="GZ7" s="40">
        <v>55</v>
      </c>
      <c r="HA7" s="40">
        <v>26.4</v>
      </c>
      <c r="HB7" s="40">
        <v>0</v>
      </c>
      <c r="HC7" s="40">
        <v>7.6563000000000006E-2</v>
      </c>
      <c r="HD7" s="40">
        <v>31.4</v>
      </c>
      <c r="HE7" s="40">
        <v>32.299999999999997</v>
      </c>
      <c r="HF7" s="40">
        <v>61.1</v>
      </c>
      <c r="HG7" s="40">
        <v>67.8</v>
      </c>
      <c r="HH7" s="40">
        <v>0.01</v>
      </c>
      <c r="HI7" s="40">
        <v>8.6</v>
      </c>
      <c r="HJ7" s="40">
        <v>0.68789809000000002</v>
      </c>
      <c r="HK7" s="40">
        <v>0.68789809000000002</v>
      </c>
      <c r="HL7" s="40">
        <v>9.0212260000000004</v>
      </c>
      <c r="HM7" s="40">
        <v>100</v>
      </c>
      <c r="HN7" s="40">
        <v>0</v>
      </c>
      <c r="HO7" s="40">
        <v>36.025942999999998</v>
      </c>
      <c r="HP7" s="40">
        <v>0</v>
      </c>
      <c r="HQ7" s="40">
        <v>0</v>
      </c>
      <c r="HR7" s="40">
        <v>0</v>
      </c>
      <c r="HS7" s="40">
        <v>0</v>
      </c>
      <c r="HT7" s="40">
        <v>0</v>
      </c>
      <c r="HU7" s="40">
        <v>0</v>
      </c>
      <c r="HV7" s="40">
        <v>13.915094</v>
      </c>
      <c r="HW7" s="40">
        <v>26</v>
      </c>
      <c r="HX7" s="40">
        <v>0.18683</v>
      </c>
      <c r="HY7" s="40">
        <v>0.18683</v>
      </c>
      <c r="HZ7" s="40">
        <v>20.897285</v>
      </c>
      <c r="IA7" s="40">
        <v>1.6391129900000001</v>
      </c>
      <c r="IB7" s="40">
        <v>1.8887100000000001</v>
      </c>
      <c r="IC7" s="40">
        <v>1.57</v>
      </c>
      <c r="ID7" s="40">
        <v>1.67985246</v>
      </c>
      <c r="IE7" s="40">
        <v>1.97754717</v>
      </c>
      <c r="IF7" s="40">
        <v>1.97754717</v>
      </c>
      <c r="IG7" s="40">
        <v>0</v>
      </c>
      <c r="IH7" s="40">
        <v>18.063753999999999</v>
      </c>
      <c r="II7" s="40">
        <v>18.063753999999999</v>
      </c>
      <c r="IJ7" s="40">
        <v>100</v>
      </c>
      <c r="IK7" s="40">
        <v>100</v>
      </c>
      <c r="IL7" s="40">
        <v>0</v>
      </c>
      <c r="IM7" s="40">
        <v>0</v>
      </c>
      <c r="IN7" s="40">
        <v>35.064934999999998</v>
      </c>
      <c r="IO7" s="40">
        <v>72.136954000000003</v>
      </c>
      <c r="IP7" s="40">
        <v>37.072018999999997</v>
      </c>
      <c r="IQ7" s="40">
        <v>27.863046000000001</v>
      </c>
      <c r="IR7" s="40">
        <v>3.7780399999999998</v>
      </c>
      <c r="IS7" s="40">
        <v>5.9</v>
      </c>
      <c r="IT7" s="40">
        <v>2.479339</v>
      </c>
      <c r="IU7" s="40">
        <v>0.59031900000000004</v>
      </c>
      <c r="IV7" s="40">
        <v>0.118064</v>
      </c>
      <c r="IW7" s="40">
        <v>0</v>
      </c>
      <c r="IX7" s="40">
        <v>0</v>
      </c>
      <c r="IY7" s="40">
        <v>0</v>
      </c>
      <c r="IZ7" s="40">
        <v>0</v>
      </c>
      <c r="JA7" s="40">
        <v>0</v>
      </c>
      <c r="JB7" s="40">
        <v>0</v>
      </c>
    </row>
    <row r="8" spans="1:262" ht="15" customHeight="1" x14ac:dyDescent="0.3">
      <c r="A8" s="37" t="s">
        <v>346</v>
      </c>
      <c r="B8" s="37" t="s">
        <v>347</v>
      </c>
      <c r="C8" s="37" t="s">
        <v>36</v>
      </c>
      <c r="D8" s="37" t="s">
        <v>85</v>
      </c>
      <c r="E8" s="37" t="s">
        <v>473</v>
      </c>
      <c r="F8" s="37" t="s">
        <v>475</v>
      </c>
      <c r="G8" s="61" t="s">
        <v>476</v>
      </c>
      <c r="H8" s="37" t="s">
        <v>477</v>
      </c>
      <c r="I8" s="37" t="s">
        <v>361</v>
      </c>
      <c r="J8" s="37" t="s">
        <v>362</v>
      </c>
      <c r="K8" s="37" t="s">
        <v>356</v>
      </c>
      <c r="L8" s="38">
        <v>10</v>
      </c>
      <c r="M8" s="38">
        <v>19</v>
      </c>
      <c r="N8" s="38">
        <v>1.0141454059999999</v>
      </c>
      <c r="O8" s="39"/>
      <c r="P8" s="38">
        <v>26</v>
      </c>
      <c r="Q8" s="38">
        <v>9.8466390000000001E-2</v>
      </c>
      <c r="R8" s="38">
        <v>2.0609240000000001E-2</v>
      </c>
      <c r="S8" s="38">
        <v>0</v>
      </c>
      <c r="T8" s="38">
        <v>365.97067579999998</v>
      </c>
      <c r="U8" s="38">
        <v>3.0015E-2</v>
      </c>
      <c r="V8" s="38">
        <v>8.8431820000000005</v>
      </c>
      <c r="W8" s="38">
        <v>9.5950009999999999</v>
      </c>
      <c r="X8" s="38">
        <v>0.51158899999999996</v>
      </c>
      <c r="Y8" s="38">
        <v>0.19489110000000001</v>
      </c>
      <c r="Z8" s="38">
        <v>0</v>
      </c>
      <c r="AA8" s="38">
        <v>60.005926510000002</v>
      </c>
      <c r="AB8" s="39"/>
      <c r="AC8" s="39"/>
      <c r="AD8" s="39"/>
      <c r="AE8" s="39"/>
      <c r="AF8" s="39"/>
      <c r="AG8" s="38">
        <v>1.63791788</v>
      </c>
      <c r="AH8" s="38">
        <v>1.84474461</v>
      </c>
      <c r="AI8" s="38">
        <v>20.900632600000002</v>
      </c>
      <c r="AJ8" s="39"/>
      <c r="AK8" s="39"/>
      <c r="AL8" s="39"/>
      <c r="AM8" s="38">
        <v>328.49228040000003</v>
      </c>
      <c r="AN8" s="38">
        <v>1.01374E-2</v>
      </c>
      <c r="AO8" s="38">
        <v>23.072720400000001</v>
      </c>
      <c r="AP8" s="38">
        <v>0.50687000000000004</v>
      </c>
      <c r="AQ8" s="38">
        <v>791.70045749999997</v>
      </c>
      <c r="AR8" s="38">
        <v>9.1236600000000001E-2</v>
      </c>
      <c r="AS8" s="38">
        <v>1.1759383000000001</v>
      </c>
      <c r="AT8" s="38">
        <v>0.58796910000000002</v>
      </c>
      <c r="AU8" s="38">
        <v>72.654739399999997</v>
      </c>
      <c r="AV8" s="38">
        <v>3.4467156999999999</v>
      </c>
      <c r="AW8" s="38">
        <v>26.2355889</v>
      </c>
      <c r="AX8" s="38">
        <v>148.9690798</v>
      </c>
      <c r="AY8" s="38">
        <v>0</v>
      </c>
      <c r="AZ8" s="38">
        <v>0.3345342</v>
      </c>
      <c r="BA8" s="38">
        <v>30.756868900000001</v>
      </c>
      <c r="BB8" s="38">
        <v>42.374328200000001</v>
      </c>
      <c r="BC8" s="38">
        <v>355.39693770000002</v>
      </c>
      <c r="BD8" s="38">
        <v>15.388571799999999</v>
      </c>
      <c r="BE8" s="38">
        <v>3.3960287</v>
      </c>
      <c r="BF8" s="38">
        <v>2.0274798000000001</v>
      </c>
      <c r="BG8" s="38">
        <v>4.6200359999999998</v>
      </c>
      <c r="BH8" s="38">
        <v>7.9857300000000002</v>
      </c>
      <c r="BI8" s="38">
        <v>0.11257010000000001</v>
      </c>
      <c r="BJ8" s="39"/>
      <c r="BK8" s="39"/>
      <c r="BL8" s="39"/>
      <c r="BM8" s="39"/>
      <c r="BN8" s="39"/>
      <c r="BO8" s="39"/>
      <c r="BP8" s="39"/>
      <c r="BQ8" s="39"/>
      <c r="BR8" s="38">
        <v>20.883752999999999</v>
      </c>
      <c r="BS8" s="39"/>
      <c r="BT8" s="39"/>
      <c r="BU8" s="38">
        <v>26.912924199999999</v>
      </c>
      <c r="BV8" s="38">
        <v>1.412825</v>
      </c>
      <c r="BW8" s="38">
        <v>-2.414898</v>
      </c>
      <c r="BX8" s="38">
        <v>36401.710863</v>
      </c>
      <c r="BY8" s="38">
        <v>2353.380193</v>
      </c>
      <c r="BZ8" s="38">
        <v>17124.111901</v>
      </c>
      <c r="CA8" s="38">
        <v>1696.261634</v>
      </c>
      <c r="CB8" s="38">
        <v>473.70326299999999</v>
      </c>
      <c r="CC8" s="38">
        <v>532.12919399999998</v>
      </c>
      <c r="CD8" s="38">
        <v>9307.1977659999993</v>
      </c>
      <c r="CE8" s="38">
        <v>362065.467947</v>
      </c>
      <c r="CF8" s="38">
        <v>2189.8086800000001</v>
      </c>
      <c r="CG8" s="38">
        <v>47.645564999999998</v>
      </c>
      <c r="CH8" s="38">
        <v>5070.8294589999996</v>
      </c>
      <c r="CI8" s="38">
        <v>218.38810000000001</v>
      </c>
      <c r="CJ8" s="38">
        <v>0.81131631999999998</v>
      </c>
      <c r="CK8" s="38">
        <v>0.13183890000000001</v>
      </c>
      <c r="CL8" s="38">
        <v>5.0707299999999999E-3</v>
      </c>
      <c r="CM8" s="38">
        <v>14</v>
      </c>
      <c r="CN8" s="38">
        <v>6.4246960000000006E-2</v>
      </c>
      <c r="CO8" s="38">
        <v>0.19855320000000001</v>
      </c>
      <c r="CP8" s="38">
        <v>329.0191476</v>
      </c>
      <c r="CQ8" s="38">
        <v>3.1E-2</v>
      </c>
      <c r="CR8" s="38">
        <v>176.4455997</v>
      </c>
      <c r="CS8" s="38">
        <v>1.297394E-2</v>
      </c>
      <c r="CT8" s="38">
        <v>6.24</v>
      </c>
      <c r="CU8" s="38">
        <v>5.77</v>
      </c>
      <c r="CV8" s="38">
        <v>0.14099999999999999</v>
      </c>
      <c r="CW8" s="38">
        <v>17.717670200000001</v>
      </c>
      <c r="CX8" s="39"/>
      <c r="CY8" s="38">
        <v>17.717670200000001</v>
      </c>
      <c r="CZ8" s="38">
        <v>0.246361</v>
      </c>
      <c r="DA8" s="38">
        <v>3.1616333999999999</v>
      </c>
      <c r="DB8" s="38">
        <v>1.8374428</v>
      </c>
      <c r="DC8" s="38">
        <v>9.2385400000000006E-2</v>
      </c>
      <c r="DD8" s="38">
        <v>18.661848899999999</v>
      </c>
      <c r="DE8" s="38">
        <v>27.6478064</v>
      </c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8">
        <v>0.22808170999999999</v>
      </c>
      <c r="DX8" s="38">
        <v>6.06305417</v>
      </c>
      <c r="DY8" s="38">
        <v>76.361916739999998</v>
      </c>
      <c r="DZ8" s="38">
        <v>0.57606287</v>
      </c>
      <c r="EA8" s="38">
        <v>6.6161880000000006E-2</v>
      </c>
      <c r="EB8" s="38">
        <v>30.286280829999999</v>
      </c>
      <c r="EC8" s="38">
        <v>5.3988091300000001</v>
      </c>
      <c r="ED8" s="38">
        <v>4.9981004799999997</v>
      </c>
      <c r="EE8" s="38">
        <v>13.03722303</v>
      </c>
      <c r="EF8" s="38">
        <v>345.33186433999998</v>
      </c>
      <c r="EG8" s="38">
        <v>25.050604</v>
      </c>
      <c r="EH8" s="38">
        <v>0.99404431999999998</v>
      </c>
      <c r="EI8" s="38">
        <v>8.1313451400000005</v>
      </c>
      <c r="EJ8" s="38">
        <v>401.81915738999999</v>
      </c>
      <c r="EK8" s="38">
        <v>470.10286051000003</v>
      </c>
      <c r="EL8" s="38">
        <v>3.202033E-2</v>
      </c>
      <c r="EM8" s="38">
        <v>15.7770318</v>
      </c>
      <c r="EN8" s="38">
        <v>0.64737628999999997</v>
      </c>
      <c r="EO8" s="38">
        <v>1.2828330000000001E-2</v>
      </c>
      <c r="EP8" s="38">
        <v>41.142485180000001</v>
      </c>
      <c r="EQ8" s="38">
        <v>29.28496376</v>
      </c>
      <c r="ER8" s="40">
        <v>0.16352356000000001</v>
      </c>
      <c r="ES8" s="41"/>
      <c r="ET8" s="40">
        <v>99</v>
      </c>
      <c r="EU8" s="40">
        <v>67</v>
      </c>
      <c r="EV8" s="40">
        <v>1.9843999999999999</v>
      </c>
      <c r="EW8" s="40">
        <v>0.71</v>
      </c>
      <c r="EX8" s="41"/>
      <c r="EY8" s="40">
        <v>14.1</v>
      </c>
      <c r="EZ8" s="40">
        <v>0</v>
      </c>
      <c r="FA8" s="40">
        <v>0</v>
      </c>
      <c r="FB8" s="40">
        <v>0</v>
      </c>
      <c r="FC8" s="40">
        <v>0</v>
      </c>
      <c r="FD8" s="40">
        <v>0</v>
      </c>
      <c r="FE8" s="40">
        <v>1</v>
      </c>
      <c r="FF8" s="40">
        <v>1</v>
      </c>
      <c r="FG8" s="40">
        <v>3.9101548E-2</v>
      </c>
      <c r="FH8" s="40">
        <v>3.9101548E-2</v>
      </c>
      <c r="FI8" s="40">
        <v>76</v>
      </c>
      <c r="FJ8" s="40">
        <v>94.7</v>
      </c>
      <c r="FK8" s="40">
        <v>97.9</v>
      </c>
      <c r="FL8" s="40">
        <v>99.7</v>
      </c>
      <c r="FM8" s="40">
        <v>7.3451699999999996E-4</v>
      </c>
      <c r="FN8" s="40">
        <v>99.9</v>
      </c>
      <c r="FO8" s="40">
        <v>2.3011896E-2</v>
      </c>
      <c r="FP8" s="40">
        <v>3.10152E-2</v>
      </c>
      <c r="FQ8" s="40">
        <v>0.81</v>
      </c>
      <c r="FR8" s="40">
        <v>0.80640000000000001</v>
      </c>
      <c r="FS8" s="41"/>
      <c r="FT8" s="40">
        <v>0</v>
      </c>
      <c r="FU8" s="41"/>
      <c r="FV8" s="40">
        <v>1.3670614000000001</v>
      </c>
      <c r="FW8" s="40">
        <v>42.225306699999997</v>
      </c>
      <c r="FX8" s="40">
        <v>0.39710600000000001</v>
      </c>
      <c r="FY8" s="40">
        <v>3.9101547999999999</v>
      </c>
      <c r="FZ8" s="40">
        <v>3.9101547999999999</v>
      </c>
      <c r="GA8" s="40">
        <v>2.5753811999999998</v>
      </c>
      <c r="GB8" s="40">
        <v>2.5753811999999998</v>
      </c>
      <c r="GC8" s="40">
        <v>0.11</v>
      </c>
      <c r="GD8" s="40">
        <v>100</v>
      </c>
      <c r="GE8" s="40">
        <v>100</v>
      </c>
      <c r="GF8" s="40">
        <v>100</v>
      </c>
      <c r="GG8" s="40">
        <v>17.7</v>
      </c>
      <c r="GH8" s="40">
        <v>45.3</v>
      </c>
      <c r="GI8" s="40">
        <v>100</v>
      </c>
      <c r="GJ8" s="40">
        <v>100</v>
      </c>
      <c r="GK8" s="40">
        <v>28.683143999999999</v>
      </c>
      <c r="GL8" s="40">
        <v>100</v>
      </c>
      <c r="GM8" s="40">
        <v>88.305052000000003</v>
      </c>
      <c r="GN8" s="40">
        <v>100</v>
      </c>
      <c r="GO8" s="40">
        <v>99.247299999999996</v>
      </c>
      <c r="GP8" s="40">
        <v>4</v>
      </c>
      <c r="GQ8" s="40">
        <v>34</v>
      </c>
      <c r="GR8" s="40">
        <v>0.45197739999999997</v>
      </c>
      <c r="GS8" s="40">
        <v>0.54237287999999995</v>
      </c>
      <c r="GT8" s="41"/>
      <c r="GU8" s="40">
        <v>6.1363640000000004</v>
      </c>
      <c r="GV8" s="40">
        <v>0.22033898299999999</v>
      </c>
      <c r="GW8" s="40">
        <v>0.79661017000000001</v>
      </c>
      <c r="GX8" s="40">
        <v>6.1166669999999996</v>
      </c>
      <c r="GY8" s="40">
        <v>24</v>
      </c>
      <c r="GZ8" s="40">
        <v>54.7</v>
      </c>
      <c r="HA8" s="41"/>
      <c r="HB8" s="40">
        <v>0</v>
      </c>
      <c r="HC8" s="40">
        <v>0.103792</v>
      </c>
      <c r="HD8" s="40">
        <v>30.7</v>
      </c>
      <c r="HE8" s="41"/>
      <c r="HF8" s="40">
        <v>58.3</v>
      </c>
      <c r="HG8" s="41"/>
      <c r="HH8" s="40">
        <v>0.01</v>
      </c>
      <c r="HI8" s="40">
        <v>9.5</v>
      </c>
      <c r="HJ8" s="40">
        <v>0.61585365999999997</v>
      </c>
      <c r="HK8" s="40">
        <v>0.61585365999999997</v>
      </c>
      <c r="HL8" s="40">
        <v>10.949581999999999</v>
      </c>
      <c r="HM8" s="40">
        <v>100</v>
      </c>
      <c r="HN8" s="40">
        <v>0</v>
      </c>
      <c r="HO8" s="40">
        <v>36.065573999999998</v>
      </c>
      <c r="HP8" s="40">
        <v>0</v>
      </c>
      <c r="HQ8" s="40">
        <v>0</v>
      </c>
      <c r="HR8" s="40">
        <v>0</v>
      </c>
      <c r="HS8" s="40">
        <v>0</v>
      </c>
      <c r="HT8" s="40">
        <v>0</v>
      </c>
      <c r="HU8" s="40">
        <v>0</v>
      </c>
      <c r="HV8" s="40">
        <v>14.846890999999999</v>
      </c>
      <c r="HW8" s="40">
        <v>22</v>
      </c>
      <c r="HX8" s="40">
        <v>0.21156</v>
      </c>
      <c r="HY8" s="40">
        <v>0.21156</v>
      </c>
      <c r="HZ8" s="40">
        <v>22.72175</v>
      </c>
      <c r="IA8" s="40">
        <v>1.7723755800000001</v>
      </c>
      <c r="IB8" s="40">
        <v>1.9827600000000001</v>
      </c>
      <c r="IC8" s="40">
        <v>1.64</v>
      </c>
      <c r="ID8" s="40">
        <v>1.84474461</v>
      </c>
      <c r="IE8" s="40">
        <v>2.0211320800000001</v>
      </c>
      <c r="IF8" s="40">
        <v>2.0211320800000001</v>
      </c>
      <c r="IG8" s="40">
        <v>0</v>
      </c>
      <c r="IH8" s="40">
        <v>21.506682999999999</v>
      </c>
      <c r="II8" s="40">
        <v>21.506682999999999</v>
      </c>
      <c r="IJ8" s="40">
        <v>100</v>
      </c>
      <c r="IK8" s="40">
        <v>100</v>
      </c>
      <c r="IL8" s="40">
        <v>0</v>
      </c>
      <c r="IM8" s="40">
        <v>0</v>
      </c>
      <c r="IN8" s="40">
        <v>33.535843999999997</v>
      </c>
      <c r="IO8" s="40">
        <v>70.838396000000003</v>
      </c>
      <c r="IP8" s="40">
        <v>37.302551999999999</v>
      </c>
      <c r="IQ8" s="40">
        <v>29.161604000000001</v>
      </c>
      <c r="IR8" s="40">
        <v>3.8882140000000001</v>
      </c>
      <c r="IS8" s="40">
        <v>5.3</v>
      </c>
      <c r="IT8" s="40">
        <v>2.1871200000000002</v>
      </c>
      <c r="IU8" s="40">
        <v>0.24301300000000001</v>
      </c>
      <c r="IV8" s="40">
        <v>0.121507</v>
      </c>
      <c r="IW8" s="40">
        <v>0</v>
      </c>
      <c r="IX8" s="40">
        <v>0</v>
      </c>
      <c r="IY8" s="40">
        <v>0</v>
      </c>
      <c r="IZ8" s="40">
        <v>0</v>
      </c>
      <c r="JA8" s="40">
        <v>0</v>
      </c>
      <c r="JB8" s="40">
        <v>0</v>
      </c>
    </row>
    <row r="9" spans="1:262" ht="15" customHeight="1" x14ac:dyDescent="0.3">
      <c r="A9" s="37" t="s">
        <v>346</v>
      </c>
      <c r="B9" s="37" t="s">
        <v>347</v>
      </c>
      <c r="C9" s="37" t="s">
        <v>41</v>
      </c>
      <c r="D9" s="37" t="s">
        <v>85</v>
      </c>
      <c r="E9" s="37" t="s">
        <v>478</v>
      </c>
      <c r="F9" s="37" t="s">
        <v>475</v>
      </c>
      <c r="G9" s="37"/>
      <c r="H9" s="37" t="s">
        <v>477</v>
      </c>
      <c r="I9" s="37" t="s">
        <v>363</v>
      </c>
      <c r="J9" s="37" t="s">
        <v>364</v>
      </c>
      <c r="K9" s="37" t="s">
        <v>350</v>
      </c>
      <c r="L9" s="38">
        <v>0</v>
      </c>
      <c r="M9" s="38">
        <v>5</v>
      </c>
      <c r="N9" s="38">
        <v>1.012229016</v>
      </c>
      <c r="O9" s="38">
        <v>2</v>
      </c>
      <c r="P9" s="38">
        <v>66</v>
      </c>
      <c r="Q9" s="38">
        <v>0.32111222</v>
      </c>
      <c r="R9" s="38">
        <v>3.5287060000000002E-2</v>
      </c>
      <c r="S9" s="38">
        <v>1.0586116999999999E-3</v>
      </c>
      <c r="T9" s="38">
        <v>657.50240810000003</v>
      </c>
      <c r="U9" s="38">
        <v>6.7478999999999997E-2</v>
      </c>
      <c r="V9" s="38">
        <v>8.4733231</v>
      </c>
      <c r="W9" s="38">
        <v>9.4277975999999999</v>
      </c>
      <c r="X9" s="38">
        <v>0.65930759999999999</v>
      </c>
      <c r="Y9" s="38">
        <v>0.48837599999999998</v>
      </c>
      <c r="Z9" s="38">
        <v>0</v>
      </c>
      <c r="AA9" s="38">
        <v>60.405966020000001</v>
      </c>
      <c r="AB9" s="38">
        <v>1.21849903</v>
      </c>
      <c r="AC9" s="38">
        <v>28.030303</v>
      </c>
      <c r="AD9" s="38"/>
      <c r="AE9" s="38"/>
      <c r="AF9" s="38"/>
      <c r="AG9" s="38">
        <v>1.45504433</v>
      </c>
      <c r="AH9" s="38">
        <v>1.5838068000000001</v>
      </c>
      <c r="AI9" s="38">
        <v>17.0108979</v>
      </c>
      <c r="AJ9" s="38">
        <v>1.3375242700000001</v>
      </c>
      <c r="AK9" s="38">
        <v>1.41754282</v>
      </c>
      <c r="AL9" s="38">
        <v>27.397191100000001</v>
      </c>
      <c r="AM9" s="38">
        <v>359.82148139999998</v>
      </c>
      <c r="AN9" s="38">
        <v>0</v>
      </c>
      <c r="AO9" s="38">
        <v>32.397001500000002</v>
      </c>
      <c r="AP9" s="38">
        <v>0.5166501</v>
      </c>
      <c r="AQ9" s="38">
        <v>778.97668320000002</v>
      </c>
      <c r="AR9" s="38">
        <v>0.1013039</v>
      </c>
      <c r="AS9" s="38">
        <v>0.91173550000000003</v>
      </c>
      <c r="AT9" s="38">
        <v>1.4689072000000001</v>
      </c>
      <c r="AU9" s="38">
        <v>161.7418782</v>
      </c>
      <c r="AV9" s="38">
        <v>4.7916765999999997</v>
      </c>
      <c r="AW9" s="38">
        <v>37.897805699999999</v>
      </c>
      <c r="AX9" s="38">
        <v>252.25695279999999</v>
      </c>
      <c r="AY9" s="38">
        <v>0</v>
      </c>
      <c r="AZ9" s="38">
        <v>0.48625889999999999</v>
      </c>
      <c r="BA9" s="38">
        <v>132.34347339999999</v>
      </c>
      <c r="BB9" s="38">
        <v>94.040451899999994</v>
      </c>
      <c r="BC9" s="38">
        <v>336.2784446</v>
      </c>
      <c r="BD9" s="38">
        <v>14.1724219</v>
      </c>
      <c r="BE9" s="38">
        <v>4.2648960999999996</v>
      </c>
      <c r="BF9" s="38">
        <v>4.3459392000000001</v>
      </c>
      <c r="BG9" s="38">
        <v>2.2419247000000002</v>
      </c>
      <c r="BH9" s="38">
        <v>8.6788813999999999</v>
      </c>
      <c r="BI9" s="38">
        <v>0.64681429999999995</v>
      </c>
      <c r="BJ9" s="39"/>
      <c r="BK9" s="38">
        <v>6.1214979999999999</v>
      </c>
      <c r="BL9" s="38">
        <v>0.62617409999999996</v>
      </c>
      <c r="BM9" s="38">
        <v>4.9083968000000002</v>
      </c>
      <c r="BN9" s="38">
        <v>3.6661481999999999</v>
      </c>
      <c r="BO9" s="38">
        <v>0.22219079999999999</v>
      </c>
      <c r="BP9" s="38">
        <v>10.392469800000001</v>
      </c>
      <c r="BQ9" s="38">
        <v>38.796513599999997</v>
      </c>
      <c r="BR9" s="38">
        <v>28.278275000000001</v>
      </c>
      <c r="BS9" s="39"/>
      <c r="BT9" s="39"/>
      <c r="BU9" s="38">
        <v>125.8712041</v>
      </c>
      <c r="BV9" s="38">
        <v>1.1809750000000001</v>
      </c>
      <c r="BW9" s="38">
        <v>-2.6683479999999999</v>
      </c>
      <c r="BX9" s="38">
        <v>33105.011714</v>
      </c>
      <c r="BY9" s="38">
        <v>2383.7578309999999</v>
      </c>
      <c r="BZ9" s="38">
        <v>14911.511049000001</v>
      </c>
      <c r="CA9" s="38">
        <v>1461.0493369999999</v>
      </c>
      <c r="CB9" s="38">
        <v>727.87060399999996</v>
      </c>
      <c r="CC9" s="38">
        <v>747.270985</v>
      </c>
      <c r="CD9" s="38">
        <v>8529.9385239999992</v>
      </c>
      <c r="CE9" s="38">
        <v>365595.148124</v>
      </c>
      <c r="CF9" s="38">
        <v>2291.2127690000002</v>
      </c>
      <c r="CG9" s="38">
        <v>47.67295</v>
      </c>
      <c r="CH9" s="38">
        <v>5111.0955450000001</v>
      </c>
      <c r="CI9" s="38">
        <v>210.980918</v>
      </c>
      <c r="CJ9" s="38">
        <v>1.39687604</v>
      </c>
      <c r="CK9" s="38">
        <v>0.17207892999999999</v>
      </c>
      <c r="CL9" s="38">
        <v>1.0122290000000001E-2</v>
      </c>
      <c r="CM9" s="38">
        <v>14</v>
      </c>
      <c r="CN9" s="38">
        <v>7.0961590000000005E-2</v>
      </c>
      <c r="CO9" s="38">
        <v>0.22509098999999999</v>
      </c>
      <c r="CP9" s="38">
        <v>680.65198950000001</v>
      </c>
      <c r="CQ9" s="38">
        <v>3.9199999999999999E-2</v>
      </c>
      <c r="CR9" s="38">
        <v>417.9079084</v>
      </c>
      <c r="CS9" s="38">
        <v>7.1375400000000004E-3</v>
      </c>
      <c r="CT9" s="38">
        <v>6.13</v>
      </c>
      <c r="CU9" s="38">
        <v>5.72</v>
      </c>
      <c r="CV9" s="38">
        <v>0.14599999999999999</v>
      </c>
      <c r="CW9" s="38">
        <v>14.019255899999999</v>
      </c>
      <c r="CX9" s="39"/>
      <c r="CY9" s="38">
        <v>14.019255899999999</v>
      </c>
      <c r="CZ9" s="38">
        <v>0.78764639999999997</v>
      </c>
      <c r="DA9" s="38">
        <v>2.0416623</v>
      </c>
      <c r="DB9" s="38">
        <v>3.4304073000000002</v>
      </c>
      <c r="DC9" s="38">
        <v>0.1658203</v>
      </c>
      <c r="DD9" s="38">
        <v>11.358689999999999</v>
      </c>
      <c r="DE9" s="38">
        <v>36.732946400000003</v>
      </c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8">
        <v>0.20700083</v>
      </c>
      <c r="DX9" s="38">
        <v>5.4828396899999996</v>
      </c>
      <c r="DY9" s="38">
        <v>100.32019576</v>
      </c>
      <c r="DZ9" s="38">
        <v>0.72121316999999996</v>
      </c>
      <c r="EA9" s="38">
        <v>7.9662419999999998E-2</v>
      </c>
      <c r="EB9" s="38">
        <v>27.604295050000001</v>
      </c>
      <c r="EC9" s="38">
        <v>5.5430673099999996</v>
      </c>
      <c r="ED9" s="38">
        <v>6.4296787100000001</v>
      </c>
      <c r="EE9" s="38">
        <v>15.21187888</v>
      </c>
      <c r="EF9" s="38">
        <v>594.88071688000002</v>
      </c>
      <c r="EG9" s="38">
        <v>31.885214000000001</v>
      </c>
      <c r="EH9" s="38">
        <v>0.65501339999999997</v>
      </c>
      <c r="EI9" s="38">
        <v>7.9855759300000004</v>
      </c>
      <c r="EJ9" s="38">
        <v>592.90383362</v>
      </c>
      <c r="EK9" s="38">
        <v>420.98604775000001</v>
      </c>
      <c r="EL9" s="38">
        <v>4.6764979999999998E-2</v>
      </c>
      <c r="EM9" s="38">
        <v>18.513972370000001</v>
      </c>
      <c r="EN9" s="38">
        <v>0.64519477000000003</v>
      </c>
      <c r="EO9" s="38">
        <v>1.2349189999999999E-2</v>
      </c>
      <c r="EP9" s="38">
        <v>37.548129230000001</v>
      </c>
      <c r="EQ9" s="38">
        <v>34.014437739999998</v>
      </c>
      <c r="ER9" s="40">
        <v>0.18350709000000001</v>
      </c>
      <c r="ES9" s="41"/>
      <c r="ET9" s="40">
        <v>100</v>
      </c>
      <c r="EU9" s="41"/>
      <c r="EV9" s="40">
        <v>1.7081999999999999</v>
      </c>
      <c r="EW9" s="40">
        <v>1.08</v>
      </c>
      <c r="EX9" s="41"/>
      <c r="EY9" s="41"/>
      <c r="EZ9" s="40">
        <v>0</v>
      </c>
      <c r="FA9" s="40">
        <v>5.8106999999999999E-2</v>
      </c>
      <c r="FB9" s="40">
        <v>3.4736000000000003E-2</v>
      </c>
      <c r="FC9" s="40">
        <v>0</v>
      </c>
      <c r="FD9" s="40">
        <v>5.8106999999999999E-2</v>
      </c>
      <c r="FE9" s="40">
        <v>0.99965263999999998</v>
      </c>
      <c r="FF9" s="40">
        <v>0.99968087000000005</v>
      </c>
      <c r="FG9" s="40">
        <v>2.6679153000000001E-2</v>
      </c>
      <c r="FH9" s="40">
        <v>2.6670177E-2</v>
      </c>
      <c r="FI9" s="40">
        <v>82.2</v>
      </c>
      <c r="FJ9" s="40">
        <v>93.6</v>
      </c>
      <c r="FK9" s="40">
        <v>95.6</v>
      </c>
      <c r="FL9" s="40">
        <v>99</v>
      </c>
      <c r="FM9" s="40">
        <v>1.035895E-3</v>
      </c>
      <c r="FN9" s="40">
        <v>99.8</v>
      </c>
      <c r="FO9" s="40">
        <v>1.9140639000000001E-2</v>
      </c>
      <c r="FP9" s="40">
        <v>2.621302E-2</v>
      </c>
      <c r="FQ9" s="40">
        <v>1.4</v>
      </c>
      <c r="FR9" s="40">
        <v>1.3915999999999999</v>
      </c>
      <c r="FS9" s="40">
        <v>18.28</v>
      </c>
      <c r="FT9" s="40">
        <v>0</v>
      </c>
      <c r="FU9" s="41"/>
      <c r="FV9" s="40">
        <v>1.0968869000000001</v>
      </c>
      <c r="FW9" s="40">
        <v>25.304708300000001</v>
      </c>
      <c r="FX9" s="40">
        <v>0.45018200000000003</v>
      </c>
      <c r="FY9" s="40">
        <v>2.6679153000000002</v>
      </c>
      <c r="FZ9" s="40">
        <v>2.6679153000000002</v>
      </c>
      <c r="GA9" s="40">
        <v>1.3515147999999999</v>
      </c>
      <c r="GB9" s="40">
        <v>1.3515147999999999</v>
      </c>
      <c r="GC9" s="40">
        <v>0.13</v>
      </c>
      <c r="GD9" s="40">
        <v>100</v>
      </c>
      <c r="GE9" s="40">
        <v>100</v>
      </c>
      <c r="GF9" s="40">
        <v>100</v>
      </c>
      <c r="GG9" s="40">
        <v>14</v>
      </c>
      <c r="GH9" s="40">
        <v>50.7</v>
      </c>
      <c r="GI9" s="40">
        <v>100</v>
      </c>
      <c r="GJ9" s="40">
        <v>100</v>
      </c>
      <c r="GK9" s="40">
        <v>28.604398</v>
      </c>
      <c r="GL9" s="40">
        <v>100</v>
      </c>
      <c r="GM9" s="40">
        <v>88.647726000000006</v>
      </c>
      <c r="GN9" s="40">
        <v>100</v>
      </c>
      <c r="GO9" s="40">
        <v>98.144900000000007</v>
      </c>
      <c r="GP9" s="40">
        <v>20</v>
      </c>
      <c r="GQ9" s="40">
        <v>25</v>
      </c>
      <c r="GR9" s="40">
        <v>0.62142856999999996</v>
      </c>
      <c r="GS9" s="40">
        <v>0.67142857</v>
      </c>
      <c r="GT9" s="41"/>
      <c r="GU9" s="40">
        <v>8.0813950000000006</v>
      </c>
      <c r="GV9" s="40">
        <v>0.19285714300000001</v>
      </c>
      <c r="GW9" s="41"/>
      <c r="GX9" s="40">
        <v>8.0732560000000007</v>
      </c>
      <c r="GY9" s="40">
        <v>17.8</v>
      </c>
      <c r="GZ9" s="40">
        <v>49.3</v>
      </c>
      <c r="HA9" s="40">
        <v>19.8</v>
      </c>
      <c r="HB9" s="40">
        <v>0</v>
      </c>
      <c r="HC9" s="40">
        <v>5.7099999999999998E-2</v>
      </c>
      <c r="HD9" s="40">
        <v>31.5</v>
      </c>
      <c r="HE9" s="40">
        <v>35.299999999999997</v>
      </c>
      <c r="HF9" s="40">
        <v>68.2</v>
      </c>
      <c r="HG9" s="40">
        <v>74.099999999999994</v>
      </c>
      <c r="HH9" s="40">
        <v>0.01</v>
      </c>
      <c r="HI9" s="40">
        <v>9.6999999999999993</v>
      </c>
      <c r="HJ9" s="40">
        <v>0.81506849000000003</v>
      </c>
      <c r="HK9" s="40">
        <v>0.81506849000000003</v>
      </c>
      <c r="HL9" s="40">
        <v>7.7613760000000003</v>
      </c>
      <c r="HM9" s="40">
        <v>100</v>
      </c>
      <c r="HN9" s="40">
        <v>0</v>
      </c>
      <c r="HO9" s="40">
        <v>37.808990000000001</v>
      </c>
      <c r="HP9" s="40">
        <v>0</v>
      </c>
      <c r="HQ9" s="40">
        <v>0</v>
      </c>
      <c r="HR9" s="40">
        <v>0</v>
      </c>
      <c r="HS9" s="40">
        <v>0</v>
      </c>
      <c r="HT9" s="40">
        <v>0</v>
      </c>
      <c r="HU9" s="40">
        <v>0</v>
      </c>
      <c r="HV9" s="40">
        <v>9.868036</v>
      </c>
      <c r="HW9" s="40">
        <v>30.747459200000002</v>
      </c>
      <c r="HX9" s="40">
        <v>0.12118</v>
      </c>
      <c r="HY9" s="40">
        <v>0.12118</v>
      </c>
      <c r="HZ9" s="40">
        <v>13.255814000000001</v>
      </c>
      <c r="IA9" s="40">
        <v>1.5231178700000001</v>
      </c>
      <c r="IB9" s="40">
        <v>1.7081999999999999</v>
      </c>
      <c r="IC9" s="40">
        <v>1.46</v>
      </c>
      <c r="ID9" s="40">
        <v>1.5838068000000001</v>
      </c>
      <c r="IE9" s="40">
        <v>1.9090566</v>
      </c>
      <c r="IF9" s="40">
        <v>1.9090566</v>
      </c>
      <c r="IG9" s="40">
        <v>5.8106999999999999E-2</v>
      </c>
      <c r="IH9" s="40">
        <v>16.279070000000001</v>
      </c>
      <c r="II9" s="40">
        <v>16.262791</v>
      </c>
      <c r="IJ9" s="40">
        <v>99.941892999999993</v>
      </c>
      <c r="IK9" s="40">
        <v>99.941892999999993</v>
      </c>
      <c r="IL9" s="40">
        <v>0</v>
      </c>
      <c r="IM9" s="40">
        <v>5.8106999999999999E-2</v>
      </c>
      <c r="IN9" s="40">
        <v>42.674419</v>
      </c>
      <c r="IO9" s="40">
        <v>79.223022999999998</v>
      </c>
      <c r="IP9" s="40">
        <v>36.627907</v>
      </c>
      <c r="IQ9" s="40">
        <v>20.676977000000001</v>
      </c>
      <c r="IR9" s="40">
        <v>2.3255810000000001</v>
      </c>
      <c r="IS9" s="40">
        <v>6.4</v>
      </c>
      <c r="IT9" s="40">
        <v>3.9534880000000001</v>
      </c>
      <c r="IU9" s="40">
        <v>0.93023299999999998</v>
      </c>
      <c r="IV9" s="40">
        <v>0.23255799999999999</v>
      </c>
      <c r="IW9" s="40">
        <v>5.8106999999999999E-2</v>
      </c>
      <c r="IX9" s="40">
        <v>0</v>
      </c>
      <c r="IY9" s="40">
        <v>0</v>
      </c>
      <c r="IZ9" s="40">
        <v>0</v>
      </c>
      <c r="JA9" s="40">
        <v>0</v>
      </c>
      <c r="JB9" s="40">
        <v>5.8106999999999999E-2</v>
      </c>
    </row>
    <row r="10" spans="1:262" ht="15" customHeight="1" x14ac:dyDescent="0.3">
      <c r="A10" s="37" t="s">
        <v>346</v>
      </c>
      <c r="B10" s="37" t="s">
        <v>347</v>
      </c>
      <c r="C10" s="37" t="s">
        <v>41</v>
      </c>
      <c r="D10" s="37" t="s">
        <v>85</v>
      </c>
      <c r="E10" s="37" t="s">
        <v>478</v>
      </c>
      <c r="F10" s="37" t="s">
        <v>475</v>
      </c>
      <c r="G10" s="37"/>
      <c r="H10" s="37" t="s">
        <v>477</v>
      </c>
      <c r="I10" s="37" t="s">
        <v>365</v>
      </c>
      <c r="J10" s="37" t="s">
        <v>366</v>
      </c>
      <c r="K10" s="37" t="s">
        <v>353</v>
      </c>
      <c r="L10" s="38">
        <v>5</v>
      </c>
      <c r="M10" s="38">
        <v>10</v>
      </c>
      <c r="N10" s="38">
        <v>1.0121577669999999</v>
      </c>
      <c r="O10" s="38">
        <v>4</v>
      </c>
      <c r="P10" s="38">
        <v>34</v>
      </c>
      <c r="Q10" s="38">
        <v>0.21018902</v>
      </c>
      <c r="R10" s="38">
        <v>2.3354340000000001E-2</v>
      </c>
      <c r="S10" s="38">
        <v>3.3363339999999998E-4</v>
      </c>
      <c r="T10" s="38">
        <v>509.92354510000001</v>
      </c>
      <c r="U10" s="39"/>
      <c r="V10" s="38">
        <v>8.6793251999999992</v>
      </c>
      <c r="W10" s="38">
        <v>9.5412955000000004</v>
      </c>
      <c r="X10" s="38">
        <v>0.51342489999999996</v>
      </c>
      <c r="Y10" s="38">
        <v>0.24448800000000001</v>
      </c>
      <c r="Z10" s="38">
        <v>0</v>
      </c>
      <c r="AA10" s="38">
        <v>60.460292369999998</v>
      </c>
      <c r="AB10" s="38">
        <v>1.3806866799999999</v>
      </c>
      <c r="AC10" s="38">
        <v>22.418879100000002</v>
      </c>
      <c r="AD10" s="38"/>
      <c r="AE10" s="38"/>
      <c r="AF10" s="38"/>
      <c r="AG10" s="38">
        <v>1.6155853200000001</v>
      </c>
      <c r="AH10" s="38">
        <v>1.64441416</v>
      </c>
      <c r="AI10" s="38">
        <v>14.9949241</v>
      </c>
      <c r="AJ10" s="38">
        <v>1.39137402</v>
      </c>
      <c r="AK10" s="38">
        <v>1.47056173</v>
      </c>
      <c r="AL10" s="38">
        <v>20.783407499999999</v>
      </c>
      <c r="AM10" s="38">
        <v>359.33828369999998</v>
      </c>
      <c r="AN10" s="38">
        <v>6.0753799999999997E-2</v>
      </c>
      <c r="AO10" s="38">
        <v>36.2092454</v>
      </c>
      <c r="AP10" s="38">
        <v>0.51640699999999995</v>
      </c>
      <c r="AQ10" s="38">
        <v>787.23719400000004</v>
      </c>
      <c r="AR10" s="38">
        <v>0.10125629999999999</v>
      </c>
      <c r="AS10" s="38">
        <v>0.86067839999999995</v>
      </c>
      <c r="AT10" s="38">
        <v>1.6808542</v>
      </c>
      <c r="AU10" s="38">
        <v>134.44808750000001</v>
      </c>
      <c r="AV10" s="38">
        <v>5.1235676999999997</v>
      </c>
      <c r="AW10" s="38">
        <v>29.0200496</v>
      </c>
      <c r="AX10" s="38">
        <v>205.80338750000001</v>
      </c>
      <c r="AY10" s="38">
        <v>0</v>
      </c>
      <c r="AZ10" s="38">
        <v>0.48603010000000002</v>
      </c>
      <c r="BA10" s="38">
        <v>83.303540900000002</v>
      </c>
      <c r="BB10" s="38">
        <v>51.296430999999998</v>
      </c>
      <c r="BC10" s="38">
        <v>352.49335919999999</v>
      </c>
      <c r="BD10" s="38">
        <v>14.459396699999999</v>
      </c>
      <c r="BE10" s="38">
        <v>4.2527637</v>
      </c>
      <c r="BF10" s="38">
        <v>3.7566079999999999</v>
      </c>
      <c r="BG10" s="38">
        <v>7.9287175999999997</v>
      </c>
      <c r="BH10" s="38">
        <v>8.5496183000000006</v>
      </c>
      <c r="BI10" s="38">
        <v>0.3157932</v>
      </c>
      <c r="BJ10" s="39"/>
      <c r="BK10" s="38">
        <v>7.1448394000000004</v>
      </c>
      <c r="BL10" s="38">
        <v>0.6017536</v>
      </c>
      <c r="BM10" s="38">
        <v>3.4588261</v>
      </c>
      <c r="BN10" s="38">
        <v>3.4689397999999998</v>
      </c>
      <c r="BO10" s="38">
        <v>0.13147590000000001</v>
      </c>
      <c r="BP10" s="38">
        <v>11.4232248</v>
      </c>
      <c r="BQ10" s="38">
        <v>42.666070499999996</v>
      </c>
      <c r="BR10" s="38">
        <v>24.098451000000001</v>
      </c>
      <c r="BS10" s="39"/>
      <c r="BT10" s="39"/>
      <c r="BU10" s="38">
        <v>78.088842499999998</v>
      </c>
      <c r="BV10" s="38">
        <v>1.5241750000000001</v>
      </c>
      <c r="BW10" s="38">
        <v>-2.7617229999999999</v>
      </c>
      <c r="BX10" s="38">
        <v>33489.051484000003</v>
      </c>
      <c r="BY10" s="38">
        <v>2346.6837340000002</v>
      </c>
      <c r="BZ10" s="38">
        <v>15069.365163</v>
      </c>
      <c r="CA10" s="38">
        <v>1511.2082270000001</v>
      </c>
      <c r="CB10" s="38">
        <v>685.841139</v>
      </c>
      <c r="CC10" s="38">
        <v>594.78540199999998</v>
      </c>
      <c r="CD10" s="38">
        <v>8497.9511039999998</v>
      </c>
      <c r="CE10" s="38">
        <v>362647.32517999999</v>
      </c>
      <c r="CF10" s="38">
        <v>2318.9617450000001</v>
      </c>
      <c r="CG10" s="38">
        <v>47.940852999999997</v>
      </c>
      <c r="CH10" s="38">
        <v>5165.22631</v>
      </c>
      <c r="CI10" s="38">
        <v>210.27982499999999</v>
      </c>
      <c r="CJ10" s="38">
        <v>1.11337354</v>
      </c>
      <c r="CK10" s="38">
        <v>0.15182366999999999</v>
      </c>
      <c r="CL10" s="38">
        <v>7.0851000000000004E-3</v>
      </c>
      <c r="CM10" s="38">
        <v>14</v>
      </c>
      <c r="CN10" s="38">
        <v>7.6935809999999993E-2</v>
      </c>
      <c r="CO10" s="38">
        <v>0.22431017</v>
      </c>
      <c r="CP10" s="38">
        <v>655.9138888</v>
      </c>
      <c r="CQ10" s="38">
        <v>3.85E-2</v>
      </c>
      <c r="CR10" s="38">
        <v>360.95890109999999</v>
      </c>
      <c r="CS10" s="38">
        <v>8.3536200000000008E-3</v>
      </c>
      <c r="CT10" s="38">
        <v>5.97</v>
      </c>
      <c r="CU10" s="38">
        <v>5.61</v>
      </c>
      <c r="CV10" s="38">
        <v>0.21099999999999999</v>
      </c>
      <c r="CW10" s="38">
        <v>15.107497499999999</v>
      </c>
      <c r="CX10" s="39"/>
      <c r="CY10" s="38">
        <v>15.107497499999999</v>
      </c>
      <c r="CZ10" s="38">
        <v>0.73211729999999997</v>
      </c>
      <c r="DA10" s="38">
        <v>3.0109610999999998</v>
      </c>
      <c r="DB10" s="38">
        <v>2.4541396</v>
      </c>
      <c r="DC10" s="38">
        <v>0.13404959999999999</v>
      </c>
      <c r="DD10" s="38">
        <v>10.5692985</v>
      </c>
      <c r="DE10" s="38">
        <v>36.754678800000001</v>
      </c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8">
        <v>0.17733003999999999</v>
      </c>
      <c r="DX10" s="38">
        <v>5.3952057599999996</v>
      </c>
      <c r="DY10" s="38">
        <v>110.42216132</v>
      </c>
      <c r="DZ10" s="38">
        <v>0.72703291999999997</v>
      </c>
      <c r="EA10" s="38">
        <v>7.9251950000000002E-2</v>
      </c>
      <c r="EB10" s="38">
        <v>28.55509614</v>
      </c>
      <c r="EC10" s="38">
        <v>5.4872109</v>
      </c>
      <c r="ED10" s="38">
        <v>6.32861765</v>
      </c>
      <c r="EE10" s="38">
        <v>16.589670659999999</v>
      </c>
      <c r="EF10" s="38">
        <v>535.76091610000003</v>
      </c>
      <c r="EG10" s="38">
        <v>25.911238999999998</v>
      </c>
      <c r="EH10" s="38">
        <v>0.65193082000000002</v>
      </c>
      <c r="EI10" s="38">
        <v>8.1167967799999996</v>
      </c>
      <c r="EJ10" s="38">
        <v>523.42514210000002</v>
      </c>
      <c r="EK10" s="38">
        <v>445.24820169999998</v>
      </c>
      <c r="EL10" s="38">
        <v>4.5344669999999997E-2</v>
      </c>
      <c r="EM10" s="38">
        <v>19.359946470000001</v>
      </c>
      <c r="EN10" s="38">
        <v>0.74484689999999998</v>
      </c>
      <c r="EO10" s="38">
        <v>1.174103E-2</v>
      </c>
      <c r="EP10" s="38">
        <v>40.43600644</v>
      </c>
      <c r="EQ10" s="38">
        <v>33.215475359999999</v>
      </c>
      <c r="ER10" s="40">
        <v>0.18909090000000001</v>
      </c>
      <c r="ES10" s="41"/>
      <c r="ET10" s="40">
        <v>99</v>
      </c>
      <c r="EU10" s="40">
        <v>54</v>
      </c>
      <c r="EV10" s="40">
        <v>1.863</v>
      </c>
      <c r="EW10" s="40">
        <v>0.9</v>
      </c>
      <c r="EX10" s="41"/>
      <c r="EY10" s="40">
        <v>17.3</v>
      </c>
      <c r="EZ10" s="40">
        <v>0</v>
      </c>
      <c r="FA10" s="40">
        <v>0</v>
      </c>
      <c r="FB10" s="40">
        <v>0</v>
      </c>
      <c r="FC10" s="40">
        <v>0</v>
      </c>
      <c r="FD10" s="40">
        <v>0</v>
      </c>
      <c r="FE10" s="40">
        <v>1</v>
      </c>
      <c r="FF10" s="40">
        <v>1</v>
      </c>
      <c r="FG10" s="40">
        <v>4.0984059999999998E-3</v>
      </c>
      <c r="FH10" s="40">
        <v>4.0984059999999998E-3</v>
      </c>
      <c r="FI10" s="40">
        <v>83.1</v>
      </c>
      <c r="FJ10" s="40">
        <v>93.7</v>
      </c>
      <c r="FK10" s="40">
        <v>96.7</v>
      </c>
      <c r="FL10" s="40">
        <v>99.2</v>
      </c>
      <c r="FM10" s="40">
        <v>9.1892799999999995E-4</v>
      </c>
      <c r="FN10" s="40">
        <v>99.9</v>
      </c>
      <c r="FO10" s="40">
        <v>1.7758224999999999E-2</v>
      </c>
      <c r="FP10" s="40">
        <v>2.537122E-2</v>
      </c>
      <c r="FQ10" s="40">
        <v>1.1100000000000001</v>
      </c>
      <c r="FR10" s="40">
        <v>1.1100000000000001</v>
      </c>
      <c r="FS10" s="41"/>
      <c r="FT10" s="40">
        <v>0</v>
      </c>
      <c r="FU10" s="41"/>
      <c r="FV10" s="40">
        <v>1.1071835000000001</v>
      </c>
      <c r="FW10" s="40">
        <v>27.6095732</v>
      </c>
      <c r="FX10" s="40">
        <v>0.44862000000000002</v>
      </c>
      <c r="FY10" s="40">
        <v>0.4098406</v>
      </c>
      <c r="FZ10" s="40">
        <v>0.4098406</v>
      </c>
      <c r="GA10" s="40">
        <v>0.20533940000000001</v>
      </c>
      <c r="GB10" s="40">
        <v>0.20533940000000001</v>
      </c>
      <c r="GC10" s="40">
        <v>0.13</v>
      </c>
      <c r="GD10" s="40">
        <v>100</v>
      </c>
      <c r="GE10" s="40">
        <v>100</v>
      </c>
      <c r="GF10" s="40">
        <v>100</v>
      </c>
      <c r="GG10" s="40">
        <v>15.1</v>
      </c>
      <c r="GH10" s="40">
        <v>51.9</v>
      </c>
      <c r="GI10" s="40">
        <v>100</v>
      </c>
      <c r="GJ10" s="40">
        <v>100</v>
      </c>
      <c r="GK10" s="40">
        <v>29.744192000000002</v>
      </c>
      <c r="GL10" s="40">
        <v>100</v>
      </c>
      <c r="GM10" s="40">
        <v>89.095253999999997</v>
      </c>
      <c r="GN10" s="40">
        <v>100</v>
      </c>
      <c r="GO10" s="40">
        <v>98.571250000000006</v>
      </c>
      <c r="GP10" s="40">
        <v>15</v>
      </c>
      <c r="GQ10" s="40">
        <v>24</v>
      </c>
      <c r="GR10" s="40">
        <v>0.56291391000000002</v>
      </c>
      <c r="GS10" s="40">
        <v>0.62913907000000002</v>
      </c>
      <c r="GT10" s="41"/>
      <c r="GU10" s="40">
        <v>7.302632</v>
      </c>
      <c r="GV10" s="40">
        <v>2.6490066E-2</v>
      </c>
      <c r="GW10" s="40">
        <v>1.1456953599999999</v>
      </c>
      <c r="GX10" s="40">
        <v>7.322368</v>
      </c>
      <c r="GY10" s="40">
        <v>16.899999999999999</v>
      </c>
      <c r="GZ10" s="40">
        <v>48.1</v>
      </c>
      <c r="HA10" s="40">
        <v>19.100000000000001</v>
      </c>
      <c r="HB10" s="40">
        <v>0</v>
      </c>
      <c r="HC10" s="40">
        <v>6.6829E-2</v>
      </c>
      <c r="HD10" s="40">
        <v>31.2</v>
      </c>
      <c r="HE10" s="40">
        <v>31.1</v>
      </c>
      <c r="HF10" s="40">
        <v>68</v>
      </c>
      <c r="HG10" s="40">
        <v>73.8</v>
      </c>
      <c r="HH10" s="40">
        <v>0.01</v>
      </c>
      <c r="HI10" s="40">
        <v>9.4</v>
      </c>
      <c r="HJ10" s="40">
        <v>0.63580247000000001</v>
      </c>
      <c r="HK10" s="40">
        <v>0.63580247000000001</v>
      </c>
      <c r="HL10" s="40">
        <v>9.1905049999999999</v>
      </c>
      <c r="HM10" s="40">
        <v>100</v>
      </c>
      <c r="HN10" s="40">
        <v>0</v>
      </c>
      <c r="HO10" s="40">
        <v>41.387704999999997</v>
      </c>
      <c r="HP10" s="40">
        <v>0</v>
      </c>
      <c r="HQ10" s="40">
        <v>0</v>
      </c>
      <c r="HR10" s="40">
        <v>0</v>
      </c>
      <c r="HS10" s="40">
        <v>0</v>
      </c>
      <c r="HT10" s="40">
        <v>0</v>
      </c>
      <c r="HU10" s="40">
        <v>0</v>
      </c>
      <c r="HV10" s="40">
        <v>10.286061999999999</v>
      </c>
      <c r="HW10" s="40">
        <v>25</v>
      </c>
      <c r="HX10" s="40">
        <v>0.1053</v>
      </c>
      <c r="HY10" s="40">
        <v>0.1053</v>
      </c>
      <c r="HZ10" s="40">
        <v>12.485277</v>
      </c>
      <c r="IA10" s="40">
        <v>1.6294339600000001</v>
      </c>
      <c r="IB10" s="40">
        <v>1.863</v>
      </c>
      <c r="IC10" s="40">
        <v>1.62</v>
      </c>
      <c r="ID10" s="40">
        <v>1.64441416</v>
      </c>
      <c r="IE10" s="40">
        <v>2.0086792500000001</v>
      </c>
      <c r="IF10" s="40">
        <v>2.0086792500000001</v>
      </c>
      <c r="IG10" s="40">
        <v>0</v>
      </c>
      <c r="IH10" s="40">
        <v>17.785630000000001</v>
      </c>
      <c r="II10" s="40">
        <v>17.785630000000001</v>
      </c>
      <c r="IJ10" s="40">
        <v>100</v>
      </c>
      <c r="IK10" s="40">
        <v>100</v>
      </c>
      <c r="IL10" s="40">
        <v>0</v>
      </c>
      <c r="IM10" s="40">
        <v>0</v>
      </c>
      <c r="IN10" s="40">
        <v>43.345112</v>
      </c>
      <c r="IO10" s="40">
        <v>80.094228999999999</v>
      </c>
      <c r="IP10" s="40">
        <v>36.749116999999998</v>
      </c>
      <c r="IQ10" s="40">
        <v>19.905771000000001</v>
      </c>
      <c r="IR10" s="40">
        <v>3.533569</v>
      </c>
      <c r="IS10" s="40">
        <v>6.3</v>
      </c>
      <c r="IT10" s="40">
        <v>2.9446409999999998</v>
      </c>
      <c r="IU10" s="40">
        <v>0.82449899999999998</v>
      </c>
      <c r="IV10" s="40">
        <v>0.117786</v>
      </c>
      <c r="IW10" s="40">
        <v>0</v>
      </c>
      <c r="IX10" s="40">
        <v>0</v>
      </c>
      <c r="IY10" s="40">
        <v>0</v>
      </c>
      <c r="IZ10" s="40">
        <v>0</v>
      </c>
      <c r="JA10" s="40">
        <v>0</v>
      </c>
      <c r="JB10" s="40">
        <v>0</v>
      </c>
    </row>
    <row r="11" spans="1:262" ht="15" customHeight="1" x14ac:dyDescent="0.3">
      <c r="A11" s="37" t="s">
        <v>346</v>
      </c>
      <c r="B11" s="37" t="s">
        <v>347</v>
      </c>
      <c r="C11" s="37" t="s">
        <v>41</v>
      </c>
      <c r="D11" s="37" t="s">
        <v>85</v>
      </c>
      <c r="E11" s="37" t="s">
        <v>478</v>
      </c>
      <c r="F11" s="37" t="s">
        <v>475</v>
      </c>
      <c r="G11" s="37"/>
      <c r="H11" s="37" t="s">
        <v>477</v>
      </c>
      <c r="I11" s="37" t="s">
        <v>367</v>
      </c>
      <c r="J11" s="37" t="s">
        <v>368</v>
      </c>
      <c r="K11" s="37" t="s">
        <v>356</v>
      </c>
      <c r="L11" s="38">
        <v>10</v>
      </c>
      <c r="M11" s="38">
        <v>19</v>
      </c>
      <c r="N11" s="38">
        <v>1.0128648650000001</v>
      </c>
      <c r="O11" s="39"/>
      <c r="P11" s="38">
        <v>14</v>
      </c>
      <c r="Q11" s="38">
        <v>0.12330765</v>
      </c>
      <c r="R11" s="38">
        <v>1.654127E-2</v>
      </c>
      <c r="S11" s="38">
        <v>0</v>
      </c>
      <c r="T11" s="38">
        <v>365.21569649999998</v>
      </c>
      <c r="U11" s="38">
        <v>5.0813999999999998E-2</v>
      </c>
      <c r="V11" s="38">
        <v>8.3675753999999998</v>
      </c>
      <c r="W11" s="38">
        <v>9.9584524999999999</v>
      </c>
      <c r="X11" s="38">
        <v>0.52453459999999996</v>
      </c>
      <c r="Y11" s="38">
        <v>1.7734264</v>
      </c>
      <c r="Z11" s="38">
        <v>0</v>
      </c>
      <c r="AA11" s="38">
        <v>61.602133539999997</v>
      </c>
      <c r="AB11" s="39"/>
      <c r="AC11" s="39"/>
      <c r="AD11" s="39"/>
      <c r="AE11" s="39"/>
      <c r="AF11" s="39"/>
      <c r="AG11" s="38">
        <v>1.65352214</v>
      </c>
      <c r="AH11" s="38">
        <v>1.6844234199999999</v>
      </c>
      <c r="AI11" s="38">
        <v>17.380242299999999</v>
      </c>
      <c r="AJ11" s="39"/>
      <c r="AK11" s="39"/>
      <c r="AL11" s="39"/>
      <c r="AM11" s="38">
        <v>393.09718400000003</v>
      </c>
      <c r="AN11" s="38">
        <v>0.10116509999999999</v>
      </c>
      <c r="AO11" s="38">
        <v>40.253588700000002</v>
      </c>
      <c r="AP11" s="38">
        <v>0.51594200000000001</v>
      </c>
      <c r="AQ11" s="38">
        <v>775.70354829999997</v>
      </c>
      <c r="AR11" s="38">
        <v>0.11128159999999999</v>
      </c>
      <c r="AS11" s="38">
        <v>1.2038646</v>
      </c>
      <c r="AT11" s="38">
        <v>0.81943719999999998</v>
      </c>
      <c r="AU11" s="38">
        <v>93.314677500000002</v>
      </c>
      <c r="AV11" s="38">
        <v>5.4022157000000002</v>
      </c>
      <c r="AW11" s="38">
        <v>27.5877196</v>
      </c>
      <c r="AX11" s="38">
        <v>261.12732620000003</v>
      </c>
      <c r="AY11" s="38">
        <v>0</v>
      </c>
      <c r="AZ11" s="38">
        <v>0.46535939999999998</v>
      </c>
      <c r="BA11" s="38">
        <v>41.953162200000001</v>
      </c>
      <c r="BB11" s="38">
        <v>39.191355199999997</v>
      </c>
      <c r="BC11" s="38">
        <v>369.5661844</v>
      </c>
      <c r="BD11" s="38">
        <v>18.209715899999999</v>
      </c>
      <c r="BE11" s="38">
        <v>4.3703317999999998</v>
      </c>
      <c r="BF11" s="38">
        <v>2.6100593000000001</v>
      </c>
      <c r="BG11" s="38">
        <v>5.0217178999999996</v>
      </c>
      <c r="BH11" s="38">
        <v>8.6550975999999995</v>
      </c>
      <c r="BI11" s="38">
        <v>0.1539555</v>
      </c>
      <c r="BJ11" s="39"/>
      <c r="BK11" s="39"/>
      <c r="BL11" s="39"/>
      <c r="BM11" s="39"/>
      <c r="BN11" s="39"/>
      <c r="BO11" s="39"/>
      <c r="BP11" s="39"/>
      <c r="BQ11" s="39"/>
      <c r="BR11" s="38">
        <v>20.413482999999999</v>
      </c>
      <c r="BS11" s="39"/>
      <c r="BT11" s="39"/>
      <c r="BU11" s="38">
        <v>37.769900800000002</v>
      </c>
      <c r="BV11" s="38">
        <v>1.4981</v>
      </c>
      <c r="BW11" s="38">
        <v>-2.3809480000000001</v>
      </c>
      <c r="BX11" s="38">
        <v>36542.352314000003</v>
      </c>
      <c r="BY11" s="38">
        <v>2274.1500310000001</v>
      </c>
      <c r="BZ11" s="38">
        <v>15700.914575999999</v>
      </c>
      <c r="CA11" s="38">
        <v>1574.0517589999999</v>
      </c>
      <c r="CB11" s="38">
        <v>765.78357100000005</v>
      </c>
      <c r="CC11" s="38">
        <v>482.55009200000001</v>
      </c>
      <c r="CD11" s="38">
        <v>8607.2689019999998</v>
      </c>
      <c r="CE11" s="38">
        <v>360985.674978</v>
      </c>
      <c r="CF11" s="38">
        <v>2341.43667</v>
      </c>
      <c r="CG11" s="38">
        <v>48.219458000000003</v>
      </c>
      <c r="CH11" s="38">
        <v>5161.6636769999996</v>
      </c>
      <c r="CI11" s="38">
        <v>210.621197</v>
      </c>
      <c r="CJ11" s="38">
        <v>0.90144972999999995</v>
      </c>
      <c r="CK11" s="38">
        <v>0.12154378</v>
      </c>
      <c r="CL11" s="38">
        <v>6.0771899999999997E-3</v>
      </c>
      <c r="CM11" s="38">
        <v>15</v>
      </c>
      <c r="CN11" s="38">
        <v>8.0276440000000004E-2</v>
      </c>
      <c r="CO11" s="38">
        <v>0.23170226999999999</v>
      </c>
      <c r="CP11" s="38">
        <v>680.37908960000004</v>
      </c>
      <c r="CQ11" s="38">
        <v>3.9600000000000003E-2</v>
      </c>
      <c r="CR11" s="38">
        <v>222.99009799999999</v>
      </c>
      <c r="CS11" s="38">
        <v>1.0682779999999999E-2</v>
      </c>
      <c r="CT11" s="38">
        <v>6.2</v>
      </c>
      <c r="CU11" s="38">
        <v>5.74</v>
      </c>
      <c r="CV11" s="38">
        <v>0.14299999999999999</v>
      </c>
      <c r="CW11" s="38">
        <v>15.915939699999999</v>
      </c>
      <c r="CX11" s="39"/>
      <c r="CY11" s="38">
        <v>15.915939699999999</v>
      </c>
      <c r="CZ11" s="38">
        <v>0.53554690000000005</v>
      </c>
      <c r="DA11" s="38">
        <v>2.1936825999999998</v>
      </c>
      <c r="DB11" s="38">
        <v>2.8425183000000001</v>
      </c>
      <c r="DC11" s="38">
        <v>0.1544847</v>
      </c>
      <c r="DD11" s="38">
        <v>10.144494699999999</v>
      </c>
      <c r="DE11" s="38">
        <v>38.363615799999998</v>
      </c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8">
        <v>0.23620009</v>
      </c>
      <c r="DX11" s="38">
        <v>5.52436755</v>
      </c>
      <c r="DY11" s="38">
        <v>108.27059489</v>
      </c>
      <c r="DZ11" s="38">
        <v>0.76633355999999997</v>
      </c>
      <c r="EA11" s="38">
        <v>9.7336309999999995E-2</v>
      </c>
      <c r="EB11" s="38">
        <v>28.157238100000001</v>
      </c>
      <c r="EC11" s="38">
        <v>5.8457495699999997</v>
      </c>
      <c r="ED11" s="38">
        <v>5.3945182699999998</v>
      </c>
      <c r="EE11" s="38">
        <v>15.867439689999999</v>
      </c>
      <c r="EF11" s="38">
        <v>594.70573249999995</v>
      </c>
      <c r="EG11" s="38">
        <v>34.336118999999997</v>
      </c>
      <c r="EH11" s="38">
        <v>0.70029476999999996</v>
      </c>
      <c r="EI11" s="38">
        <v>8.66171647</v>
      </c>
      <c r="EJ11" s="38">
        <v>400.33352116999998</v>
      </c>
      <c r="EK11" s="38">
        <v>528.71545952999998</v>
      </c>
      <c r="EL11" s="38">
        <v>4.6693070000000003E-2</v>
      </c>
      <c r="EM11" s="38">
        <v>18.165832640000001</v>
      </c>
      <c r="EN11" s="38">
        <v>0.68540564999999998</v>
      </c>
      <c r="EO11" s="38">
        <v>1.590198E-2</v>
      </c>
      <c r="EP11" s="38">
        <v>41.042601050000002</v>
      </c>
      <c r="EQ11" s="38">
        <v>31.66458656</v>
      </c>
      <c r="ER11" s="40">
        <v>0.19612758</v>
      </c>
      <c r="ES11" s="41"/>
      <c r="ET11" s="40">
        <v>100</v>
      </c>
      <c r="EU11" s="41"/>
      <c r="EV11" s="40">
        <v>1.9305000000000001</v>
      </c>
      <c r="EW11" s="40">
        <v>0.78</v>
      </c>
      <c r="EX11" s="41"/>
      <c r="EY11" s="41"/>
      <c r="EZ11" s="40">
        <v>0</v>
      </c>
      <c r="FA11" s="40">
        <v>0</v>
      </c>
      <c r="FB11" s="40">
        <v>0.16143199999999999</v>
      </c>
      <c r="FC11" s="40">
        <v>0.25373699999999999</v>
      </c>
      <c r="FD11" s="40">
        <v>0.25373699999999999</v>
      </c>
      <c r="FE11" s="40">
        <v>0.99838568000000005</v>
      </c>
      <c r="FF11" s="40">
        <v>0.99841524999999998</v>
      </c>
      <c r="FG11" s="40">
        <v>6.024242E-3</v>
      </c>
      <c r="FH11" s="40">
        <v>6.0145789999999999E-3</v>
      </c>
      <c r="FI11" s="40">
        <v>84.2</v>
      </c>
      <c r="FJ11" s="40">
        <v>94.3</v>
      </c>
      <c r="FK11" s="40">
        <v>96.5</v>
      </c>
      <c r="FL11" s="40">
        <v>99.3</v>
      </c>
      <c r="FM11" s="40">
        <v>8.5106099999999996E-4</v>
      </c>
      <c r="FN11" s="40">
        <v>99.8</v>
      </c>
      <c r="FO11" s="40">
        <v>1.5454353000000001E-2</v>
      </c>
      <c r="FP11" s="40">
        <v>2.381724E-2</v>
      </c>
      <c r="FQ11" s="40">
        <v>0.9</v>
      </c>
      <c r="FR11" s="40">
        <v>0.89400000000000002</v>
      </c>
      <c r="FS11" s="41"/>
      <c r="FT11" s="40">
        <v>0</v>
      </c>
      <c r="FU11" s="41"/>
      <c r="FV11" s="40">
        <v>1.0704902000000001</v>
      </c>
      <c r="FW11" s="40">
        <v>27.985344399999999</v>
      </c>
      <c r="FX11" s="40">
        <v>0.46340500000000001</v>
      </c>
      <c r="FY11" s="40">
        <v>0.60242419999999997</v>
      </c>
      <c r="FZ11" s="40">
        <v>0.60242419999999997</v>
      </c>
      <c r="GA11" s="40">
        <v>0.40241880000000002</v>
      </c>
      <c r="GB11" s="40">
        <v>0.40241880000000002</v>
      </c>
      <c r="GC11" s="40">
        <v>0.1</v>
      </c>
      <c r="GD11" s="40">
        <v>100</v>
      </c>
      <c r="GE11" s="40">
        <v>100</v>
      </c>
      <c r="GF11" s="40">
        <v>100</v>
      </c>
      <c r="GG11" s="40">
        <v>15.9</v>
      </c>
      <c r="GH11" s="40">
        <v>54.3</v>
      </c>
      <c r="GI11" s="40">
        <v>100</v>
      </c>
      <c r="GJ11" s="40">
        <v>100</v>
      </c>
      <c r="GK11" s="40">
        <v>31.180896000000001</v>
      </c>
      <c r="GL11" s="40">
        <v>100</v>
      </c>
      <c r="GM11" s="40">
        <v>89.912458999999998</v>
      </c>
      <c r="GN11" s="40">
        <v>100</v>
      </c>
      <c r="GO11" s="40">
        <v>98.595799999999997</v>
      </c>
      <c r="GP11" s="40">
        <v>10</v>
      </c>
      <c r="GQ11" s="40">
        <v>28</v>
      </c>
      <c r="GR11" s="40">
        <v>0.54716980999999998</v>
      </c>
      <c r="GS11" s="40">
        <v>0.62893082</v>
      </c>
      <c r="GT11" s="41"/>
      <c r="GU11" s="40">
        <v>7.2950819999999998</v>
      </c>
      <c r="GV11" s="40">
        <v>3.7735849000000002E-2</v>
      </c>
      <c r="GW11" s="41"/>
      <c r="GX11" s="40">
        <v>7.3360659999999998</v>
      </c>
      <c r="GY11" s="40">
        <v>15.8</v>
      </c>
      <c r="GZ11" s="40">
        <v>45.7</v>
      </c>
      <c r="HA11" s="41"/>
      <c r="HB11" s="40">
        <v>0</v>
      </c>
      <c r="HC11" s="40">
        <v>8.5461999999999996E-2</v>
      </c>
      <c r="HD11" s="40">
        <v>29.9</v>
      </c>
      <c r="HE11" s="41"/>
      <c r="HF11" s="40">
        <v>68.3</v>
      </c>
      <c r="HG11" s="41"/>
      <c r="HH11" s="40">
        <v>0.01</v>
      </c>
      <c r="HI11" s="40">
        <v>10.7</v>
      </c>
      <c r="HJ11" s="40">
        <v>0.60606061</v>
      </c>
      <c r="HK11" s="40">
        <v>0.60606061</v>
      </c>
      <c r="HL11" s="40">
        <v>9.8065569999999997</v>
      </c>
      <c r="HM11" s="40">
        <v>100</v>
      </c>
      <c r="HN11" s="40">
        <v>0.156967</v>
      </c>
      <c r="HO11" s="40">
        <v>42.125022999999999</v>
      </c>
      <c r="HP11" s="40">
        <v>0</v>
      </c>
      <c r="HQ11" s="40">
        <v>0.156967</v>
      </c>
      <c r="HR11" s="40">
        <v>0</v>
      </c>
      <c r="HS11" s="40">
        <v>0</v>
      </c>
      <c r="HT11" s="40">
        <v>0.156967</v>
      </c>
      <c r="HU11" s="40">
        <v>0</v>
      </c>
      <c r="HV11" s="40">
        <v>9.7448809999999995</v>
      </c>
      <c r="HW11" s="40">
        <v>21.276981800000001</v>
      </c>
      <c r="HX11" s="40">
        <v>0.14355000000000001</v>
      </c>
      <c r="HY11" s="40">
        <v>0.14355000000000001</v>
      </c>
      <c r="HZ11" s="40">
        <v>12.009512000000001</v>
      </c>
      <c r="IA11" s="40">
        <v>1.66620112</v>
      </c>
      <c r="IB11" s="40">
        <v>1.9371</v>
      </c>
      <c r="IC11" s="40">
        <v>1.65</v>
      </c>
      <c r="ID11" s="40">
        <v>1.6844234199999999</v>
      </c>
      <c r="IE11" s="40">
        <v>2.0273584900000001</v>
      </c>
      <c r="IF11" s="40">
        <v>2.0273584900000001</v>
      </c>
      <c r="IG11" s="40">
        <v>0</v>
      </c>
      <c r="IH11" s="40">
        <v>18.906064000000001</v>
      </c>
      <c r="II11" s="40">
        <v>18.849346000000001</v>
      </c>
      <c r="IJ11" s="40">
        <v>99.746262999999999</v>
      </c>
      <c r="IK11" s="40">
        <v>99.746262999999999</v>
      </c>
      <c r="IL11" s="40">
        <v>0</v>
      </c>
      <c r="IM11" s="40">
        <v>0.25373699999999999</v>
      </c>
      <c r="IN11" s="40">
        <v>45.659928999999998</v>
      </c>
      <c r="IO11" s="40">
        <v>80.969202999999993</v>
      </c>
      <c r="IP11" s="40">
        <v>35.552912999999997</v>
      </c>
      <c r="IQ11" s="40">
        <v>18.730796999999999</v>
      </c>
      <c r="IR11" s="40">
        <v>2.6159330000000001</v>
      </c>
      <c r="IS11" s="40">
        <v>5.7</v>
      </c>
      <c r="IT11" s="40">
        <v>3.3293699999999999</v>
      </c>
      <c r="IU11" s="40">
        <v>0.59453</v>
      </c>
      <c r="IV11" s="40">
        <v>0.237812</v>
      </c>
      <c r="IW11" s="40">
        <v>0.25373699999999999</v>
      </c>
      <c r="IX11" s="40">
        <v>0</v>
      </c>
      <c r="IY11" s="40">
        <v>0</v>
      </c>
      <c r="IZ11" s="40">
        <v>0</v>
      </c>
      <c r="JA11" s="40">
        <v>0.25373699999999999</v>
      </c>
      <c r="JB11" s="40">
        <v>0.25373699999999999</v>
      </c>
    </row>
    <row r="12" spans="1:262" ht="15" customHeight="1" x14ac:dyDescent="0.3">
      <c r="A12" s="37" t="s">
        <v>346</v>
      </c>
      <c r="B12" s="37" t="s">
        <v>347</v>
      </c>
      <c r="C12" s="37" t="s">
        <v>42</v>
      </c>
      <c r="D12" s="37" t="s">
        <v>85</v>
      </c>
      <c r="E12" s="37" t="s">
        <v>478</v>
      </c>
      <c r="F12" s="37" t="s">
        <v>475</v>
      </c>
      <c r="G12" s="37"/>
      <c r="H12" s="37" t="s">
        <v>477</v>
      </c>
      <c r="I12" s="37" t="s">
        <v>369</v>
      </c>
      <c r="J12" s="37" t="s">
        <v>370</v>
      </c>
      <c r="K12" s="37" t="s">
        <v>350</v>
      </c>
      <c r="L12" s="38">
        <v>0</v>
      </c>
      <c r="M12" s="38">
        <v>5</v>
      </c>
      <c r="N12" s="38">
        <v>1.0142281420000001</v>
      </c>
      <c r="O12" s="38">
        <v>7</v>
      </c>
      <c r="P12" s="38">
        <v>106</v>
      </c>
      <c r="Q12" s="38">
        <v>0.21801000000000001</v>
      </c>
      <c r="R12" s="38">
        <v>2.6832000000000002E-2</v>
      </c>
      <c r="S12" s="38">
        <v>1.6770000000000001E-4</v>
      </c>
      <c r="T12" s="38">
        <v>730.24426189999997</v>
      </c>
      <c r="U12" s="39"/>
      <c r="V12" s="38">
        <v>7.3353586000000002</v>
      </c>
      <c r="W12" s="38">
        <v>10.9005203</v>
      </c>
      <c r="X12" s="38">
        <v>0.75048219999999999</v>
      </c>
      <c r="Y12" s="38">
        <v>1.0167824000000001</v>
      </c>
      <c r="Z12" s="38">
        <v>0</v>
      </c>
      <c r="AA12" s="38">
        <v>59.721453969999999</v>
      </c>
      <c r="AB12" s="38">
        <v>1.2030708699999999</v>
      </c>
      <c r="AC12" s="38">
        <v>31.128404700000001</v>
      </c>
      <c r="AD12" s="38"/>
      <c r="AE12" s="38"/>
      <c r="AF12" s="38"/>
      <c r="AG12" s="38">
        <v>1.48160391</v>
      </c>
      <c r="AH12" s="38">
        <v>1.50393383</v>
      </c>
      <c r="AI12" s="38">
        <v>18.832765200000001</v>
      </c>
      <c r="AJ12" s="38">
        <v>1.3096922</v>
      </c>
      <c r="AK12" s="38">
        <v>1.36125316</v>
      </c>
      <c r="AL12" s="38">
        <v>22.608891400000001</v>
      </c>
      <c r="AM12" s="38">
        <v>380.32678440000001</v>
      </c>
      <c r="AN12" s="38">
        <v>4.05043E-2</v>
      </c>
      <c r="AO12" s="38">
        <v>29.932055399999999</v>
      </c>
      <c r="AP12" s="38">
        <v>0.51693659999999997</v>
      </c>
      <c r="AQ12" s="38">
        <v>671.30722920000005</v>
      </c>
      <c r="AR12" s="38">
        <v>7.6026700000000003E-2</v>
      </c>
      <c r="AS12" s="38">
        <v>0.65884359999999997</v>
      </c>
      <c r="AT12" s="38">
        <v>1.1402071</v>
      </c>
      <c r="AU12" s="38">
        <v>141.4314473</v>
      </c>
      <c r="AV12" s="38">
        <v>4.3585500000000001</v>
      </c>
      <c r="AW12" s="38">
        <v>41.568150799999998</v>
      </c>
      <c r="AX12" s="38">
        <v>189.21947259999999</v>
      </c>
      <c r="AY12" s="38">
        <v>0</v>
      </c>
      <c r="AZ12" s="38">
        <v>0.50171710000000003</v>
      </c>
      <c r="BA12" s="38">
        <v>153.30308450000001</v>
      </c>
      <c r="BB12" s="38">
        <v>138.0756629</v>
      </c>
      <c r="BC12" s="38">
        <v>265.65014150000002</v>
      </c>
      <c r="BD12" s="38">
        <v>12.604351599999999</v>
      </c>
      <c r="BE12" s="38">
        <v>3.6591109999999998</v>
      </c>
      <c r="BF12" s="38">
        <v>5.5393018999999999</v>
      </c>
      <c r="BG12" s="38">
        <v>7.2911058999999998</v>
      </c>
      <c r="BH12" s="38">
        <v>9.6755504000000006</v>
      </c>
      <c r="BI12" s="38">
        <v>0.99800049999999996</v>
      </c>
      <c r="BJ12" s="39"/>
      <c r="BK12" s="38">
        <v>6.5345506999999996</v>
      </c>
      <c r="BL12" s="38">
        <v>1.1021456000000001</v>
      </c>
      <c r="BM12" s="38">
        <v>5.2882768000000002</v>
      </c>
      <c r="BN12" s="38">
        <v>3.7816740000000002</v>
      </c>
      <c r="BO12" s="38">
        <v>0.18200569999999999</v>
      </c>
      <c r="BP12" s="38">
        <v>9.2924022999999991</v>
      </c>
      <c r="BQ12" s="38">
        <v>37.299702799999999</v>
      </c>
      <c r="BR12" s="38">
        <v>29.993638000000001</v>
      </c>
      <c r="BS12" s="38">
        <v>9.9022399999999997E-2</v>
      </c>
      <c r="BT12" s="38">
        <v>2.5548058999999999</v>
      </c>
      <c r="BU12" s="38">
        <v>143.7229054</v>
      </c>
      <c r="BV12" s="38">
        <v>1.3080000000000001</v>
      </c>
      <c r="BW12" s="38">
        <v>-2.9736229999999999</v>
      </c>
      <c r="BX12" s="38">
        <v>33076.881400999999</v>
      </c>
      <c r="BY12" s="38">
        <v>2197.3262829999999</v>
      </c>
      <c r="BZ12" s="38">
        <v>15085.316994000001</v>
      </c>
      <c r="CA12" s="38">
        <v>1584.3744630000001</v>
      </c>
      <c r="CB12" s="38">
        <v>712.55308000000002</v>
      </c>
      <c r="CC12" s="38">
        <v>835.76658599999996</v>
      </c>
      <c r="CD12" s="38">
        <v>8919.8646910000007</v>
      </c>
      <c r="CE12" s="38">
        <v>356392.44721000001</v>
      </c>
      <c r="CF12" s="38">
        <v>2389.047857</v>
      </c>
      <c r="CG12" s="38">
        <v>48.074413999999997</v>
      </c>
      <c r="CH12" s="38">
        <v>5116.6328970000004</v>
      </c>
      <c r="CI12" s="38">
        <v>209.55677600000001</v>
      </c>
      <c r="CJ12" s="38">
        <v>1.8458952200000001</v>
      </c>
      <c r="CK12" s="38">
        <v>0.21298791</v>
      </c>
      <c r="CL12" s="38">
        <v>1.2170739999999999E-2</v>
      </c>
      <c r="CM12" s="38">
        <v>16</v>
      </c>
      <c r="CN12" s="38">
        <v>8.1102679999999996E-2</v>
      </c>
      <c r="CO12" s="38">
        <v>0.24508478</v>
      </c>
      <c r="CP12" s="38">
        <v>704.42278869999996</v>
      </c>
      <c r="CQ12" s="38">
        <v>4.24E-2</v>
      </c>
      <c r="CR12" s="38">
        <v>468.22167560000003</v>
      </c>
      <c r="CS12" s="38">
        <v>5.2256899999999998E-3</v>
      </c>
      <c r="CT12" s="38">
        <v>5.33</v>
      </c>
      <c r="CU12" s="38">
        <v>4.99</v>
      </c>
      <c r="CV12" s="38">
        <v>0.25800000000000001</v>
      </c>
      <c r="CW12" s="38">
        <v>15.608500100000001</v>
      </c>
      <c r="CX12" s="39"/>
      <c r="CY12" s="38">
        <v>15.608500100000001</v>
      </c>
      <c r="CZ12" s="38">
        <v>0.37834200000000001</v>
      </c>
      <c r="DA12" s="38">
        <v>2.1859761</v>
      </c>
      <c r="DB12" s="38">
        <v>2.4802420999999999</v>
      </c>
      <c r="DC12" s="38">
        <v>9.4585500000000003E-2</v>
      </c>
      <c r="DD12" s="38">
        <v>9.6267025000000004</v>
      </c>
      <c r="DE12" s="38">
        <v>39.4009164</v>
      </c>
      <c r="DF12" s="38">
        <v>0</v>
      </c>
      <c r="DG12" s="38">
        <v>2.5254333</v>
      </c>
      <c r="DH12" s="38">
        <v>0</v>
      </c>
      <c r="DI12" s="38">
        <v>4.7332000000000001</v>
      </c>
      <c r="DJ12" s="38">
        <v>0</v>
      </c>
      <c r="DK12" s="38">
        <v>0.45140039999999998</v>
      </c>
      <c r="DL12" s="38">
        <v>0.66900000000000004</v>
      </c>
      <c r="DM12" s="38">
        <v>0</v>
      </c>
      <c r="DN12" s="38">
        <v>0.62419999999999998</v>
      </c>
      <c r="DO12" s="38">
        <v>0.46516940000000001</v>
      </c>
      <c r="DP12" s="38">
        <v>1.6960869999999999</v>
      </c>
      <c r="DQ12" s="38">
        <v>5.43</v>
      </c>
      <c r="DR12" s="38">
        <v>0</v>
      </c>
      <c r="DS12" s="38">
        <v>0.95099999999999996</v>
      </c>
      <c r="DT12" s="38">
        <v>-1.6150998000000001</v>
      </c>
      <c r="DU12" s="38">
        <v>1.7742036000000001</v>
      </c>
      <c r="DV12" s="38">
        <v>52.885002399999998</v>
      </c>
      <c r="DW12" s="38">
        <v>0.20951286999999999</v>
      </c>
      <c r="DX12" s="38">
        <v>5.4618811899999997</v>
      </c>
      <c r="DY12" s="38">
        <v>96.555933330000002</v>
      </c>
      <c r="DZ12" s="38">
        <v>0.72571861999999998</v>
      </c>
      <c r="EA12" s="38">
        <v>0.11556544000000001</v>
      </c>
      <c r="EB12" s="38">
        <v>26.406601479999999</v>
      </c>
      <c r="EC12" s="38">
        <v>5.6512913300000003</v>
      </c>
      <c r="ED12" s="38">
        <v>6.3372085699999996</v>
      </c>
      <c r="EE12" s="38">
        <v>15.690937699999999</v>
      </c>
      <c r="EF12" s="38">
        <v>568.92440669999996</v>
      </c>
      <c r="EG12" s="38">
        <v>32.932108999999997</v>
      </c>
      <c r="EH12" s="38">
        <v>0.72278907999999997</v>
      </c>
      <c r="EI12" s="38">
        <v>7.9820966999999996</v>
      </c>
      <c r="EJ12" s="38">
        <v>687.82528106999996</v>
      </c>
      <c r="EK12" s="38">
        <v>463.87805037999999</v>
      </c>
      <c r="EL12" s="38">
        <v>3.6770820000000003E-2</v>
      </c>
      <c r="EM12" s="38">
        <v>16.89336376</v>
      </c>
      <c r="EN12" s="38">
        <v>0.64045881000000005</v>
      </c>
      <c r="EO12" s="38">
        <v>1.232429E-2</v>
      </c>
      <c r="EP12" s="38">
        <v>39.342253069999998</v>
      </c>
      <c r="EQ12" s="38">
        <v>35.409492540000002</v>
      </c>
      <c r="ER12" s="40">
        <v>0.20364507000000001</v>
      </c>
      <c r="ES12" s="40">
        <v>1</v>
      </c>
      <c r="ET12" s="40">
        <v>83</v>
      </c>
      <c r="EU12" s="40">
        <v>55</v>
      </c>
      <c r="EV12" s="40">
        <v>1.7612000000000001</v>
      </c>
      <c r="EW12" s="40">
        <v>1.63</v>
      </c>
      <c r="EX12" s="40">
        <v>9.1999999999999993</v>
      </c>
      <c r="EY12" s="40">
        <v>16.399999999999999</v>
      </c>
      <c r="EZ12" s="40">
        <v>0</v>
      </c>
      <c r="FA12" s="40">
        <v>0.19318099999999999</v>
      </c>
      <c r="FB12" s="40">
        <v>0.109726</v>
      </c>
      <c r="FC12" s="40">
        <v>0</v>
      </c>
      <c r="FD12" s="40">
        <v>0.19318099999999999</v>
      </c>
      <c r="FE12" s="40">
        <v>0.99890274000000001</v>
      </c>
      <c r="FF12" s="40">
        <v>0.99891901000000005</v>
      </c>
      <c r="FG12" s="40">
        <v>4.4843649999999997E-3</v>
      </c>
      <c r="FH12" s="40">
        <v>4.4794739999999998E-3</v>
      </c>
      <c r="FI12" s="40">
        <v>85.2</v>
      </c>
      <c r="FJ12" s="40">
        <v>94.8</v>
      </c>
      <c r="FK12" s="40">
        <v>97</v>
      </c>
      <c r="FL12" s="40">
        <v>99.5</v>
      </c>
      <c r="FM12" s="40">
        <v>8.7509600000000001E-4</v>
      </c>
      <c r="FN12" s="40">
        <v>99.9</v>
      </c>
      <c r="FO12" s="40">
        <v>1.4932291E-2</v>
      </c>
      <c r="FP12" s="40">
        <v>2.3276310000000001E-2</v>
      </c>
      <c r="FQ12" s="40">
        <v>1.85</v>
      </c>
      <c r="FR12" s="40">
        <v>1.85</v>
      </c>
      <c r="FS12" s="40">
        <v>19.625</v>
      </c>
      <c r="FT12" s="41"/>
      <c r="FU12" s="40">
        <v>0.783582</v>
      </c>
      <c r="FV12" s="40">
        <v>1.0569507</v>
      </c>
      <c r="FW12" s="40">
        <v>26.598580900000002</v>
      </c>
      <c r="FX12" s="40">
        <v>0.49016999999999999</v>
      </c>
      <c r="FY12" s="40">
        <v>0.44843650000000002</v>
      </c>
      <c r="FZ12" s="40">
        <v>0.44843650000000002</v>
      </c>
      <c r="GA12" s="40">
        <v>0.2247199</v>
      </c>
      <c r="GB12" s="40">
        <v>0.2247199</v>
      </c>
      <c r="GC12" s="40">
        <v>0.18</v>
      </c>
      <c r="GD12" s="40">
        <v>100</v>
      </c>
      <c r="GE12" s="40">
        <v>100</v>
      </c>
      <c r="GF12" s="40">
        <v>100</v>
      </c>
      <c r="GG12" s="40">
        <v>15.6</v>
      </c>
      <c r="GH12" s="40">
        <v>55</v>
      </c>
      <c r="GI12" s="40">
        <v>100</v>
      </c>
      <c r="GJ12" s="40">
        <v>100</v>
      </c>
      <c r="GK12" s="40">
        <v>31.278835999999998</v>
      </c>
      <c r="GL12" s="40">
        <v>100</v>
      </c>
      <c r="GM12" s="40">
        <v>90.629664000000005</v>
      </c>
      <c r="GN12" s="40">
        <v>100</v>
      </c>
      <c r="GO12" s="40">
        <v>98.871250000000003</v>
      </c>
      <c r="GP12" s="40">
        <v>16</v>
      </c>
      <c r="GQ12" s="40">
        <v>28</v>
      </c>
      <c r="GR12" s="40">
        <v>0.62179487</v>
      </c>
      <c r="GS12" s="40">
        <v>0.69871795000000003</v>
      </c>
      <c r="GT12" s="40">
        <v>0.58974358999999998</v>
      </c>
      <c r="GU12" s="40">
        <v>8.6854460000000007</v>
      </c>
      <c r="GV12" s="40">
        <v>2.5641026000000001E-2</v>
      </c>
      <c r="GW12" s="40">
        <v>1.05128205</v>
      </c>
      <c r="GX12" s="40">
        <v>8.6666670000000003</v>
      </c>
      <c r="GY12" s="40">
        <v>14.8</v>
      </c>
      <c r="GZ12" s="40">
        <v>45</v>
      </c>
      <c r="HA12" s="40">
        <v>19.7</v>
      </c>
      <c r="HB12" s="40">
        <v>0</v>
      </c>
      <c r="HC12" s="40">
        <v>4.1806000000000003E-2</v>
      </c>
      <c r="HD12" s="40">
        <v>30.2</v>
      </c>
      <c r="HE12" s="40">
        <v>36.5</v>
      </c>
      <c r="HF12" s="40">
        <v>69.599999999999994</v>
      </c>
      <c r="HG12" s="40">
        <v>73.8</v>
      </c>
      <c r="HH12" s="40">
        <v>0.01</v>
      </c>
      <c r="HI12" s="40">
        <v>9.1</v>
      </c>
      <c r="HJ12" s="40">
        <v>0.79054053999999996</v>
      </c>
      <c r="HK12" s="40">
        <v>0.79054053999999996</v>
      </c>
      <c r="HL12" s="40">
        <v>8.6397340000000007</v>
      </c>
      <c r="HM12" s="40">
        <v>100</v>
      </c>
      <c r="HN12" s="40">
        <v>0.10720399999999999</v>
      </c>
      <c r="HO12" s="40">
        <v>38.546503999999999</v>
      </c>
      <c r="HP12" s="40">
        <v>0.10720399999999999</v>
      </c>
      <c r="HQ12" s="40">
        <v>0.10720399999999999</v>
      </c>
      <c r="HR12" s="40">
        <v>0</v>
      </c>
      <c r="HS12" s="40">
        <v>0</v>
      </c>
      <c r="HT12" s="40">
        <v>0</v>
      </c>
      <c r="HU12" s="40">
        <v>0</v>
      </c>
      <c r="HV12" s="40">
        <v>8.1966699999999992</v>
      </c>
      <c r="HW12" s="40">
        <v>31.994690899999998</v>
      </c>
      <c r="HX12" s="40">
        <v>0.13467999999999999</v>
      </c>
      <c r="HY12" s="40">
        <v>0.13467999999999999</v>
      </c>
      <c r="HZ12" s="40">
        <v>11.374408000000001</v>
      </c>
      <c r="IA12" s="40">
        <v>1.4904718100000001</v>
      </c>
      <c r="IB12" s="40">
        <v>1.75824</v>
      </c>
      <c r="IC12" s="40">
        <v>1.48</v>
      </c>
      <c r="ID12" s="40">
        <v>1.50393383</v>
      </c>
      <c r="IE12" s="40">
        <v>1.92150943</v>
      </c>
      <c r="IF12" s="40">
        <v>1.92150943</v>
      </c>
      <c r="IG12" s="40">
        <v>0.19318099999999999</v>
      </c>
      <c r="IH12" s="40">
        <v>18.483412000000001</v>
      </c>
      <c r="II12" s="40">
        <v>18.446445000000001</v>
      </c>
      <c r="IJ12" s="40">
        <v>99.806819000000004</v>
      </c>
      <c r="IK12" s="40">
        <v>99.806819000000004</v>
      </c>
      <c r="IL12" s="40">
        <v>0</v>
      </c>
      <c r="IM12" s="40">
        <v>0.19318099999999999</v>
      </c>
      <c r="IN12" s="40">
        <v>46.682464000000003</v>
      </c>
      <c r="IO12" s="40">
        <v>82.299526</v>
      </c>
      <c r="IP12" s="40">
        <v>35.781990999999998</v>
      </c>
      <c r="IQ12" s="40">
        <v>17.500474000000001</v>
      </c>
      <c r="IR12" s="40">
        <v>2.6066349999999998</v>
      </c>
      <c r="IS12" s="40">
        <v>5.2</v>
      </c>
      <c r="IT12" s="40">
        <v>2.9620850000000001</v>
      </c>
      <c r="IU12" s="40">
        <v>0.47393400000000002</v>
      </c>
      <c r="IV12" s="40">
        <v>0.118483</v>
      </c>
      <c r="IW12" s="40">
        <v>0.19318099999999999</v>
      </c>
      <c r="IX12" s="40">
        <v>0</v>
      </c>
      <c r="IY12" s="40">
        <v>0</v>
      </c>
      <c r="IZ12" s="40">
        <v>0</v>
      </c>
      <c r="JA12" s="40">
        <v>0</v>
      </c>
      <c r="JB12" s="40">
        <v>0.19318099999999999</v>
      </c>
    </row>
    <row r="13" spans="1:262" ht="15" customHeight="1" x14ac:dyDescent="0.3">
      <c r="A13" s="37" t="s">
        <v>346</v>
      </c>
      <c r="B13" s="37" t="s">
        <v>347</v>
      </c>
      <c r="C13" s="37" t="s">
        <v>42</v>
      </c>
      <c r="D13" s="37" t="s">
        <v>85</v>
      </c>
      <c r="E13" s="37" t="s">
        <v>478</v>
      </c>
      <c r="F13" s="37" t="s">
        <v>475</v>
      </c>
      <c r="G13" s="37"/>
      <c r="H13" s="37" t="s">
        <v>477</v>
      </c>
      <c r="I13" s="37" t="s">
        <v>371</v>
      </c>
      <c r="J13" s="37" t="s">
        <v>372</v>
      </c>
      <c r="K13" s="37" t="s">
        <v>353</v>
      </c>
      <c r="L13" s="38">
        <v>5</v>
      </c>
      <c r="M13" s="38">
        <v>10</v>
      </c>
      <c r="N13" s="38">
        <v>1.0144593180000001</v>
      </c>
      <c r="O13" s="38">
        <v>9</v>
      </c>
      <c r="P13" s="38">
        <v>36</v>
      </c>
      <c r="Q13" s="38">
        <v>0.21411477000000001</v>
      </c>
      <c r="R13" s="38">
        <v>2.4296709999999999E-2</v>
      </c>
      <c r="S13" s="38">
        <v>0</v>
      </c>
      <c r="T13" s="38">
        <v>510.26696229999999</v>
      </c>
      <c r="U13" s="39"/>
      <c r="V13" s="38">
        <v>6.5350025</v>
      </c>
      <c r="W13" s="38">
        <v>10.0453394</v>
      </c>
      <c r="X13" s="38">
        <v>0.56505660000000002</v>
      </c>
      <c r="Y13" s="38">
        <v>0.78616569999999997</v>
      </c>
      <c r="Z13" s="38">
        <v>0</v>
      </c>
      <c r="AA13" s="38">
        <v>60.519557489999997</v>
      </c>
      <c r="AB13" s="38">
        <v>1.32927167</v>
      </c>
      <c r="AC13" s="38">
        <v>22.222222200000001</v>
      </c>
      <c r="AD13" s="38"/>
      <c r="AE13" s="38"/>
      <c r="AF13" s="38"/>
      <c r="AG13" s="38">
        <v>1.5594016900000001</v>
      </c>
      <c r="AH13" s="38">
        <v>1.6639698700000001</v>
      </c>
      <c r="AI13" s="38">
        <v>21.085170600000001</v>
      </c>
      <c r="AJ13" s="38">
        <v>1.36918702</v>
      </c>
      <c r="AK13" s="38">
        <v>1.40543262</v>
      </c>
      <c r="AL13" s="38">
        <v>20.0574674</v>
      </c>
      <c r="AM13" s="38">
        <v>383.19171820000003</v>
      </c>
      <c r="AN13" s="38">
        <v>0</v>
      </c>
      <c r="AO13" s="38">
        <v>33.111952100000003</v>
      </c>
      <c r="AP13" s="38">
        <v>0.50722970000000001</v>
      </c>
      <c r="AQ13" s="38">
        <v>602.16276200000004</v>
      </c>
      <c r="AR13" s="38">
        <v>8.1156699999999998E-2</v>
      </c>
      <c r="AS13" s="38">
        <v>0.66954309999999995</v>
      </c>
      <c r="AT13" s="38">
        <v>1.0651823</v>
      </c>
      <c r="AU13" s="38">
        <v>120.96412909999999</v>
      </c>
      <c r="AV13" s="38">
        <v>4.1187047999999997</v>
      </c>
      <c r="AW13" s="38">
        <v>29.459898599999999</v>
      </c>
      <c r="AX13" s="38">
        <v>178.61585210000001</v>
      </c>
      <c r="AY13" s="38">
        <v>0</v>
      </c>
      <c r="AZ13" s="38">
        <v>0.52751879999999995</v>
      </c>
      <c r="BA13" s="38">
        <v>84.605907099999996</v>
      </c>
      <c r="BB13" s="38">
        <v>98.960506499999994</v>
      </c>
      <c r="BC13" s="38">
        <v>292.21500650000002</v>
      </c>
      <c r="BD13" s="38">
        <v>12.041632099999999</v>
      </c>
      <c r="BE13" s="38">
        <v>3.1549684999999998</v>
      </c>
      <c r="BF13" s="38">
        <v>4.2302954000000001</v>
      </c>
      <c r="BG13" s="38">
        <v>14.0561018</v>
      </c>
      <c r="BH13" s="38">
        <v>9.3709676999999996</v>
      </c>
      <c r="BI13" s="38">
        <v>0.37230659999999999</v>
      </c>
      <c r="BJ13" s="39"/>
      <c r="BK13" s="38">
        <v>6.5325030999999996</v>
      </c>
      <c r="BL13" s="38">
        <v>0.60649560000000002</v>
      </c>
      <c r="BM13" s="38">
        <v>7.0252403000000001</v>
      </c>
      <c r="BN13" s="38">
        <v>3.2346430000000002</v>
      </c>
      <c r="BO13" s="38">
        <v>0.15162390000000001</v>
      </c>
      <c r="BP13" s="38">
        <v>6.7219924999999998</v>
      </c>
      <c r="BQ13" s="38">
        <v>46.417289199999999</v>
      </c>
      <c r="BR13" s="38">
        <v>23.447817000000001</v>
      </c>
      <c r="BS13" s="38">
        <v>1.3378844000000001</v>
      </c>
      <c r="BT13" s="38">
        <v>2.6342382999999998</v>
      </c>
      <c r="BU13" s="38">
        <v>74.837162800000002</v>
      </c>
      <c r="BV13" s="38">
        <v>1.5322750000000001</v>
      </c>
      <c r="BW13" s="38">
        <v>-2.8356479999999999</v>
      </c>
      <c r="BX13" s="38">
        <v>34202.488805000001</v>
      </c>
      <c r="BY13" s="38">
        <v>1844.2028399999999</v>
      </c>
      <c r="BZ13" s="38">
        <v>15177.551067</v>
      </c>
      <c r="CA13" s="38">
        <v>1570.2318700000001</v>
      </c>
      <c r="CB13" s="38">
        <v>720.67494299999998</v>
      </c>
      <c r="CC13" s="38">
        <v>724.82509600000003</v>
      </c>
      <c r="CD13" s="38">
        <v>8756.2437210000007</v>
      </c>
      <c r="CE13" s="38">
        <v>355724.57985600003</v>
      </c>
      <c r="CF13" s="38">
        <v>2375.8109709999999</v>
      </c>
      <c r="CG13" s="38">
        <v>47.087144000000002</v>
      </c>
      <c r="CH13" s="38">
        <v>5145.4015719999998</v>
      </c>
      <c r="CI13" s="38">
        <v>205.10744299999999</v>
      </c>
      <c r="CJ13" s="38">
        <v>1.27821874</v>
      </c>
      <c r="CK13" s="38">
        <v>0.16231349</v>
      </c>
      <c r="CL13" s="38">
        <v>9.1301300000000002E-3</v>
      </c>
      <c r="CM13" s="38">
        <v>16</v>
      </c>
      <c r="CN13" s="38">
        <v>8.0203239999999995E-2</v>
      </c>
      <c r="CO13" s="38">
        <v>0.25075528000000002</v>
      </c>
      <c r="CP13" s="38">
        <v>701.64489400000002</v>
      </c>
      <c r="CQ13" s="38">
        <v>4.0500000000000001E-2</v>
      </c>
      <c r="CR13" s="38">
        <v>358.83209190000002</v>
      </c>
      <c r="CS13" s="38">
        <v>5.7669399999999999E-3</v>
      </c>
      <c r="CT13" s="38">
        <v>5.1100000000000003</v>
      </c>
      <c r="CU13" s="38">
        <v>4.75</v>
      </c>
      <c r="CV13" s="38">
        <v>0.24199999999999999</v>
      </c>
      <c r="CW13" s="38">
        <v>17.166162</v>
      </c>
      <c r="CX13" s="39"/>
      <c r="CY13" s="38">
        <v>17.166162</v>
      </c>
      <c r="CZ13" s="38">
        <v>0.50985899999999995</v>
      </c>
      <c r="DA13" s="38">
        <v>1.9041672999999999</v>
      </c>
      <c r="DB13" s="38">
        <v>2.5597002999999998</v>
      </c>
      <c r="DC13" s="38">
        <v>7.2836999999999999E-2</v>
      </c>
      <c r="DD13" s="38">
        <v>9.8642109999999992</v>
      </c>
      <c r="DE13" s="38">
        <v>37.798969900000003</v>
      </c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8">
        <v>0.21881887</v>
      </c>
      <c r="DX13" s="38">
        <v>5.7469120399999998</v>
      </c>
      <c r="DY13" s="38">
        <v>104.3173589</v>
      </c>
      <c r="DZ13" s="38">
        <v>0.85478341999999996</v>
      </c>
      <c r="EA13" s="38">
        <v>9.8909780000000003E-2</v>
      </c>
      <c r="EB13" s="38">
        <v>29.54724354</v>
      </c>
      <c r="EC13" s="38">
        <v>5.9609629499999999</v>
      </c>
      <c r="ED13" s="38">
        <v>6.7606612300000002</v>
      </c>
      <c r="EE13" s="38">
        <v>16.52351337</v>
      </c>
      <c r="EF13" s="38">
        <v>606.65458494999996</v>
      </c>
      <c r="EG13" s="38">
        <v>28.810645000000001</v>
      </c>
      <c r="EH13" s="38">
        <v>0.73700469000000002</v>
      </c>
      <c r="EI13" s="38">
        <v>8.5833402900000006</v>
      </c>
      <c r="EJ13" s="38">
        <v>601.02504584999997</v>
      </c>
      <c r="EK13" s="38">
        <v>446.66643771999998</v>
      </c>
      <c r="EL13" s="38">
        <v>4.4331870000000002E-2</v>
      </c>
      <c r="EM13" s="38">
        <v>16.908906470000002</v>
      </c>
      <c r="EN13" s="38">
        <v>0.80355323000000001</v>
      </c>
      <c r="EO13" s="38">
        <v>2.647739E-2</v>
      </c>
      <c r="EP13" s="38">
        <v>41.845838190000002</v>
      </c>
      <c r="EQ13" s="38">
        <v>35.14918934</v>
      </c>
      <c r="ER13" s="40">
        <v>0.20558087999999999</v>
      </c>
      <c r="ES13" s="40">
        <v>14</v>
      </c>
      <c r="ET13" s="40">
        <v>79</v>
      </c>
      <c r="EU13" s="40">
        <v>36</v>
      </c>
      <c r="EV13" s="40">
        <v>1.8875999999999999</v>
      </c>
      <c r="EW13" s="40">
        <v>1.07</v>
      </c>
      <c r="EX13" s="40">
        <v>9.1999999999999993</v>
      </c>
      <c r="EY13" s="40">
        <v>22</v>
      </c>
      <c r="EZ13" s="40">
        <v>0</v>
      </c>
      <c r="FA13" s="40">
        <v>0.23692299999999999</v>
      </c>
      <c r="FB13" s="40">
        <v>0.148898</v>
      </c>
      <c r="FC13" s="40">
        <v>0</v>
      </c>
      <c r="FD13" s="40">
        <v>0.23692299999999999</v>
      </c>
      <c r="FE13" s="40">
        <v>0.99851102000000003</v>
      </c>
      <c r="FF13" s="40">
        <v>0.99860446000000003</v>
      </c>
      <c r="FG13" s="40">
        <v>2.0926546000000001E-2</v>
      </c>
      <c r="FH13" s="40">
        <v>2.0896105000000002E-2</v>
      </c>
      <c r="FI13" s="40">
        <v>85</v>
      </c>
      <c r="FJ13" s="40">
        <v>94.9</v>
      </c>
      <c r="FK13" s="40">
        <v>96.8</v>
      </c>
      <c r="FL13" s="40">
        <v>99.4</v>
      </c>
      <c r="FM13" s="40">
        <v>7.6282599999999998E-4</v>
      </c>
      <c r="FN13" s="40">
        <v>99.9</v>
      </c>
      <c r="FO13" s="40">
        <v>1.4748738000000001E-2</v>
      </c>
      <c r="FP13" s="40">
        <v>2.3299859999999999E-2</v>
      </c>
      <c r="FQ13" s="40">
        <v>1.28</v>
      </c>
      <c r="FR13" s="40">
        <v>1.28</v>
      </c>
      <c r="FS13" s="41"/>
      <c r="FT13" s="40">
        <v>0</v>
      </c>
      <c r="FU13" s="41"/>
      <c r="FV13" s="40">
        <v>1.0703602999999999</v>
      </c>
      <c r="FW13" s="40">
        <v>30.5441459</v>
      </c>
      <c r="FX13" s="40">
        <v>0.50151100000000004</v>
      </c>
      <c r="FY13" s="40">
        <v>2.0926545999999999</v>
      </c>
      <c r="FZ13" s="40">
        <v>2.0926545999999999</v>
      </c>
      <c r="GA13" s="40">
        <v>1.2659571999999999</v>
      </c>
      <c r="GB13" s="40">
        <v>1.2659571999999999</v>
      </c>
      <c r="GC13" s="40">
        <v>0.14000000000000001</v>
      </c>
      <c r="GD13" s="40">
        <v>100</v>
      </c>
      <c r="GE13" s="40">
        <v>100</v>
      </c>
      <c r="GF13" s="40">
        <v>100</v>
      </c>
      <c r="GG13" s="40">
        <v>17.2</v>
      </c>
      <c r="GH13" s="40">
        <v>55</v>
      </c>
      <c r="GI13" s="40">
        <v>100</v>
      </c>
      <c r="GJ13" s="40">
        <v>100</v>
      </c>
      <c r="GK13" s="40">
        <v>32.242131999999998</v>
      </c>
      <c r="GL13" s="40">
        <v>100</v>
      </c>
      <c r="GM13" s="40">
        <v>90.599340999999995</v>
      </c>
      <c r="GN13" s="40">
        <v>100</v>
      </c>
      <c r="GO13" s="40">
        <v>98.746099999999998</v>
      </c>
      <c r="GP13" s="40">
        <v>8</v>
      </c>
      <c r="GQ13" s="40">
        <v>33</v>
      </c>
      <c r="GR13" s="40">
        <v>0.54651163000000003</v>
      </c>
      <c r="GS13" s="40">
        <v>0.58139534999999998</v>
      </c>
      <c r="GT13" s="40">
        <v>0.53488371999999995</v>
      </c>
      <c r="GU13" s="40">
        <v>7.9012349999999998</v>
      </c>
      <c r="GV13" s="40">
        <v>0.12209302299999999</v>
      </c>
      <c r="GW13" s="40">
        <v>1.27906977</v>
      </c>
      <c r="GX13" s="40">
        <v>7.8888889999999998</v>
      </c>
      <c r="GY13" s="40">
        <v>15</v>
      </c>
      <c r="GZ13" s="40">
        <v>45</v>
      </c>
      <c r="HA13" s="40">
        <v>17.7</v>
      </c>
      <c r="HB13" s="40">
        <v>1</v>
      </c>
      <c r="HC13" s="40">
        <v>4.6136000000000003E-2</v>
      </c>
      <c r="HD13" s="40">
        <v>30</v>
      </c>
      <c r="HE13" s="40">
        <v>29.4</v>
      </c>
      <c r="HF13" s="40">
        <v>67.8</v>
      </c>
      <c r="HG13" s="40">
        <v>75.8</v>
      </c>
      <c r="HH13" s="40">
        <v>0.01</v>
      </c>
      <c r="HI13" s="40">
        <v>7.9</v>
      </c>
      <c r="HJ13" s="40">
        <v>0.69871795000000003</v>
      </c>
      <c r="HK13" s="40">
        <v>0.69871795000000003</v>
      </c>
      <c r="HL13" s="40">
        <v>10.121226</v>
      </c>
      <c r="HM13" s="40">
        <v>100</v>
      </c>
      <c r="HN13" s="40">
        <v>0.13969500000000001</v>
      </c>
      <c r="HO13" s="40">
        <v>39.896462</v>
      </c>
      <c r="HP13" s="40">
        <v>0.13969500000000001</v>
      </c>
      <c r="HQ13" s="40">
        <v>0.13969500000000001</v>
      </c>
      <c r="HR13" s="40">
        <v>0</v>
      </c>
      <c r="HS13" s="40">
        <v>0</v>
      </c>
      <c r="HT13" s="40">
        <v>0</v>
      </c>
      <c r="HU13" s="40">
        <v>0</v>
      </c>
      <c r="HV13" s="40">
        <v>8.826651</v>
      </c>
      <c r="HW13" s="40">
        <v>25.554296399999998</v>
      </c>
      <c r="HX13" s="40">
        <v>0.18251999999999999</v>
      </c>
      <c r="HY13" s="40">
        <v>0.18251999999999999</v>
      </c>
      <c r="HZ13" s="40">
        <v>11.956522</v>
      </c>
      <c r="IA13" s="40">
        <v>1.6195419799999999</v>
      </c>
      <c r="IB13" s="40">
        <v>1.88916</v>
      </c>
      <c r="IC13" s="40">
        <v>1.56</v>
      </c>
      <c r="ID13" s="40">
        <v>1.6639698700000001</v>
      </c>
      <c r="IE13" s="40">
        <v>1.9713207500000001</v>
      </c>
      <c r="IF13" s="40">
        <v>1.9713207500000001</v>
      </c>
      <c r="IG13" s="40">
        <v>0.23692299999999999</v>
      </c>
      <c r="IH13" s="40">
        <v>20.772946999999998</v>
      </c>
      <c r="II13" s="40">
        <v>20.731401000000002</v>
      </c>
      <c r="IJ13" s="40">
        <v>99.763076999999996</v>
      </c>
      <c r="IK13" s="40">
        <v>99.763076999999996</v>
      </c>
      <c r="IL13" s="40">
        <v>0</v>
      </c>
      <c r="IM13" s="40">
        <v>0.23692299999999999</v>
      </c>
      <c r="IN13" s="40">
        <v>45.652174000000002</v>
      </c>
      <c r="IO13" s="40">
        <v>81.720290000000006</v>
      </c>
      <c r="IP13" s="40">
        <v>36.231884000000001</v>
      </c>
      <c r="IQ13" s="40">
        <v>18.079709999999999</v>
      </c>
      <c r="IR13" s="40">
        <v>2.294686</v>
      </c>
      <c r="IS13" s="40">
        <v>5.0999999999999996</v>
      </c>
      <c r="IT13" s="40">
        <v>3.1400969999999999</v>
      </c>
      <c r="IU13" s="40">
        <v>0.60386499999999999</v>
      </c>
      <c r="IV13" s="40">
        <v>0.12077300000000001</v>
      </c>
      <c r="IW13" s="40">
        <v>0.23692299999999999</v>
      </c>
      <c r="IX13" s="40">
        <v>0</v>
      </c>
      <c r="IY13" s="40">
        <v>0</v>
      </c>
      <c r="IZ13" s="40">
        <v>0</v>
      </c>
      <c r="JA13" s="40">
        <v>0</v>
      </c>
      <c r="JB13" s="40">
        <v>0.23692299999999999</v>
      </c>
    </row>
    <row r="14" spans="1:262" ht="15" customHeight="1" x14ac:dyDescent="0.3">
      <c r="A14" s="37" t="s">
        <v>346</v>
      </c>
      <c r="B14" s="37" t="s">
        <v>347</v>
      </c>
      <c r="C14" s="37" t="s">
        <v>42</v>
      </c>
      <c r="D14" s="37" t="s">
        <v>85</v>
      </c>
      <c r="E14" s="37" t="s">
        <v>478</v>
      </c>
      <c r="F14" s="37" t="s">
        <v>475</v>
      </c>
      <c r="G14" s="37"/>
      <c r="H14" s="37" t="s">
        <v>477</v>
      </c>
      <c r="I14" s="37" t="s">
        <v>373</v>
      </c>
      <c r="J14" s="37" t="s">
        <v>374</v>
      </c>
      <c r="K14" s="37" t="s">
        <v>356</v>
      </c>
      <c r="L14" s="38">
        <v>10</v>
      </c>
      <c r="M14" s="38">
        <v>19</v>
      </c>
      <c r="N14" s="38">
        <v>1.013851273</v>
      </c>
      <c r="O14" s="39"/>
      <c r="P14" s="38">
        <v>30</v>
      </c>
      <c r="Q14" s="38">
        <v>0.16161881</v>
      </c>
      <c r="R14" s="38">
        <v>2.268334E-2</v>
      </c>
      <c r="S14" s="38">
        <v>0</v>
      </c>
      <c r="T14" s="38">
        <v>474.11776520000001</v>
      </c>
      <c r="U14" s="39"/>
      <c r="V14" s="38">
        <v>6.9811142999999998</v>
      </c>
      <c r="W14" s="38">
        <v>9.9918511999999993</v>
      </c>
      <c r="X14" s="38">
        <v>0.56141830000000004</v>
      </c>
      <c r="Y14" s="38">
        <v>0.56141830000000004</v>
      </c>
      <c r="Z14" s="38">
        <v>0</v>
      </c>
      <c r="AA14" s="38">
        <v>60.165942319999999</v>
      </c>
      <c r="AB14" s="39"/>
      <c r="AC14" s="39"/>
      <c r="AD14" s="39"/>
      <c r="AE14" s="39"/>
      <c r="AF14" s="39"/>
      <c r="AG14" s="38">
        <v>1.5780533999999999</v>
      </c>
      <c r="AH14" s="38">
        <v>1.6841814900000001</v>
      </c>
      <c r="AI14" s="38">
        <v>21.735405100000001</v>
      </c>
      <c r="AJ14" s="39"/>
      <c r="AK14" s="39"/>
      <c r="AL14" s="39"/>
      <c r="AM14" s="38">
        <v>381.55232649999999</v>
      </c>
      <c r="AN14" s="38">
        <v>0.1114184</v>
      </c>
      <c r="AO14" s="38">
        <v>37.841958300000002</v>
      </c>
      <c r="AP14" s="38">
        <v>0.50144339999999998</v>
      </c>
      <c r="AQ14" s="38">
        <v>650.822317</v>
      </c>
      <c r="AR14" s="38">
        <v>8.1043299999999999E-2</v>
      </c>
      <c r="AS14" s="38">
        <v>0.78004200000000001</v>
      </c>
      <c r="AT14" s="38">
        <v>1.0534498000000001</v>
      </c>
      <c r="AU14" s="38">
        <v>104.56104879999999</v>
      </c>
      <c r="AV14" s="38">
        <v>4.3155647999999998</v>
      </c>
      <c r="AW14" s="38">
        <v>30.163257699999999</v>
      </c>
      <c r="AX14" s="38">
        <v>193.805048</v>
      </c>
      <c r="AY14" s="38">
        <v>0</v>
      </c>
      <c r="AZ14" s="38">
        <v>0.50652079999999999</v>
      </c>
      <c r="BA14" s="38">
        <v>57.6928828</v>
      </c>
      <c r="BB14" s="38">
        <v>78.738524100000006</v>
      </c>
      <c r="BC14" s="38">
        <v>318.46516380000003</v>
      </c>
      <c r="BD14" s="38">
        <v>12.7390089</v>
      </c>
      <c r="BE14" s="38">
        <v>3.4747080000000001</v>
      </c>
      <c r="BF14" s="38">
        <v>3.5101605</v>
      </c>
      <c r="BG14" s="38">
        <v>6.7016374000000001</v>
      </c>
      <c r="BH14" s="38">
        <v>9.4228187999999999</v>
      </c>
      <c r="BI14" s="38">
        <v>0.23521349999999999</v>
      </c>
      <c r="BJ14" s="39"/>
      <c r="BK14" s="39"/>
      <c r="BL14" s="39"/>
      <c r="BM14" s="39"/>
      <c r="BN14" s="39"/>
      <c r="BO14" s="39"/>
      <c r="BP14" s="39"/>
      <c r="BQ14" s="39"/>
      <c r="BR14" s="38">
        <v>22.875516000000001</v>
      </c>
      <c r="BS14" s="38">
        <v>0.12945599999999999</v>
      </c>
      <c r="BT14" s="38">
        <v>1.9815514999999999</v>
      </c>
      <c r="BU14" s="38">
        <v>52.933174999999999</v>
      </c>
      <c r="BV14" s="38">
        <v>1.4051169999999999</v>
      </c>
      <c r="BW14" s="38">
        <v>-2.466348</v>
      </c>
      <c r="BX14" s="38">
        <v>36887.927204</v>
      </c>
      <c r="BY14" s="38">
        <v>1991.523263</v>
      </c>
      <c r="BZ14" s="38">
        <v>16767.151432999999</v>
      </c>
      <c r="CA14" s="38">
        <v>1637.441789</v>
      </c>
      <c r="CB14" s="38">
        <v>774.09166900000002</v>
      </c>
      <c r="CC14" s="38">
        <v>587.09187099999997</v>
      </c>
      <c r="CD14" s="38">
        <v>8790.6076009999997</v>
      </c>
      <c r="CE14" s="38">
        <v>358213.049726</v>
      </c>
      <c r="CF14" s="38">
        <v>2379.309209</v>
      </c>
      <c r="CG14" s="38">
        <v>48.007885000000002</v>
      </c>
      <c r="CH14" s="38">
        <v>5181.3609420000003</v>
      </c>
      <c r="CI14" s="38">
        <v>195.25558899999999</v>
      </c>
      <c r="CJ14" s="38">
        <v>1.1050978899999999</v>
      </c>
      <c r="CK14" s="38">
        <v>0.15207768999999999</v>
      </c>
      <c r="CL14" s="38">
        <v>6.0831100000000001E-3</v>
      </c>
      <c r="CM14" s="38">
        <v>17</v>
      </c>
      <c r="CN14" s="38">
        <v>8.1688650000000002E-2</v>
      </c>
      <c r="CO14" s="38">
        <v>0.25912880999999999</v>
      </c>
      <c r="CP14" s="38">
        <v>710.38106019999998</v>
      </c>
      <c r="CQ14" s="38">
        <v>4.8399999999999999E-2</v>
      </c>
      <c r="CR14" s="38">
        <v>306.07393569999999</v>
      </c>
      <c r="CS14" s="38">
        <v>1.158118E-2</v>
      </c>
      <c r="CT14" s="38">
        <v>5.38</v>
      </c>
      <c r="CU14" s="38">
        <v>4.96</v>
      </c>
      <c r="CV14" s="38">
        <v>0.16900000000000001</v>
      </c>
      <c r="CW14" s="38">
        <v>17.7001673</v>
      </c>
      <c r="CX14" s="39"/>
      <c r="CY14" s="38">
        <v>17.7001673</v>
      </c>
      <c r="CZ14" s="38">
        <v>0.33046239999999999</v>
      </c>
      <c r="DA14" s="38">
        <v>2.3855257000000001</v>
      </c>
      <c r="DB14" s="38">
        <v>2.3029101000000001</v>
      </c>
      <c r="DC14" s="38">
        <v>0.216866</v>
      </c>
      <c r="DD14" s="38">
        <v>9.0360823999999997</v>
      </c>
      <c r="DE14" s="38">
        <v>37.6387632</v>
      </c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8">
        <v>0.12485953</v>
      </c>
      <c r="DX14" s="38">
        <v>5.8703202900000004</v>
      </c>
      <c r="DY14" s="38">
        <v>106.29299716</v>
      </c>
      <c r="DZ14" s="38">
        <v>0.79853436</v>
      </c>
      <c r="EA14" s="38">
        <v>7.3964600000000005E-2</v>
      </c>
      <c r="EB14" s="38">
        <v>28.503082809999999</v>
      </c>
      <c r="EC14" s="38">
        <v>5.6817156200000003</v>
      </c>
      <c r="ED14" s="38">
        <v>6.0828040899999998</v>
      </c>
      <c r="EE14" s="38">
        <v>16.268771529999999</v>
      </c>
      <c r="EF14" s="38">
        <v>607.36905583999999</v>
      </c>
      <c r="EG14" s="38">
        <v>54.031595000000003</v>
      </c>
      <c r="EH14" s="38">
        <v>0.66122935000000005</v>
      </c>
      <c r="EI14" s="38">
        <v>8.2694647499999991</v>
      </c>
      <c r="EJ14" s="38">
        <v>494.62090202000002</v>
      </c>
      <c r="EK14" s="38">
        <v>561.56432786000005</v>
      </c>
      <c r="EL14" s="38">
        <v>2.6813429999999999E-2</v>
      </c>
      <c r="EM14" s="38">
        <v>16.263408850000001</v>
      </c>
      <c r="EN14" s="38">
        <v>0.67620440000000004</v>
      </c>
      <c r="EO14" s="38">
        <v>0</v>
      </c>
      <c r="EP14" s="38">
        <v>37.851054619999999</v>
      </c>
      <c r="EQ14" s="38">
        <v>33.074317620000002</v>
      </c>
      <c r="ER14" s="40">
        <v>0.21125305999999999</v>
      </c>
      <c r="ES14" s="40">
        <v>1</v>
      </c>
      <c r="ET14" s="40">
        <v>82</v>
      </c>
      <c r="EU14" s="40">
        <v>55</v>
      </c>
      <c r="EV14" s="40">
        <v>1.9276</v>
      </c>
      <c r="EW14" s="40">
        <v>0.95</v>
      </c>
      <c r="EX14" s="40">
        <v>8.3000000000000007</v>
      </c>
      <c r="EY14" s="40">
        <v>14.9</v>
      </c>
      <c r="EZ14" s="40">
        <v>0</v>
      </c>
      <c r="FA14" s="40">
        <v>4.1894000000000001E-2</v>
      </c>
      <c r="FB14" s="40">
        <v>7.9911999999999997E-2</v>
      </c>
      <c r="FC14" s="40">
        <v>8.3788000000000001E-2</v>
      </c>
      <c r="FD14" s="40">
        <v>0.12568199999999999</v>
      </c>
      <c r="FE14" s="40">
        <v>0.99920087999999996</v>
      </c>
      <c r="FF14" s="40">
        <v>0.99925118999999996</v>
      </c>
      <c r="FG14" s="40">
        <v>2.0666980000000001E-2</v>
      </c>
      <c r="FH14" s="40">
        <v>2.0650855999999999E-2</v>
      </c>
      <c r="FI14" s="40">
        <v>85.8</v>
      </c>
      <c r="FJ14" s="40">
        <v>94.8</v>
      </c>
      <c r="FK14" s="40">
        <v>97.2</v>
      </c>
      <c r="FL14" s="40">
        <v>99.5</v>
      </c>
      <c r="FM14" s="40">
        <v>7.3451699999999996E-4</v>
      </c>
      <c r="FN14" s="40">
        <v>99.8</v>
      </c>
      <c r="FO14" s="40">
        <v>1.4456813000000001E-2</v>
      </c>
      <c r="FP14" s="40">
        <v>2.3033069999999999E-2</v>
      </c>
      <c r="FQ14" s="40">
        <v>1.1100000000000001</v>
      </c>
      <c r="FR14" s="40">
        <v>1.1100000000000001</v>
      </c>
      <c r="FS14" s="41"/>
      <c r="FT14" s="40">
        <v>0</v>
      </c>
      <c r="FU14" s="41"/>
      <c r="FV14" s="40">
        <v>1.0665020000000001</v>
      </c>
      <c r="FW14" s="40">
        <v>31.358129699999999</v>
      </c>
      <c r="FX14" s="40">
        <v>0.518258</v>
      </c>
      <c r="FY14" s="40">
        <v>2.0666980000000001</v>
      </c>
      <c r="FZ14" s="40">
        <v>2.0666980000000001</v>
      </c>
      <c r="GA14" s="40">
        <v>1.2501294000000001</v>
      </c>
      <c r="GB14" s="40">
        <v>1.2501294000000001</v>
      </c>
      <c r="GC14" s="40">
        <v>0.13</v>
      </c>
      <c r="GD14" s="40">
        <v>100</v>
      </c>
      <c r="GE14" s="40">
        <v>100</v>
      </c>
      <c r="GF14" s="40">
        <v>100</v>
      </c>
      <c r="GG14" s="40">
        <v>17.7</v>
      </c>
      <c r="GH14" s="40">
        <v>55.3</v>
      </c>
      <c r="GI14" s="40">
        <v>100</v>
      </c>
      <c r="GJ14" s="40">
        <v>100</v>
      </c>
      <c r="GK14" s="40">
        <v>32.662543999999997</v>
      </c>
      <c r="GL14" s="40">
        <v>100</v>
      </c>
      <c r="GM14" s="40">
        <v>90.890309999999999</v>
      </c>
      <c r="GN14" s="40">
        <v>100</v>
      </c>
      <c r="GO14" s="40">
        <v>98.921549999999996</v>
      </c>
      <c r="GP14" s="40">
        <v>5</v>
      </c>
      <c r="GQ14" s="40">
        <v>35</v>
      </c>
      <c r="GR14" s="40">
        <v>0.53107344999999995</v>
      </c>
      <c r="GS14" s="40">
        <v>0.56497174999999999</v>
      </c>
      <c r="GT14" s="40">
        <v>0.46892655</v>
      </c>
      <c r="GU14" s="40">
        <v>7.302632</v>
      </c>
      <c r="GV14" s="40">
        <v>0.11864406800000001</v>
      </c>
      <c r="GW14" s="40">
        <v>0.84180790999999999</v>
      </c>
      <c r="GX14" s="40">
        <v>7.2697370000000001</v>
      </c>
      <c r="GY14" s="40">
        <v>14.2</v>
      </c>
      <c r="GZ14" s="40">
        <v>44.7</v>
      </c>
      <c r="HA14" s="41"/>
      <c r="HB14" s="40">
        <v>1</v>
      </c>
      <c r="HC14" s="40">
        <v>9.2648999999999995E-2</v>
      </c>
      <c r="HD14" s="40">
        <v>30.5</v>
      </c>
      <c r="HE14" s="41"/>
      <c r="HF14" s="40">
        <v>68.099999999999994</v>
      </c>
      <c r="HG14" s="41"/>
      <c r="HH14" s="40">
        <v>0.01</v>
      </c>
      <c r="HI14" s="40">
        <v>8.1999999999999993</v>
      </c>
      <c r="HJ14" s="40">
        <v>0.67721518999999997</v>
      </c>
      <c r="HK14" s="40">
        <v>0.67721518999999997</v>
      </c>
      <c r="HL14" s="40">
        <v>10.591374999999999</v>
      </c>
      <c r="HM14" s="40">
        <v>100</v>
      </c>
      <c r="HN14" s="40">
        <v>7.5281000000000001E-2</v>
      </c>
      <c r="HO14" s="40">
        <v>40.749865</v>
      </c>
      <c r="HP14" s="40">
        <v>0</v>
      </c>
      <c r="HQ14" s="40">
        <v>7.5281000000000001E-2</v>
      </c>
      <c r="HR14" s="40">
        <v>0</v>
      </c>
      <c r="HS14" s="40">
        <v>0</v>
      </c>
      <c r="HT14" s="40">
        <v>0</v>
      </c>
      <c r="HU14" s="40">
        <v>0</v>
      </c>
      <c r="HV14" s="40">
        <v>8.4970350000000003</v>
      </c>
      <c r="HW14" s="40">
        <v>23.134713099999999</v>
      </c>
      <c r="HX14" s="40">
        <v>0.19434000000000001</v>
      </c>
      <c r="HY14" s="40">
        <v>0.19434000000000001</v>
      </c>
      <c r="HZ14" s="40">
        <v>10.935601</v>
      </c>
      <c r="IA14" s="40">
        <v>1.6405612999999999</v>
      </c>
      <c r="IB14" s="40">
        <v>1.92286</v>
      </c>
      <c r="IC14" s="40">
        <v>1.58</v>
      </c>
      <c r="ID14" s="40">
        <v>1.6841814900000001</v>
      </c>
      <c r="IE14" s="40">
        <v>1.98377358</v>
      </c>
      <c r="IF14" s="40">
        <v>1.98377358</v>
      </c>
      <c r="IG14" s="40">
        <v>4.1894000000000001E-2</v>
      </c>
      <c r="IH14" s="40">
        <v>21.506682999999999</v>
      </c>
      <c r="II14" s="40">
        <v>21.485175999999999</v>
      </c>
      <c r="IJ14" s="40">
        <v>99.874318000000002</v>
      </c>
      <c r="IK14" s="40">
        <v>99.874318000000002</v>
      </c>
      <c r="IL14" s="40">
        <v>0</v>
      </c>
      <c r="IM14" s="40">
        <v>0.12568199999999999</v>
      </c>
      <c r="IN14" s="40">
        <v>45.686512999999998</v>
      </c>
      <c r="IO14" s="40">
        <v>82.663304999999994</v>
      </c>
      <c r="IP14" s="40">
        <v>37.059538000000003</v>
      </c>
      <c r="IQ14" s="40">
        <v>17.236695000000001</v>
      </c>
      <c r="IR14" s="40">
        <v>2.9161600000000001</v>
      </c>
      <c r="IS14" s="40">
        <v>5.2</v>
      </c>
      <c r="IT14" s="40">
        <v>2.794654</v>
      </c>
      <c r="IU14" s="40">
        <v>0.36452000000000001</v>
      </c>
      <c r="IV14" s="40">
        <v>0.24301300000000001</v>
      </c>
      <c r="IW14" s="40">
        <v>0.12568199999999999</v>
      </c>
      <c r="IX14" s="40">
        <v>0</v>
      </c>
      <c r="IY14" s="40">
        <v>0</v>
      </c>
      <c r="IZ14" s="40">
        <v>0</v>
      </c>
      <c r="JA14" s="40">
        <v>8.3788000000000001E-2</v>
      </c>
      <c r="JB14" s="40">
        <v>0.12568199999999999</v>
      </c>
    </row>
    <row r="15" spans="1:262" ht="15" customHeight="1" x14ac:dyDescent="0.3">
      <c r="A15" s="37" t="s">
        <v>346</v>
      </c>
      <c r="B15" s="37" t="s">
        <v>347</v>
      </c>
      <c r="C15" s="37" t="s">
        <v>59</v>
      </c>
      <c r="D15" s="37" t="s">
        <v>82</v>
      </c>
      <c r="E15" s="37" t="s">
        <v>473</v>
      </c>
      <c r="F15" s="37" t="s">
        <v>475</v>
      </c>
      <c r="G15" s="37" t="s">
        <v>479</v>
      </c>
      <c r="H15" s="37" t="s">
        <v>477</v>
      </c>
      <c r="I15" s="37" t="s">
        <v>375</v>
      </c>
      <c r="J15" s="37" t="s">
        <v>376</v>
      </c>
      <c r="K15" s="37" t="s">
        <v>350</v>
      </c>
      <c r="L15" s="38">
        <v>0</v>
      </c>
      <c r="M15" s="38">
        <v>5</v>
      </c>
      <c r="N15" s="38">
        <v>1.0212534600000001</v>
      </c>
      <c r="O15" s="38">
        <v>4</v>
      </c>
      <c r="P15" s="38">
        <v>91</v>
      </c>
      <c r="Q15" s="38">
        <v>0.31037273999999998</v>
      </c>
      <c r="R15" s="38">
        <v>2.2978910000000002E-2</v>
      </c>
      <c r="S15" s="38">
        <v>1.9516339E-3</v>
      </c>
      <c r="T15" s="38">
        <v>661.77224209999997</v>
      </c>
      <c r="U15" s="38">
        <v>3.8556E-2</v>
      </c>
      <c r="V15" s="38">
        <v>9.7228300000000001</v>
      </c>
      <c r="W15" s="38">
        <v>13.573684</v>
      </c>
      <c r="X15" s="38">
        <v>3.132355</v>
      </c>
      <c r="Y15" s="38">
        <v>0.90211830000000004</v>
      </c>
      <c r="Z15" s="38">
        <v>0</v>
      </c>
      <c r="AA15" s="38">
        <v>61.343342550000003</v>
      </c>
      <c r="AB15" s="38">
        <v>1.4998543799999999</v>
      </c>
      <c r="AC15" s="38">
        <v>24.816043499999999</v>
      </c>
      <c r="AD15" s="38">
        <v>1.27123462</v>
      </c>
      <c r="AE15" s="30"/>
      <c r="AF15" s="38"/>
      <c r="AG15" s="38">
        <v>1.4702174800000001</v>
      </c>
      <c r="AH15" s="38">
        <v>1.61081104</v>
      </c>
      <c r="AI15" s="38">
        <v>23.913089100000001</v>
      </c>
      <c r="AJ15" s="38">
        <v>1.35284757</v>
      </c>
      <c r="AK15" s="38">
        <v>1.45370763</v>
      </c>
      <c r="AL15" s="38">
        <v>24.406106000000001</v>
      </c>
      <c r="AM15" s="38">
        <v>444.97326529999998</v>
      </c>
      <c r="AN15" s="38">
        <v>0</v>
      </c>
      <c r="AO15" s="38">
        <v>47.555173099999998</v>
      </c>
      <c r="AP15" s="38">
        <v>0.48941859999999998</v>
      </c>
      <c r="AQ15" s="38">
        <v>827.04604529999995</v>
      </c>
      <c r="AR15" s="38">
        <v>6.1177299999999997E-2</v>
      </c>
      <c r="AS15" s="38">
        <v>1.6110028999999999</v>
      </c>
      <c r="AT15" s="38">
        <v>1.3153125000000001</v>
      </c>
      <c r="AU15" s="38">
        <v>118.88793269999999</v>
      </c>
      <c r="AV15" s="38">
        <v>2.8141569</v>
      </c>
      <c r="AW15" s="38">
        <v>195.145467</v>
      </c>
      <c r="AX15" s="38">
        <v>102.75751169999999</v>
      </c>
      <c r="AY15" s="38">
        <v>0</v>
      </c>
      <c r="AZ15" s="38">
        <v>0.37726019999999999</v>
      </c>
      <c r="BA15" s="38">
        <v>95.426428999999999</v>
      </c>
      <c r="BB15" s="38">
        <v>123.3130925</v>
      </c>
      <c r="BC15" s="38">
        <v>306.3148607</v>
      </c>
      <c r="BD15" s="38">
        <v>13.346852800000001</v>
      </c>
      <c r="BE15" s="38">
        <v>11.103684299999999</v>
      </c>
      <c r="BF15" s="38">
        <v>1.5804142000000001</v>
      </c>
      <c r="BG15" s="38">
        <v>2.2896828</v>
      </c>
      <c r="BH15" s="38">
        <v>12.9508197</v>
      </c>
      <c r="BI15" s="38">
        <v>0.57598700000000003</v>
      </c>
      <c r="BJ15" s="39"/>
      <c r="BK15" s="38">
        <v>10.068118800000001</v>
      </c>
      <c r="BL15" s="38">
        <v>0.24371670000000001</v>
      </c>
      <c r="BM15" s="38">
        <v>1.5740035999999999</v>
      </c>
      <c r="BN15" s="38">
        <v>0.94440210000000002</v>
      </c>
      <c r="BO15" s="38">
        <v>7.1083999999999994E-2</v>
      </c>
      <c r="BP15" s="38">
        <v>1.7263265000000001</v>
      </c>
      <c r="BQ15" s="38">
        <v>45.571485199999998</v>
      </c>
      <c r="BR15" s="38">
        <v>25.862984999999998</v>
      </c>
      <c r="BS15" s="39"/>
      <c r="BT15" s="39"/>
      <c r="BU15" s="38">
        <v>94.463899299999994</v>
      </c>
      <c r="BV15" s="38">
        <v>0.83553200000000005</v>
      </c>
      <c r="BW15" s="38">
        <v>-1.2591600000000001</v>
      </c>
      <c r="BX15" s="38">
        <v>48951.955540000003</v>
      </c>
      <c r="BY15" s="38">
        <v>2927.4404039999999</v>
      </c>
      <c r="BZ15" s="38">
        <v>26387.026392</v>
      </c>
      <c r="CA15" s="38">
        <v>3954.1034439999999</v>
      </c>
      <c r="CB15" s="38">
        <v>477.12348900000001</v>
      </c>
      <c r="CC15" s="38">
        <v>720.898732</v>
      </c>
      <c r="CD15" s="38">
        <v>14538.411069</v>
      </c>
      <c r="CE15" s="38">
        <v>331806.22343000001</v>
      </c>
      <c r="CF15" s="38">
        <v>4307.0649800000001</v>
      </c>
      <c r="CG15" s="38">
        <v>78.974551000000005</v>
      </c>
      <c r="CH15" s="38">
        <v>4965.3578109999999</v>
      </c>
      <c r="CI15" s="38">
        <v>265.16641800000002</v>
      </c>
      <c r="CJ15" s="38">
        <v>1.19486655</v>
      </c>
      <c r="CK15" s="38">
        <v>0.16340055000000001</v>
      </c>
      <c r="CL15" s="38">
        <v>7.1487699999999996E-3</v>
      </c>
      <c r="CM15" s="38">
        <v>22</v>
      </c>
      <c r="CN15" s="38">
        <v>0.13070635</v>
      </c>
      <c r="CO15" s="38">
        <v>0.48635644</v>
      </c>
      <c r="CP15" s="38">
        <v>343.90938449999999</v>
      </c>
      <c r="CQ15" s="38">
        <v>6.1600000000000002E-2</v>
      </c>
      <c r="CR15" s="38">
        <v>395.85944260000002</v>
      </c>
      <c r="CS15" s="38">
        <v>2.1091720000000001E-2</v>
      </c>
      <c r="CT15" s="38">
        <v>6.24</v>
      </c>
      <c r="CU15" s="38">
        <v>5.8</v>
      </c>
      <c r="CV15" s="38">
        <v>0.17100000000000001</v>
      </c>
      <c r="CW15" s="38">
        <v>25.196664699999999</v>
      </c>
      <c r="CX15" s="39"/>
      <c r="CY15" s="38">
        <v>25.196664699999999</v>
      </c>
      <c r="CZ15" s="38">
        <v>0.14573920000000001</v>
      </c>
      <c r="DA15" s="38">
        <v>0.38516790000000001</v>
      </c>
      <c r="DB15" s="38">
        <v>0.42680770000000001</v>
      </c>
      <c r="DC15" s="38">
        <v>4.1639799999999998E-2</v>
      </c>
      <c r="DD15" s="38">
        <v>0.66623639999999995</v>
      </c>
      <c r="DE15" s="38">
        <v>33.804480400000003</v>
      </c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8">
        <v>0.45242955000000001</v>
      </c>
      <c r="DX15" s="38">
        <v>13.43539445</v>
      </c>
      <c r="DY15" s="38">
        <v>167.82078726</v>
      </c>
      <c r="DZ15" s="38">
        <v>0.73658670000000004</v>
      </c>
      <c r="EA15" s="38">
        <v>6.3802860000000003E-2</v>
      </c>
      <c r="EB15" s="38">
        <v>29.917630299999999</v>
      </c>
      <c r="EC15" s="38">
        <v>8.54530265</v>
      </c>
      <c r="ED15" s="38">
        <v>16.474184059999999</v>
      </c>
      <c r="EE15" s="38">
        <v>14.773623779999999</v>
      </c>
      <c r="EF15" s="38">
        <v>368.29997596999999</v>
      </c>
      <c r="EG15" s="38">
        <v>35.672525999999998</v>
      </c>
      <c r="EH15" s="38">
        <v>0.95948902999999996</v>
      </c>
      <c r="EI15" s="38">
        <v>17.16990024</v>
      </c>
      <c r="EJ15" s="38">
        <v>643.91773510999997</v>
      </c>
      <c r="EK15" s="38">
        <v>427.35686205000002</v>
      </c>
      <c r="EL15" s="38">
        <v>3.93417E-2</v>
      </c>
      <c r="EM15" s="38">
        <v>33.760376729999997</v>
      </c>
      <c r="EN15" s="38">
        <v>0.88977472000000002</v>
      </c>
      <c r="EO15" s="38">
        <v>6.9306599999999999E-3</v>
      </c>
      <c r="EP15" s="38">
        <v>58.191878289999998</v>
      </c>
      <c r="EQ15" s="38">
        <v>56.271982940000001</v>
      </c>
      <c r="ER15" s="40">
        <v>0.37388457000000003</v>
      </c>
      <c r="ES15" s="41"/>
      <c r="ET15" s="40">
        <v>100</v>
      </c>
      <c r="EU15" s="40">
        <v>86</v>
      </c>
      <c r="EV15" s="40">
        <v>1.8228</v>
      </c>
      <c r="EW15" s="40">
        <v>0.88</v>
      </c>
      <c r="EX15" s="41"/>
      <c r="EY15" s="40">
        <v>16</v>
      </c>
      <c r="EZ15" s="40">
        <v>0</v>
      </c>
      <c r="FA15" s="40">
        <v>0</v>
      </c>
      <c r="FB15" s="40">
        <v>0</v>
      </c>
      <c r="FC15" s="40">
        <v>0</v>
      </c>
      <c r="FD15" s="40">
        <v>0</v>
      </c>
      <c r="FE15" s="40">
        <v>1</v>
      </c>
      <c r="FF15" s="40">
        <v>1</v>
      </c>
      <c r="FG15" s="40">
        <v>3.0788379000000001E-2</v>
      </c>
      <c r="FH15" s="40">
        <v>3.0788379000000001E-2</v>
      </c>
      <c r="FI15" s="40">
        <v>98.4</v>
      </c>
      <c r="FJ15" s="40">
        <v>99.1</v>
      </c>
      <c r="FK15" s="40">
        <v>99.5</v>
      </c>
      <c r="FL15" s="40">
        <v>99.9</v>
      </c>
      <c r="FM15" s="40">
        <v>4.9871799999999999E-4</v>
      </c>
      <c r="FN15" s="40">
        <v>100</v>
      </c>
      <c r="FO15" s="40">
        <v>1.0833226E-2</v>
      </c>
      <c r="FP15" s="40">
        <v>2.047057E-2</v>
      </c>
      <c r="FQ15" s="40">
        <v>1.19</v>
      </c>
      <c r="FR15" s="40">
        <v>1.1852</v>
      </c>
      <c r="FS15" s="41"/>
      <c r="FT15" s="40">
        <v>0</v>
      </c>
      <c r="FU15" s="41"/>
      <c r="FV15" s="40">
        <v>0.75352609999999998</v>
      </c>
      <c r="FW15" s="40">
        <v>41.046355599999998</v>
      </c>
      <c r="FX15" s="40">
        <v>0.97271300000000005</v>
      </c>
      <c r="FY15" s="40">
        <v>3.0788378999999999</v>
      </c>
      <c r="FZ15" s="40">
        <v>3.0788378999999999</v>
      </c>
      <c r="GA15" s="40">
        <v>1.5627523999999999</v>
      </c>
      <c r="GB15" s="40">
        <v>1.5627523999999999</v>
      </c>
      <c r="GC15" s="40">
        <v>0.14000000000000001</v>
      </c>
      <c r="GD15" s="40">
        <v>100</v>
      </c>
      <c r="GE15" s="40">
        <v>100</v>
      </c>
      <c r="GF15" s="40">
        <v>100</v>
      </c>
      <c r="GG15" s="40">
        <v>25.2</v>
      </c>
      <c r="GH15" s="40">
        <v>59</v>
      </c>
      <c r="GI15" s="40">
        <v>100</v>
      </c>
      <c r="GJ15" s="40">
        <v>100</v>
      </c>
      <c r="GK15" s="40">
        <v>38.650371999999997</v>
      </c>
      <c r="GL15" s="40">
        <v>100</v>
      </c>
      <c r="GM15" s="40">
        <v>98.795912999999999</v>
      </c>
      <c r="GN15" s="40">
        <v>100</v>
      </c>
      <c r="GO15" s="40">
        <v>99.799400000000006</v>
      </c>
      <c r="GP15" s="40">
        <v>10</v>
      </c>
      <c r="GQ15" s="40">
        <v>35</v>
      </c>
      <c r="GR15" s="40">
        <v>0.51587302000000002</v>
      </c>
      <c r="GS15" s="40">
        <v>0.53968254000000004</v>
      </c>
      <c r="GT15" s="41"/>
      <c r="GU15" s="40">
        <v>7.3006130000000002</v>
      </c>
      <c r="GV15" s="40">
        <v>0.123015873</v>
      </c>
      <c r="GW15" s="40">
        <v>0.63492062999999999</v>
      </c>
      <c r="GX15" s="40">
        <v>7.3018400000000003</v>
      </c>
      <c r="GY15" s="40">
        <v>1.6</v>
      </c>
      <c r="GZ15" s="40">
        <v>41</v>
      </c>
      <c r="HA15" s="40">
        <v>4.5</v>
      </c>
      <c r="HB15" s="40">
        <v>1</v>
      </c>
      <c r="HC15" s="40">
        <v>0.168734</v>
      </c>
      <c r="HD15" s="40">
        <v>39.4</v>
      </c>
      <c r="HE15" s="40">
        <v>39.799999999999997</v>
      </c>
      <c r="HF15" s="40">
        <v>73.2</v>
      </c>
      <c r="HG15" s="40">
        <v>85.4</v>
      </c>
      <c r="HH15" s="40">
        <v>0.01</v>
      </c>
      <c r="HI15" s="40">
        <v>13.7</v>
      </c>
      <c r="HJ15" s="40">
        <v>0.80272109000000003</v>
      </c>
      <c r="HK15" s="40">
        <v>0.80272109000000003</v>
      </c>
      <c r="HL15" s="40">
        <v>13.984462000000001</v>
      </c>
      <c r="HM15" s="40">
        <v>100</v>
      </c>
      <c r="HN15" s="40">
        <v>0</v>
      </c>
      <c r="HO15" s="40">
        <v>40.621532000000002</v>
      </c>
      <c r="HP15" s="40">
        <v>0</v>
      </c>
      <c r="HQ15" s="40">
        <v>0</v>
      </c>
      <c r="HR15" s="40">
        <v>0</v>
      </c>
      <c r="HS15" s="40">
        <v>0</v>
      </c>
      <c r="HT15" s="40">
        <v>0</v>
      </c>
      <c r="HU15" s="40">
        <v>0</v>
      </c>
      <c r="HV15" s="40">
        <v>0.88790199999999997</v>
      </c>
      <c r="HW15" s="40">
        <v>23</v>
      </c>
      <c r="HX15" s="40">
        <v>0.16023000000000001</v>
      </c>
      <c r="HY15" s="40">
        <v>0.16023000000000001</v>
      </c>
      <c r="HZ15" s="40">
        <v>0.93582900000000002</v>
      </c>
      <c r="IA15" s="40">
        <v>1.54009646</v>
      </c>
      <c r="IB15" s="40">
        <v>1.8213299999999999</v>
      </c>
      <c r="IC15" s="40">
        <v>1.47</v>
      </c>
      <c r="ID15" s="40">
        <v>1.61081104</v>
      </c>
      <c r="IE15" s="40">
        <v>1.9152830199999999</v>
      </c>
      <c r="IF15" s="40">
        <v>1.9152830199999999</v>
      </c>
      <c r="IG15" s="40">
        <v>0</v>
      </c>
      <c r="IH15" s="40">
        <v>33.689839999999997</v>
      </c>
      <c r="II15" s="40">
        <v>33.689839999999997</v>
      </c>
      <c r="IJ15" s="40">
        <v>100</v>
      </c>
      <c r="IK15" s="40">
        <v>100</v>
      </c>
      <c r="IL15" s="40">
        <v>0</v>
      </c>
      <c r="IM15" s="40">
        <v>0</v>
      </c>
      <c r="IN15" s="40">
        <v>45.187165999999998</v>
      </c>
      <c r="IO15" s="40">
        <v>97.860962999999998</v>
      </c>
      <c r="IP15" s="40">
        <v>52.673797</v>
      </c>
      <c r="IQ15" s="40">
        <v>2.1390370000000001</v>
      </c>
      <c r="IR15" s="40">
        <v>0.53475899999999998</v>
      </c>
      <c r="IS15" s="40">
        <v>0.9</v>
      </c>
      <c r="IT15" s="40">
        <v>0.53475899999999998</v>
      </c>
      <c r="IU15" s="40">
        <v>0.13369</v>
      </c>
      <c r="IV15" s="40">
        <v>0</v>
      </c>
      <c r="IW15" s="40">
        <v>0</v>
      </c>
      <c r="IX15" s="40">
        <v>0</v>
      </c>
      <c r="IY15" s="40">
        <v>0</v>
      </c>
      <c r="IZ15" s="40">
        <v>0</v>
      </c>
      <c r="JA15" s="40">
        <v>0</v>
      </c>
      <c r="JB15" s="40">
        <v>0</v>
      </c>
    </row>
    <row r="16" spans="1:262" ht="15" customHeight="1" x14ac:dyDescent="0.3">
      <c r="A16" s="37" t="s">
        <v>346</v>
      </c>
      <c r="B16" s="37" t="s">
        <v>347</v>
      </c>
      <c r="C16" s="37" t="s">
        <v>59</v>
      </c>
      <c r="D16" s="37" t="s">
        <v>82</v>
      </c>
      <c r="E16" s="37" t="s">
        <v>473</v>
      </c>
      <c r="F16" s="37" t="s">
        <v>475</v>
      </c>
      <c r="G16" s="37" t="s">
        <v>479</v>
      </c>
      <c r="H16" s="37" t="s">
        <v>477</v>
      </c>
      <c r="I16" s="37" t="s">
        <v>377</v>
      </c>
      <c r="J16" s="37" t="s">
        <v>378</v>
      </c>
      <c r="K16" s="37" t="s">
        <v>353</v>
      </c>
      <c r="L16" s="38">
        <v>5</v>
      </c>
      <c r="M16" s="38">
        <v>10</v>
      </c>
      <c r="N16" s="38">
        <v>1.021047228</v>
      </c>
      <c r="O16" s="38">
        <v>4</v>
      </c>
      <c r="P16" s="38">
        <v>11</v>
      </c>
      <c r="Q16" s="38">
        <v>0.12480852000000001</v>
      </c>
      <c r="R16" s="38">
        <v>1.0249980000000001E-2</v>
      </c>
      <c r="S16" s="38">
        <v>5.8284169999999998E-4</v>
      </c>
      <c r="T16" s="38">
        <v>440.7398106</v>
      </c>
      <c r="U16" s="38">
        <v>3.0189000000000001E-2</v>
      </c>
      <c r="V16" s="38">
        <v>9.1766964000000009</v>
      </c>
      <c r="W16" s="38">
        <v>13.201821600000001</v>
      </c>
      <c r="X16" s="38">
        <v>2.5462810999999999</v>
      </c>
      <c r="Y16" s="38">
        <v>0.57984619999999998</v>
      </c>
      <c r="Z16" s="38">
        <v>0</v>
      </c>
      <c r="AA16" s="38">
        <v>61.628802839999999</v>
      </c>
      <c r="AB16" s="38">
        <v>1.3535806399999999</v>
      </c>
      <c r="AC16" s="38">
        <v>21.744156499999999</v>
      </c>
      <c r="AD16" s="38">
        <v>1.3985855</v>
      </c>
      <c r="AE16" s="30"/>
      <c r="AF16" s="38"/>
      <c r="AG16" s="38">
        <v>1.5712801700000001</v>
      </c>
      <c r="AH16" s="38">
        <v>1.7165025599999999</v>
      </c>
      <c r="AI16" s="38">
        <v>21.6859243</v>
      </c>
      <c r="AJ16" s="38">
        <v>1.4157862000000001</v>
      </c>
      <c r="AK16" s="38">
        <v>1.52007117</v>
      </c>
      <c r="AL16" s="38">
        <v>24.215793600000001</v>
      </c>
      <c r="AM16" s="38">
        <v>466.60266760000002</v>
      </c>
      <c r="AN16" s="38">
        <v>9.1820799999999994E-2</v>
      </c>
      <c r="AO16" s="38">
        <v>51.848141599999998</v>
      </c>
      <c r="AP16" s="38">
        <v>0.4897109</v>
      </c>
      <c r="AQ16" s="38">
        <v>840.68058189999999</v>
      </c>
      <c r="AR16" s="38">
        <v>5.1011599999999997E-2</v>
      </c>
      <c r="AS16" s="38">
        <v>1.6017627000000001</v>
      </c>
      <c r="AT16" s="38">
        <v>1.4385258000000001</v>
      </c>
      <c r="AU16" s="38">
        <v>83.914003300000005</v>
      </c>
      <c r="AV16" s="38">
        <v>3.2035255</v>
      </c>
      <c r="AW16" s="38">
        <v>164.7673135</v>
      </c>
      <c r="AX16" s="38">
        <v>86.4135694</v>
      </c>
      <c r="AY16" s="38">
        <v>0</v>
      </c>
      <c r="AZ16" s="38">
        <v>0.34687859999999998</v>
      </c>
      <c r="BA16" s="38">
        <v>39.880831499999999</v>
      </c>
      <c r="BB16" s="38">
        <v>75.629727200000005</v>
      </c>
      <c r="BC16" s="38">
        <v>342.4507519</v>
      </c>
      <c r="BD16" s="38">
        <v>16.119650499999999</v>
      </c>
      <c r="BE16" s="38">
        <v>13.0385527</v>
      </c>
      <c r="BF16" s="38">
        <v>1.3058957</v>
      </c>
      <c r="BG16" s="38">
        <v>11.054319700000001</v>
      </c>
      <c r="BH16" s="38">
        <v>12.7094668</v>
      </c>
      <c r="BI16" s="38">
        <v>0.21237780000000001</v>
      </c>
      <c r="BJ16" s="39"/>
      <c r="BK16" s="38">
        <v>10.2800695</v>
      </c>
      <c r="BL16" s="38">
        <v>5.0814600000000001E-2</v>
      </c>
      <c r="BM16" s="38">
        <v>1.1077573999999999</v>
      </c>
      <c r="BN16" s="38">
        <v>0.70124089999999994</v>
      </c>
      <c r="BO16" s="38">
        <v>0</v>
      </c>
      <c r="BP16" s="38">
        <v>1.4431334</v>
      </c>
      <c r="BQ16" s="38">
        <v>47.688100300000002</v>
      </c>
      <c r="BR16" s="38">
        <v>23.218368000000002</v>
      </c>
      <c r="BS16" s="39"/>
      <c r="BT16" s="39"/>
      <c r="BU16" s="38">
        <v>36.681764700000002</v>
      </c>
      <c r="BV16" s="38">
        <v>1.1936</v>
      </c>
      <c r="BW16" s="38">
        <v>-1.174895</v>
      </c>
      <c r="BX16" s="38">
        <v>51263.147410999998</v>
      </c>
      <c r="BY16" s="38">
        <v>2756.4293069999999</v>
      </c>
      <c r="BZ16" s="38">
        <v>26745.856328999998</v>
      </c>
      <c r="CA16" s="38">
        <v>3828.861758</v>
      </c>
      <c r="CB16" s="38">
        <v>476.89236</v>
      </c>
      <c r="CC16" s="38">
        <v>704.23771499999998</v>
      </c>
      <c r="CD16" s="38">
        <v>14499.810001</v>
      </c>
      <c r="CE16" s="38">
        <v>324850.55996500002</v>
      </c>
      <c r="CF16" s="38">
        <v>4283.7229820000002</v>
      </c>
      <c r="CG16" s="38">
        <v>77.595505000000003</v>
      </c>
      <c r="CH16" s="38">
        <v>4967.1425660000004</v>
      </c>
      <c r="CI16" s="38">
        <v>268.30568499999998</v>
      </c>
      <c r="CJ16" s="38">
        <v>0.84746920000000003</v>
      </c>
      <c r="CK16" s="38">
        <v>0.13273614</v>
      </c>
      <c r="CL16" s="38">
        <v>6.1262799999999996E-3</v>
      </c>
      <c r="CM16" s="38">
        <v>23</v>
      </c>
      <c r="CN16" s="38">
        <v>0.1299459</v>
      </c>
      <c r="CO16" s="38">
        <v>0.47543529000000001</v>
      </c>
      <c r="CP16" s="38">
        <v>339.82562710000002</v>
      </c>
      <c r="CQ16" s="38">
        <v>0.06</v>
      </c>
      <c r="CR16" s="38">
        <v>271.43304799999999</v>
      </c>
      <c r="CS16" s="38">
        <v>2.1372680000000002E-2</v>
      </c>
      <c r="CT16" s="38">
        <v>5.91</v>
      </c>
      <c r="CU16" s="38">
        <v>5.48</v>
      </c>
      <c r="CV16" s="38">
        <v>0.155</v>
      </c>
      <c r="CW16" s="38">
        <v>25.241379299999998</v>
      </c>
      <c r="CX16" s="39"/>
      <c r="CY16" s="38">
        <v>25.241379299999998</v>
      </c>
      <c r="CZ16" s="38">
        <v>4.1235000000000001E-2</v>
      </c>
      <c r="DA16" s="38">
        <v>0.4329674</v>
      </c>
      <c r="DB16" s="38">
        <v>0.25771870000000002</v>
      </c>
      <c r="DC16" s="38">
        <v>2.06175E-2</v>
      </c>
      <c r="DD16" s="38">
        <v>0.82469979999999998</v>
      </c>
      <c r="DE16" s="38">
        <v>34.965517300000002</v>
      </c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8">
        <v>0.50685517999999996</v>
      </c>
      <c r="DX16" s="38">
        <v>14.05590733</v>
      </c>
      <c r="DY16" s="38">
        <v>152.95216145000001</v>
      </c>
      <c r="DZ16" s="38">
        <v>0.74764706000000003</v>
      </c>
      <c r="EA16" s="38">
        <v>7.5712379999999996E-2</v>
      </c>
      <c r="EB16" s="38">
        <v>29.79633879</v>
      </c>
      <c r="EC16" s="38">
        <v>8.7154838699999999</v>
      </c>
      <c r="ED16" s="38">
        <v>16.69942103</v>
      </c>
      <c r="EE16" s="38">
        <v>16.216716359999999</v>
      </c>
      <c r="EF16" s="38">
        <v>377.47198910999998</v>
      </c>
      <c r="EG16" s="38">
        <v>35.869123999999999</v>
      </c>
      <c r="EH16" s="38">
        <v>0.94176831000000005</v>
      </c>
      <c r="EI16" s="38">
        <v>17.53123824</v>
      </c>
      <c r="EJ16" s="38">
        <v>532.15534530000002</v>
      </c>
      <c r="EK16" s="38">
        <v>439.09106840999999</v>
      </c>
      <c r="EL16" s="38">
        <v>3.6378630000000002E-2</v>
      </c>
      <c r="EM16" s="38">
        <v>32.370661759999997</v>
      </c>
      <c r="EN16" s="38">
        <v>0.89764520999999997</v>
      </c>
      <c r="EO16" s="38">
        <v>1.0393889999999999E-2</v>
      </c>
      <c r="EP16" s="38">
        <v>59.440743310000002</v>
      </c>
      <c r="EQ16" s="38">
        <v>57.721674780000001</v>
      </c>
      <c r="ER16" s="40">
        <v>0.36766355000000001</v>
      </c>
      <c r="ES16" s="41"/>
      <c r="ET16" s="40">
        <v>93</v>
      </c>
      <c r="EU16" s="40">
        <v>53</v>
      </c>
      <c r="EV16" s="40">
        <v>1.9154</v>
      </c>
      <c r="EW16" s="40">
        <v>0.73</v>
      </c>
      <c r="EX16" s="41"/>
      <c r="EY16" s="40">
        <v>23.4</v>
      </c>
      <c r="EZ16" s="40">
        <v>0</v>
      </c>
      <c r="FA16" s="40">
        <v>0</v>
      </c>
      <c r="FB16" s="40">
        <v>0</v>
      </c>
      <c r="FC16" s="40">
        <v>0</v>
      </c>
      <c r="FD16" s="40">
        <v>0</v>
      </c>
      <c r="FE16" s="40">
        <v>1</v>
      </c>
      <c r="FF16" s="40">
        <v>1</v>
      </c>
      <c r="FG16" s="40">
        <v>3.0883523E-2</v>
      </c>
      <c r="FH16" s="40">
        <v>3.0883523E-2</v>
      </c>
      <c r="FI16" s="40">
        <v>98.5</v>
      </c>
      <c r="FJ16" s="40">
        <v>99.3</v>
      </c>
      <c r="FK16" s="40">
        <v>99.7</v>
      </c>
      <c r="FL16" s="40">
        <v>100</v>
      </c>
      <c r="FM16" s="40">
        <v>4.9871799999999999E-4</v>
      </c>
      <c r="FN16" s="40">
        <v>100</v>
      </c>
      <c r="FO16" s="40">
        <v>1.0223543E-2</v>
      </c>
      <c r="FP16" s="40">
        <v>1.973857E-2</v>
      </c>
      <c r="FQ16" s="40">
        <v>0.85</v>
      </c>
      <c r="FR16" s="40">
        <v>0.84640000000000004</v>
      </c>
      <c r="FS16" s="41"/>
      <c r="FT16" s="40">
        <v>0</v>
      </c>
      <c r="FU16" s="41"/>
      <c r="FV16" s="40">
        <v>0.76414289999999996</v>
      </c>
      <c r="FW16" s="40">
        <v>39.578589899999997</v>
      </c>
      <c r="FX16" s="40">
        <v>0.95087100000000002</v>
      </c>
      <c r="FY16" s="40">
        <v>3.0883522999999999</v>
      </c>
      <c r="FZ16" s="40">
        <v>3.0883522999999999</v>
      </c>
      <c r="GA16" s="40">
        <v>1.4646431</v>
      </c>
      <c r="GB16" s="40">
        <v>1.4646431</v>
      </c>
      <c r="GC16" s="40">
        <v>0.12</v>
      </c>
      <c r="GD16" s="40">
        <v>100</v>
      </c>
      <c r="GE16" s="40">
        <v>100</v>
      </c>
      <c r="GF16" s="40">
        <v>100</v>
      </c>
      <c r="GG16" s="40">
        <v>25.2</v>
      </c>
      <c r="GH16" s="40">
        <v>60.2</v>
      </c>
      <c r="GI16" s="40">
        <v>100</v>
      </c>
      <c r="GJ16" s="40">
        <v>100</v>
      </c>
      <c r="GK16" s="40">
        <v>39.127899999999997</v>
      </c>
      <c r="GL16" s="40">
        <v>100</v>
      </c>
      <c r="GM16" s="40">
        <v>98.952472</v>
      </c>
      <c r="GN16" s="40">
        <v>100</v>
      </c>
      <c r="GO16" s="40">
        <v>99.924549999999996</v>
      </c>
      <c r="GP16" s="40">
        <v>6</v>
      </c>
      <c r="GQ16" s="40">
        <v>35</v>
      </c>
      <c r="GR16" s="40">
        <v>0.50396825000000001</v>
      </c>
      <c r="GS16" s="40">
        <v>0.52380952000000003</v>
      </c>
      <c r="GT16" s="41"/>
      <c r="GU16" s="40">
        <v>6.3909770000000004</v>
      </c>
      <c r="GV16" s="40">
        <v>0.123015873</v>
      </c>
      <c r="GW16" s="40">
        <v>0.92857142999999998</v>
      </c>
      <c r="GX16" s="40">
        <v>6.3413529999999998</v>
      </c>
      <c r="GY16" s="40">
        <v>1.5</v>
      </c>
      <c r="GZ16" s="40">
        <v>39.799999999999997</v>
      </c>
      <c r="HA16" s="40">
        <v>3.3</v>
      </c>
      <c r="HB16" s="40">
        <v>1</v>
      </c>
      <c r="HC16" s="40">
        <v>0.17098099999999999</v>
      </c>
      <c r="HD16" s="40">
        <v>38.299999999999997</v>
      </c>
      <c r="HE16" s="40">
        <v>38.700000000000003</v>
      </c>
      <c r="HF16" s="40">
        <v>73.3</v>
      </c>
      <c r="HG16" s="40">
        <v>86.4</v>
      </c>
      <c r="HH16" s="40">
        <v>0.01</v>
      </c>
      <c r="HI16" s="40">
        <v>12.3</v>
      </c>
      <c r="HJ16" s="40">
        <v>0.68789809000000002</v>
      </c>
      <c r="HK16" s="40">
        <v>0.68789809000000002</v>
      </c>
      <c r="HL16" s="40">
        <v>14.858491000000001</v>
      </c>
      <c r="HM16" s="40">
        <v>100</v>
      </c>
      <c r="HN16" s="40">
        <v>0</v>
      </c>
      <c r="HO16" s="40">
        <v>43.219340000000003</v>
      </c>
      <c r="HP16" s="40">
        <v>0</v>
      </c>
      <c r="HQ16" s="40">
        <v>0</v>
      </c>
      <c r="HR16" s="40">
        <v>0</v>
      </c>
      <c r="HS16" s="40">
        <v>0</v>
      </c>
      <c r="HT16" s="40">
        <v>0</v>
      </c>
      <c r="HU16" s="40">
        <v>0</v>
      </c>
      <c r="HV16" s="40">
        <v>0.88443400000000005</v>
      </c>
      <c r="HW16" s="40">
        <v>24</v>
      </c>
      <c r="HX16" s="40">
        <v>0.14130000000000001</v>
      </c>
      <c r="HY16" s="40">
        <v>0.14130000000000001</v>
      </c>
      <c r="HZ16" s="40">
        <v>1.0695190000000001</v>
      </c>
      <c r="IA16" s="40">
        <v>1.6388775499999999</v>
      </c>
      <c r="IB16" s="40">
        <v>1.91069</v>
      </c>
      <c r="IC16" s="40">
        <v>1.57</v>
      </c>
      <c r="ID16" s="40">
        <v>1.7165025599999999</v>
      </c>
      <c r="IE16" s="40">
        <v>1.97754717</v>
      </c>
      <c r="IF16" s="40">
        <v>1.97754717</v>
      </c>
      <c r="IG16" s="40">
        <v>0</v>
      </c>
      <c r="IH16" s="40">
        <v>33.689839999999997</v>
      </c>
      <c r="II16" s="40">
        <v>33.689839999999997</v>
      </c>
      <c r="IJ16" s="40">
        <v>100</v>
      </c>
      <c r="IK16" s="40">
        <v>100</v>
      </c>
      <c r="IL16" s="40">
        <v>0</v>
      </c>
      <c r="IM16" s="40">
        <v>0</v>
      </c>
      <c r="IN16" s="40">
        <v>46.791443999999998</v>
      </c>
      <c r="IO16" s="40">
        <v>97.994652000000002</v>
      </c>
      <c r="IP16" s="40">
        <v>51.203209000000001</v>
      </c>
      <c r="IQ16" s="40">
        <v>2.0053480000000001</v>
      </c>
      <c r="IR16" s="40">
        <v>0.53475899999999998</v>
      </c>
      <c r="IS16" s="40">
        <v>0.7</v>
      </c>
      <c r="IT16" s="40">
        <v>0.40106999999999998</v>
      </c>
      <c r="IU16" s="40">
        <v>0</v>
      </c>
      <c r="IV16" s="40">
        <v>0</v>
      </c>
      <c r="IW16" s="40">
        <v>0</v>
      </c>
      <c r="IX16" s="40">
        <v>0</v>
      </c>
      <c r="IY16" s="40">
        <v>0</v>
      </c>
      <c r="IZ16" s="40">
        <v>0</v>
      </c>
      <c r="JA16" s="40">
        <v>0</v>
      </c>
      <c r="JB16" s="40">
        <v>0</v>
      </c>
    </row>
    <row r="17" spans="1:262" ht="15" customHeight="1" x14ac:dyDescent="0.3">
      <c r="A17" s="37" t="s">
        <v>346</v>
      </c>
      <c r="B17" s="37" t="s">
        <v>347</v>
      </c>
      <c r="C17" s="37" t="s">
        <v>59</v>
      </c>
      <c r="D17" s="37" t="s">
        <v>82</v>
      </c>
      <c r="E17" s="37" t="s">
        <v>473</v>
      </c>
      <c r="F17" s="37" t="s">
        <v>475</v>
      </c>
      <c r="G17" s="37" t="s">
        <v>479</v>
      </c>
      <c r="H17" s="37" t="s">
        <v>477</v>
      </c>
      <c r="I17" s="37" t="s">
        <v>379</v>
      </c>
      <c r="J17" s="37" t="s">
        <v>380</v>
      </c>
      <c r="K17" s="37" t="s">
        <v>356</v>
      </c>
      <c r="L17" s="38">
        <v>10</v>
      </c>
      <c r="M17" s="38">
        <v>15</v>
      </c>
      <c r="N17" s="38">
        <v>1.0211520860000001</v>
      </c>
      <c r="O17" s="39"/>
      <c r="P17" s="38">
        <v>19</v>
      </c>
      <c r="Q17" s="38">
        <v>5.9034099999999999E-2</v>
      </c>
      <c r="R17" s="38">
        <v>6.0793899999999996E-3</v>
      </c>
      <c r="S17" s="38">
        <v>2.5597439999999999E-4</v>
      </c>
      <c r="T17" s="38">
        <v>220.34858130000001</v>
      </c>
      <c r="U17" s="38">
        <v>4.8240000000000002E-3</v>
      </c>
      <c r="V17" s="38">
        <v>8.5614965000000005</v>
      </c>
      <c r="W17" s="38">
        <v>12.844695700000001</v>
      </c>
      <c r="X17" s="38">
        <v>2.4211811999999999</v>
      </c>
      <c r="Y17" s="38">
        <v>0.62401580000000001</v>
      </c>
      <c r="Z17" s="38">
        <v>0</v>
      </c>
      <c r="AA17" s="38">
        <v>61.084551560000001</v>
      </c>
      <c r="AB17" s="59"/>
      <c r="AC17" s="59"/>
      <c r="AD17" s="59"/>
      <c r="AE17" s="59"/>
      <c r="AF17" s="39"/>
      <c r="AG17" s="38">
        <v>1.54684891</v>
      </c>
      <c r="AH17" s="38">
        <v>1.7127658400000001</v>
      </c>
      <c r="AI17" s="38">
        <v>21.515455899999999</v>
      </c>
      <c r="AJ17" s="39"/>
      <c r="AK17" s="39"/>
      <c r="AL17" s="39"/>
      <c r="AM17" s="38">
        <v>479.35942369999998</v>
      </c>
      <c r="AN17" s="38">
        <v>0.1021152</v>
      </c>
      <c r="AO17" s="38">
        <v>54.3763486</v>
      </c>
      <c r="AP17" s="38">
        <v>0.47994150000000002</v>
      </c>
      <c r="AQ17" s="38">
        <v>791.35202059999995</v>
      </c>
      <c r="AR17" s="38">
        <v>4.0846100000000003E-2</v>
      </c>
      <c r="AS17" s="38">
        <v>1.000729</v>
      </c>
      <c r="AT17" s="38">
        <v>1.2458054999999999</v>
      </c>
      <c r="AU17" s="38">
        <v>60.278607600000001</v>
      </c>
      <c r="AV17" s="38">
        <v>2.6447839000000002</v>
      </c>
      <c r="AW17" s="38">
        <v>154.22459950000001</v>
      </c>
      <c r="AX17" s="38">
        <v>61.483567100000002</v>
      </c>
      <c r="AY17" s="38">
        <v>0</v>
      </c>
      <c r="AZ17" s="38">
        <v>0.23486499999999999</v>
      </c>
      <c r="BA17" s="38">
        <v>17.471912199999998</v>
      </c>
      <c r="BB17" s="38">
        <v>71.786991599999993</v>
      </c>
      <c r="BC17" s="38">
        <v>331.15962150000001</v>
      </c>
      <c r="BD17" s="38">
        <v>16.736682699999999</v>
      </c>
      <c r="BE17" s="38">
        <v>12.8052472</v>
      </c>
      <c r="BF17" s="38">
        <v>0.53099909999999995</v>
      </c>
      <c r="BG17" s="39"/>
      <c r="BH17" s="38">
        <v>13.098125700000001</v>
      </c>
      <c r="BI17" s="38">
        <v>0.12662290000000001</v>
      </c>
      <c r="BJ17" s="39"/>
      <c r="BK17" s="39"/>
      <c r="BL17" s="39"/>
      <c r="BM17" s="39"/>
      <c r="BN17" s="39"/>
      <c r="BO17" s="39"/>
      <c r="BP17" s="39"/>
      <c r="BQ17" s="39"/>
      <c r="BR17" s="38">
        <v>21.986695000000001</v>
      </c>
      <c r="BS17" s="39"/>
      <c r="BT17" s="39"/>
      <c r="BU17" s="38">
        <v>15.1455904</v>
      </c>
      <c r="BV17" s="38">
        <v>1.4798750000000001</v>
      </c>
      <c r="BW17" s="38">
        <v>-1.2618480000000001</v>
      </c>
      <c r="BX17" s="38">
        <v>50433.715095</v>
      </c>
      <c r="BY17" s="38">
        <v>2638.7713589999998</v>
      </c>
      <c r="BZ17" s="38">
        <v>27526.423770000001</v>
      </c>
      <c r="CA17" s="38">
        <v>3952.8041600000001</v>
      </c>
      <c r="CB17" s="38">
        <v>551.39966100000004</v>
      </c>
      <c r="CC17" s="38">
        <v>551.05859599999997</v>
      </c>
      <c r="CD17" s="38">
        <v>14564.430788</v>
      </c>
      <c r="CE17" s="38">
        <v>321869.42182400002</v>
      </c>
      <c r="CF17" s="38">
        <v>4237.808728</v>
      </c>
      <c r="CG17" s="38">
        <v>77.009163000000001</v>
      </c>
      <c r="CH17" s="38">
        <v>4811.7829979999997</v>
      </c>
      <c r="CI17" s="38">
        <v>268.23929299999998</v>
      </c>
      <c r="CJ17" s="38">
        <v>0.57184517000000001</v>
      </c>
      <c r="CK17" s="38">
        <v>0.11232673</v>
      </c>
      <c r="CL17" s="38">
        <v>4.0846099999999998E-3</v>
      </c>
      <c r="CM17" s="38">
        <v>24</v>
      </c>
      <c r="CN17" s="38">
        <v>0.13384486000000001</v>
      </c>
      <c r="CO17" s="38">
        <v>0.47236906000000001</v>
      </c>
      <c r="CP17" s="38">
        <v>379.73131369999999</v>
      </c>
      <c r="CQ17" s="38">
        <v>5.9900000000000002E-2</v>
      </c>
      <c r="CR17" s="38">
        <v>195.08174629999999</v>
      </c>
      <c r="CS17" s="38">
        <v>2.3472400000000001E-2</v>
      </c>
      <c r="CT17" s="38">
        <v>5.56</v>
      </c>
      <c r="CU17" s="38">
        <v>5.16</v>
      </c>
      <c r="CV17" s="38">
        <v>0.16900000000000001</v>
      </c>
      <c r="CW17" s="38">
        <v>25.596019999999999</v>
      </c>
      <c r="CX17" s="38">
        <v>0</v>
      </c>
      <c r="CY17" s="38">
        <v>25.596019999999999</v>
      </c>
      <c r="CZ17" s="38">
        <v>1.02684E-2</v>
      </c>
      <c r="DA17" s="38">
        <v>0.30805250000000001</v>
      </c>
      <c r="DB17" s="38">
        <v>0.33885769999999998</v>
      </c>
      <c r="DC17" s="38">
        <v>6.1610499999999999E-2</v>
      </c>
      <c r="DD17" s="38">
        <v>0.84201009999999998</v>
      </c>
      <c r="DE17" s="38">
        <v>36.477419699999999</v>
      </c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8">
        <v>0.45856991000000003</v>
      </c>
      <c r="DX17" s="38">
        <v>14.755525390000001</v>
      </c>
      <c r="DY17" s="38">
        <v>161.04626855000001</v>
      </c>
      <c r="DZ17" s="38">
        <v>0.80574981999999995</v>
      </c>
      <c r="EA17" s="38">
        <v>5.4403609999999998E-2</v>
      </c>
      <c r="EB17" s="38">
        <v>30.332354250000002</v>
      </c>
      <c r="EC17" s="38">
        <v>9.0015335499999996</v>
      </c>
      <c r="ED17" s="38">
        <v>16.947646410000001</v>
      </c>
      <c r="EE17" s="38">
        <v>15.8449478</v>
      </c>
      <c r="EF17" s="38">
        <v>423.42141953999999</v>
      </c>
      <c r="EG17" s="38">
        <v>40.870494000000001</v>
      </c>
      <c r="EH17" s="38">
        <v>0.96651679000000001</v>
      </c>
      <c r="EI17" s="38">
        <v>18.01740757</v>
      </c>
      <c r="EJ17" s="38">
        <v>451.18649553</v>
      </c>
      <c r="EK17" s="38">
        <v>475.63352049000002</v>
      </c>
      <c r="EL17" s="38">
        <v>3.724276E-2</v>
      </c>
      <c r="EM17" s="38">
        <v>33.378554870000002</v>
      </c>
      <c r="EN17" s="38">
        <v>0.93131246999999995</v>
      </c>
      <c r="EO17" s="38">
        <v>2.7571100000000001E-3</v>
      </c>
      <c r="EP17" s="38">
        <v>62.299399469999997</v>
      </c>
      <c r="EQ17" s="38">
        <v>59.722901960000002</v>
      </c>
      <c r="ER17" s="40">
        <v>0.37002939000000001</v>
      </c>
      <c r="ES17" s="41"/>
      <c r="ET17" s="40">
        <v>91</v>
      </c>
      <c r="EU17" s="41"/>
      <c r="EV17" s="40">
        <v>1.891</v>
      </c>
      <c r="EW17" s="40">
        <v>0.51</v>
      </c>
      <c r="EX17" s="41"/>
      <c r="EY17" s="41"/>
      <c r="EZ17" s="40">
        <v>0</v>
      </c>
      <c r="FA17" s="40">
        <v>0</v>
      </c>
      <c r="FB17" s="40">
        <v>0</v>
      </c>
      <c r="FC17" s="40">
        <v>0</v>
      </c>
      <c r="FD17" s="40">
        <v>0</v>
      </c>
      <c r="FE17" s="40">
        <v>1</v>
      </c>
      <c r="FF17" s="40">
        <v>1</v>
      </c>
      <c r="FG17" s="40">
        <v>3.3288202000000003E-2</v>
      </c>
      <c r="FH17" s="40">
        <v>3.3288202000000003E-2</v>
      </c>
      <c r="FI17" s="40">
        <v>98.5</v>
      </c>
      <c r="FJ17" s="40">
        <v>99.3</v>
      </c>
      <c r="FK17" s="40">
        <v>99.6</v>
      </c>
      <c r="FL17" s="40">
        <v>99.9</v>
      </c>
      <c r="FM17" s="40">
        <v>4.9164900000000004E-4</v>
      </c>
      <c r="FN17" s="40">
        <v>99.9</v>
      </c>
      <c r="FO17" s="40">
        <v>9.3223019999999993E-3</v>
      </c>
      <c r="FP17" s="40">
        <v>1.7518450000000001E-2</v>
      </c>
      <c r="FQ17" s="40">
        <v>0.56999999999999995</v>
      </c>
      <c r="FR17" s="40">
        <v>0.56999999999999995</v>
      </c>
      <c r="FS17" s="41"/>
      <c r="FT17" s="40">
        <v>0</v>
      </c>
      <c r="FU17" s="41"/>
      <c r="FV17" s="40">
        <v>0.80910550000000003</v>
      </c>
      <c r="FW17" s="40">
        <v>35.632045400000003</v>
      </c>
      <c r="FX17" s="40">
        <v>0.94473799999999997</v>
      </c>
      <c r="FY17" s="40">
        <v>3.3288202</v>
      </c>
      <c r="FZ17" s="40">
        <v>3.3288202</v>
      </c>
      <c r="GA17" s="40">
        <v>1.4832668</v>
      </c>
      <c r="GB17" s="40">
        <v>1.4832668</v>
      </c>
      <c r="GC17" s="40">
        <v>0.1</v>
      </c>
      <c r="GD17" s="40">
        <v>100</v>
      </c>
      <c r="GE17" s="40">
        <v>100</v>
      </c>
      <c r="GF17" s="40">
        <v>100</v>
      </c>
      <c r="GG17" s="40">
        <v>25.6</v>
      </c>
      <c r="GH17" s="40">
        <v>62.1</v>
      </c>
      <c r="GI17" s="40">
        <v>100</v>
      </c>
      <c r="GJ17" s="40">
        <v>100</v>
      </c>
      <c r="GK17" s="40">
        <v>40.124809999999997</v>
      </c>
      <c r="GL17" s="40">
        <v>100</v>
      </c>
      <c r="GM17" s="40">
        <v>98.952472</v>
      </c>
      <c r="GN17" s="40">
        <v>100</v>
      </c>
      <c r="GO17" s="40">
        <v>99.824550000000002</v>
      </c>
      <c r="GP17" s="40">
        <v>8</v>
      </c>
      <c r="GQ17" s="40">
        <v>34</v>
      </c>
      <c r="GR17" s="40">
        <v>0.51171875</v>
      </c>
      <c r="GS17" s="40">
        <v>0.5</v>
      </c>
      <c r="GT17" s="41"/>
      <c r="GU17" s="40">
        <v>5.0892860000000004</v>
      </c>
      <c r="GV17" s="40">
        <v>0.12890625</v>
      </c>
      <c r="GW17" s="41"/>
      <c r="GX17" s="40">
        <v>5.1071429999999998</v>
      </c>
      <c r="GY17" s="40">
        <v>1.5</v>
      </c>
      <c r="GZ17" s="40">
        <v>37.9</v>
      </c>
      <c r="HA17" s="41"/>
      <c r="HB17" s="40">
        <v>1</v>
      </c>
      <c r="HC17" s="40">
        <v>0.187779</v>
      </c>
      <c r="HD17" s="40">
        <v>36.4</v>
      </c>
      <c r="HE17" s="41"/>
      <c r="HF17" s="40">
        <v>72.900000000000006</v>
      </c>
      <c r="HG17" s="41"/>
      <c r="HH17" s="40">
        <v>0</v>
      </c>
      <c r="HI17" s="40">
        <v>11.6</v>
      </c>
      <c r="HJ17" s="40">
        <v>0.70967742</v>
      </c>
      <c r="HK17" s="40">
        <v>0.70967742</v>
      </c>
      <c r="HL17" s="40">
        <v>14.862119</v>
      </c>
      <c r="HM17" s="40">
        <v>100</v>
      </c>
      <c r="HN17" s="40">
        <v>0</v>
      </c>
      <c r="HO17" s="40">
        <v>42.322206000000001</v>
      </c>
      <c r="HP17" s="40">
        <v>0</v>
      </c>
      <c r="HQ17" s="40">
        <v>0</v>
      </c>
      <c r="HR17" s="40">
        <v>0</v>
      </c>
      <c r="HS17" s="40">
        <v>0</v>
      </c>
      <c r="HT17" s="40">
        <v>0</v>
      </c>
      <c r="HU17" s="40">
        <v>0</v>
      </c>
      <c r="HV17" s="40">
        <v>0.87082700000000002</v>
      </c>
      <c r="HW17" s="40">
        <v>23</v>
      </c>
      <c r="HX17" s="40">
        <v>0.13020000000000001</v>
      </c>
      <c r="HY17" s="40">
        <v>0.13020000000000001</v>
      </c>
      <c r="HZ17" s="40">
        <v>1.075269</v>
      </c>
      <c r="IA17" s="40">
        <v>1.6193498500000001</v>
      </c>
      <c r="IB17" s="40">
        <v>1.8832500000000001</v>
      </c>
      <c r="IC17" s="40">
        <v>1.55</v>
      </c>
      <c r="ID17" s="40">
        <v>1.7127658400000001</v>
      </c>
      <c r="IE17" s="40">
        <v>1.9650943400000001</v>
      </c>
      <c r="IF17" s="40">
        <v>1.9650943400000001</v>
      </c>
      <c r="IG17" s="40">
        <v>0</v>
      </c>
      <c r="IH17" s="40">
        <v>34.408602000000002</v>
      </c>
      <c r="II17" s="40">
        <v>34.408602000000002</v>
      </c>
      <c r="IJ17" s="40">
        <v>100</v>
      </c>
      <c r="IK17" s="40">
        <v>100</v>
      </c>
      <c r="IL17" s="40">
        <v>0</v>
      </c>
      <c r="IM17" s="40">
        <v>0</v>
      </c>
      <c r="IN17" s="40">
        <v>49.059139999999999</v>
      </c>
      <c r="IO17" s="40">
        <v>97.983870999999994</v>
      </c>
      <c r="IP17" s="40">
        <v>48.924731000000001</v>
      </c>
      <c r="IQ17" s="40">
        <v>2.0161289999999998</v>
      </c>
      <c r="IR17" s="40">
        <v>0.40322599999999997</v>
      </c>
      <c r="IS17" s="40">
        <v>0.7</v>
      </c>
      <c r="IT17" s="40">
        <v>0.40322599999999997</v>
      </c>
      <c r="IU17" s="40">
        <v>0</v>
      </c>
      <c r="IV17" s="40">
        <v>0.134409</v>
      </c>
      <c r="IW17" s="40">
        <v>0</v>
      </c>
      <c r="IX17" s="40">
        <v>0</v>
      </c>
      <c r="IY17" s="40">
        <v>0</v>
      </c>
      <c r="IZ17" s="40">
        <v>0</v>
      </c>
      <c r="JA17" s="40">
        <v>0</v>
      </c>
      <c r="JB17" s="40">
        <v>0</v>
      </c>
    </row>
    <row r="18" spans="1:262" ht="15" customHeight="1" x14ac:dyDescent="0.3">
      <c r="A18" s="37" t="s">
        <v>346</v>
      </c>
      <c r="B18" s="37" t="s">
        <v>347</v>
      </c>
      <c r="C18" s="55" t="s">
        <v>60</v>
      </c>
      <c r="D18" s="37" t="s">
        <v>82</v>
      </c>
      <c r="E18" s="37" t="s">
        <v>473</v>
      </c>
      <c r="F18" s="37" t="s">
        <v>475</v>
      </c>
      <c r="G18" s="37" t="s">
        <v>479</v>
      </c>
      <c r="H18" s="37" t="s">
        <v>477</v>
      </c>
      <c r="I18" s="37" t="s">
        <v>381</v>
      </c>
      <c r="J18" s="37" t="s">
        <v>382</v>
      </c>
      <c r="K18" s="37" t="s">
        <v>350</v>
      </c>
      <c r="L18" s="38">
        <v>0</v>
      </c>
      <c r="M18" s="38">
        <v>5</v>
      </c>
      <c r="N18" s="38">
        <v>1.0199754640000001</v>
      </c>
      <c r="O18" s="38">
        <v>8</v>
      </c>
      <c r="P18" s="38">
        <v>162</v>
      </c>
      <c r="Q18" s="38">
        <v>0.67754502000000005</v>
      </c>
      <c r="R18" s="38">
        <v>4.8431370000000001E-2</v>
      </c>
      <c r="S18" s="38">
        <v>6.2268908E-3</v>
      </c>
      <c r="T18" s="38">
        <v>881.61144549999995</v>
      </c>
      <c r="U18" s="38">
        <v>0.40038899999999999</v>
      </c>
      <c r="V18" s="38">
        <v>10.824407600000001</v>
      </c>
      <c r="W18" s="38">
        <v>14.0794572</v>
      </c>
      <c r="X18" s="38">
        <v>4.0407856000000004</v>
      </c>
      <c r="Y18" s="38">
        <v>1.3224389000000001</v>
      </c>
      <c r="Z18" s="38">
        <v>0</v>
      </c>
      <c r="AA18" s="38">
        <v>60.00098775</v>
      </c>
      <c r="AB18" s="38">
        <v>1.28644224</v>
      </c>
      <c r="AC18" s="38">
        <v>24.8389378</v>
      </c>
      <c r="AD18" s="38">
        <v>1.32155409</v>
      </c>
      <c r="AE18" s="38">
        <v>0.75375000000000003</v>
      </c>
      <c r="AF18" s="38"/>
      <c r="AG18" s="38">
        <v>1.4798345900000001</v>
      </c>
      <c r="AH18" s="38">
        <v>1.5987205799999999</v>
      </c>
      <c r="AI18" s="38">
        <v>24.088839400000001</v>
      </c>
      <c r="AJ18" s="38">
        <v>1.31105703</v>
      </c>
      <c r="AK18" s="38">
        <v>1.39666147</v>
      </c>
      <c r="AL18" s="38">
        <v>24.8352197</v>
      </c>
      <c r="AM18" s="38">
        <v>427.17592409999997</v>
      </c>
      <c r="AN18" s="38">
        <v>0.27539340000000001</v>
      </c>
      <c r="AO18" s="38">
        <v>46.194688800000002</v>
      </c>
      <c r="AP18" s="38">
        <v>0.48958819999999997</v>
      </c>
      <c r="AQ18" s="38">
        <v>953.27926839999998</v>
      </c>
      <c r="AR18" s="38">
        <v>6.1198500000000003E-2</v>
      </c>
      <c r="AS18" s="38">
        <v>1.6319607</v>
      </c>
      <c r="AT18" s="38">
        <v>1.4687646999999999</v>
      </c>
      <c r="AU18" s="38">
        <v>131.30144150000001</v>
      </c>
      <c r="AV18" s="38">
        <v>3.243522</v>
      </c>
      <c r="AW18" s="38">
        <v>224.16000769999999</v>
      </c>
      <c r="AX18" s="38">
        <v>106.82203029999999</v>
      </c>
      <c r="AY18" s="38">
        <v>0</v>
      </c>
      <c r="AZ18" s="38">
        <v>0.38759070000000001</v>
      </c>
      <c r="BA18" s="38">
        <v>231.5854291</v>
      </c>
      <c r="BB18" s="38">
        <v>207.95259759999999</v>
      </c>
      <c r="BC18" s="38">
        <v>277.94331390000002</v>
      </c>
      <c r="BD18" s="38">
        <v>13.637072</v>
      </c>
      <c r="BE18" s="38">
        <v>10.4241492</v>
      </c>
      <c r="BF18" s="38">
        <v>2.6111371999999999</v>
      </c>
      <c r="BG18" s="38">
        <v>2.3688525</v>
      </c>
      <c r="BH18" s="38">
        <v>12.417218500000001</v>
      </c>
      <c r="BI18" s="38">
        <v>1.3157683</v>
      </c>
      <c r="BJ18" s="39"/>
      <c r="BK18" s="38">
        <v>8.4933368999999992</v>
      </c>
      <c r="BL18" s="38">
        <v>0.65105489999999999</v>
      </c>
      <c r="BM18" s="38">
        <v>2.4211105000000002</v>
      </c>
      <c r="BN18" s="38">
        <v>2.0142011000000002</v>
      </c>
      <c r="BO18" s="38">
        <v>1.01727E-2</v>
      </c>
      <c r="BP18" s="38">
        <v>2.1057557</v>
      </c>
      <c r="BQ18" s="38">
        <v>44.304184999999997</v>
      </c>
      <c r="BR18" s="38">
        <v>32.786624000000003</v>
      </c>
      <c r="BS18" s="39"/>
      <c r="BT18" s="39"/>
      <c r="BU18" s="38">
        <v>225.8268994</v>
      </c>
      <c r="BV18" s="38">
        <v>1.2140219999999999</v>
      </c>
      <c r="BW18" s="38">
        <v>-0.87446800000000002</v>
      </c>
      <c r="BX18" s="38">
        <v>47329.702161000001</v>
      </c>
      <c r="BY18" s="38">
        <v>3872.7356589999999</v>
      </c>
      <c r="BZ18" s="38">
        <v>25092.987576</v>
      </c>
      <c r="CA18" s="38">
        <v>4363.0297049999999</v>
      </c>
      <c r="CB18" s="38">
        <v>478.358293</v>
      </c>
      <c r="CC18" s="38">
        <v>987.17815299999995</v>
      </c>
      <c r="CD18" s="38">
        <v>14899.096775</v>
      </c>
      <c r="CE18" s="38">
        <v>326751.01766700001</v>
      </c>
      <c r="CF18" s="38">
        <v>4357.3831209999998</v>
      </c>
      <c r="CG18" s="38">
        <v>86.407221000000007</v>
      </c>
      <c r="CH18" s="38">
        <v>4655.92382</v>
      </c>
      <c r="CI18" s="38">
        <v>227.92167699999999</v>
      </c>
      <c r="CJ18" s="38">
        <v>1.78495706</v>
      </c>
      <c r="CK18" s="38">
        <v>0.21419484999999999</v>
      </c>
      <c r="CL18" s="38">
        <v>1.835956E-2</v>
      </c>
      <c r="CM18" s="38">
        <v>18</v>
      </c>
      <c r="CN18" s="38">
        <v>0.13426968</v>
      </c>
      <c r="CO18" s="38">
        <v>0.47440553000000002</v>
      </c>
      <c r="CP18" s="38">
        <v>387.3769393</v>
      </c>
      <c r="CQ18" s="38">
        <v>6.9199999999999998E-2</v>
      </c>
      <c r="CR18" s="38">
        <v>630.93100419999996</v>
      </c>
      <c r="CS18" s="38">
        <v>2.162592E-2</v>
      </c>
      <c r="CT18" s="38">
        <v>6.51</v>
      </c>
      <c r="CU18" s="38">
        <v>6.22</v>
      </c>
      <c r="CV18" s="38">
        <v>0.3775</v>
      </c>
      <c r="CW18" s="38">
        <v>22.956675300000001</v>
      </c>
      <c r="CX18" s="39"/>
      <c r="CY18" s="38">
        <v>22.956675300000001</v>
      </c>
      <c r="CZ18" s="38">
        <v>4.2052600000000002E-2</v>
      </c>
      <c r="DA18" s="38">
        <v>0.68335449999999998</v>
      </c>
      <c r="DB18" s="38">
        <v>0.2312892</v>
      </c>
      <c r="DC18" s="38">
        <v>1.0513099999999999E-2</v>
      </c>
      <c r="DD18" s="38">
        <v>1.0197752</v>
      </c>
      <c r="DE18" s="38">
        <v>34.139614600000002</v>
      </c>
      <c r="DF18" s="38">
        <v>0</v>
      </c>
      <c r="DG18" s="38">
        <v>1.3463666999999999</v>
      </c>
      <c r="DH18" s="38">
        <v>0</v>
      </c>
      <c r="DI18" s="38">
        <v>4.5</v>
      </c>
      <c r="DJ18" s="38">
        <v>0</v>
      </c>
      <c r="DK18" s="38">
        <v>1.9002623000000001</v>
      </c>
      <c r="DL18" s="38">
        <v>0.79</v>
      </c>
      <c r="DM18" s="38">
        <v>3.0003200000000001E-2</v>
      </c>
      <c r="DN18" s="38">
        <v>2</v>
      </c>
      <c r="DO18" s="38">
        <v>4.3087100000000003E-2</v>
      </c>
      <c r="DP18" s="38">
        <v>0.27457169999999997</v>
      </c>
      <c r="DQ18" s="38">
        <v>6.49</v>
      </c>
      <c r="DR18" s="38">
        <v>0</v>
      </c>
      <c r="DS18" s="38">
        <v>0.64</v>
      </c>
      <c r="DT18" s="38">
        <v>-1.6248997999999999</v>
      </c>
      <c r="DU18" s="38">
        <v>2.360608</v>
      </c>
      <c r="DV18" s="38">
        <v>58.489474899999998</v>
      </c>
      <c r="DW18" s="38">
        <v>0.45746205000000001</v>
      </c>
      <c r="DX18" s="38">
        <v>13.54307541</v>
      </c>
      <c r="DY18" s="38">
        <v>211.86172991000001</v>
      </c>
      <c r="DZ18" s="38">
        <v>0.70706084000000002</v>
      </c>
      <c r="EA18" s="38">
        <v>0.10148857999999999</v>
      </c>
      <c r="EB18" s="38">
        <v>27.046451179999998</v>
      </c>
      <c r="EC18" s="38">
        <v>8.6398640199999992</v>
      </c>
      <c r="ED18" s="38">
        <v>15.90540781</v>
      </c>
      <c r="EE18" s="38">
        <v>14.2289631</v>
      </c>
      <c r="EF18" s="38">
        <v>387.37344801</v>
      </c>
      <c r="EG18" s="38">
        <v>29.214866000000001</v>
      </c>
      <c r="EH18" s="38">
        <v>0.98444936999999999</v>
      </c>
      <c r="EI18" s="38">
        <v>16.801907199999999</v>
      </c>
      <c r="EJ18" s="38">
        <v>857.70958295000003</v>
      </c>
      <c r="EK18" s="38">
        <v>420.00187269999998</v>
      </c>
      <c r="EL18" s="38">
        <v>3.8376319999999998E-2</v>
      </c>
      <c r="EM18" s="38">
        <v>38.55944968</v>
      </c>
      <c r="EN18" s="38">
        <v>0.79725027999999998</v>
      </c>
      <c r="EO18" s="38">
        <v>1.9035469999999999E-2</v>
      </c>
      <c r="EP18" s="38">
        <v>52.812537949999999</v>
      </c>
      <c r="EQ18" s="38">
        <v>56.87564381</v>
      </c>
      <c r="ER18" s="40">
        <v>0.37147245000000001</v>
      </c>
      <c r="ES18" s="41"/>
      <c r="ET18" s="40">
        <v>100</v>
      </c>
      <c r="EU18" s="41"/>
      <c r="EV18" s="40">
        <v>1.8351999999999999</v>
      </c>
      <c r="EW18" s="40">
        <v>1.1000000000000001</v>
      </c>
      <c r="EX18" s="41"/>
      <c r="EY18" s="41"/>
      <c r="EZ18" s="40">
        <v>0</v>
      </c>
      <c r="FA18" s="40">
        <v>0</v>
      </c>
      <c r="FB18" s="40">
        <v>0</v>
      </c>
      <c r="FC18" s="40">
        <v>0</v>
      </c>
      <c r="FD18" s="40">
        <v>0</v>
      </c>
      <c r="FE18" s="40">
        <v>1</v>
      </c>
      <c r="FF18" s="40">
        <v>1</v>
      </c>
      <c r="FG18" s="40">
        <v>2.6327791E-2</v>
      </c>
      <c r="FH18" s="40">
        <v>2.6327791E-2</v>
      </c>
      <c r="FI18" s="40">
        <v>98.1</v>
      </c>
      <c r="FJ18" s="40">
        <v>99.1</v>
      </c>
      <c r="FK18" s="40">
        <v>99.8</v>
      </c>
      <c r="FL18" s="40">
        <v>100</v>
      </c>
      <c r="FM18" s="40">
        <v>5.4426799999999999E-4</v>
      </c>
      <c r="FN18" s="40">
        <v>100</v>
      </c>
      <c r="FO18" s="40">
        <v>1.2382799999999999E-2</v>
      </c>
      <c r="FP18" s="40">
        <v>2.1339139999999999E-2</v>
      </c>
      <c r="FQ18" s="40">
        <v>1.78</v>
      </c>
      <c r="FR18" s="40">
        <v>1.732</v>
      </c>
      <c r="FS18" s="41"/>
      <c r="FT18" s="41"/>
      <c r="FU18" s="40">
        <v>0.67502300000000004</v>
      </c>
      <c r="FV18" s="40">
        <v>0.88639559999999995</v>
      </c>
      <c r="FW18" s="40">
        <v>39.207068100000001</v>
      </c>
      <c r="FX18" s="40">
        <v>0.94881099999999996</v>
      </c>
      <c r="FY18" s="40">
        <v>2.6327791</v>
      </c>
      <c r="FZ18" s="40">
        <v>2.6327791</v>
      </c>
      <c r="GA18" s="40">
        <v>1.3334903</v>
      </c>
      <c r="GB18" s="40">
        <v>1.3334903</v>
      </c>
      <c r="GC18" s="40">
        <v>0.16</v>
      </c>
      <c r="GD18" s="40">
        <v>100</v>
      </c>
      <c r="GE18" s="40">
        <v>100</v>
      </c>
      <c r="GF18" s="40">
        <v>100</v>
      </c>
      <c r="GG18" s="40">
        <v>23</v>
      </c>
      <c r="GH18" s="40">
        <v>57.1</v>
      </c>
      <c r="GI18" s="40">
        <v>100</v>
      </c>
      <c r="GJ18" s="40">
        <v>100</v>
      </c>
      <c r="GK18" s="40">
        <v>36.569754000000003</v>
      </c>
      <c r="GL18" s="40">
        <v>100</v>
      </c>
      <c r="GM18" s="40">
        <v>98.665589999999995</v>
      </c>
      <c r="GN18" s="40">
        <v>100</v>
      </c>
      <c r="GO18" s="40">
        <v>99.949700000000007</v>
      </c>
      <c r="GP18" s="40">
        <v>8</v>
      </c>
      <c r="GQ18" s="40">
        <v>36</v>
      </c>
      <c r="GR18" s="40">
        <v>0.53913043000000005</v>
      </c>
      <c r="GS18" s="40">
        <v>0.61304347999999997</v>
      </c>
      <c r="GT18" s="41"/>
      <c r="GU18" s="40">
        <v>8.0841119999999993</v>
      </c>
      <c r="GV18" s="40">
        <v>0.113043478</v>
      </c>
      <c r="GW18" s="41"/>
      <c r="GX18" s="40">
        <v>8.1168220000000009</v>
      </c>
      <c r="GY18" s="40">
        <v>1.9</v>
      </c>
      <c r="GZ18" s="40">
        <v>42.9</v>
      </c>
      <c r="HA18" s="40">
        <v>7.2</v>
      </c>
      <c r="HB18" s="40">
        <v>1</v>
      </c>
      <c r="HC18" s="40">
        <v>0.17300699999999999</v>
      </c>
      <c r="HD18" s="40">
        <v>41</v>
      </c>
      <c r="HE18" s="40">
        <v>40</v>
      </c>
      <c r="HF18" s="40">
        <v>75.099999999999994</v>
      </c>
      <c r="HG18" s="40">
        <v>84.3</v>
      </c>
      <c r="HH18" s="40">
        <v>0.01</v>
      </c>
      <c r="HI18" s="40">
        <v>16.100000000000001</v>
      </c>
      <c r="HJ18" s="40">
        <v>0.79054053999999996</v>
      </c>
      <c r="HK18" s="40">
        <v>0.79054053999999996</v>
      </c>
      <c r="HL18" s="40">
        <v>12.763596</v>
      </c>
      <c r="HM18" s="40">
        <v>100</v>
      </c>
      <c r="HN18" s="40">
        <v>0</v>
      </c>
      <c r="HO18" s="40">
        <v>41.675916000000001</v>
      </c>
      <c r="HP18" s="40">
        <v>0</v>
      </c>
      <c r="HQ18" s="40">
        <v>0</v>
      </c>
      <c r="HR18" s="40">
        <v>0</v>
      </c>
      <c r="HS18" s="40">
        <v>0</v>
      </c>
      <c r="HT18" s="40">
        <v>0</v>
      </c>
      <c r="HU18" s="40">
        <v>0</v>
      </c>
      <c r="HV18" s="40">
        <v>1.054384</v>
      </c>
      <c r="HW18" s="40">
        <v>33</v>
      </c>
      <c r="HX18" s="40">
        <v>0.17316000000000001</v>
      </c>
      <c r="HY18" s="40">
        <v>0.17316000000000001</v>
      </c>
      <c r="HZ18" s="40">
        <v>1.2987010000000001</v>
      </c>
      <c r="IA18" s="40">
        <v>1.5435294100000001</v>
      </c>
      <c r="IB18" s="40">
        <v>1.8366800000000001</v>
      </c>
      <c r="IC18" s="40">
        <v>1.48</v>
      </c>
      <c r="ID18" s="40">
        <v>1.5987205799999999</v>
      </c>
      <c r="IE18" s="40">
        <v>1.92150943</v>
      </c>
      <c r="IF18" s="40">
        <v>1.92150943</v>
      </c>
      <c r="IG18" s="40">
        <v>0</v>
      </c>
      <c r="IH18" s="40">
        <v>29.87013</v>
      </c>
      <c r="II18" s="40">
        <v>29.87013</v>
      </c>
      <c r="IJ18" s="40">
        <v>100</v>
      </c>
      <c r="IK18" s="40">
        <v>100</v>
      </c>
      <c r="IL18" s="40">
        <v>0</v>
      </c>
      <c r="IM18" s="40">
        <v>0</v>
      </c>
      <c r="IN18" s="40">
        <v>44.285713999999999</v>
      </c>
      <c r="IO18" s="40">
        <v>97.532467999999994</v>
      </c>
      <c r="IP18" s="40">
        <v>53.246752999999998</v>
      </c>
      <c r="IQ18" s="40">
        <v>2.4675319999999998</v>
      </c>
      <c r="IR18" s="40">
        <v>0.90909099999999998</v>
      </c>
      <c r="IS18" s="40">
        <v>0.9</v>
      </c>
      <c r="IT18" s="40">
        <v>0.25974000000000003</v>
      </c>
      <c r="IU18" s="40">
        <v>0</v>
      </c>
      <c r="IV18" s="40">
        <v>0</v>
      </c>
      <c r="IW18" s="40">
        <v>0</v>
      </c>
      <c r="IX18" s="40">
        <v>0</v>
      </c>
      <c r="IY18" s="40">
        <v>0</v>
      </c>
      <c r="IZ18" s="40">
        <v>0</v>
      </c>
      <c r="JA18" s="40">
        <v>0</v>
      </c>
      <c r="JB18" s="40">
        <v>0</v>
      </c>
    </row>
    <row r="19" spans="1:262" ht="15" customHeight="1" x14ac:dyDescent="0.3">
      <c r="A19" s="37" t="s">
        <v>346</v>
      </c>
      <c r="B19" s="37" t="s">
        <v>347</v>
      </c>
      <c r="C19" s="55" t="s">
        <v>60</v>
      </c>
      <c r="D19" s="37" t="s">
        <v>82</v>
      </c>
      <c r="E19" s="37" t="s">
        <v>473</v>
      </c>
      <c r="F19" s="37" t="s">
        <v>475</v>
      </c>
      <c r="G19" s="37" t="s">
        <v>479</v>
      </c>
      <c r="H19" s="37" t="s">
        <v>477</v>
      </c>
      <c r="I19" s="37" t="s">
        <v>383</v>
      </c>
      <c r="J19" s="37" t="s">
        <v>384</v>
      </c>
      <c r="K19" s="37" t="s">
        <v>353</v>
      </c>
      <c r="L19" s="38">
        <v>5</v>
      </c>
      <c r="M19" s="38">
        <v>10</v>
      </c>
      <c r="N19" s="38">
        <v>1.021117598</v>
      </c>
      <c r="O19" s="38">
        <v>7</v>
      </c>
      <c r="P19" s="38">
        <v>30</v>
      </c>
      <c r="Q19" s="38">
        <v>0.175376</v>
      </c>
      <c r="R19" s="38">
        <v>1.4238000000000001E-2</v>
      </c>
      <c r="S19" s="38">
        <v>1.0847999999999999E-3</v>
      </c>
      <c r="T19" s="38">
        <v>514.84920910000005</v>
      </c>
      <c r="U19" s="38">
        <v>4.8149999999999998E-3</v>
      </c>
      <c r="V19" s="38">
        <v>8.6672422000000005</v>
      </c>
      <c r="W19" s="38">
        <v>12.971748399999999</v>
      </c>
      <c r="X19" s="38">
        <v>2.2610196999999999</v>
      </c>
      <c r="Y19" s="38">
        <v>0.72855080000000005</v>
      </c>
      <c r="Z19" s="38">
        <v>0</v>
      </c>
      <c r="AA19" s="38">
        <v>61.48261557</v>
      </c>
      <c r="AB19" s="38">
        <v>1.50122249</v>
      </c>
      <c r="AC19" s="38">
        <v>21.499339800000001</v>
      </c>
      <c r="AD19" s="38">
        <v>1.5277010900000001</v>
      </c>
      <c r="AE19" s="38">
        <v>0.49678801</v>
      </c>
      <c r="AF19" s="38"/>
      <c r="AG19" s="38">
        <v>1.4646458099999999</v>
      </c>
      <c r="AH19" s="38">
        <v>1.6003112900000001</v>
      </c>
      <c r="AI19" s="38">
        <v>22.0286005</v>
      </c>
      <c r="AJ19" s="38">
        <v>1.4680062</v>
      </c>
      <c r="AK19" s="38">
        <v>1.4993877499999999</v>
      </c>
      <c r="AL19" s="38">
        <v>22.2987374</v>
      </c>
      <c r="AM19" s="38">
        <v>462.01889399999999</v>
      </c>
      <c r="AN19" s="38">
        <v>0.13295799999999999</v>
      </c>
      <c r="AO19" s="38">
        <v>46.6887203</v>
      </c>
      <c r="AP19" s="38">
        <v>0.46023930000000002</v>
      </c>
      <c r="AQ19" s="38">
        <v>788.88084619999995</v>
      </c>
      <c r="AR19" s="38">
        <v>4.0910200000000001E-2</v>
      </c>
      <c r="AS19" s="38">
        <v>1.1454845</v>
      </c>
      <c r="AT19" s="38">
        <v>1.1250294000000001</v>
      </c>
      <c r="AU19" s="38">
        <v>85.901108800000003</v>
      </c>
      <c r="AV19" s="38">
        <v>2.7205257</v>
      </c>
      <c r="AW19" s="38">
        <v>140.57753790000001</v>
      </c>
      <c r="AX19" s="38">
        <v>72.646216899999999</v>
      </c>
      <c r="AY19" s="38">
        <v>0</v>
      </c>
      <c r="AZ19" s="38">
        <v>0.3272813</v>
      </c>
      <c r="BA19" s="38">
        <v>69.383631699999995</v>
      </c>
      <c r="BB19" s="38">
        <v>92.017177799999999</v>
      </c>
      <c r="BC19" s="38">
        <v>286.72908510000002</v>
      </c>
      <c r="BD19" s="38">
        <v>14.3696938</v>
      </c>
      <c r="BE19" s="38">
        <v>10.4934561</v>
      </c>
      <c r="BF19" s="38">
        <v>1.3500353</v>
      </c>
      <c r="BG19" s="38">
        <v>12.738872600000001</v>
      </c>
      <c r="BH19" s="38">
        <v>12.4587459</v>
      </c>
      <c r="BI19" s="38">
        <v>0.31144090000000002</v>
      </c>
      <c r="BJ19" s="39"/>
      <c r="BK19" s="38">
        <v>9.2343492000000005</v>
      </c>
      <c r="BL19" s="38">
        <v>5.0896799999999999E-2</v>
      </c>
      <c r="BM19" s="38">
        <v>1.3436756000000001</v>
      </c>
      <c r="BN19" s="38">
        <v>0.92632179999999997</v>
      </c>
      <c r="BO19" s="38">
        <v>2.03587E-2</v>
      </c>
      <c r="BP19" s="38">
        <v>1.6083388999999999</v>
      </c>
      <c r="BQ19" s="38">
        <v>45.722286699999998</v>
      </c>
      <c r="BR19" s="38">
        <v>22.148847</v>
      </c>
      <c r="BS19" s="39"/>
      <c r="BT19" s="39"/>
      <c r="BU19" s="38">
        <v>68.013288500000002</v>
      </c>
      <c r="BV19" s="38">
        <v>1.087045</v>
      </c>
      <c r="BW19" s="38">
        <v>-1.3509249999999999</v>
      </c>
      <c r="BX19" s="38">
        <v>48905.898416999997</v>
      </c>
      <c r="BY19" s="38">
        <v>2910.772297</v>
      </c>
      <c r="BZ19" s="38">
        <v>26150.898269000001</v>
      </c>
      <c r="CA19" s="38">
        <v>3857.5903149999999</v>
      </c>
      <c r="CB19" s="38">
        <v>490.86348299999997</v>
      </c>
      <c r="CC19" s="38">
        <v>679.68038000000001</v>
      </c>
      <c r="CD19" s="38">
        <v>14764.548679</v>
      </c>
      <c r="CE19" s="38">
        <v>329217.96111400001</v>
      </c>
      <c r="CF19" s="38">
        <v>4412.9894510000004</v>
      </c>
      <c r="CG19" s="38">
        <v>77.523247999999995</v>
      </c>
      <c r="CH19" s="38">
        <v>4831.8192140000001</v>
      </c>
      <c r="CI19" s="38">
        <v>249.85318100000001</v>
      </c>
      <c r="CJ19" s="38">
        <v>0.92921701000000001</v>
      </c>
      <c r="CK19" s="38">
        <v>0.14295646000000001</v>
      </c>
      <c r="CL19" s="38">
        <v>7.14782E-3</v>
      </c>
      <c r="CM19" s="38">
        <v>21</v>
      </c>
      <c r="CN19" s="38">
        <v>0.13237006000000001</v>
      </c>
      <c r="CO19" s="38">
        <v>0.46623320000000001</v>
      </c>
      <c r="CP19" s="38">
        <v>376.06344239999999</v>
      </c>
      <c r="CQ19" s="38">
        <v>6.9099999999999995E-2</v>
      </c>
      <c r="CR19" s="38">
        <v>352.55947730000003</v>
      </c>
      <c r="CS19" s="38">
        <v>1.901684E-2</v>
      </c>
      <c r="CT19" s="38">
        <v>5.46</v>
      </c>
      <c r="CU19" s="38">
        <v>5.0999999999999996</v>
      </c>
      <c r="CV19" s="38">
        <v>0.245</v>
      </c>
      <c r="CW19" s="38">
        <v>23.1673361</v>
      </c>
      <c r="CX19" s="39"/>
      <c r="CY19" s="38">
        <v>23.1673361</v>
      </c>
      <c r="CZ19" s="38">
        <v>6.19496E-2</v>
      </c>
      <c r="DA19" s="38">
        <v>0.42332189999999997</v>
      </c>
      <c r="DB19" s="38">
        <v>0.29942279999999999</v>
      </c>
      <c r="DC19" s="38">
        <v>0</v>
      </c>
      <c r="DD19" s="38">
        <v>0.62982039999999995</v>
      </c>
      <c r="DE19" s="38">
        <v>34.440172199999999</v>
      </c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8">
        <v>0.48006569999999998</v>
      </c>
      <c r="DX19" s="38">
        <v>13.80093596</v>
      </c>
      <c r="DY19" s="38">
        <v>157.61832820000001</v>
      </c>
      <c r="DZ19" s="38">
        <v>0.77737341999999998</v>
      </c>
      <c r="EA19" s="38">
        <v>7.9342239999999994E-2</v>
      </c>
      <c r="EB19" s="38">
        <v>30.14603958</v>
      </c>
      <c r="EC19" s="38">
        <v>8.5433840100000005</v>
      </c>
      <c r="ED19" s="38">
        <v>15.883795190000001</v>
      </c>
      <c r="EE19" s="38">
        <v>14.83639735</v>
      </c>
      <c r="EF19" s="38">
        <v>388.51668938</v>
      </c>
      <c r="EG19" s="38">
        <v>32.097999000000002</v>
      </c>
      <c r="EH19" s="38">
        <v>0.94568730000000001</v>
      </c>
      <c r="EI19" s="38">
        <v>17.15898851</v>
      </c>
      <c r="EJ19" s="38">
        <v>588.63728223999999</v>
      </c>
      <c r="EK19" s="38">
        <v>433.52360104000002</v>
      </c>
      <c r="EL19" s="38">
        <v>3.8718210000000003E-2</v>
      </c>
      <c r="EM19" s="38">
        <v>32.68769958</v>
      </c>
      <c r="EN19" s="38">
        <v>0.90024857000000003</v>
      </c>
      <c r="EO19" s="38">
        <v>3.2098000000000001E-3</v>
      </c>
      <c r="EP19" s="38">
        <v>59.610999739999997</v>
      </c>
      <c r="EQ19" s="38">
        <v>56.332088820000003</v>
      </c>
      <c r="ER19" s="40">
        <v>0.36548666000000002</v>
      </c>
      <c r="ES19" s="41"/>
      <c r="ET19" s="40">
        <v>90</v>
      </c>
      <c r="EU19" s="40">
        <v>48</v>
      </c>
      <c r="EV19" s="40">
        <v>1.7811999999999999</v>
      </c>
      <c r="EW19" s="40">
        <v>0.75</v>
      </c>
      <c r="EX19" s="41"/>
      <c r="EY19" s="40">
        <v>24.4</v>
      </c>
      <c r="EZ19" s="40">
        <v>0</v>
      </c>
      <c r="FA19" s="40">
        <v>0</v>
      </c>
      <c r="FB19" s="40">
        <v>0</v>
      </c>
      <c r="FC19" s="40">
        <v>0</v>
      </c>
      <c r="FD19" s="40">
        <v>0</v>
      </c>
      <c r="FE19" s="40">
        <v>1</v>
      </c>
      <c r="FF19" s="40">
        <v>1</v>
      </c>
      <c r="FG19" s="40">
        <v>3.0992981999999999E-2</v>
      </c>
      <c r="FH19" s="40">
        <v>3.0992981999999999E-2</v>
      </c>
      <c r="FI19" s="40">
        <v>98.6</v>
      </c>
      <c r="FJ19" s="40">
        <v>99.2</v>
      </c>
      <c r="FK19" s="40">
        <v>99.6</v>
      </c>
      <c r="FL19" s="40">
        <v>99.9</v>
      </c>
      <c r="FM19" s="40">
        <v>5.3959099999999996E-4</v>
      </c>
      <c r="FN19" s="40">
        <v>100</v>
      </c>
      <c r="FO19" s="40">
        <v>1.2025406000000001E-2</v>
      </c>
      <c r="FP19" s="40">
        <v>2.1102019999999999E-2</v>
      </c>
      <c r="FQ19" s="40">
        <v>0.93</v>
      </c>
      <c r="FR19" s="40">
        <v>0.93</v>
      </c>
      <c r="FS19" s="41"/>
      <c r="FT19" s="40">
        <v>0</v>
      </c>
      <c r="FU19" s="41"/>
      <c r="FV19" s="40">
        <v>0.87301220000000002</v>
      </c>
      <c r="FW19" s="40">
        <v>39.1074561</v>
      </c>
      <c r="FX19" s="40">
        <v>0.93246600000000002</v>
      </c>
      <c r="FY19" s="40">
        <v>3.0992981999999998</v>
      </c>
      <c r="FZ19" s="40">
        <v>3.0992981999999998</v>
      </c>
      <c r="GA19" s="40">
        <v>1.5732912999999999</v>
      </c>
      <c r="GB19" s="40">
        <v>1.5732912999999999</v>
      </c>
      <c r="GC19" s="40">
        <v>0.13</v>
      </c>
      <c r="GD19" s="40">
        <v>100</v>
      </c>
      <c r="GE19" s="40">
        <v>100</v>
      </c>
      <c r="GF19" s="40">
        <v>100</v>
      </c>
      <c r="GG19" s="40">
        <v>23.2</v>
      </c>
      <c r="GH19" s="40">
        <v>57.6</v>
      </c>
      <c r="GI19" s="40">
        <v>100</v>
      </c>
      <c r="GJ19" s="40">
        <v>100</v>
      </c>
      <c r="GK19" s="40">
        <v>36.889136000000001</v>
      </c>
      <c r="GL19" s="40">
        <v>100</v>
      </c>
      <c r="GM19" s="40">
        <v>98.939353999999994</v>
      </c>
      <c r="GN19" s="40">
        <v>100</v>
      </c>
      <c r="GO19" s="40">
        <v>99.824550000000002</v>
      </c>
      <c r="GP19" s="40">
        <v>13</v>
      </c>
      <c r="GQ19" s="40">
        <v>32</v>
      </c>
      <c r="GR19" s="40">
        <v>0.53879310000000002</v>
      </c>
      <c r="GS19" s="40">
        <v>0.56034483000000002</v>
      </c>
      <c r="GT19" s="41"/>
      <c r="GU19" s="40">
        <v>6.5034970000000003</v>
      </c>
      <c r="GV19" s="40">
        <v>0.13362068999999999</v>
      </c>
      <c r="GW19" s="40">
        <v>1.0517241399999999</v>
      </c>
      <c r="GX19" s="40">
        <v>6.4965029999999997</v>
      </c>
      <c r="GY19" s="40">
        <v>1.4</v>
      </c>
      <c r="GZ19" s="40">
        <v>42.4</v>
      </c>
      <c r="HA19" s="40">
        <v>3.9</v>
      </c>
      <c r="HB19" s="40">
        <v>1</v>
      </c>
      <c r="HC19" s="40">
        <v>0.15213499999999999</v>
      </c>
      <c r="HD19" s="40">
        <v>41</v>
      </c>
      <c r="HE19" s="40">
        <v>41.2</v>
      </c>
      <c r="HF19" s="40">
        <v>75.400000000000006</v>
      </c>
      <c r="HG19" s="40">
        <v>86.9</v>
      </c>
      <c r="HH19" s="40">
        <v>0.01</v>
      </c>
      <c r="HI19" s="40">
        <v>11.7</v>
      </c>
      <c r="HJ19" s="40">
        <v>0.81506849000000003</v>
      </c>
      <c r="HK19" s="40">
        <v>0.81506849000000003</v>
      </c>
      <c r="HL19" s="40">
        <v>12.874584</v>
      </c>
      <c r="HM19" s="40">
        <v>100</v>
      </c>
      <c r="HN19" s="40">
        <v>0</v>
      </c>
      <c r="HO19" s="40">
        <v>41.842396999999998</v>
      </c>
      <c r="HP19" s="40">
        <v>0</v>
      </c>
      <c r="HQ19" s="40">
        <v>0</v>
      </c>
      <c r="HR19" s="40">
        <v>0</v>
      </c>
      <c r="HS19" s="40">
        <v>0</v>
      </c>
      <c r="HT19" s="40">
        <v>0</v>
      </c>
      <c r="HU19" s="40">
        <v>0</v>
      </c>
      <c r="HV19" s="40">
        <v>0.77691500000000002</v>
      </c>
      <c r="HW19" s="40">
        <v>24</v>
      </c>
      <c r="HX19" s="40">
        <v>0.13869999999999999</v>
      </c>
      <c r="HY19" s="40">
        <v>0.13869999999999999</v>
      </c>
      <c r="HZ19" s="40">
        <v>0.78125</v>
      </c>
      <c r="IA19" s="40">
        <v>1.52686777</v>
      </c>
      <c r="IB19" s="40">
        <v>1.7811999999999999</v>
      </c>
      <c r="IC19" s="40">
        <v>1.46</v>
      </c>
      <c r="ID19" s="40">
        <v>1.6003112900000001</v>
      </c>
      <c r="IE19" s="40">
        <v>1.9090566</v>
      </c>
      <c r="IF19" s="40">
        <v>1.9090566</v>
      </c>
      <c r="IG19" s="40">
        <v>0</v>
      </c>
      <c r="IH19" s="40">
        <v>30.208333</v>
      </c>
      <c r="II19" s="40">
        <v>30.208333</v>
      </c>
      <c r="IJ19" s="40">
        <v>100</v>
      </c>
      <c r="IK19" s="40">
        <v>100</v>
      </c>
      <c r="IL19" s="40">
        <v>0</v>
      </c>
      <c r="IM19" s="40">
        <v>0</v>
      </c>
      <c r="IN19" s="40">
        <v>44.791666999999997</v>
      </c>
      <c r="IO19" s="40">
        <v>98.177082999999996</v>
      </c>
      <c r="IP19" s="40">
        <v>53.385416999999997</v>
      </c>
      <c r="IQ19" s="40">
        <v>1.8229169999999999</v>
      </c>
      <c r="IR19" s="40">
        <v>0.52083299999999999</v>
      </c>
      <c r="IS19" s="40">
        <v>0.8</v>
      </c>
      <c r="IT19" s="40">
        <v>0.390625</v>
      </c>
      <c r="IU19" s="40">
        <v>0.13020799999999999</v>
      </c>
      <c r="IV19" s="40">
        <v>0</v>
      </c>
      <c r="IW19" s="40">
        <v>0</v>
      </c>
      <c r="IX19" s="40">
        <v>0</v>
      </c>
      <c r="IY19" s="40">
        <v>0</v>
      </c>
      <c r="IZ19" s="40">
        <v>0</v>
      </c>
      <c r="JA19" s="40">
        <v>0</v>
      </c>
      <c r="JB19" s="40">
        <v>0</v>
      </c>
    </row>
    <row r="20" spans="1:262" ht="15" customHeight="1" x14ac:dyDescent="0.3">
      <c r="A20" s="37" t="s">
        <v>346</v>
      </c>
      <c r="B20" s="37" t="s">
        <v>347</v>
      </c>
      <c r="C20" s="37" t="s">
        <v>61</v>
      </c>
      <c r="D20" s="37" t="s">
        <v>82</v>
      </c>
      <c r="E20" s="37" t="s">
        <v>473</v>
      </c>
      <c r="F20" s="37" t="s">
        <v>475</v>
      </c>
      <c r="G20" s="37" t="s">
        <v>479</v>
      </c>
      <c r="H20" s="37" t="s">
        <v>477</v>
      </c>
      <c r="I20" s="37" t="s">
        <v>385</v>
      </c>
      <c r="J20" s="37" t="s">
        <v>386</v>
      </c>
      <c r="K20" s="37" t="s">
        <v>350</v>
      </c>
      <c r="L20" s="38">
        <v>0</v>
      </c>
      <c r="M20" s="38">
        <v>5</v>
      </c>
      <c r="N20" s="38">
        <v>1.021454911</v>
      </c>
      <c r="O20" s="38">
        <v>6</v>
      </c>
      <c r="P20" s="38">
        <v>125</v>
      </c>
      <c r="Q20" s="38">
        <v>0.51516954999999998</v>
      </c>
      <c r="R20" s="38">
        <v>3.2794839999999999E-2</v>
      </c>
      <c r="S20" s="38">
        <v>3.4870461000000002E-3</v>
      </c>
      <c r="T20" s="38">
        <v>733.97957680000002</v>
      </c>
      <c r="U20" s="39"/>
      <c r="V20" s="38">
        <v>9.0927921999999999</v>
      </c>
      <c r="W20" s="38">
        <v>13.558986900000001</v>
      </c>
      <c r="X20" s="38">
        <v>3.0309306999999999</v>
      </c>
      <c r="Y20" s="38">
        <v>1.2465925</v>
      </c>
      <c r="Z20" s="38">
        <v>0</v>
      </c>
      <c r="AA20" s="38">
        <v>59.847886209999999</v>
      </c>
      <c r="AB20" s="38">
        <v>1.2555169900000001</v>
      </c>
      <c r="AC20" s="38">
        <v>27.8735</v>
      </c>
      <c r="AD20" s="38">
        <v>1.31314201</v>
      </c>
      <c r="AE20" s="38"/>
      <c r="AF20" s="38"/>
      <c r="AG20" s="38">
        <v>1.4795573200000001</v>
      </c>
      <c r="AH20" s="38">
        <v>1.6233941000000001</v>
      </c>
      <c r="AI20" s="38">
        <v>22.227588000000001</v>
      </c>
      <c r="AJ20" s="38">
        <v>1.3055070799999999</v>
      </c>
      <c r="AK20" s="38">
        <v>1.41589038</v>
      </c>
      <c r="AL20" s="38">
        <v>27.366310500000001</v>
      </c>
      <c r="AM20" s="38">
        <v>470.05917369999997</v>
      </c>
      <c r="AN20" s="38">
        <v>0.68410110000000002</v>
      </c>
      <c r="AO20" s="38">
        <v>52.471579200000001</v>
      </c>
      <c r="AP20" s="38">
        <v>0.51052319999999995</v>
      </c>
      <c r="AQ20" s="38">
        <v>831.85678780000001</v>
      </c>
      <c r="AR20" s="38">
        <v>0.1021046</v>
      </c>
      <c r="AS20" s="38">
        <v>1.2865186</v>
      </c>
      <c r="AT20" s="38">
        <v>2.0318825</v>
      </c>
      <c r="AU20" s="38">
        <v>237.87320130000001</v>
      </c>
      <c r="AV20" s="38">
        <v>2.2156709000000001</v>
      </c>
      <c r="AW20" s="38">
        <v>197.59291719999999</v>
      </c>
      <c r="AX20" s="38">
        <v>154.80085869999999</v>
      </c>
      <c r="AY20" s="38">
        <v>0</v>
      </c>
      <c r="AZ20" s="38">
        <v>0.3369453</v>
      </c>
      <c r="BA20" s="38">
        <v>89.382409899999999</v>
      </c>
      <c r="BB20" s="38">
        <v>190.02696270000001</v>
      </c>
      <c r="BC20" s="38">
        <v>339.31417040000002</v>
      </c>
      <c r="BD20" s="38">
        <v>19.348831000000001</v>
      </c>
      <c r="BE20" s="38">
        <v>11.7522451</v>
      </c>
      <c r="BF20" s="38">
        <v>1.8685151</v>
      </c>
      <c r="BG20" s="38">
        <v>4.7555699999999996</v>
      </c>
      <c r="BH20" s="38">
        <v>12.492492500000001</v>
      </c>
      <c r="BI20" s="38">
        <v>0.47395510000000002</v>
      </c>
      <c r="BJ20" s="39"/>
      <c r="BK20" s="38">
        <v>8.8628204999999998</v>
      </c>
      <c r="BL20" s="38">
        <v>0.4985755</v>
      </c>
      <c r="BM20" s="38">
        <v>2.035002</v>
      </c>
      <c r="BN20" s="38">
        <v>1.2820513</v>
      </c>
      <c r="BO20" s="38">
        <v>4.07E-2</v>
      </c>
      <c r="BP20" s="38">
        <v>1.8925519</v>
      </c>
      <c r="BQ20" s="38">
        <v>42.353662999999997</v>
      </c>
      <c r="BR20" s="38">
        <v>33.915840000000003</v>
      </c>
      <c r="BS20" s="39"/>
      <c r="BT20" s="39"/>
      <c r="BU20" s="38">
        <v>75.586026500000003</v>
      </c>
      <c r="BV20" s="38">
        <v>0.85412200000000005</v>
      </c>
      <c r="BW20" s="38">
        <v>-1.0147299999999999</v>
      </c>
      <c r="BX20" s="38">
        <v>47816.392238</v>
      </c>
      <c r="BY20" s="38">
        <v>2939.4356899999998</v>
      </c>
      <c r="BZ20" s="38">
        <v>25758.175579999999</v>
      </c>
      <c r="CA20" s="38">
        <v>3869.3876489999998</v>
      </c>
      <c r="CB20" s="38">
        <v>516.40265899999997</v>
      </c>
      <c r="CC20" s="38">
        <v>784.99524899999994</v>
      </c>
      <c r="CD20" s="38">
        <v>14627.936065</v>
      </c>
      <c r="CE20" s="38">
        <v>328032.54289799999</v>
      </c>
      <c r="CF20" s="38">
        <v>4308.9850699999997</v>
      </c>
      <c r="CG20" s="38">
        <v>78.181137000000007</v>
      </c>
      <c r="CH20" s="38">
        <v>4895.1796569999997</v>
      </c>
      <c r="CI20" s="38">
        <v>263.920456</v>
      </c>
      <c r="CJ20" s="38">
        <v>1.4300368800000001</v>
      </c>
      <c r="CK20" s="38">
        <v>0.17364732999999999</v>
      </c>
      <c r="CL20" s="38">
        <v>1.0214549999999999E-2</v>
      </c>
      <c r="CM20" s="38">
        <v>28</v>
      </c>
      <c r="CN20" s="38">
        <v>0.13344022</v>
      </c>
      <c r="CO20" s="38">
        <v>0.60068951000000004</v>
      </c>
      <c r="CP20" s="38">
        <v>384.68314759999998</v>
      </c>
      <c r="CQ20" s="38">
        <v>7.3599999999999999E-2</v>
      </c>
      <c r="CR20" s="38">
        <v>463.91328099999998</v>
      </c>
      <c r="CS20" s="38">
        <v>2.1788289999999998E-2</v>
      </c>
      <c r="CT20" s="38">
        <v>6.52</v>
      </c>
      <c r="CU20" s="38">
        <v>6.02</v>
      </c>
      <c r="CV20" s="38">
        <v>0.157</v>
      </c>
      <c r="CW20" s="38">
        <v>22.608187699999998</v>
      </c>
      <c r="CX20" s="39"/>
      <c r="CY20" s="38">
        <v>22.608187699999998</v>
      </c>
      <c r="CZ20" s="38">
        <v>7.3011699999999999E-2</v>
      </c>
      <c r="DA20" s="38">
        <v>0.3129074</v>
      </c>
      <c r="DB20" s="38">
        <v>0.50065190000000004</v>
      </c>
      <c r="DC20" s="38">
        <v>2.0860500000000001E-2</v>
      </c>
      <c r="DD20" s="38">
        <v>0.78226859999999998</v>
      </c>
      <c r="DE20" s="38">
        <v>33.661079600000001</v>
      </c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8">
        <v>0.53346042999999999</v>
      </c>
      <c r="DX20" s="38">
        <v>14.16478642</v>
      </c>
      <c r="DY20" s="38">
        <v>154.83839462</v>
      </c>
      <c r="DZ20" s="38">
        <v>0.72307182000000003</v>
      </c>
      <c r="EA20" s="38">
        <v>6.4834859999999994E-2</v>
      </c>
      <c r="EB20" s="38">
        <v>26.48330837</v>
      </c>
      <c r="EC20" s="38">
        <v>8.5133475599999997</v>
      </c>
      <c r="ED20" s="38">
        <v>15.82358026</v>
      </c>
      <c r="EE20" s="38">
        <v>14.460417079999999</v>
      </c>
      <c r="EF20" s="38">
        <v>402.09327911999998</v>
      </c>
      <c r="EG20" s="38">
        <v>29.563065999999999</v>
      </c>
      <c r="EH20" s="38">
        <v>1.0384791600000001</v>
      </c>
      <c r="EI20" s="38">
        <v>17.01364659</v>
      </c>
      <c r="EJ20" s="38">
        <v>701.79844610999999</v>
      </c>
      <c r="EK20" s="38">
        <v>432.84406708</v>
      </c>
      <c r="EL20" s="38">
        <v>3.6495100000000003E-2</v>
      </c>
      <c r="EM20" s="38">
        <v>30.227113920000001</v>
      </c>
      <c r="EN20" s="38">
        <v>0.80717364999999996</v>
      </c>
      <c r="EO20" s="38">
        <v>1.7228130000000001E-2</v>
      </c>
      <c r="EP20" s="38">
        <v>52.853053789999997</v>
      </c>
      <c r="EQ20" s="38">
        <v>56.062379489999998</v>
      </c>
      <c r="ER20" s="40">
        <v>0.43378497999999999</v>
      </c>
      <c r="ES20" s="41"/>
      <c r="ET20" s="40">
        <v>98</v>
      </c>
      <c r="EU20" s="40">
        <v>73</v>
      </c>
      <c r="EV20" s="40">
        <v>1.8056000000000001</v>
      </c>
      <c r="EW20" s="40">
        <v>0.91</v>
      </c>
      <c r="EX20" s="41"/>
      <c r="EY20" s="40">
        <v>18.100000000000001</v>
      </c>
      <c r="EZ20" s="40">
        <v>0</v>
      </c>
      <c r="FA20" s="40">
        <v>0</v>
      </c>
      <c r="FB20" s="40">
        <v>0</v>
      </c>
      <c r="FC20" s="40">
        <v>0</v>
      </c>
      <c r="FD20" s="40">
        <v>0</v>
      </c>
      <c r="FE20" s="40">
        <v>1</v>
      </c>
      <c r="FF20" s="40">
        <v>1</v>
      </c>
      <c r="FG20" s="40">
        <v>3.0586461999999998E-2</v>
      </c>
      <c r="FH20" s="40">
        <v>3.0586461999999998E-2</v>
      </c>
      <c r="FI20" s="40">
        <v>98.3</v>
      </c>
      <c r="FJ20" s="40">
        <v>99.1</v>
      </c>
      <c r="FK20" s="40">
        <v>99.4</v>
      </c>
      <c r="FL20" s="40">
        <v>99.9</v>
      </c>
      <c r="FM20" s="40">
        <v>5.5399799999999999E-4</v>
      </c>
      <c r="FN20" s="40">
        <v>100</v>
      </c>
      <c r="FO20" s="40">
        <v>1.3004282000000001E-2</v>
      </c>
      <c r="FP20" s="40">
        <v>2.168136E-2</v>
      </c>
      <c r="FQ20" s="40">
        <v>1.43</v>
      </c>
      <c r="FR20" s="40">
        <v>1.43</v>
      </c>
      <c r="FS20" s="41"/>
      <c r="FT20" s="40">
        <v>0</v>
      </c>
      <c r="FU20" s="41"/>
      <c r="FV20" s="40">
        <v>0.91544999999999999</v>
      </c>
      <c r="FW20" s="40">
        <v>39.136208000000003</v>
      </c>
      <c r="FX20" s="40">
        <v>1.201379</v>
      </c>
      <c r="FY20" s="40">
        <v>3.0586462000000001</v>
      </c>
      <c r="FZ20" s="40">
        <v>3.0586462000000001</v>
      </c>
      <c r="GA20" s="40">
        <v>1.5523539</v>
      </c>
      <c r="GB20" s="40">
        <v>1.5523539</v>
      </c>
      <c r="GC20" s="40">
        <v>0.14000000000000001</v>
      </c>
      <c r="GD20" s="40">
        <v>100</v>
      </c>
      <c r="GE20" s="40">
        <v>100</v>
      </c>
      <c r="GF20" s="40">
        <v>100</v>
      </c>
      <c r="GG20" s="40">
        <v>22.6</v>
      </c>
      <c r="GH20" s="40">
        <v>56.3</v>
      </c>
      <c r="GI20" s="40">
        <v>100</v>
      </c>
      <c r="GJ20" s="40">
        <v>100</v>
      </c>
      <c r="GK20" s="40">
        <v>36.010578000000002</v>
      </c>
      <c r="GL20" s="40">
        <v>100</v>
      </c>
      <c r="GM20" s="40">
        <v>98.752471999999997</v>
      </c>
      <c r="GN20" s="40">
        <v>100</v>
      </c>
      <c r="GO20" s="40">
        <v>99.774249999999995</v>
      </c>
      <c r="GP20" s="40">
        <v>11</v>
      </c>
      <c r="GQ20" s="40">
        <v>33</v>
      </c>
      <c r="GR20" s="40">
        <v>0.55309735000000004</v>
      </c>
      <c r="GS20" s="40">
        <v>0.60176991000000002</v>
      </c>
      <c r="GT20" s="41"/>
      <c r="GU20" s="40">
        <v>8.2183910000000004</v>
      </c>
      <c r="GV20" s="40">
        <v>0.13716814199999999</v>
      </c>
      <c r="GW20" s="40">
        <v>0.80088495999999998</v>
      </c>
      <c r="GX20" s="40">
        <v>8.2183910000000004</v>
      </c>
      <c r="GY20" s="40">
        <v>1.7</v>
      </c>
      <c r="GZ20" s="40">
        <v>43.7</v>
      </c>
      <c r="HA20" s="40">
        <v>5.7</v>
      </c>
      <c r="HB20" s="40">
        <v>1</v>
      </c>
      <c r="HC20" s="40">
        <v>0.17430599999999999</v>
      </c>
      <c r="HD20" s="40">
        <v>42</v>
      </c>
      <c r="HE20" s="40">
        <v>43</v>
      </c>
      <c r="HF20" s="40">
        <v>75.7</v>
      </c>
      <c r="HG20" s="40">
        <v>85.4</v>
      </c>
      <c r="HH20" s="40">
        <v>0.01</v>
      </c>
      <c r="HI20" s="40">
        <v>13.3</v>
      </c>
      <c r="HJ20" s="40">
        <v>0.79054053999999996</v>
      </c>
      <c r="HK20" s="40">
        <v>0.79054053999999996</v>
      </c>
      <c r="HL20" s="40">
        <v>12.54162</v>
      </c>
      <c r="HM20" s="40">
        <v>100</v>
      </c>
      <c r="HN20" s="40">
        <v>0</v>
      </c>
      <c r="HO20" s="40">
        <v>42.008879</v>
      </c>
      <c r="HP20" s="40">
        <v>0</v>
      </c>
      <c r="HQ20" s="40">
        <v>0</v>
      </c>
      <c r="HR20" s="40">
        <v>0</v>
      </c>
      <c r="HS20" s="40">
        <v>0</v>
      </c>
      <c r="HT20" s="40">
        <v>0</v>
      </c>
      <c r="HU20" s="40">
        <v>0</v>
      </c>
      <c r="HV20" s="40">
        <v>0.94339600000000001</v>
      </c>
      <c r="HW20" s="40">
        <v>35</v>
      </c>
      <c r="HX20" s="40">
        <v>0.14355999999999999</v>
      </c>
      <c r="HY20" s="40">
        <v>0.14355999999999999</v>
      </c>
      <c r="HZ20" s="40">
        <v>1.0335920000000001</v>
      </c>
      <c r="IA20" s="40">
        <v>1.54773067</v>
      </c>
      <c r="IB20" s="40">
        <v>1.8085599999999999</v>
      </c>
      <c r="IC20" s="40">
        <v>1.48</v>
      </c>
      <c r="ID20" s="40">
        <v>1.6233941000000001</v>
      </c>
      <c r="IE20" s="40">
        <v>1.92150943</v>
      </c>
      <c r="IF20" s="40">
        <v>1.92150943</v>
      </c>
      <c r="IG20" s="40">
        <v>0</v>
      </c>
      <c r="IH20" s="40">
        <v>29.198965999999999</v>
      </c>
      <c r="II20" s="40">
        <v>29.198965999999999</v>
      </c>
      <c r="IJ20" s="40">
        <v>100</v>
      </c>
      <c r="IK20" s="40">
        <v>100</v>
      </c>
      <c r="IL20" s="40">
        <v>0</v>
      </c>
      <c r="IM20" s="40">
        <v>0</v>
      </c>
      <c r="IN20" s="40">
        <v>43.540052000000003</v>
      </c>
      <c r="IO20" s="40">
        <v>97.803618</v>
      </c>
      <c r="IP20" s="40">
        <v>54.263565999999997</v>
      </c>
      <c r="IQ20" s="40">
        <v>2.1963819999999998</v>
      </c>
      <c r="IR20" s="40">
        <v>0.38759700000000002</v>
      </c>
      <c r="IS20" s="40">
        <v>0.9</v>
      </c>
      <c r="IT20" s="40">
        <v>0.64599499999999999</v>
      </c>
      <c r="IU20" s="40">
        <v>0.12919900000000001</v>
      </c>
      <c r="IV20" s="40">
        <v>0</v>
      </c>
      <c r="IW20" s="40">
        <v>0</v>
      </c>
      <c r="IX20" s="40">
        <v>0</v>
      </c>
      <c r="IY20" s="40">
        <v>0</v>
      </c>
      <c r="IZ20" s="40">
        <v>0</v>
      </c>
      <c r="JA20" s="40">
        <v>0</v>
      </c>
      <c r="JB20" s="40">
        <v>0</v>
      </c>
    </row>
    <row r="21" spans="1:262" ht="15" customHeight="1" x14ac:dyDescent="0.3">
      <c r="A21" s="37" t="s">
        <v>346</v>
      </c>
      <c r="B21" s="37" t="s">
        <v>347</v>
      </c>
      <c r="C21" s="37" t="s">
        <v>61</v>
      </c>
      <c r="D21" s="37" t="s">
        <v>82</v>
      </c>
      <c r="E21" s="37" t="s">
        <v>473</v>
      </c>
      <c r="F21" s="37" t="s">
        <v>475</v>
      </c>
      <c r="G21" s="37" t="s">
        <v>479</v>
      </c>
      <c r="H21" s="37" t="s">
        <v>477</v>
      </c>
      <c r="I21" s="37" t="s">
        <v>387</v>
      </c>
      <c r="J21" s="37" t="s">
        <v>388</v>
      </c>
      <c r="K21" s="37" t="s">
        <v>353</v>
      </c>
      <c r="L21" s="38">
        <v>5</v>
      </c>
      <c r="M21" s="38">
        <v>10</v>
      </c>
      <c r="N21" s="38">
        <v>1.022775746</v>
      </c>
      <c r="O21" s="38">
        <v>6</v>
      </c>
      <c r="P21" s="38">
        <v>57</v>
      </c>
      <c r="Q21" s="38">
        <v>0.17388000000000001</v>
      </c>
      <c r="R21" s="38">
        <v>1.3339999999999999E-2</v>
      </c>
      <c r="S21" s="38">
        <v>9.2000000000000003E-4</v>
      </c>
      <c r="T21" s="38">
        <v>515.06692239999995</v>
      </c>
      <c r="U21" s="38">
        <v>-1.2104999999999999E-2</v>
      </c>
      <c r="V21" s="38">
        <v>9.0652509000000006</v>
      </c>
      <c r="W21" s="38">
        <v>13.293426500000001</v>
      </c>
      <c r="X21" s="38">
        <v>2.5542972000000002</v>
      </c>
      <c r="Y21" s="38">
        <v>0.72622180000000003</v>
      </c>
      <c r="Z21" s="38">
        <v>0</v>
      </c>
      <c r="AA21" s="38">
        <v>61.235677600000002</v>
      </c>
      <c r="AB21" s="38">
        <v>1.3762756300000001</v>
      </c>
      <c r="AC21" s="38">
        <v>20.855957100000001</v>
      </c>
      <c r="AD21" s="38">
        <v>1.45159142</v>
      </c>
      <c r="AE21" s="38"/>
      <c r="AF21" s="38"/>
      <c r="AG21" s="38">
        <v>1.55891519</v>
      </c>
      <c r="AH21" s="38">
        <v>1.7173905599999999</v>
      </c>
      <c r="AI21" s="38">
        <v>21.896111900000001</v>
      </c>
      <c r="AJ21" s="38">
        <v>1.3391786000000001</v>
      </c>
      <c r="AK21" s="38">
        <v>1.4812801799999999</v>
      </c>
      <c r="AL21" s="38">
        <v>22.479764500000002</v>
      </c>
      <c r="AM21" s="38">
        <v>451.01711349999999</v>
      </c>
      <c r="AN21" s="38">
        <v>0.30670999999999998</v>
      </c>
      <c r="AO21" s="38">
        <v>55.933687599999999</v>
      </c>
      <c r="AP21" s="38">
        <v>0.4702887</v>
      </c>
      <c r="AQ21" s="38">
        <v>819.1202796</v>
      </c>
      <c r="AR21" s="38">
        <v>5.1118299999999998E-2</v>
      </c>
      <c r="AS21" s="38">
        <v>1.6460105</v>
      </c>
      <c r="AT21" s="38">
        <v>1.2779585</v>
      </c>
      <c r="AU21" s="38">
        <v>84.028327200000007</v>
      </c>
      <c r="AV21" s="38">
        <v>2.9955346999999999</v>
      </c>
      <c r="AW21" s="38">
        <v>160.55248219999999</v>
      </c>
      <c r="AX21" s="38">
        <v>104.9050573</v>
      </c>
      <c r="AY21" s="38">
        <v>0</v>
      </c>
      <c r="AZ21" s="38">
        <v>0.4089467</v>
      </c>
      <c r="BA21" s="38">
        <v>36.3860344</v>
      </c>
      <c r="BB21" s="38">
        <v>94.006627199999997</v>
      </c>
      <c r="BC21" s="38">
        <v>345.73378050000002</v>
      </c>
      <c r="BD21" s="38">
        <v>15.601317399999999</v>
      </c>
      <c r="BE21" s="38">
        <v>12.5751116</v>
      </c>
      <c r="BF21" s="38">
        <v>1.5335502000000001</v>
      </c>
      <c r="BG21" s="38">
        <v>4.3918771000000003</v>
      </c>
      <c r="BH21" s="38">
        <v>12.8448276</v>
      </c>
      <c r="BI21" s="38">
        <v>0.20762349999999999</v>
      </c>
      <c r="BJ21" s="39"/>
      <c r="BK21" s="38">
        <v>9.8013214000000008</v>
      </c>
      <c r="BL21" s="38">
        <v>9.1555800000000007E-2</v>
      </c>
      <c r="BM21" s="38">
        <v>1.2463344000000001</v>
      </c>
      <c r="BN21" s="38">
        <v>0.84446900000000003</v>
      </c>
      <c r="BO21" s="38">
        <v>1.01762E-2</v>
      </c>
      <c r="BP21" s="38">
        <v>1.5007026999999999</v>
      </c>
      <c r="BQ21" s="38">
        <v>45.535704000000003</v>
      </c>
      <c r="BR21" s="38">
        <v>24.317599999999999</v>
      </c>
      <c r="BS21" s="39"/>
      <c r="BT21" s="39"/>
      <c r="BU21" s="38">
        <v>37.370652300000003</v>
      </c>
      <c r="BV21" s="38">
        <v>1.24285</v>
      </c>
      <c r="BW21" s="38">
        <v>-1.244548</v>
      </c>
      <c r="BX21" s="38">
        <v>49887.991884000003</v>
      </c>
      <c r="BY21" s="38">
        <v>2687.1489449999999</v>
      </c>
      <c r="BZ21" s="38">
        <v>25334.227845000001</v>
      </c>
      <c r="CA21" s="38">
        <v>3690.30683</v>
      </c>
      <c r="CB21" s="38">
        <v>503.60148099999998</v>
      </c>
      <c r="CC21" s="38">
        <v>655.01013399999999</v>
      </c>
      <c r="CD21" s="38">
        <v>13625.715093000001</v>
      </c>
      <c r="CE21" s="38">
        <v>308320.64568199997</v>
      </c>
      <c r="CF21" s="38">
        <v>4014.7834579999999</v>
      </c>
      <c r="CG21" s="38">
        <v>73.451662999999996</v>
      </c>
      <c r="CH21" s="38">
        <v>4599.6536770000002</v>
      </c>
      <c r="CI21" s="38">
        <v>246.67407700000001</v>
      </c>
      <c r="CJ21" s="38">
        <v>0.90004265999999999</v>
      </c>
      <c r="CK21" s="38">
        <v>0.10227757</v>
      </c>
      <c r="CL21" s="38">
        <v>5.1138800000000003E-3</v>
      </c>
      <c r="CM21" s="38">
        <v>22</v>
      </c>
      <c r="CN21" s="38">
        <v>0.13005499000000001</v>
      </c>
      <c r="CO21" s="38">
        <v>0.47762317999999998</v>
      </c>
      <c r="CP21" s="38">
        <v>388.2238509</v>
      </c>
      <c r="CQ21" s="38">
        <v>5.7500000000000002E-2</v>
      </c>
      <c r="CR21" s="38">
        <v>260.97269979999999</v>
      </c>
      <c r="CS21" s="38">
        <v>2.1783670000000002E-2</v>
      </c>
      <c r="CT21" s="38">
        <v>5.84</v>
      </c>
      <c r="CU21" s="38">
        <v>5.46</v>
      </c>
      <c r="CV21" s="38">
        <v>0.192</v>
      </c>
      <c r="CW21" s="38">
        <v>24.012046900000001</v>
      </c>
      <c r="CX21" s="39"/>
      <c r="CY21" s="38">
        <v>24.012046900000001</v>
      </c>
      <c r="CZ21" s="38">
        <v>7.2447300000000006E-2</v>
      </c>
      <c r="DA21" s="38">
        <v>0.38293559999999999</v>
      </c>
      <c r="DB21" s="38">
        <v>0.4346836</v>
      </c>
      <c r="DC21" s="38">
        <v>3.1048800000000001E-2</v>
      </c>
      <c r="DD21" s="38">
        <v>0.71412310000000001</v>
      </c>
      <c r="DE21" s="38">
        <v>34.771770500000002</v>
      </c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8">
        <v>0.33280638000000001</v>
      </c>
      <c r="DX21" s="38">
        <v>14.962238940000001</v>
      </c>
      <c r="DY21" s="38">
        <v>139.57493156000001</v>
      </c>
      <c r="DZ21" s="38">
        <v>0.72150159000000003</v>
      </c>
      <c r="EA21" s="38">
        <v>8.4490170000000003E-2</v>
      </c>
      <c r="EB21" s="38">
        <v>26.444816920000001</v>
      </c>
      <c r="EC21" s="38">
        <v>8.6497317200000001</v>
      </c>
      <c r="ED21" s="38">
        <v>16.067281430000001</v>
      </c>
      <c r="EE21" s="38">
        <v>14.851067670000001</v>
      </c>
      <c r="EF21" s="38">
        <v>407.23544535000002</v>
      </c>
      <c r="EG21" s="38">
        <v>32.138604999999998</v>
      </c>
      <c r="EH21" s="38">
        <v>0.90230650999999995</v>
      </c>
      <c r="EI21" s="38">
        <v>17.32968181</v>
      </c>
      <c r="EJ21" s="38">
        <v>509.99156176000002</v>
      </c>
      <c r="EK21" s="38">
        <v>489.45681203999999</v>
      </c>
      <c r="EL21" s="38">
        <v>3.5878E-2</v>
      </c>
      <c r="EM21" s="38">
        <v>28.516645260000001</v>
      </c>
      <c r="EN21" s="38">
        <v>0.79952361000000005</v>
      </c>
      <c r="EO21" s="38">
        <v>4.5479199999999996E-3</v>
      </c>
      <c r="EP21" s="38">
        <v>53.699971390000002</v>
      </c>
      <c r="EQ21" s="38">
        <v>57.593088430000002</v>
      </c>
      <c r="ER21" s="40">
        <v>0.36886658</v>
      </c>
      <c r="ES21" s="41"/>
      <c r="ET21" s="40">
        <v>93</v>
      </c>
      <c r="EU21" s="40">
        <v>74</v>
      </c>
      <c r="EV21" s="40">
        <v>1.9032</v>
      </c>
      <c r="EW21" s="40">
        <v>0.73</v>
      </c>
      <c r="EX21" s="41"/>
      <c r="EY21" s="40">
        <v>16.8</v>
      </c>
      <c r="EZ21" s="40">
        <v>0</v>
      </c>
      <c r="FA21" s="40">
        <v>0</v>
      </c>
      <c r="FB21" s="40">
        <v>0</v>
      </c>
      <c r="FC21" s="40">
        <v>0</v>
      </c>
      <c r="FD21" s="40">
        <v>0</v>
      </c>
      <c r="FE21" s="40">
        <v>1</v>
      </c>
      <c r="FF21" s="40">
        <v>1</v>
      </c>
      <c r="FG21" s="40">
        <v>3.3081575000000002E-2</v>
      </c>
      <c r="FH21" s="40">
        <v>3.3081575000000002E-2</v>
      </c>
      <c r="FI21" s="40">
        <v>98.4</v>
      </c>
      <c r="FJ21" s="40">
        <v>99.1</v>
      </c>
      <c r="FK21" s="40">
        <v>99.5</v>
      </c>
      <c r="FL21" s="40">
        <v>99.9</v>
      </c>
      <c r="FM21" s="40">
        <v>5.2203099999999995E-4</v>
      </c>
      <c r="FN21" s="40">
        <v>100</v>
      </c>
      <c r="FO21" s="40">
        <v>1.1172656E-2</v>
      </c>
      <c r="FP21" s="40">
        <v>2.0563109999999999E-2</v>
      </c>
      <c r="FQ21" s="40">
        <v>0.9</v>
      </c>
      <c r="FR21" s="40">
        <v>0.9012</v>
      </c>
      <c r="FS21" s="41"/>
      <c r="FT21" s="40">
        <v>0</v>
      </c>
      <c r="FU21" s="41"/>
      <c r="FV21" s="40">
        <v>0.82433190000000001</v>
      </c>
      <c r="FW21" s="40">
        <v>39.390557000000001</v>
      </c>
      <c r="FX21" s="40">
        <v>0.95524600000000004</v>
      </c>
      <c r="FY21" s="40">
        <v>3.3081575000000001</v>
      </c>
      <c r="FZ21" s="40">
        <v>3.3081575000000001</v>
      </c>
      <c r="GA21" s="40">
        <v>1.4738960999999999</v>
      </c>
      <c r="GB21" s="40">
        <v>1.4738960999999999</v>
      </c>
      <c r="GC21" s="40">
        <v>0.09</v>
      </c>
      <c r="GD21" s="40">
        <v>100</v>
      </c>
      <c r="GE21" s="40">
        <v>100</v>
      </c>
      <c r="GF21" s="40">
        <v>100</v>
      </c>
      <c r="GG21" s="40">
        <v>24</v>
      </c>
      <c r="GH21" s="40">
        <v>58.8</v>
      </c>
      <c r="GI21" s="40">
        <v>100</v>
      </c>
      <c r="GJ21" s="40">
        <v>100</v>
      </c>
      <c r="GK21" s="40">
        <v>37.848312</v>
      </c>
      <c r="GL21" s="40">
        <v>100</v>
      </c>
      <c r="GM21" s="40">
        <v>98.795912999999999</v>
      </c>
      <c r="GN21" s="40">
        <v>100</v>
      </c>
      <c r="GO21" s="40">
        <v>99.799400000000006</v>
      </c>
      <c r="GP21" s="40">
        <v>7</v>
      </c>
      <c r="GQ21" s="40">
        <v>34</v>
      </c>
      <c r="GR21" s="40">
        <v>0.53333333000000005</v>
      </c>
      <c r="GS21" s="40">
        <v>0.55416666999999997</v>
      </c>
      <c r="GT21" s="41"/>
      <c r="GU21" s="40">
        <v>8.8235290000000006</v>
      </c>
      <c r="GV21" s="40">
        <v>0.13750000000000001</v>
      </c>
      <c r="GW21" s="40">
        <v>0.7</v>
      </c>
      <c r="GX21" s="40">
        <v>8.8352939999999993</v>
      </c>
      <c r="GY21" s="40">
        <v>1.6</v>
      </c>
      <c r="GZ21" s="40">
        <v>41.2</v>
      </c>
      <c r="HA21" s="40">
        <v>3.6</v>
      </c>
      <c r="HB21" s="40">
        <v>1</v>
      </c>
      <c r="HC21" s="40">
        <v>0.17426900000000001</v>
      </c>
      <c r="HD21" s="40">
        <v>39.6</v>
      </c>
      <c r="HE21" s="40">
        <v>41.1</v>
      </c>
      <c r="HF21" s="40">
        <v>74.400000000000006</v>
      </c>
      <c r="HG21" s="40">
        <v>86.6</v>
      </c>
      <c r="HH21" s="40">
        <v>0.01</v>
      </c>
      <c r="HI21" s="40">
        <v>12.4</v>
      </c>
      <c r="HJ21" s="40">
        <v>0.69871795000000003</v>
      </c>
      <c r="HK21" s="40">
        <v>0.69871795000000003</v>
      </c>
      <c r="HL21" s="40">
        <v>14.150943</v>
      </c>
      <c r="HM21" s="40">
        <v>100</v>
      </c>
      <c r="HN21" s="40">
        <v>0</v>
      </c>
      <c r="HO21" s="40">
        <v>43.867925</v>
      </c>
      <c r="HP21" s="40">
        <v>0</v>
      </c>
      <c r="HQ21" s="40">
        <v>0</v>
      </c>
      <c r="HR21" s="40">
        <v>0</v>
      </c>
      <c r="HS21" s="40">
        <v>0</v>
      </c>
      <c r="HT21" s="40">
        <v>0</v>
      </c>
      <c r="HU21" s="40">
        <v>0</v>
      </c>
      <c r="HV21" s="40">
        <v>0.94339600000000001</v>
      </c>
      <c r="HW21" s="40">
        <v>26</v>
      </c>
      <c r="HX21" s="40">
        <v>0.14196</v>
      </c>
      <c r="HY21" s="40">
        <v>0.14196</v>
      </c>
      <c r="HZ21" s="40">
        <v>0.92105300000000001</v>
      </c>
      <c r="IA21" s="40">
        <v>1.63420999</v>
      </c>
      <c r="IB21" s="40">
        <v>1.90164</v>
      </c>
      <c r="IC21" s="40">
        <v>1.56</v>
      </c>
      <c r="ID21" s="40">
        <v>1.7173905599999999</v>
      </c>
      <c r="IE21" s="40">
        <v>1.9713207500000001</v>
      </c>
      <c r="IF21" s="40">
        <v>1.9713207500000001</v>
      </c>
      <c r="IG21" s="40">
        <v>0</v>
      </c>
      <c r="IH21" s="40">
        <v>31.578946999999999</v>
      </c>
      <c r="II21" s="40">
        <v>31.578946999999999</v>
      </c>
      <c r="IJ21" s="40">
        <v>100</v>
      </c>
      <c r="IK21" s="40">
        <v>100</v>
      </c>
      <c r="IL21" s="40">
        <v>0</v>
      </c>
      <c r="IM21" s="40">
        <v>0</v>
      </c>
      <c r="IN21" s="40">
        <v>45.789473999999998</v>
      </c>
      <c r="IO21" s="40">
        <v>97.894737000000006</v>
      </c>
      <c r="IP21" s="40">
        <v>52.105263000000001</v>
      </c>
      <c r="IQ21" s="40">
        <v>2.1052629999999999</v>
      </c>
      <c r="IR21" s="40">
        <v>0.52631600000000001</v>
      </c>
      <c r="IS21" s="40">
        <v>0.9</v>
      </c>
      <c r="IT21" s="40">
        <v>0.52631600000000001</v>
      </c>
      <c r="IU21" s="40">
        <v>0.131579</v>
      </c>
      <c r="IV21" s="40">
        <v>0</v>
      </c>
      <c r="IW21" s="40">
        <v>0</v>
      </c>
      <c r="IX21" s="40">
        <v>0</v>
      </c>
      <c r="IY21" s="40">
        <v>0</v>
      </c>
      <c r="IZ21" s="40">
        <v>0</v>
      </c>
      <c r="JA21" s="40">
        <v>0</v>
      </c>
      <c r="JB21" s="40">
        <v>0</v>
      </c>
    </row>
    <row r="22" spans="1:262" ht="15" customHeight="1" x14ac:dyDescent="0.3">
      <c r="A22" s="37" t="s">
        <v>346</v>
      </c>
      <c r="B22" s="37" t="s">
        <v>347</v>
      </c>
      <c r="C22" s="37" t="s">
        <v>61</v>
      </c>
      <c r="D22" s="37" t="s">
        <v>82</v>
      </c>
      <c r="E22" s="37" t="s">
        <v>473</v>
      </c>
      <c r="F22" s="37" t="s">
        <v>475</v>
      </c>
      <c r="G22" s="37" t="s">
        <v>479</v>
      </c>
      <c r="H22" s="37" t="s">
        <v>477</v>
      </c>
      <c r="I22" s="37" t="s">
        <v>389</v>
      </c>
      <c r="J22" s="37" t="s">
        <v>390</v>
      </c>
      <c r="K22" s="37" t="s">
        <v>391</v>
      </c>
      <c r="L22" s="38">
        <v>10</v>
      </c>
      <c r="M22" s="38">
        <v>25</v>
      </c>
      <c r="N22" s="38">
        <v>1.0231779700000001</v>
      </c>
      <c r="O22" s="39"/>
      <c r="P22" s="38">
        <v>38</v>
      </c>
      <c r="Q22" s="38">
        <v>0.11211</v>
      </c>
      <c r="R22" s="38">
        <v>9.5460000000000007E-3</v>
      </c>
      <c r="S22" s="38">
        <v>5.1060000000000005E-4</v>
      </c>
      <c r="T22" s="38">
        <v>368.41776750000002</v>
      </c>
      <c r="U22" s="38">
        <v>3.8744000000000001E-2</v>
      </c>
      <c r="V22" s="38">
        <v>9.7093178000000009</v>
      </c>
      <c r="W22" s="38">
        <v>13.0415223</v>
      </c>
      <c r="X22" s="38">
        <v>2.5274255000000001</v>
      </c>
      <c r="Y22" s="38">
        <v>0.52550430000000004</v>
      </c>
      <c r="Z22" s="38">
        <v>0</v>
      </c>
      <c r="AA22" s="38">
        <v>61.045041490000003</v>
      </c>
      <c r="AB22" s="59"/>
      <c r="AC22" s="59"/>
      <c r="AD22" s="59"/>
      <c r="AE22" s="59"/>
      <c r="AF22" s="39"/>
      <c r="AG22" s="38">
        <v>1.4410092400000001</v>
      </c>
      <c r="AH22" s="38">
        <v>1.61321092</v>
      </c>
      <c r="AI22" s="38">
        <v>25.771539099999998</v>
      </c>
      <c r="AJ22" s="39"/>
      <c r="AK22" s="39"/>
      <c r="AL22" s="39"/>
      <c r="AM22" s="38">
        <v>441.19180419999998</v>
      </c>
      <c r="AN22" s="38">
        <v>0</v>
      </c>
      <c r="AO22" s="38">
        <v>56.375019700000003</v>
      </c>
      <c r="AP22" s="38">
        <v>0.4807014</v>
      </c>
      <c r="AQ22" s="38">
        <v>853.8074464</v>
      </c>
      <c r="AR22" s="38">
        <v>5.1138400000000001E-2</v>
      </c>
      <c r="AS22" s="38">
        <v>1.7693901000000001</v>
      </c>
      <c r="AT22" s="38">
        <v>1.4421041000000001</v>
      </c>
      <c r="AU22" s="38">
        <v>69.016442799999993</v>
      </c>
      <c r="AV22" s="38">
        <v>2.5671498000000001</v>
      </c>
      <c r="AW22" s="38">
        <v>154.6324243</v>
      </c>
      <c r="AX22" s="38">
        <v>106.6952477</v>
      </c>
      <c r="AY22" s="38">
        <v>0</v>
      </c>
      <c r="AZ22" s="38">
        <v>0.32728600000000002</v>
      </c>
      <c r="BA22" s="38">
        <v>14.6562778</v>
      </c>
      <c r="BB22" s="38">
        <v>62.1843468</v>
      </c>
      <c r="BC22" s="38">
        <v>363.06249079999998</v>
      </c>
      <c r="BD22" s="38">
        <v>18.542799500000001</v>
      </c>
      <c r="BE22" s="38">
        <v>14.134665699999999</v>
      </c>
      <c r="BF22" s="38">
        <v>0.73639359999999998</v>
      </c>
      <c r="BG22" s="39"/>
      <c r="BH22" s="38">
        <v>12.3667377</v>
      </c>
      <c r="BI22" s="38">
        <v>0.12687409999999999</v>
      </c>
      <c r="BJ22" s="39"/>
      <c r="BK22" s="39"/>
      <c r="BL22" s="39"/>
      <c r="BM22" s="39"/>
      <c r="BN22" s="39"/>
      <c r="BO22" s="39"/>
      <c r="BP22" s="39"/>
      <c r="BQ22" s="39"/>
      <c r="BR22" s="38">
        <v>22.295007999999999</v>
      </c>
      <c r="BS22" s="39"/>
      <c r="BT22" s="39"/>
      <c r="BU22" s="38">
        <v>13.3062229</v>
      </c>
      <c r="BV22" s="38">
        <v>1.0679749999999999</v>
      </c>
      <c r="BW22" s="38">
        <v>-1.003973</v>
      </c>
      <c r="BX22" s="38">
        <v>49739.871391000001</v>
      </c>
      <c r="BY22" s="38">
        <v>2935.6541419999999</v>
      </c>
      <c r="BZ22" s="38">
        <v>26976.902652000001</v>
      </c>
      <c r="CA22" s="38">
        <v>3912.7727329999998</v>
      </c>
      <c r="CB22" s="38">
        <v>535.52521000000002</v>
      </c>
      <c r="CC22" s="38">
        <v>494.22258499999998</v>
      </c>
      <c r="CD22" s="38">
        <v>14227.729638999999</v>
      </c>
      <c r="CE22" s="38">
        <v>326856.11892899999</v>
      </c>
      <c r="CF22" s="38">
        <v>4227.9729379999999</v>
      </c>
      <c r="CG22" s="38">
        <v>79.260480999999999</v>
      </c>
      <c r="CH22" s="38">
        <v>4896.811076</v>
      </c>
      <c r="CI22" s="38">
        <v>256.51787899999999</v>
      </c>
      <c r="CJ22" s="38">
        <v>0.70599279999999998</v>
      </c>
      <c r="CK22" s="38">
        <v>0.12278136000000001</v>
      </c>
      <c r="CL22" s="38">
        <v>4.0927100000000003E-3</v>
      </c>
      <c r="CM22" s="38">
        <v>24</v>
      </c>
      <c r="CN22" s="38">
        <v>0.13531381000000001</v>
      </c>
      <c r="CO22" s="38">
        <v>0.48794980999999998</v>
      </c>
      <c r="CP22" s="38">
        <v>373.35390089999999</v>
      </c>
      <c r="CQ22" s="38">
        <v>7.7200000000000005E-2</v>
      </c>
      <c r="CR22" s="38">
        <v>193.1512955</v>
      </c>
      <c r="CS22" s="38">
        <v>2.7515970000000001E-2</v>
      </c>
      <c r="CT22" s="38">
        <v>6.28</v>
      </c>
      <c r="CU22" s="38">
        <v>5.87</v>
      </c>
      <c r="CV22" s="38">
        <v>0.17299999999999999</v>
      </c>
      <c r="CW22" s="38">
        <v>26.334845000000001</v>
      </c>
      <c r="CX22" s="38">
        <v>0</v>
      </c>
      <c r="CY22" s="38">
        <v>26.334845000000001</v>
      </c>
      <c r="CZ22" s="38">
        <v>0.1748162</v>
      </c>
      <c r="DA22" s="38">
        <v>0.81238109999999997</v>
      </c>
      <c r="DB22" s="38">
        <v>0.1850995</v>
      </c>
      <c r="DC22" s="38">
        <v>0</v>
      </c>
      <c r="DD22" s="38">
        <v>0.92549749999999997</v>
      </c>
      <c r="DE22" s="38">
        <v>35.869875</v>
      </c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8">
        <v>0.48345158999999999</v>
      </c>
      <c r="DX22" s="38">
        <v>15.039386029999999</v>
      </c>
      <c r="DY22" s="38">
        <v>149.0912524</v>
      </c>
      <c r="DZ22" s="38">
        <v>0.73801826999999998</v>
      </c>
      <c r="EA22" s="38">
        <v>5.9446640000000002E-2</v>
      </c>
      <c r="EB22" s="38">
        <v>27.994763169999999</v>
      </c>
      <c r="EC22" s="38">
        <v>8.7629054100000001</v>
      </c>
      <c r="ED22" s="38">
        <v>16.465491480000001</v>
      </c>
      <c r="EE22" s="38">
        <v>14.973084099999999</v>
      </c>
      <c r="EF22" s="38">
        <v>409.72128399000002</v>
      </c>
      <c r="EG22" s="38">
        <v>36.220500000000001</v>
      </c>
      <c r="EH22" s="38">
        <v>0.99698461000000005</v>
      </c>
      <c r="EI22" s="38">
        <v>17.99534718</v>
      </c>
      <c r="EJ22" s="38">
        <v>423.12409685</v>
      </c>
      <c r="EK22" s="38">
        <v>446.00327712000001</v>
      </c>
      <c r="EL22" s="38">
        <v>4.0620169999999997E-2</v>
      </c>
      <c r="EM22" s="38">
        <v>32.230719960000002</v>
      </c>
      <c r="EN22" s="38">
        <v>0.87993304999999999</v>
      </c>
      <c r="EO22" s="38">
        <v>1.626853E-2</v>
      </c>
      <c r="EP22" s="38">
        <v>55.423504280000003</v>
      </c>
      <c r="EQ22" s="38">
        <v>57.563583319999999</v>
      </c>
      <c r="ER22" s="40">
        <v>0.37928872000000002</v>
      </c>
      <c r="ES22" s="41"/>
      <c r="ET22" s="40">
        <v>98</v>
      </c>
      <c r="EU22" s="41"/>
      <c r="EV22" s="40">
        <v>1.8144</v>
      </c>
      <c r="EW22" s="40">
        <v>0.6</v>
      </c>
      <c r="EX22" s="41"/>
      <c r="EY22" s="41"/>
      <c r="EZ22" s="40">
        <v>0</v>
      </c>
      <c r="FA22" s="40">
        <v>0</v>
      </c>
      <c r="FB22" s="40">
        <v>0</v>
      </c>
      <c r="FC22" s="40">
        <v>0</v>
      </c>
      <c r="FD22" s="40">
        <v>0</v>
      </c>
      <c r="FE22" s="40">
        <v>1</v>
      </c>
      <c r="FF22" s="40">
        <v>1</v>
      </c>
      <c r="FG22" s="40">
        <v>3.7897488999999999E-2</v>
      </c>
      <c r="FH22" s="40">
        <v>3.7897488999999999E-2</v>
      </c>
      <c r="FI22" s="40">
        <v>97.9</v>
      </c>
      <c r="FJ22" s="40">
        <v>98.8</v>
      </c>
      <c r="FK22" s="40">
        <v>99.6</v>
      </c>
      <c r="FL22" s="40">
        <v>99.8</v>
      </c>
      <c r="FM22" s="40">
        <v>4.8001899999999999E-4</v>
      </c>
      <c r="FN22" s="40">
        <v>100</v>
      </c>
      <c r="FO22" s="40">
        <v>9.1452830000000006E-3</v>
      </c>
      <c r="FP22" s="40">
        <v>1.736795E-2</v>
      </c>
      <c r="FQ22" s="40">
        <v>0.71</v>
      </c>
      <c r="FR22" s="40">
        <v>0.70520000000000005</v>
      </c>
      <c r="FS22" s="41"/>
      <c r="FT22" s="40">
        <v>0</v>
      </c>
      <c r="FU22" s="41"/>
      <c r="FV22" s="40">
        <v>0.77122539999999995</v>
      </c>
      <c r="FW22" s="40">
        <v>36.181829800000003</v>
      </c>
      <c r="FX22" s="40">
        <v>0.97589999999999999</v>
      </c>
      <c r="FY22" s="40">
        <v>3.7897489000000002</v>
      </c>
      <c r="FZ22" s="40">
        <v>3.7897489000000002</v>
      </c>
      <c r="GA22" s="40">
        <v>2.2632072999999999</v>
      </c>
      <c r="GB22" s="40">
        <v>2.2632072999999999</v>
      </c>
      <c r="GC22" s="40">
        <v>0.11</v>
      </c>
      <c r="GD22" s="40">
        <v>100</v>
      </c>
      <c r="GE22" s="40">
        <v>100</v>
      </c>
      <c r="GF22" s="40">
        <v>100</v>
      </c>
      <c r="GG22" s="40">
        <v>26.3</v>
      </c>
      <c r="GH22" s="40">
        <v>62.2</v>
      </c>
      <c r="GI22" s="40">
        <v>100</v>
      </c>
      <c r="GJ22" s="40">
        <v>100</v>
      </c>
      <c r="GK22" s="40">
        <v>40.586046000000003</v>
      </c>
      <c r="GL22" s="40">
        <v>100</v>
      </c>
      <c r="GM22" s="40">
        <v>98.409030999999999</v>
      </c>
      <c r="GN22" s="40">
        <v>100</v>
      </c>
      <c r="GO22" s="40">
        <v>99.749700000000004</v>
      </c>
      <c r="GP22" s="40">
        <v>9</v>
      </c>
      <c r="GQ22" s="40">
        <v>37</v>
      </c>
      <c r="GR22" s="40">
        <v>0.47148288999999999</v>
      </c>
      <c r="GS22" s="40">
        <v>0.49429657999999999</v>
      </c>
      <c r="GT22" s="41"/>
      <c r="GU22" s="40">
        <v>5.7723579999999997</v>
      </c>
      <c r="GV22" s="40">
        <v>0.144486692</v>
      </c>
      <c r="GW22" s="41"/>
      <c r="GX22" s="40">
        <v>5.7008130000000001</v>
      </c>
      <c r="GY22" s="40">
        <v>2.1</v>
      </c>
      <c r="GZ22" s="40">
        <v>37.799999999999997</v>
      </c>
      <c r="HA22" s="41"/>
      <c r="HB22" s="40">
        <v>1</v>
      </c>
      <c r="HC22" s="40">
        <v>0.22012799999999999</v>
      </c>
      <c r="HD22" s="40">
        <v>35.700000000000003</v>
      </c>
      <c r="HE22" s="41"/>
      <c r="HF22" s="40">
        <v>71.599999999999994</v>
      </c>
      <c r="HG22" s="41"/>
      <c r="HH22" s="40">
        <v>0</v>
      </c>
      <c r="HI22" s="40">
        <v>12.7</v>
      </c>
      <c r="HJ22" s="40">
        <v>0.84027777999999997</v>
      </c>
      <c r="HK22" s="40">
        <v>0.84027777999999997</v>
      </c>
      <c r="HL22" s="40">
        <v>14.383374</v>
      </c>
      <c r="HM22" s="40">
        <v>100</v>
      </c>
      <c r="HN22" s="40">
        <v>0</v>
      </c>
      <c r="HO22" s="40">
        <v>39.157780000000002</v>
      </c>
      <c r="HP22" s="40">
        <v>0</v>
      </c>
      <c r="HQ22" s="40">
        <v>0</v>
      </c>
      <c r="HR22" s="40">
        <v>0</v>
      </c>
      <c r="HS22" s="40">
        <v>0</v>
      </c>
      <c r="HT22" s="40">
        <v>0</v>
      </c>
      <c r="HU22" s="40">
        <v>0</v>
      </c>
      <c r="HV22" s="40">
        <v>1.148482</v>
      </c>
      <c r="HW22" s="40">
        <v>23</v>
      </c>
      <c r="HX22" s="40">
        <v>0.19295999999999999</v>
      </c>
      <c r="HY22" s="40">
        <v>0.19295999999999999</v>
      </c>
      <c r="HZ22" s="40">
        <v>1.2211669999999999</v>
      </c>
      <c r="IA22" s="40">
        <v>1.5370187399999999</v>
      </c>
      <c r="IB22" s="40">
        <v>1.81152</v>
      </c>
      <c r="IC22" s="40">
        <v>1.44</v>
      </c>
      <c r="ID22" s="40">
        <v>1.61321092</v>
      </c>
      <c r="IE22" s="40">
        <v>1.89660377</v>
      </c>
      <c r="IF22" s="40">
        <v>1.89660377</v>
      </c>
      <c r="IG22" s="40">
        <v>0</v>
      </c>
      <c r="IH22" s="40">
        <v>35.685209999999998</v>
      </c>
      <c r="II22" s="40">
        <v>35.685209999999998</v>
      </c>
      <c r="IJ22" s="40">
        <v>100</v>
      </c>
      <c r="IK22" s="40">
        <v>100</v>
      </c>
      <c r="IL22" s="40">
        <v>0</v>
      </c>
      <c r="IM22" s="40">
        <v>0</v>
      </c>
      <c r="IN22" s="40">
        <v>48.710991</v>
      </c>
      <c r="IO22" s="40">
        <v>97.150610999999998</v>
      </c>
      <c r="IP22" s="40">
        <v>48.439619999999998</v>
      </c>
      <c r="IQ22" s="40">
        <v>2.8493889999999999</v>
      </c>
      <c r="IR22" s="40">
        <v>1.0854820000000001</v>
      </c>
      <c r="IS22" s="40">
        <v>1.2</v>
      </c>
      <c r="IT22" s="40">
        <v>0.27137</v>
      </c>
      <c r="IU22" s="40">
        <v>0.27137</v>
      </c>
      <c r="IV22" s="40">
        <v>0</v>
      </c>
      <c r="IW22" s="40">
        <v>0</v>
      </c>
      <c r="IX22" s="40">
        <v>0</v>
      </c>
      <c r="IY22" s="40">
        <v>0</v>
      </c>
      <c r="IZ22" s="40">
        <v>0</v>
      </c>
      <c r="JA22" s="40">
        <v>0</v>
      </c>
      <c r="JB22" s="40">
        <v>0</v>
      </c>
    </row>
    <row r="23" spans="1:262" ht="15" customHeight="1" x14ac:dyDescent="0.3">
      <c r="A23" s="37" t="s">
        <v>346</v>
      </c>
      <c r="B23" s="37" t="s">
        <v>347</v>
      </c>
      <c r="C23" s="54" t="s">
        <v>62</v>
      </c>
      <c r="D23" s="37" t="s">
        <v>82</v>
      </c>
      <c r="E23" s="37" t="s">
        <v>473</v>
      </c>
      <c r="F23" s="37" t="s">
        <v>475</v>
      </c>
      <c r="G23" s="37" t="s">
        <v>479</v>
      </c>
      <c r="H23" s="37" t="s">
        <v>477</v>
      </c>
      <c r="I23" s="37" t="s">
        <v>392</v>
      </c>
      <c r="J23" s="37" t="s">
        <v>393</v>
      </c>
      <c r="K23" s="37" t="s">
        <v>350</v>
      </c>
      <c r="L23" s="38">
        <v>0</v>
      </c>
      <c r="M23" s="38">
        <v>5</v>
      </c>
      <c r="N23" s="38">
        <v>1.0215450580000001</v>
      </c>
      <c r="O23" s="38">
        <v>2</v>
      </c>
      <c r="P23" s="38">
        <v>87</v>
      </c>
      <c r="Q23" s="38">
        <v>0.39453899999999997</v>
      </c>
      <c r="R23" s="38">
        <v>2.6372E-2</v>
      </c>
      <c r="S23" s="38">
        <v>2.8454000000000001E-3</v>
      </c>
      <c r="T23" s="38">
        <v>661.69651899999997</v>
      </c>
      <c r="U23" s="38">
        <v>0.16530300000000001</v>
      </c>
      <c r="V23" s="38">
        <v>9.2896452000000007</v>
      </c>
      <c r="W23" s="38">
        <v>13.726475199999999</v>
      </c>
      <c r="X23" s="38">
        <v>3.4681342000000002</v>
      </c>
      <c r="Y23" s="38">
        <v>0.99089550000000004</v>
      </c>
      <c r="Z23" s="38">
        <v>0</v>
      </c>
      <c r="AA23" s="38">
        <v>60.600553140000002</v>
      </c>
      <c r="AB23" s="38">
        <v>1.38726767</v>
      </c>
      <c r="AC23" s="38">
        <v>26.4235109</v>
      </c>
      <c r="AD23" s="38">
        <v>1.2939174200000001</v>
      </c>
      <c r="AE23" s="38"/>
      <c r="AF23" s="38"/>
      <c r="AG23" s="38">
        <v>1.52993968</v>
      </c>
      <c r="AH23" s="38">
        <v>1.66939328</v>
      </c>
      <c r="AI23" s="38">
        <v>20.733080399999999</v>
      </c>
      <c r="AJ23" s="38">
        <v>1.37869548</v>
      </c>
      <c r="AK23" s="38">
        <v>1.4242784100000001</v>
      </c>
      <c r="AL23" s="38">
        <v>22.7862847</v>
      </c>
      <c r="AM23" s="38">
        <v>438.2767723</v>
      </c>
      <c r="AN23" s="38">
        <v>0.2555907</v>
      </c>
      <c r="AO23" s="38">
        <v>52.1098395</v>
      </c>
      <c r="AP23" s="38">
        <v>0.50095780000000001</v>
      </c>
      <c r="AQ23" s="38">
        <v>818.59578910000005</v>
      </c>
      <c r="AR23" s="38">
        <v>5.11181E-2</v>
      </c>
      <c r="AS23" s="38">
        <v>1.5744389000000001</v>
      </c>
      <c r="AT23" s="38">
        <v>1.7584643</v>
      </c>
      <c r="AU23" s="38">
        <v>138.30525969999999</v>
      </c>
      <c r="AV23" s="38">
        <v>2.6376963999999998</v>
      </c>
      <c r="AW23" s="38">
        <v>201.57930250000001</v>
      </c>
      <c r="AX23" s="38">
        <v>112.6132788</v>
      </c>
      <c r="AY23" s="38">
        <v>0</v>
      </c>
      <c r="AZ23" s="38">
        <v>0.34760340000000001</v>
      </c>
      <c r="BA23" s="38">
        <v>113.8810088</v>
      </c>
      <c r="BB23" s="38">
        <v>144.44966099999999</v>
      </c>
      <c r="BC23" s="38">
        <v>317.29034100000001</v>
      </c>
      <c r="BD23" s="38">
        <v>15.1718662</v>
      </c>
      <c r="BE23" s="38">
        <v>11.8900811</v>
      </c>
      <c r="BF23" s="38">
        <v>1.3086245999999999</v>
      </c>
      <c r="BG23" s="39"/>
      <c r="BH23" s="38">
        <v>12.1264368</v>
      </c>
      <c r="BI23" s="38">
        <v>0.69771530000000004</v>
      </c>
      <c r="BJ23" s="38">
        <v>0</v>
      </c>
      <c r="BK23" s="38">
        <v>9.2198958999999991</v>
      </c>
      <c r="BL23" s="38">
        <v>0.29473939999999998</v>
      </c>
      <c r="BM23" s="38">
        <v>1.9513782</v>
      </c>
      <c r="BN23" s="38">
        <v>1.1281405</v>
      </c>
      <c r="BO23" s="38">
        <v>7.1143999999999999E-2</v>
      </c>
      <c r="BP23" s="38">
        <v>1.7481096</v>
      </c>
      <c r="BQ23" s="38">
        <v>42.019879699999997</v>
      </c>
      <c r="BR23" s="38">
        <v>26.695041</v>
      </c>
      <c r="BS23" s="39"/>
      <c r="BT23" s="39"/>
      <c r="BU23" s="38">
        <v>125.3416975</v>
      </c>
      <c r="BV23" s="38">
        <v>0.87609000000000004</v>
      </c>
      <c r="BW23" s="38">
        <v>-0.74693799999999999</v>
      </c>
      <c r="BX23" s="38">
        <v>46651.320061999999</v>
      </c>
      <c r="BY23" s="38">
        <v>2944.6352980000001</v>
      </c>
      <c r="BZ23" s="38">
        <v>23857.678143000001</v>
      </c>
      <c r="CA23" s="38">
        <v>3687.5478119999998</v>
      </c>
      <c r="CB23" s="38">
        <v>458.034244</v>
      </c>
      <c r="CC23" s="38">
        <v>813.06099200000006</v>
      </c>
      <c r="CD23" s="38">
        <v>13561.036184000001</v>
      </c>
      <c r="CE23" s="38">
        <v>308661.81800700002</v>
      </c>
      <c r="CF23" s="38">
        <v>4007.6050289999998</v>
      </c>
      <c r="CG23" s="38">
        <v>77.184880000000007</v>
      </c>
      <c r="CH23" s="38">
        <v>4594.7697189999999</v>
      </c>
      <c r="CI23" s="38">
        <v>244.205454</v>
      </c>
      <c r="CJ23" s="38">
        <v>1.3280085800000001</v>
      </c>
      <c r="CK23" s="38">
        <v>0.16344721000000001</v>
      </c>
      <c r="CL23" s="38">
        <v>7.1508199999999996E-3</v>
      </c>
      <c r="CM23" s="38">
        <v>21</v>
      </c>
      <c r="CN23" s="38">
        <v>0.12837425999999999</v>
      </c>
      <c r="CO23" s="38">
        <v>0.50551252000000002</v>
      </c>
      <c r="CP23" s="38">
        <v>361.89511340000001</v>
      </c>
      <c r="CQ23" s="38">
        <v>8.6199999999999999E-2</v>
      </c>
      <c r="CR23" s="38">
        <v>504.99404079999999</v>
      </c>
      <c r="CS23" s="38">
        <v>2.4886769999999999E-2</v>
      </c>
      <c r="CT23" s="38">
        <v>6.41</v>
      </c>
      <c r="CU23" s="38">
        <v>5.94</v>
      </c>
      <c r="CV23" s="38">
        <v>0.17599999999999999</v>
      </c>
      <c r="CW23" s="38">
        <v>22.360257699999998</v>
      </c>
      <c r="CX23" s="38">
        <v>1.2371378</v>
      </c>
      <c r="CY23" s="38">
        <v>21.123119899999999</v>
      </c>
      <c r="CZ23" s="38">
        <v>1.0392800000000001E-2</v>
      </c>
      <c r="DA23" s="38">
        <v>0.48846390000000001</v>
      </c>
      <c r="DB23" s="38">
        <v>0.46767819999999999</v>
      </c>
      <c r="DC23" s="38">
        <v>0</v>
      </c>
      <c r="DD23" s="38">
        <v>0.74828519999999998</v>
      </c>
      <c r="DE23" s="38">
        <v>35.125628800000001</v>
      </c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8">
        <v>0.38378600000000002</v>
      </c>
      <c r="DX23" s="38">
        <v>13.761685699999999</v>
      </c>
      <c r="DY23" s="38">
        <v>180.13412761000001</v>
      </c>
      <c r="DZ23" s="38">
        <v>0.76545218999999998</v>
      </c>
      <c r="EA23" s="38">
        <v>7.9543230000000006E-2</v>
      </c>
      <c r="EB23" s="38">
        <v>30.30910055</v>
      </c>
      <c r="EC23" s="38">
        <v>8.5065833600000005</v>
      </c>
      <c r="ED23" s="38">
        <v>15.69202228</v>
      </c>
      <c r="EE23" s="38">
        <v>14.693290380000001</v>
      </c>
      <c r="EF23" s="38">
        <v>401.63699423999998</v>
      </c>
      <c r="EG23" s="38">
        <v>25.033911</v>
      </c>
      <c r="EH23" s="38">
        <v>0.90697454</v>
      </c>
      <c r="EI23" s="38">
        <v>16.552562949999999</v>
      </c>
      <c r="EJ23" s="38">
        <v>729.87658170999998</v>
      </c>
      <c r="EK23" s="38">
        <v>389.23693119000001</v>
      </c>
      <c r="EL23" s="38">
        <v>5.0370650000000003E-2</v>
      </c>
      <c r="EM23" s="38">
        <v>38.385665930000002</v>
      </c>
      <c r="EN23" s="38">
        <v>0.87053404999999995</v>
      </c>
      <c r="EO23" s="38">
        <v>1.433393E-2</v>
      </c>
      <c r="EP23" s="38">
        <v>61.843045740000001</v>
      </c>
      <c r="EQ23" s="38">
        <v>55.041493760000002</v>
      </c>
      <c r="ER23" s="40">
        <v>0.38113051999999997</v>
      </c>
      <c r="ES23" s="41"/>
      <c r="ET23" s="40">
        <v>100</v>
      </c>
      <c r="EU23" s="41"/>
      <c r="EV23" s="40">
        <v>1.8512999999999999</v>
      </c>
      <c r="EW23" s="40">
        <v>0.94</v>
      </c>
      <c r="EX23" s="41"/>
      <c r="EY23" s="41"/>
      <c r="EZ23" s="40">
        <v>0</v>
      </c>
      <c r="FA23" s="40">
        <v>0</v>
      </c>
      <c r="FB23" s="40">
        <v>0</v>
      </c>
      <c r="FC23" s="40">
        <v>0</v>
      </c>
      <c r="FD23" s="40">
        <v>0</v>
      </c>
      <c r="FE23" s="40">
        <v>1</v>
      </c>
      <c r="FF23" s="40">
        <v>1</v>
      </c>
      <c r="FG23" s="40">
        <v>2.9615361E-2</v>
      </c>
      <c r="FH23" s="40">
        <v>2.9615361E-2</v>
      </c>
      <c r="FI23" s="40">
        <v>98.3</v>
      </c>
      <c r="FJ23" s="40">
        <v>99</v>
      </c>
      <c r="FK23" s="40">
        <v>99.5</v>
      </c>
      <c r="FL23" s="40">
        <v>100</v>
      </c>
      <c r="FM23" s="40">
        <v>5.5906E-4</v>
      </c>
      <c r="FN23" s="40">
        <v>100</v>
      </c>
      <c r="FO23" s="40">
        <v>1.2227982E-2</v>
      </c>
      <c r="FP23" s="40">
        <v>2.1155029999999998E-2</v>
      </c>
      <c r="FQ23" s="40">
        <v>1.33</v>
      </c>
      <c r="FR23" s="40">
        <v>1.3096000000000001</v>
      </c>
      <c r="FS23" s="41"/>
      <c r="FT23" s="40">
        <v>0</v>
      </c>
      <c r="FU23" s="41"/>
      <c r="FV23" s="40">
        <v>0.91671910000000001</v>
      </c>
      <c r="FW23" s="40">
        <v>37.840338000000003</v>
      </c>
      <c r="FX23" s="40">
        <v>1.0110250000000001</v>
      </c>
      <c r="FY23" s="40">
        <v>2.9615361</v>
      </c>
      <c r="FZ23" s="40">
        <v>2.9615361</v>
      </c>
      <c r="GA23" s="40">
        <v>1.2904648999999999</v>
      </c>
      <c r="GB23" s="40">
        <v>1.2904648999999999</v>
      </c>
      <c r="GC23" s="40">
        <v>0.13</v>
      </c>
      <c r="GD23" s="40">
        <v>100</v>
      </c>
      <c r="GE23" s="40">
        <v>100</v>
      </c>
      <c r="GF23" s="40">
        <v>100</v>
      </c>
      <c r="GG23" s="40">
        <v>22.4</v>
      </c>
      <c r="GH23" s="40">
        <v>57.5</v>
      </c>
      <c r="GI23" s="40">
        <v>100</v>
      </c>
      <c r="GJ23" s="40">
        <v>100</v>
      </c>
      <c r="GK23" s="40">
        <v>36.367694</v>
      </c>
      <c r="GL23" s="40">
        <v>100</v>
      </c>
      <c r="GM23" s="40">
        <v>98.695913000000004</v>
      </c>
      <c r="GN23" s="40">
        <v>100</v>
      </c>
      <c r="GO23" s="40">
        <v>99.874250000000004</v>
      </c>
      <c r="GP23" s="40">
        <v>10</v>
      </c>
      <c r="GQ23" s="40">
        <v>32</v>
      </c>
      <c r="GR23" s="40">
        <v>0.54017857000000002</v>
      </c>
      <c r="GS23" s="40">
        <v>0.61160714000000005</v>
      </c>
      <c r="GT23" s="41"/>
      <c r="GU23" s="40">
        <v>8.0368099999999991</v>
      </c>
      <c r="GV23" s="40">
        <v>0.133928571</v>
      </c>
      <c r="GW23" s="41"/>
      <c r="GX23" s="40">
        <v>8.0220859999999998</v>
      </c>
      <c r="GY23" s="40">
        <v>1.7</v>
      </c>
      <c r="GZ23" s="40">
        <v>42.5</v>
      </c>
      <c r="HA23" s="40">
        <v>5.2</v>
      </c>
      <c r="HB23" s="40">
        <v>1</v>
      </c>
      <c r="HC23" s="40">
        <v>0.19909399999999999</v>
      </c>
      <c r="HD23" s="40">
        <v>40.799999999999997</v>
      </c>
      <c r="HE23" s="40">
        <v>43.6</v>
      </c>
      <c r="HF23" s="40">
        <v>75.900000000000006</v>
      </c>
      <c r="HG23" s="40">
        <v>85.6</v>
      </c>
      <c r="HH23" s="40">
        <v>0.01</v>
      </c>
      <c r="HI23" s="40">
        <v>13.8</v>
      </c>
      <c r="HJ23" s="40">
        <v>0.73202613999999999</v>
      </c>
      <c r="HK23" s="40">
        <v>0.73202613999999999</v>
      </c>
      <c r="HL23" s="40">
        <v>13.004353999999999</v>
      </c>
      <c r="HM23" s="40">
        <v>100</v>
      </c>
      <c r="HN23" s="40">
        <v>0</v>
      </c>
      <c r="HO23" s="40">
        <v>44.063861000000003</v>
      </c>
      <c r="HP23" s="40">
        <v>0</v>
      </c>
      <c r="HQ23" s="40">
        <v>0</v>
      </c>
      <c r="HR23" s="40">
        <v>0</v>
      </c>
      <c r="HS23" s="40">
        <v>0</v>
      </c>
      <c r="HT23" s="40">
        <v>0</v>
      </c>
      <c r="HU23" s="40">
        <v>0</v>
      </c>
      <c r="HV23" s="40">
        <v>0.98693799999999998</v>
      </c>
      <c r="HW23" s="40">
        <v>30</v>
      </c>
      <c r="HX23" s="40">
        <v>0.13158</v>
      </c>
      <c r="HY23" s="40">
        <v>0.13158</v>
      </c>
      <c r="HZ23" s="40">
        <v>0.90206200000000003</v>
      </c>
      <c r="IA23" s="40">
        <v>1.59490566</v>
      </c>
      <c r="IB23" s="40">
        <v>1.8467100000000001</v>
      </c>
      <c r="IC23" s="40">
        <v>1.53</v>
      </c>
      <c r="ID23" s="40">
        <v>1.66939328</v>
      </c>
      <c r="IE23" s="40">
        <v>1.9526415100000001</v>
      </c>
      <c r="IF23" s="40">
        <v>1.9526415100000001</v>
      </c>
      <c r="IG23" s="40">
        <v>0</v>
      </c>
      <c r="IH23" s="40">
        <v>28.865978999999999</v>
      </c>
      <c r="II23" s="40">
        <v>28.865978999999999</v>
      </c>
      <c r="IJ23" s="40">
        <v>100</v>
      </c>
      <c r="IK23" s="40">
        <v>100</v>
      </c>
      <c r="IL23" s="40">
        <v>0</v>
      </c>
      <c r="IM23" s="40">
        <v>0</v>
      </c>
      <c r="IN23" s="40">
        <v>45.231959000000003</v>
      </c>
      <c r="IO23" s="40">
        <v>97.809278000000006</v>
      </c>
      <c r="IP23" s="40">
        <v>52.57732</v>
      </c>
      <c r="IQ23" s="40">
        <v>2.1907220000000001</v>
      </c>
      <c r="IR23" s="40">
        <v>0.64432999999999996</v>
      </c>
      <c r="IS23" s="40">
        <v>1</v>
      </c>
      <c r="IT23" s="40">
        <v>0.64432999999999996</v>
      </c>
      <c r="IU23" s="40">
        <v>0</v>
      </c>
      <c r="IV23" s="40">
        <v>0</v>
      </c>
      <c r="IW23" s="40">
        <v>0</v>
      </c>
      <c r="IX23" s="40">
        <v>0</v>
      </c>
      <c r="IY23" s="40">
        <v>0</v>
      </c>
      <c r="IZ23" s="40">
        <v>0</v>
      </c>
      <c r="JA23" s="40">
        <v>0</v>
      </c>
      <c r="JB23" s="40">
        <v>0</v>
      </c>
    </row>
    <row r="24" spans="1:262" ht="15" customHeight="1" x14ac:dyDescent="0.3">
      <c r="A24" s="37" t="s">
        <v>346</v>
      </c>
      <c r="B24" s="37" t="s">
        <v>347</v>
      </c>
      <c r="C24" s="54" t="s">
        <v>62</v>
      </c>
      <c r="D24" s="37" t="s">
        <v>82</v>
      </c>
      <c r="E24" s="37" t="s">
        <v>473</v>
      </c>
      <c r="F24" s="37" t="s">
        <v>475</v>
      </c>
      <c r="G24" s="37" t="s">
        <v>479</v>
      </c>
      <c r="H24" s="37" t="s">
        <v>477</v>
      </c>
      <c r="I24" s="37" t="s">
        <v>394</v>
      </c>
      <c r="J24" s="37" t="s">
        <v>395</v>
      </c>
      <c r="K24" s="37" t="s">
        <v>353</v>
      </c>
      <c r="L24" s="38">
        <v>5</v>
      </c>
      <c r="M24" s="38">
        <v>10</v>
      </c>
      <c r="N24" s="38">
        <v>1.0222466130000001</v>
      </c>
      <c r="O24" s="38">
        <v>4</v>
      </c>
      <c r="P24" s="38">
        <v>51</v>
      </c>
      <c r="Q24" s="38">
        <v>0.15757024</v>
      </c>
      <c r="R24" s="38">
        <v>1.191181E-2</v>
      </c>
      <c r="S24" s="38">
        <v>8.3591640000000005E-4</v>
      </c>
      <c r="T24" s="38">
        <v>441.61053679999998</v>
      </c>
      <c r="U24" s="38">
        <v>3.8690000000000002E-2</v>
      </c>
      <c r="V24" s="38">
        <v>9.2546066000000007</v>
      </c>
      <c r="W24" s="38">
        <v>13.3663451</v>
      </c>
      <c r="X24" s="38">
        <v>2.5119227</v>
      </c>
      <c r="Y24" s="38">
        <v>0.45857769999999998</v>
      </c>
      <c r="Z24" s="38">
        <v>0</v>
      </c>
      <c r="AA24" s="38">
        <v>60.473133150000002</v>
      </c>
      <c r="AB24" s="38">
        <v>1.5239004899999999</v>
      </c>
      <c r="AC24" s="38">
        <v>20.219342099999999</v>
      </c>
      <c r="AD24" s="38">
        <v>1.3543571700000001</v>
      </c>
      <c r="AE24" s="38"/>
      <c r="AF24" s="38"/>
      <c r="AG24" s="38">
        <v>1.5346918700000001</v>
      </c>
      <c r="AH24" s="38">
        <v>1.67472635</v>
      </c>
      <c r="AI24" s="38">
        <v>21.0608711</v>
      </c>
      <c r="AJ24" s="38">
        <v>1.3799439200000001</v>
      </c>
      <c r="AK24" s="38">
        <v>1.4850233799999999</v>
      </c>
      <c r="AL24" s="38">
        <v>22.503044299999999</v>
      </c>
      <c r="AM24" s="38">
        <v>459.93557429999998</v>
      </c>
      <c r="AN24" s="38">
        <v>6.6468600000000003E-2</v>
      </c>
      <c r="AO24" s="38">
        <v>59.191697400000002</v>
      </c>
      <c r="AP24" s="38">
        <v>0.4854638</v>
      </c>
      <c r="AQ24" s="38">
        <v>863.6552021</v>
      </c>
      <c r="AR24" s="38">
        <v>5.11022E-2</v>
      </c>
      <c r="AS24" s="38">
        <v>1.8448112999999999</v>
      </c>
      <c r="AT24" s="38">
        <v>1.4054180999999999</v>
      </c>
      <c r="AU24" s="38">
        <v>90.374080199999995</v>
      </c>
      <c r="AV24" s="38">
        <v>2.8308765</v>
      </c>
      <c r="AW24" s="38">
        <v>164.75895829999999</v>
      </c>
      <c r="AX24" s="38">
        <v>121.1955614</v>
      </c>
      <c r="AY24" s="38">
        <v>0</v>
      </c>
      <c r="AZ24" s="38">
        <v>0.403729</v>
      </c>
      <c r="BA24" s="38">
        <v>34.316343099999997</v>
      </c>
      <c r="BB24" s="38">
        <v>68.5134702</v>
      </c>
      <c r="BC24" s="38">
        <v>362.4295712</v>
      </c>
      <c r="BD24" s="38">
        <v>18.233869500000001</v>
      </c>
      <c r="BE24" s="38">
        <v>14.7221248</v>
      </c>
      <c r="BF24" s="38">
        <v>0.70523910000000001</v>
      </c>
      <c r="BG24" s="39"/>
      <c r="BH24" s="38">
        <v>12.330508500000001</v>
      </c>
      <c r="BI24" s="38">
        <v>0.1104026</v>
      </c>
      <c r="BJ24" s="38">
        <v>0</v>
      </c>
      <c r="BK24" s="38">
        <v>8.9177274000000004</v>
      </c>
      <c r="BL24" s="38">
        <v>0.122293</v>
      </c>
      <c r="BM24" s="38">
        <v>1.1210191</v>
      </c>
      <c r="BN24" s="38">
        <v>0.67261150000000003</v>
      </c>
      <c r="BO24" s="38">
        <v>4.0764300000000003E-2</v>
      </c>
      <c r="BP24" s="38">
        <v>1.3554139999999999</v>
      </c>
      <c r="BQ24" s="38">
        <v>44.588636899999997</v>
      </c>
      <c r="BR24" s="38">
        <v>22.388313</v>
      </c>
      <c r="BS24" s="39"/>
      <c r="BT24" s="39"/>
      <c r="BU24" s="38">
        <v>33.037263199999998</v>
      </c>
      <c r="BV24" s="38">
        <v>0.81018999999999997</v>
      </c>
      <c r="BW24" s="38">
        <v>-1.5306230000000001</v>
      </c>
      <c r="BX24" s="38">
        <v>49491.393041000003</v>
      </c>
      <c r="BY24" s="38">
        <v>2885.5701389999999</v>
      </c>
      <c r="BZ24" s="38">
        <v>26125.187656999999</v>
      </c>
      <c r="CA24" s="38">
        <v>3866.4321199999999</v>
      </c>
      <c r="CB24" s="38">
        <v>510.12150500000001</v>
      </c>
      <c r="CC24" s="38">
        <v>617.34495200000003</v>
      </c>
      <c r="CD24" s="38">
        <v>14395.279871000001</v>
      </c>
      <c r="CE24" s="38">
        <v>327586.11250699998</v>
      </c>
      <c r="CF24" s="38">
        <v>4270.6141189999998</v>
      </c>
      <c r="CG24" s="38">
        <v>81.110157999999998</v>
      </c>
      <c r="CH24" s="38">
        <v>4936.8163260000001</v>
      </c>
      <c r="CI24" s="38">
        <v>251.42053200000001</v>
      </c>
      <c r="CJ24" s="38">
        <v>0.90979949000000004</v>
      </c>
      <c r="CK24" s="38">
        <v>0.15333699000000001</v>
      </c>
      <c r="CL24" s="38">
        <v>5.1112299999999996E-3</v>
      </c>
      <c r="CM24" s="38">
        <v>22</v>
      </c>
      <c r="CN24" s="38">
        <v>0.12703159</v>
      </c>
      <c r="CO24" s="38">
        <v>0.49674399000000002</v>
      </c>
      <c r="CP24" s="38">
        <v>375.83311329999998</v>
      </c>
      <c r="CQ24" s="38">
        <v>5.8700000000000002E-2</v>
      </c>
      <c r="CR24" s="38">
        <v>263.08317929999998</v>
      </c>
      <c r="CS24" s="38">
        <v>2.0187610000000002E-2</v>
      </c>
      <c r="CT24" s="38">
        <v>5.87</v>
      </c>
      <c r="CU24" s="38">
        <v>5.53</v>
      </c>
      <c r="CV24" s="38">
        <v>0.24399999999999999</v>
      </c>
      <c r="CW24" s="38">
        <v>23.169728299999999</v>
      </c>
      <c r="CX24" s="38">
        <v>0</v>
      </c>
      <c r="CY24" s="38">
        <v>23.169728299999999</v>
      </c>
      <c r="CZ24" s="38">
        <v>2.0652E-2</v>
      </c>
      <c r="DA24" s="38">
        <v>0.64021150000000004</v>
      </c>
      <c r="DB24" s="38">
        <v>0.12391190000000001</v>
      </c>
      <c r="DC24" s="38">
        <v>0</v>
      </c>
      <c r="DD24" s="38">
        <v>0.62988549999999999</v>
      </c>
      <c r="DE24" s="38">
        <v>35.148353499999999</v>
      </c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8">
        <v>0.25193951999999997</v>
      </c>
      <c r="DX24" s="38">
        <v>14.453420100000001</v>
      </c>
      <c r="DY24" s="38">
        <v>159.66485947000001</v>
      </c>
      <c r="DZ24" s="38">
        <v>0.79676879</v>
      </c>
      <c r="EA24" s="38">
        <v>6.026828E-2</v>
      </c>
      <c r="EB24" s="38">
        <v>30.070853100000001</v>
      </c>
      <c r="EC24" s="38">
        <v>9.17687688</v>
      </c>
      <c r="ED24" s="38">
        <v>16.524073179999998</v>
      </c>
      <c r="EE24" s="38">
        <v>15.133978770000001</v>
      </c>
      <c r="EF24" s="38">
        <v>409.81987452999999</v>
      </c>
      <c r="EG24" s="38">
        <v>34.913344000000002</v>
      </c>
      <c r="EH24" s="38">
        <v>0.90040206</v>
      </c>
      <c r="EI24" s="38">
        <v>18.303848800000001</v>
      </c>
      <c r="EJ24" s="38">
        <v>550.26529029999995</v>
      </c>
      <c r="EK24" s="38">
        <v>402.86175574999999</v>
      </c>
      <c r="EL24" s="38">
        <v>4.4069289999999997E-2</v>
      </c>
      <c r="EM24" s="38">
        <v>33.00759858</v>
      </c>
      <c r="EN24" s="38">
        <v>0.82564525</v>
      </c>
      <c r="EO24" s="38">
        <v>3.9239799999999997E-3</v>
      </c>
      <c r="EP24" s="38">
        <v>63.777422870000002</v>
      </c>
      <c r="EQ24" s="38">
        <v>55.081484850000002</v>
      </c>
      <c r="ER24" s="40">
        <v>0.37540359000000001</v>
      </c>
      <c r="ES24" s="41"/>
      <c r="ET24" s="40">
        <v>92</v>
      </c>
      <c r="EU24" s="41"/>
      <c r="EV24" s="40">
        <v>1.8512999999999999</v>
      </c>
      <c r="EW24" s="40">
        <v>0.75</v>
      </c>
      <c r="EX24" s="41"/>
      <c r="EY24" s="41"/>
      <c r="EZ24" s="40">
        <v>0</v>
      </c>
      <c r="FA24" s="40">
        <v>0</v>
      </c>
      <c r="FB24" s="40">
        <v>0</v>
      </c>
      <c r="FC24" s="40">
        <v>0</v>
      </c>
      <c r="FD24" s="40">
        <v>0</v>
      </c>
      <c r="FE24" s="40">
        <v>1</v>
      </c>
      <c r="FF24" s="40">
        <v>1</v>
      </c>
      <c r="FG24" s="40">
        <v>2.9615361E-2</v>
      </c>
      <c r="FH24" s="40">
        <v>2.9615361E-2</v>
      </c>
      <c r="FI24" s="40">
        <v>98.7</v>
      </c>
      <c r="FJ24" s="40">
        <v>99.3</v>
      </c>
      <c r="FK24" s="40">
        <v>99.9</v>
      </c>
      <c r="FL24" s="40">
        <v>100</v>
      </c>
      <c r="FM24" s="40">
        <v>5.3959099999999996E-4</v>
      </c>
      <c r="FN24" s="40">
        <v>100</v>
      </c>
      <c r="FO24" s="40">
        <v>1.1602799E-2</v>
      </c>
      <c r="FP24" s="40">
        <v>2.078619E-2</v>
      </c>
      <c r="FQ24" s="40">
        <v>0.91</v>
      </c>
      <c r="FR24" s="40">
        <v>0.9052</v>
      </c>
      <c r="FS24" s="41"/>
      <c r="FT24" s="40">
        <v>0</v>
      </c>
      <c r="FU24" s="41"/>
      <c r="FV24" s="40">
        <v>0.87033190000000005</v>
      </c>
      <c r="FW24" s="40">
        <v>38.522150000000003</v>
      </c>
      <c r="FX24" s="40">
        <v>0.99348800000000004</v>
      </c>
      <c r="FY24" s="40">
        <v>2.9615361</v>
      </c>
      <c r="FZ24" s="40">
        <v>2.9615361</v>
      </c>
      <c r="GA24" s="40">
        <v>1.5023702999999999</v>
      </c>
      <c r="GB24" s="40">
        <v>1.2904648999999999</v>
      </c>
      <c r="GC24" s="40">
        <v>0.14000000000000001</v>
      </c>
      <c r="GD24" s="40">
        <v>100</v>
      </c>
      <c r="GE24" s="40">
        <v>100</v>
      </c>
      <c r="GF24" s="40">
        <v>100</v>
      </c>
      <c r="GG24" s="40">
        <v>23.2</v>
      </c>
      <c r="GH24" s="40">
        <v>58.3</v>
      </c>
      <c r="GI24" s="40">
        <v>100</v>
      </c>
      <c r="GJ24" s="40">
        <v>100</v>
      </c>
      <c r="GK24" s="40">
        <v>37.167693999999997</v>
      </c>
      <c r="GL24" s="40">
        <v>100</v>
      </c>
      <c r="GM24" s="40">
        <v>99.039354000000003</v>
      </c>
      <c r="GN24" s="40">
        <v>100</v>
      </c>
      <c r="GO24" s="40">
        <v>99.974850000000004</v>
      </c>
      <c r="GP24" s="40">
        <v>10</v>
      </c>
      <c r="GQ24" s="40">
        <v>32</v>
      </c>
      <c r="GR24" s="40">
        <v>0.53017241000000004</v>
      </c>
      <c r="GS24" s="40">
        <v>0.57758620999999999</v>
      </c>
      <c r="GT24" s="41"/>
      <c r="GU24" s="40">
        <v>5.9477120000000001</v>
      </c>
      <c r="GV24" s="40">
        <v>0.12931034499999999</v>
      </c>
      <c r="GW24" s="41"/>
      <c r="GX24" s="40">
        <v>5.9163399999999999</v>
      </c>
      <c r="GY24" s="40">
        <v>1.3</v>
      </c>
      <c r="GZ24" s="40">
        <v>41.7</v>
      </c>
      <c r="HA24" s="40">
        <v>3.3</v>
      </c>
      <c r="HB24" s="40">
        <v>1</v>
      </c>
      <c r="HC24" s="40">
        <v>0.16150100000000001</v>
      </c>
      <c r="HD24" s="40">
        <v>40.4</v>
      </c>
      <c r="HE24" s="40">
        <v>43.2</v>
      </c>
      <c r="HF24" s="40">
        <v>75.5</v>
      </c>
      <c r="HG24" s="40">
        <v>87.8</v>
      </c>
      <c r="HH24" s="40">
        <v>0.01</v>
      </c>
      <c r="HI24" s="40">
        <v>12.3</v>
      </c>
      <c r="HJ24" s="40">
        <v>0.73202613999999999</v>
      </c>
      <c r="HK24" s="40">
        <v>0.73202613999999999</v>
      </c>
      <c r="HL24" s="40">
        <v>13.468795</v>
      </c>
      <c r="HM24" s="40">
        <v>100</v>
      </c>
      <c r="HN24" s="40">
        <v>0</v>
      </c>
      <c r="HO24" s="40">
        <v>43.83164</v>
      </c>
      <c r="HP24" s="40">
        <v>0</v>
      </c>
      <c r="HQ24" s="40">
        <v>0</v>
      </c>
      <c r="HR24" s="40">
        <v>0</v>
      </c>
      <c r="HS24" s="40">
        <v>0</v>
      </c>
      <c r="HT24" s="40">
        <v>0</v>
      </c>
      <c r="HU24" s="40">
        <v>0</v>
      </c>
      <c r="HV24" s="40">
        <v>0.75471699999999997</v>
      </c>
      <c r="HW24" s="40">
        <v>24</v>
      </c>
      <c r="HX24" s="40">
        <v>0.13464000000000001</v>
      </c>
      <c r="HY24" s="40">
        <v>0.13464000000000001</v>
      </c>
      <c r="HZ24" s="40">
        <v>0.78125</v>
      </c>
      <c r="IA24" s="40">
        <v>1.59525424</v>
      </c>
      <c r="IB24" s="40">
        <v>1.85283</v>
      </c>
      <c r="IC24" s="40">
        <v>1.53</v>
      </c>
      <c r="ID24" s="40">
        <v>1.67472635</v>
      </c>
      <c r="IE24" s="40">
        <v>1.9526415100000001</v>
      </c>
      <c r="IF24" s="40">
        <v>1.9526415100000001</v>
      </c>
      <c r="IG24" s="40">
        <v>0</v>
      </c>
      <c r="IH24" s="40">
        <v>30.208333</v>
      </c>
      <c r="II24" s="40">
        <v>30.208333</v>
      </c>
      <c r="IJ24" s="40">
        <v>100</v>
      </c>
      <c r="IK24" s="40">
        <v>100</v>
      </c>
      <c r="IL24" s="40">
        <v>0</v>
      </c>
      <c r="IM24" s="40">
        <v>0</v>
      </c>
      <c r="IN24" s="40">
        <v>45.703125</v>
      </c>
      <c r="IO24" s="40">
        <v>98.307292000000004</v>
      </c>
      <c r="IP24" s="40">
        <v>52.604166999999997</v>
      </c>
      <c r="IQ24" s="40">
        <v>1.6927080000000001</v>
      </c>
      <c r="IR24" s="40">
        <v>0.78125</v>
      </c>
      <c r="IS24" s="40">
        <v>0.7</v>
      </c>
      <c r="IT24" s="40">
        <v>0.13020799999999999</v>
      </c>
      <c r="IU24" s="40">
        <v>0</v>
      </c>
      <c r="IV24" s="40">
        <v>0</v>
      </c>
      <c r="IW24" s="40">
        <v>0</v>
      </c>
      <c r="IX24" s="40">
        <v>0</v>
      </c>
      <c r="IY24" s="40">
        <v>0</v>
      </c>
      <c r="IZ24" s="40">
        <v>0</v>
      </c>
      <c r="JA24" s="40">
        <v>0</v>
      </c>
      <c r="JB24" s="40">
        <v>0</v>
      </c>
    </row>
    <row r="25" spans="1:262" ht="15" customHeight="1" x14ac:dyDescent="0.3">
      <c r="A25" s="37" t="s">
        <v>346</v>
      </c>
      <c r="B25" s="37" t="s">
        <v>347</v>
      </c>
      <c r="C25" s="37" t="s">
        <v>47</v>
      </c>
      <c r="D25" s="37" t="s">
        <v>78</v>
      </c>
      <c r="E25" s="37" t="s">
        <v>473</v>
      </c>
      <c r="F25" s="37" t="s">
        <v>475</v>
      </c>
      <c r="G25" s="55" t="s">
        <v>480</v>
      </c>
      <c r="H25" s="37" t="s">
        <v>477</v>
      </c>
      <c r="I25" s="37" t="s">
        <v>396</v>
      </c>
      <c r="J25" s="37" t="s">
        <v>397</v>
      </c>
      <c r="K25" s="37" t="s">
        <v>398</v>
      </c>
      <c r="L25" s="38">
        <v>0</v>
      </c>
      <c r="M25" s="38">
        <v>5</v>
      </c>
      <c r="N25" s="38">
        <v>1.0211559509999999</v>
      </c>
      <c r="O25" s="38">
        <v>26</v>
      </c>
      <c r="P25" s="38">
        <v>195</v>
      </c>
      <c r="Q25" s="38">
        <v>0.66745697999999998</v>
      </c>
      <c r="R25" s="38">
        <v>5.7563030000000001E-2</v>
      </c>
      <c r="S25" s="38">
        <v>1.26090436E-2</v>
      </c>
      <c r="T25" s="38">
        <v>809.40303559999995</v>
      </c>
      <c r="U25" s="38">
        <v>0.195183</v>
      </c>
      <c r="V25" s="38">
        <v>11.972059</v>
      </c>
      <c r="W25" s="38">
        <v>18.038627300000002</v>
      </c>
      <c r="X25" s="38">
        <v>2.5094721</v>
      </c>
      <c r="Y25" s="38">
        <v>1.4677846999999999</v>
      </c>
      <c r="Z25" s="38">
        <v>0</v>
      </c>
      <c r="AA25" s="38">
        <v>61.449525880000003</v>
      </c>
      <c r="AB25" s="38">
        <v>1.1412209</v>
      </c>
      <c r="AC25" s="38">
        <v>26.371134000000001</v>
      </c>
      <c r="AD25" s="38">
        <v>1.24868052</v>
      </c>
      <c r="AE25" s="38"/>
      <c r="AF25" s="38"/>
      <c r="AG25" s="38">
        <v>1.4187708299999999</v>
      </c>
      <c r="AH25" s="38">
        <v>1.4896477400000001</v>
      </c>
      <c r="AI25" s="38">
        <v>24.942269400000001</v>
      </c>
      <c r="AJ25" s="38">
        <v>1.11611734</v>
      </c>
      <c r="AK25" s="38">
        <v>1.17169173</v>
      </c>
      <c r="AL25" s="38">
        <v>26.083527100000001</v>
      </c>
      <c r="AM25" s="38">
        <v>536.41358909999997</v>
      </c>
      <c r="AN25" s="38">
        <v>0</v>
      </c>
      <c r="AO25" s="38">
        <v>17.953042199999999</v>
      </c>
      <c r="AP25" s="38">
        <v>0.54186290000000004</v>
      </c>
      <c r="AQ25" s="38">
        <v>1018.9373803</v>
      </c>
      <c r="AR25" s="38">
        <v>3.0671500000000001E-2</v>
      </c>
      <c r="AS25" s="38">
        <v>0.2862672</v>
      </c>
      <c r="AT25" s="38">
        <v>1.7687223000000001</v>
      </c>
      <c r="AU25" s="38">
        <v>95.674583400000003</v>
      </c>
      <c r="AV25" s="38">
        <v>1.0632781</v>
      </c>
      <c r="AW25" s="38">
        <v>156.46546530000001</v>
      </c>
      <c r="AX25" s="38">
        <v>131.90783020000001</v>
      </c>
      <c r="AY25" s="38">
        <v>0</v>
      </c>
      <c r="AZ25" s="38">
        <v>0.40895310000000001</v>
      </c>
      <c r="BA25" s="38">
        <v>258.93889439999998</v>
      </c>
      <c r="BB25" s="38">
        <v>246.8441057</v>
      </c>
      <c r="BC25" s="38">
        <v>130.83432819999999</v>
      </c>
      <c r="BD25" s="38">
        <v>10.6021097</v>
      </c>
      <c r="BE25" s="38">
        <v>3.5783398000000002</v>
      </c>
      <c r="BF25" s="38">
        <v>18.822067499999999</v>
      </c>
      <c r="BG25" s="39"/>
      <c r="BH25" s="38">
        <v>13.100558700000001</v>
      </c>
      <c r="BI25" s="38">
        <v>0.99766940000000004</v>
      </c>
      <c r="BJ25" s="38">
        <v>0</v>
      </c>
      <c r="BK25" s="38">
        <v>9.6950593000000005</v>
      </c>
      <c r="BL25" s="38">
        <v>2.3643553000000002</v>
      </c>
      <c r="BM25" s="38">
        <v>5.0140637999999997</v>
      </c>
      <c r="BN25" s="38">
        <v>3.8013126000000002</v>
      </c>
      <c r="BO25" s="38">
        <v>0.92739799999999994</v>
      </c>
      <c r="BP25" s="38">
        <v>3.4344299</v>
      </c>
      <c r="BQ25" s="38">
        <v>52.852390900000003</v>
      </c>
      <c r="BR25" s="38">
        <v>32.800443000000001</v>
      </c>
      <c r="BS25" s="39"/>
      <c r="BT25" s="39"/>
      <c r="BU25" s="38">
        <v>270.9574642</v>
      </c>
      <c r="BV25" s="38">
        <v>0.74907999999999997</v>
      </c>
      <c r="BW25" s="38">
        <v>0.123891</v>
      </c>
      <c r="BX25" s="38">
        <v>41308.012929999997</v>
      </c>
      <c r="BY25" s="38">
        <v>18654.803682999998</v>
      </c>
      <c r="BZ25" s="38">
        <v>29794.930934</v>
      </c>
      <c r="CA25" s="38">
        <v>3195.9597739999999</v>
      </c>
      <c r="CB25" s="38">
        <v>3111.9656129999998</v>
      </c>
      <c r="CC25" s="38">
        <v>10042.395836</v>
      </c>
      <c r="CD25" s="38">
        <v>12005.248530000001</v>
      </c>
      <c r="CE25" s="38">
        <v>300064.53483700001</v>
      </c>
      <c r="CF25" s="38">
        <v>2376.369796</v>
      </c>
      <c r="CG25" s="38">
        <v>171.52662900000001</v>
      </c>
      <c r="CH25" s="38">
        <v>5058.228607</v>
      </c>
      <c r="CI25" s="38">
        <v>212.31159700000001</v>
      </c>
      <c r="CJ25" s="38">
        <v>2.7469095100000001</v>
      </c>
      <c r="CK25" s="38">
        <v>0.30634678999999998</v>
      </c>
      <c r="CL25" s="38">
        <v>3.0634680000000001E-2</v>
      </c>
      <c r="CM25" s="38">
        <v>27</v>
      </c>
      <c r="CN25" s="38">
        <v>0.12316086</v>
      </c>
      <c r="CO25" s="38">
        <v>0.45754692000000002</v>
      </c>
      <c r="CP25" s="38">
        <v>356.3483033</v>
      </c>
      <c r="CQ25" s="38">
        <v>6.6699999999999995E-2</v>
      </c>
      <c r="CR25" s="38">
        <v>247.61362460000001</v>
      </c>
      <c r="CS25" s="38">
        <v>2.2715860000000001E-2</v>
      </c>
      <c r="CT25" s="38">
        <v>6.01</v>
      </c>
      <c r="CU25" s="38">
        <v>5.71</v>
      </c>
      <c r="CV25" s="38">
        <v>0.35399999999999998</v>
      </c>
      <c r="CW25" s="38">
        <v>23.369296200000001</v>
      </c>
      <c r="CX25" s="38">
        <v>0</v>
      </c>
      <c r="CY25" s="38">
        <v>23.369296200000001</v>
      </c>
      <c r="CZ25" s="38">
        <v>2.0731288000000001</v>
      </c>
      <c r="DA25" s="38">
        <v>2.5779839999999998</v>
      </c>
      <c r="DB25" s="38">
        <v>2.4168599999999998</v>
      </c>
      <c r="DC25" s="38">
        <v>1.1063848000000001</v>
      </c>
      <c r="DD25" s="38">
        <v>1.5897568</v>
      </c>
      <c r="DE25" s="38">
        <v>42.0388631</v>
      </c>
      <c r="DF25" s="38">
        <v>0</v>
      </c>
      <c r="DG25" s="38">
        <v>2.7405333000000001</v>
      </c>
      <c r="DH25" s="38">
        <v>0</v>
      </c>
      <c r="DI25" s="38">
        <v>4.4546000000000001</v>
      </c>
      <c r="DJ25" s="38">
        <v>0</v>
      </c>
      <c r="DK25" s="38">
        <v>0.23411280000000001</v>
      </c>
      <c r="DL25" s="38">
        <v>0.82299999999999995</v>
      </c>
      <c r="DM25" s="38">
        <v>0</v>
      </c>
      <c r="DN25" s="38">
        <v>1.9208000000000001</v>
      </c>
      <c r="DO25" s="38">
        <v>1.0375806000000001</v>
      </c>
      <c r="DP25" s="38">
        <v>3.2606522</v>
      </c>
      <c r="DQ25" s="38">
        <v>6.01</v>
      </c>
      <c r="DR25" s="38">
        <v>0</v>
      </c>
      <c r="DS25" s="38">
        <v>1.242</v>
      </c>
      <c r="DT25" s="38">
        <v>-1.7882998000000001</v>
      </c>
      <c r="DU25" s="38">
        <v>0.91729749999999999</v>
      </c>
      <c r="DV25" s="38">
        <v>56.971103100000001</v>
      </c>
      <c r="DW25" s="38">
        <v>0.22378308</v>
      </c>
      <c r="DX25" s="38">
        <v>10.34386404</v>
      </c>
      <c r="DY25" s="38">
        <v>337.23118103000002</v>
      </c>
      <c r="DZ25" s="38">
        <v>1.4878687900000001</v>
      </c>
      <c r="EA25" s="38">
        <v>0.28821316000000002</v>
      </c>
      <c r="EB25" s="38">
        <v>26.510849629999999</v>
      </c>
      <c r="EC25" s="38">
        <v>11.062320189999999</v>
      </c>
      <c r="ED25" s="38">
        <v>13.394364830000001</v>
      </c>
      <c r="EE25" s="38">
        <v>21.084540369999999</v>
      </c>
      <c r="EF25" s="38">
        <v>2626.6650518900001</v>
      </c>
      <c r="EG25" s="38">
        <v>48.018642999999997</v>
      </c>
      <c r="EH25" s="38">
        <v>0.65595086999999996</v>
      </c>
      <c r="EI25" s="38">
        <v>17.112061369999999</v>
      </c>
      <c r="EJ25" s="38">
        <v>9377.6063658900002</v>
      </c>
      <c r="EK25" s="38">
        <v>395.59662586000002</v>
      </c>
      <c r="EL25" s="38">
        <v>4.3561219999999998E-2</v>
      </c>
      <c r="EM25" s="38">
        <v>137.44049964000001</v>
      </c>
      <c r="EN25" s="38">
        <v>1.05235794</v>
      </c>
      <c r="EO25" s="38">
        <v>7.5573639999999997E-2</v>
      </c>
      <c r="EP25" s="38">
        <v>49.261657169999999</v>
      </c>
      <c r="EQ25" s="38">
        <v>89.831939969999993</v>
      </c>
      <c r="ER25" s="40">
        <v>0.35193432000000002</v>
      </c>
      <c r="ES25" s="41"/>
      <c r="ET25" s="40">
        <v>89</v>
      </c>
      <c r="EU25" s="41"/>
      <c r="EV25" s="40">
        <v>1.7732000000000001</v>
      </c>
      <c r="EW25" s="40">
        <v>2.08</v>
      </c>
      <c r="EX25" s="41"/>
      <c r="EY25" s="41"/>
      <c r="EZ25" s="40">
        <v>0.66877600000000004</v>
      </c>
      <c r="FA25" s="40">
        <v>0.77166500000000005</v>
      </c>
      <c r="FB25" s="40">
        <v>1.344177</v>
      </c>
      <c r="FC25" s="40">
        <v>0.92599799999999999</v>
      </c>
      <c r="FD25" s="40">
        <v>2</v>
      </c>
      <c r="FE25" s="40">
        <v>0.98655822999999998</v>
      </c>
      <c r="FF25" s="40">
        <v>0.98718958999999995</v>
      </c>
      <c r="FG25" s="40">
        <v>1.6169077E-2</v>
      </c>
      <c r="FH25" s="40">
        <v>1.5955263000000001E-2</v>
      </c>
      <c r="FI25" s="40">
        <v>87.494</v>
      </c>
      <c r="FJ25" s="40">
        <v>89.046000000000006</v>
      </c>
      <c r="FK25" s="40">
        <v>91.567999999999998</v>
      </c>
      <c r="FL25" s="40">
        <v>93.896000000000001</v>
      </c>
      <c r="FM25" s="40">
        <v>5.5156599999999997E-4</v>
      </c>
      <c r="FN25" s="40">
        <v>95.933000000000007</v>
      </c>
      <c r="FO25" s="40">
        <v>9.3579809999999996E-3</v>
      </c>
      <c r="FP25" s="40">
        <v>1.6468010000000002E-2</v>
      </c>
      <c r="FQ25" s="40">
        <v>2.75</v>
      </c>
      <c r="FR25" s="40">
        <v>2.726</v>
      </c>
      <c r="FS25" s="41"/>
      <c r="FT25" s="41"/>
      <c r="FU25" s="40">
        <v>0.56479599999999996</v>
      </c>
      <c r="FV25" s="40">
        <v>1.0052861</v>
      </c>
      <c r="FW25" s="40">
        <v>29.856833200000001</v>
      </c>
      <c r="FX25" s="40">
        <v>0.91509399999999996</v>
      </c>
      <c r="FY25" s="40">
        <v>1.6169077000000001</v>
      </c>
      <c r="FZ25" s="40">
        <v>1.6057783999999999</v>
      </c>
      <c r="GA25" s="40">
        <v>0.93028599999999995</v>
      </c>
      <c r="GB25" s="40">
        <v>0.92383979999999999</v>
      </c>
      <c r="GC25" s="40">
        <v>0.25</v>
      </c>
      <c r="GD25" s="40">
        <v>99.501900000000006</v>
      </c>
      <c r="GE25" s="40">
        <v>99.209400000000002</v>
      </c>
      <c r="GF25" s="40">
        <v>99.709400000000002</v>
      </c>
      <c r="GG25" s="40">
        <v>22.698</v>
      </c>
      <c r="GH25" s="40">
        <v>63.438000000000002</v>
      </c>
      <c r="GI25" s="40">
        <v>99</v>
      </c>
      <c r="GJ25" s="40">
        <v>98.503799999999998</v>
      </c>
      <c r="GK25" s="40">
        <v>38.910075999999997</v>
      </c>
      <c r="GL25" s="40">
        <v>97</v>
      </c>
      <c r="GM25" s="40">
        <v>88.371796000000003</v>
      </c>
      <c r="GN25" s="40">
        <v>98</v>
      </c>
      <c r="GO25" s="40">
        <v>93.310507999999999</v>
      </c>
      <c r="GP25" s="40">
        <v>12</v>
      </c>
      <c r="GQ25" s="40">
        <v>34</v>
      </c>
      <c r="GR25" s="40">
        <v>0.55982905999999999</v>
      </c>
      <c r="GS25" s="40">
        <v>0.76923076999999995</v>
      </c>
      <c r="GT25" s="41"/>
      <c r="GU25" s="40">
        <v>8.9215689999999999</v>
      </c>
      <c r="GV25" s="40">
        <v>6.8376067999999998E-2</v>
      </c>
      <c r="GW25" s="41"/>
      <c r="GX25" s="40">
        <v>8.8986929999999997</v>
      </c>
      <c r="GY25" s="40">
        <v>9.8000000000000007</v>
      </c>
      <c r="GZ25" s="40">
        <v>34.6</v>
      </c>
      <c r="HA25" s="40">
        <v>15.5</v>
      </c>
      <c r="HB25" s="40">
        <v>1</v>
      </c>
      <c r="HC25" s="40">
        <v>0.181727</v>
      </c>
      <c r="HD25" s="40">
        <v>24.8</v>
      </c>
      <c r="HE25" s="40">
        <v>21.9</v>
      </c>
      <c r="HF25" s="40">
        <v>66.8</v>
      </c>
      <c r="HG25" s="40">
        <v>74.8</v>
      </c>
      <c r="HH25" s="40">
        <v>0.02</v>
      </c>
      <c r="HI25" s="40">
        <v>16</v>
      </c>
      <c r="HJ25" s="40">
        <v>0.86619718000000001</v>
      </c>
      <c r="HK25" s="40">
        <v>0.85314685000000001</v>
      </c>
      <c r="HL25" s="40">
        <v>12.362264</v>
      </c>
      <c r="HM25" s="40">
        <v>99</v>
      </c>
      <c r="HN25" s="40">
        <v>1.0781670000000001</v>
      </c>
      <c r="HO25" s="40">
        <v>35.290565999999998</v>
      </c>
      <c r="HP25" s="40">
        <v>0.53908400000000001</v>
      </c>
      <c r="HQ25" s="40">
        <v>1.617251</v>
      </c>
      <c r="HR25" s="40">
        <v>0.53908400000000001</v>
      </c>
      <c r="HS25" s="40">
        <v>0</v>
      </c>
      <c r="HT25" s="40">
        <v>0.53908400000000001</v>
      </c>
      <c r="HU25" s="40">
        <v>0</v>
      </c>
      <c r="HV25" s="40">
        <v>5.1773579999999999</v>
      </c>
      <c r="HW25" s="40">
        <v>34.932167800000002</v>
      </c>
      <c r="HX25" s="40">
        <v>0.16755999999999999</v>
      </c>
      <c r="HY25" s="40">
        <v>0.16367780000000001</v>
      </c>
      <c r="HZ25" s="40">
        <v>2.0887730000000002</v>
      </c>
      <c r="IA25" s="40">
        <v>1.45625988</v>
      </c>
      <c r="IB25" s="40">
        <v>1.7735799999999999</v>
      </c>
      <c r="IC25" s="40">
        <v>1.4333054000000001</v>
      </c>
      <c r="ID25" s="40">
        <v>1.5031597400000001</v>
      </c>
      <c r="IE25" s="40">
        <v>1.8841509400000001</v>
      </c>
      <c r="IF25" s="40">
        <v>1.89037736</v>
      </c>
      <c r="IG25" s="40">
        <v>1</v>
      </c>
      <c r="IH25" s="40">
        <v>30.548303000000001</v>
      </c>
      <c r="II25" s="40">
        <v>29.363519</v>
      </c>
      <c r="IJ25" s="40">
        <v>97</v>
      </c>
      <c r="IK25" s="40">
        <v>97</v>
      </c>
      <c r="IL25" s="40">
        <v>3.8809830000000001</v>
      </c>
      <c r="IM25" s="40">
        <v>3</v>
      </c>
      <c r="IN25" s="40">
        <v>54.830286999999998</v>
      </c>
      <c r="IO25" s="40">
        <v>83.824061999999998</v>
      </c>
      <c r="IP25" s="40">
        <v>32.375979000000001</v>
      </c>
      <c r="IQ25" s="40">
        <v>12.297542</v>
      </c>
      <c r="IR25" s="40">
        <v>3.3942559999999999</v>
      </c>
      <c r="IS25" s="40">
        <v>10.954000000000001</v>
      </c>
      <c r="IT25" s="40">
        <v>3.133159</v>
      </c>
      <c r="IU25" s="40">
        <v>2.741514</v>
      </c>
      <c r="IV25" s="40">
        <v>1.4360310000000001</v>
      </c>
      <c r="IW25" s="40">
        <v>3</v>
      </c>
      <c r="IX25" s="40">
        <v>1</v>
      </c>
      <c r="IY25" s="40">
        <v>2.5873219999999999</v>
      </c>
      <c r="IZ25" s="40">
        <v>3.8809830000000001</v>
      </c>
      <c r="JA25" s="40">
        <v>1</v>
      </c>
      <c r="JB25" s="40">
        <v>3</v>
      </c>
    </row>
    <row r="26" spans="1:262" ht="15" customHeight="1" x14ac:dyDescent="0.3">
      <c r="A26" s="37" t="s">
        <v>346</v>
      </c>
      <c r="B26" s="37" t="s">
        <v>347</v>
      </c>
      <c r="C26" s="37" t="s">
        <v>47</v>
      </c>
      <c r="D26" s="37" t="s">
        <v>78</v>
      </c>
      <c r="E26" s="37" t="s">
        <v>473</v>
      </c>
      <c r="F26" s="37" t="s">
        <v>475</v>
      </c>
      <c r="G26" s="55" t="s">
        <v>480</v>
      </c>
      <c r="H26" s="37" t="s">
        <v>477</v>
      </c>
      <c r="I26" s="37" t="s">
        <v>399</v>
      </c>
      <c r="J26" s="37" t="s">
        <v>400</v>
      </c>
      <c r="K26" s="37" t="s">
        <v>353</v>
      </c>
      <c r="L26" s="38">
        <v>5</v>
      </c>
      <c r="M26" s="38">
        <v>10</v>
      </c>
      <c r="N26" s="38">
        <v>1.0228045509999999</v>
      </c>
      <c r="O26" s="38">
        <v>19</v>
      </c>
      <c r="P26" s="38">
        <v>72</v>
      </c>
      <c r="Q26" s="38">
        <v>0.33305592000000001</v>
      </c>
      <c r="R26" s="38">
        <v>2.831649E-2</v>
      </c>
      <c r="S26" s="38">
        <v>1.24053216E-2</v>
      </c>
      <c r="T26" s="38">
        <v>625.73593619999997</v>
      </c>
      <c r="U26" s="38">
        <v>0.102285</v>
      </c>
      <c r="V26" s="38">
        <v>9.3546969999999998</v>
      </c>
      <c r="W26" s="38">
        <v>16.6052708</v>
      </c>
      <c r="X26" s="38">
        <v>1.6184202999999999</v>
      </c>
      <c r="Y26" s="38">
        <v>0.80964369999999997</v>
      </c>
      <c r="Z26" s="38">
        <v>0</v>
      </c>
      <c r="AA26" s="38">
        <v>61.752271829999998</v>
      </c>
      <c r="AB26" s="38">
        <v>1.2289166600000001</v>
      </c>
      <c r="AC26" s="38">
        <v>28.2586361</v>
      </c>
      <c r="AD26" s="38">
        <v>1.26853627</v>
      </c>
      <c r="AE26" s="38"/>
      <c r="AF26" s="38"/>
      <c r="AG26" s="38">
        <v>1.476923</v>
      </c>
      <c r="AH26" s="38">
        <v>1.53094179</v>
      </c>
      <c r="AI26" s="38">
        <v>22.557539599999998</v>
      </c>
      <c r="AJ26" s="38">
        <v>1.2990454199999999</v>
      </c>
      <c r="AK26" s="38">
        <v>1.33688122</v>
      </c>
      <c r="AL26" s="38">
        <v>22.8661317</v>
      </c>
      <c r="AM26" s="38">
        <v>574.76990839999996</v>
      </c>
      <c r="AN26" s="38">
        <v>0</v>
      </c>
      <c r="AO26" s="38">
        <v>13.219922800000001</v>
      </c>
      <c r="AP26" s="38">
        <v>0.51160689999999998</v>
      </c>
      <c r="AQ26" s="38">
        <v>787.07654730000002</v>
      </c>
      <c r="AR26" s="38">
        <v>4.0928600000000002E-2</v>
      </c>
      <c r="AS26" s="38">
        <v>0.19441059999999999</v>
      </c>
      <c r="AT26" s="38">
        <v>1.0743745</v>
      </c>
      <c r="AU26" s="38">
        <v>97.1848502</v>
      </c>
      <c r="AV26" s="38">
        <v>0.53207119999999997</v>
      </c>
      <c r="AW26" s="38">
        <v>94.790529800000002</v>
      </c>
      <c r="AX26" s="38">
        <v>100.7149379</v>
      </c>
      <c r="AY26" s="38">
        <v>0</v>
      </c>
      <c r="AZ26" s="38">
        <v>0.46044620000000003</v>
      </c>
      <c r="BA26" s="38">
        <v>228.26877479999999</v>
      </c>
      <c r="BB26" s="38">
        <v>130.3676749</v>
      </c>
      <c r="BC26" s="38">
        <v>105.7184536</v>
      </c>
      <c r="BD26" s="38">
        <v>10.7539774</v>
      </c>
      <c r="BE26" s="38">
        <v>2.5375703000000001</v>
      </c>
      <c r="BF26" s="38">
        <v>8.2880321000000006</v>
      </c>
      <c r="BG26" s="39"/>
      <c r="BH26" s="38">
        <v>13.244680900000001</v>
      </c>
      <c r="BI26" s="38">
        <v>0.87040669999999998</v>
      </c>
      <c r="BJ26" s="38">
        <v>0</v>
      </c>
      <c r="BK26" s="38">
        <v>12.6778128</v>
      </c>
      <c r="BL26" s="38">
        <v>2.3942701</v>
      </c>
      <c r="BM26" s="38">
        <v>3.8308320999999999</v>
      </c>
      <c r="BN26" s="38">
        <v>2.8833123999999999</v>
      </c>
      <c r="BO26" s="38">
        <v>1.5995762</v>
      </c>
      <c r="BP26" s="38">
        <v>2.6286029000000002</v>
      </c>
      <c r="BQ26" s="38">
        <v>50.915731800000003</v>
      </c>
      <c r="BR26" s="38">
        <v>27.529226000000001</v>
      </c>
      <c r="BS26" s="39"/>
      <c r="BT26" s="39"/>
      <c r="BU26" s="38">
        <v>252.4281632</v>
      </c>
      <c r="BV26" s="38">
        <v>1.8506</v>
      </c>
      <c r="BW26" s="38">
        <v>0.40811999999999998</v>
      </c>
      <c r="BX26" s="38">
        <v>42925.731333000003</v>
      </c>
      <c r="BY26" s="38">
        <v>18496.384204000002</v>
      </c>
      <c r="BZ26" s="38">
        <v>30834.184002999998</v>
      </c>
      <c r="CA26" s="38">
        <v>3053.3620609999998</v>
      </c>
      <c r="CB26" s="38">
        <v>3309.6533570000001</v>
      </c>
      <c r="CC26" s="38">
        <v>10550.490782000001</v>
      </c>
      <c r="CD26" s="38">
        <v>11322.662190999999</v>
      </c>
      <c r="CE26" s="38">
        <v>287752.27813300001</v>
      </c>
      <c r="CF26" s="38">
        <v>2358.292727</v>
      </c>
      <c r="CG26" s="38">
        <v>169.95636400000001</v>
      </c>
      <c r="CH26" s="38">
        <v>4853.600351</v>
      </c>
      <c r="CI26" s="38">
        <v>196.174936</v>
      </c>
      <c r="CJ26" s="38">
        <v>2.0456091000000001</v>
      </c>
      <c r="CK26" s="38">
        <v>0.23524505000000001</v>
      </c>
      <c r="CL26" s="38">
        <v>3.0684139999999999E-2</v>
      </c>
      <c r="CM26" s="38">
        <v>30</v>
      </c>
      <c r="CN26" s="38">
        <v>0.38566876</v>
      </c>
      <c r="CO26" s="38">
        <v>0.95693055999999999</v>
      </c>
      <c r="CP26" s="38">
        <v>2949.1055013</v>
      </c>
      <c r="CQ26" s="38">
        <v>0.12039999999999999</v>
      </c>
      <c r="CR26" s="38">
        <v>4851.1659065000003</v>
      </c>
      <c r="CS26" s="38">
        <v>3.1325529999999997E-2</v>
      </c>
      <c r="CT26" s="38">
        <v>5.57</v>
      </c>
      <c r="CU26" s="38">
        <v>5.15</v>
      </c>
      <c r="CV26" s="38">
        <v>0.192</v>
      </c>
      <c r="CW26" s="38">
        <v>24.435256800000001</v>
      </c>
      <c r="CX26" s="38">
        <v>0</v>
      </c>
      <c r="CY26" s="38">
        <v>24.435256800000001</v>
      </c>
      <c r="CZ26" s="38">
        <v>0.17966599999999999</v>
      </c>
      <c r="DA26" s="38">
        <v>2.3145212000000002</v>
      </c>
      <c r="DB26" s="38">
        <v>4.1534559</v>
      </c>
      <c r="DC26" s="38">
        <v>1.3739167000000001</v>
      </c>
      <c r="DD26" s="38">
        <v>1.5324456</v>
      </c>
      <c r="DE26" s="38">
        <v>41.658719099999999</v>
      </c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8">
        <v>0.23280403</v>
      </c>
      <c r="DX26" s="38">
        <v>11.369672919999999</v>
      </c>
      <c r="DY26" s="38">
        <v>353.39672518999998</v>
      </c>
      <c r="DZ26" s="38">
        <v>1.58605313</v>
      </c>
      <c r="EA26" s="38">
        <v>0.24853949</v>
      </c>
      <c r="EB26" s="38">
        <v>28.510525560000001</v>
      </c>
      <c r="EC26" s="38">
        <v>12.17742625</v>
      </c>
      <c r="ED26" s="38">
        <v>12.77396137</v>
      </c>
      <c r="EE26" s="38">
        <v>22.23127221</v>
      </c>
      <c r="EF26" s="38">
        <v>2898.37986065</v>
      </c>
      <c r="EG26" s="38">
        <v>40.549056</v>
      </c>
      <c r="EH26" s="38">
        <v>0.68076015000000001</v>
      </c>
      <c r="EI26" s="38">
        <v>18.129059359999999</v>
      </c>
      <c r="EJ26" s="38">
        <v>10057.476106980001</v>
      </c>
      <c r="EK26" s="38">
        <v>374.92746706999998</v>
      </c>
      <c r="EL26" s="38">
        <v>5.4468879999999997E-2</v>
      </c>
      <c r="EM26" s="38">
        <v>144.24439089000001</v>
      </c>
      <c r="EN26" s="38">
        <v>1.0852420300000001</v>
      </c>
      <c r="EO26" s="38">
        <v>9.0478859999999994E-2</v>
      </c>
      <c r="EP26" s="38">
        <v>52.497914850000001</v>
      </c>
      <c r="EQ26" s="38">
        <v>73.058808040000002</v>
      </c>
      <c r="ER26" s="40">
        <v>0.86413404000000005</v>
      </c>
      <c r="ES26" s="41"/>
      <c r="ET26" s="40">
        <v>71</v>
      </c>
      <c r="EU26" s="41"/>
      <c r="EV26" s="40">
        <v>1.8178000000000001</v>
      </c>
      <c r="EW26" s="40">
        <v>1.72</v>
      </c>
      <c r="EX26" s="41"/>
      <c r="EY26" s="41"/>
      <c r="EZ26" s="40">
        <v>0</v>
      </c>
      <c r="FA26" s="40">
        <v>1.435513</v>
      </c>
      <c r="FB26" s="40">
        <v>1.149894</v>
      </c>
      <c r="FC26" s="40">
        <v>0.53831700000000005</v>
      </c>
      <c r="FD26" s="40">
        <v>2</v>
      </c>
      <c r="FE26" s="40">
        <v>0.98850106000000004</v>
      </c>
      <c r="FF26" s="40">
        <v>0.98890230000000001</v>
      </c>
      <c r="FG26" s="40">
        <v>1.1136773000000001E-2</v>
      </c>
      <c r="FH26" s="40">
        <v>1.1010439E-2</v>
      </c>
      <c r="FI26" s="40">
        <v>88.591999999999999</v>
      </c>
      <c r="FJ26" s="40">
        <v>90.061999999999998</v>
      </c>
      <c r="FK26" s="40">
        <v>92.316000000000003</v>
      </c>
      <c r="FL26" s="40">
        <v>96.432000000000002</v>
      </c>
      <c r="FM26" s="40">
        <v>5.2387799999999997E-4</v>
      </c>
      <c r="FN26" s="40">
        <v>96.628</v>
      </c>
      <c r="FO26" s="40">
        <v>8.6977930000000005E-3</v>
      </c>
      <c r="FP26" s="40">
        <v>1.5279579999999999E-2</v>
      </c>
      <c r="FQ26" s="40">
        <v>2.0499999999999998</v>
      </c>
      <c r="FR26" s="40">
        <v>2.0379999999999998</v>
      </c>
      <c r="FS26" s="41"/>
      <c r="FT26" s="40">
        <v>0</v>
      </c>
      <c r="FU26" s="41"/>
      <c r="FV26" s="40">
        <v>0.99235720000000005</v>
      </c>
      <c r="FW26" s="40">
        <v>29.166292200000001</v>
      </c>
      <c r="FX26" s="40">
        <v>1.913861</v>
      </c>
      <c r="FY26" s="40">
        <v>1.1136773</v>
      </c>
      <c r="FZ26" s="40">
        <v>1.1062844000000001</v>
      </c>
      <c r="GA26" s="40">
        <v>0.44843650000000002</v>
      </c>
      <c r="GB26" s="40">
        <v>0.44544020000000001</v>
      </c>
      <c r="GC26" s="40">
        <v>0.21</v>
      </c>
      <c r="GD26" s="40">
        <v>100</v>
      </c>
      <c r="GE26" s="40">
        <v>100</v>
      </c>
      <c r="GF26" s="40">
        <v>100</v>
      </c>
      <c r="GG26" s="40">
        <v>23.911999999999999</v>
      </c>
      <c r="GH26" s="40">
        <v>64.778000000000006</v>
      </c>
      <c r="GI26" s="40">
        <v>100</v>
      </c>
      <c r="GJ26" s="40">
        <v>99.503799999999998</v>
      </c>
      <c r="GK26" s="40">
        <v>40.174216000000001</v>
      </c>
      <c r="GL26" s="40">
        <v>98</v>
      </c>
      <c r="GM26" s="40">
        <v>89.423417000000001</v>
      </c>
      <c r="GN26" s="40">
        <v>99</v>
      </c>
      <c r="GO26" s="40">
        <v>95.396826000000004</v>
      </c>
      <c r="GP26" s="40">
        <v>11</v>
      </c>
      <c r="GQ26" s="40">
        <v>33</v>
      </c>
      <c r="GR26" s="40">
        <v>0.54098360999999995</v>
      </c>
      <c r="GS26" s="40">
        <v>0.68032786999999995</v>
      </c>
      <c r="GT26" s="41"/>
      <c r="GU26" s="40">
        <v>8.6808510000000005</v>
      </c>
      <c r="GV26" s="40">
        <v>4.5081967000000001E-2</v>
      </c>
      <c r="GW26" s="41"/>
      <c r="GX26" s="40">
        <v>8.6553190000000004</v>
      </c>
      <c r="GY26" s="40">
        <v>9.6</v>
      </c>
      <c r="GZ26" s="40">
        <v>33.9</v>
      </c>
      <c r="HA26" s="40">
        <v>13.3</v>
      </c>
      <c r="HB26" s="40">
        <v>2</v>
      </c>
      <c r="HC26" s="40">
        <v>0.25060399999999999</v>
      </c>
      <c r="HD26" s="40">
        <v>24.3</v>
      </c>
      <c r="HE26" s="40">
        <v>23.1</v>
      </c>
      <c r="HF26" s="40">
        <v>66</v>
      </c>
      <c r="HG26" s="40">
        <v>74</v>
      </c>
      <c r="HH26" s="40">
        <v>0.02</v>
      </c>
      <c r="HI26" s="40">
        <v>11.8</v>
      </c>
      <c r="HJ26" s="40">
        <v>0.79054053999999996</v>
      </c>
      <c r="HK26" s="40">
        <v>0.77852348999999998</v>
      </c>
      <c r="HL26" s="40">
        <v>13.467756</v>
      </c>
      <c r="HM26" s="40">
        <v>99</v>
      </c>
      <c r="HN26" s="40">
        <v>1.1264430000000001</v>
      </c>
      <c r="HO26" s="40">
        <v>36.429175000000001</v>
      </c>
      <c r="HP26" s="40">
        <v>0.563222</v>
      </c>
      <c r="HQ26" s="40">
        <v>1.1264430000000001</v>
      </c>
      <c r="HR26" s="40">
        <v>0</v>
      </c>
      <c r="HS26" s="40">
        <v>0</v>
      </c>
      <c r="HT26" s="40">
        <v>0.563222</v>
      </c>
      <c r="HU26" s="40">
        <v>0</v>
      </c>
      <c r="HV26" s="40">
        <v>5.2987890000000002</v>
      </c>
      <c r="HW26" s="40">
        <v>28.618860399999999</v>
      </c>
      <c r="HX26" s="40">
        <v>0.13911999999999999</v>
      </c>
      <c r="HY26" s="40">
        <v>0.13725879999999999</v>
      </c>
      <c r="HZ26" s="40">
        <v>1.984127</v>
      </c>
      <c r="IA26" s="40">
        <v>1.5031299199999999</v>
      </c>
      <c r="IB26" s="40">
        <v>1.8144800000000001</v>
      </c>
      <c r="IC26" s="40">
        <v>1.49318511</v>
      </c>
      <c r="ID26" s="40">
        <v>1.5430430799999999</v>
      </c>
      <c r="IE26" s="40">
        <v>1.92150943</v>
      </c>
      <c r="IF26" s="40">
        <v>1.9277358499999999</v>
      </c>
      <c r="IG26" s="40">
        <v>1</v>
      </c>
      <c r="IH26" s="40">
        <v>32.275131999999999</v>
      </c>
      <c r="II26" s="40">
        <v>31.421813</v>
      </c>
      <c r="IJ26" s="40">
        <v>98</v>
      </c>
      <c r="IK26" s="40">
        <v>98</v>
      </c>
      <c r="IL26" s="40">
        <v>2.6281210000000002</v>
      </c>
      <c r="IM26" s="40">
        <v>2</v>
      </c>
      <c r="IN26" s="40">
        <v>55.158729999999998</v>
      </c>
      <c r="IO26" s="40">
        <v>84.993430000000004</v>
      </c>
      <c r="IP26" s="40">
        <v>32.142856999999999</v>
      </c>
      <c r="IQ26" s="40">
        <v>12.362681</v>
      </c>
      <c r="IR26" s="40">
        <v>3.0423279999999999</v>
      </c>
      <c r="IS26" s="40">
        <v>9.9380000000000006</v>
      </c>
      <c r="IT26" s="40">
        <v>5.5555560000000002</v>
      </c>
      <c r="IU26" s="40">
        <v>0.26455000000000001</v>
      </c>
      <c r="IV26" s="40">
        <v>1.8518520000000001</v>
      </c>
      <c r="IW26" s="40">
        <v>2</v>
      </c>
      <c r="IX26" s="40">
        <v>0</v>
      </c>
      <c r="IY26" s="40">
        <v>2.6281210000000002</v>
      </c>
      <c r="IZ26" s="40">
        <v>2.6281210000000002</v>
      </c>
      <c r="JA26" s="40">
        <v>1</v>
      </c>
      <c r="JB26" s="40">
        <v>2</v>
      </c>
    </row>
    <row r="27" spans="1:262" ht="15" customHeight="1" x14ac:dyDescent="0.3">
      <c r="A27" s="37" t="s">
        <v>346</v>
      </c>
      <c r="B27" s="37" t="s">
        <v>347</v>
      </c>
      <c r="C27" s="37" t="s">
        <v>47</v>
      </c>
      <c r="D27" s="37" t="s">
        <v>78</v>
      </c>
      <c r="E27" s="37" t="s">
        <v>473</v>
      </c>
      <c r="F27" s="37" t="s">
        <v>475</v>
      </c>
      <c r="G27" s="55" t="s">
        <v>480</v>
      </c>
      <c r="H27" s="37" t="s">
        <v>477</v>
      </c>
      <c r="I27" s="37" t="s">
        <v>401</v>
      </c>
      <c r="J27" s="37" t="s">
        <v>402</v>
      </c>
      <c r="K27" s="37" t="s">
        <v>403</v>
      </c>
      <c r="L27" s="38">
        <v>10</v>
      </c>
      <c r="M27" s="38">
        <v>32</v>
      </c>
      <c r="N27" s="38">
        <v>1.023681286</v>
      </c>
      <c r="O27" s="39"/>
      <c r="P27" s="38">
        <v>37</v>
      </c>
      <c r="Q27" s="38">
        <v>0.13412059000000001</v>
      </c>
      <c r="R27" s="38">
        <v>7.0063E-3</v>
      </c>
      <c r="S27" s="38">
        <v>9.2082792000000007E-3</v>
      </c>
      <c r="T27" s="38">
        <v>515.93611109999995</v>
      </c>
      <c r="U27" s="38">
        <v>0.259015</v>
      </c>
      <c r="V27" s="38">
        <v>12.1298794</v>
      </c>
      <c r="W27" s="38">
        <v>15.814930199999999</v>
      </c>
      <c r="X27" s="38">
        <v>1.0577144000000001</v>
      </c>
      <c r="Y27" s="38">
        <v>0.33777790000000002</v>
      </c>
      <c r="Z27" s="38">
        <v>0</v>
      </c>
      <c r="AA27" s="38">
        <v>61.159126829999998</v>
      </c>
      <c r="AB27" s="59"/>
      <c r="AC27" s="59"/>
      <c r="AD27" s="59"/>
      <c r="AE27" s="59"/>
      <c r="AF27" s="39"/>
      <c r="AG27" s="38">
        <v>1.5417975100000001</v>
      </c>
      <c r="AH27" s="38">
        <v>1.5703899400000001</v>
      </c>
      <c r="AI27" s="38">
        <v>21.495329900000002</v>
      </c>
      <c r="AJ27" s="39"/>
      <c r="AK27" s="39"/>
      <c r="AL27" s="39"/>
      <c r="AM27" s="38">
        <v>549.70577709999998</v>
      </c>
      <c r="AN27" s="38">
        <v>0</v>
      </c>
      <c r="AO27" s="38">
        <v>16.2103377</v>
      </c>
      <c r="AP27" s="38">
        <v>0.51266089999999997</v>
      </c>
      <c r="AQ27" s="38">
        <v>1032.5913324000001</v>
      </c>
      <c r="AR27" s="38">
        <v>3.0759700000000001E-2</v>
      </c>
      <c r="AS27" s="38">
        <v>0.2153176</v>
      </c>
      <c r="AT27" s="38">
        <v>0.78949780000000003</v>
      </c>
      <c r="AU27" s="38">
        <v>86.178297400000005</v>
      </c>
      <c r="AV27" s="38">
        <v>0.54342060000000003</v>
      </c>
      <c r="AW27" s="38">
        <v>58.289544399999997</v>
      </c>
      <c r="AX27" s="38">
        <v>94.083528400000006</v>
      </c>
      <c r="AY27" s="38">
        <v>0</v>
      </c>
      <c r="AZ27" s="38">
        <v>0.32810299999999998</v>
      </c>
      <c r="BA27" s="38">
        <v>188.0440183</v>
      </c>
      <c r="BB27" s="38">
        <v>56.095355699999999</v>
      </c>
      <c r="BC27" s="38">
        <v>126.2376201</v>
      </c>
      <c r="BD27" s="38">
        <v>13.0625997</v>
      </c>
      <c r="BE27" s="38">
        <v>2.5735576999999998</v>
      </c>
      <c r="BF27" s="38">
        <v>1.9993775</v>
      </c>
      <c r="BG27" s="39"/>
      <c r="BH27" s="38">
        <v>13.8212435</v>
      </c>
      <c r="BI27" s="38">
        <v>0.74677550000000004</v>
      </c>
      <c r="BJ27" s="39"/>
      <c r="BK27" s="39"/>
      <c r="BL27" s="39"/>
      <c r="BM27" s="39"/>
      <c r="BN27" s="39"/>
      <c r="BO27" s="39"/>
      <c r="BP27" s="39"/>
      <c r="BQ27" s="39"/>
      <c r="BR27" s="38">
        <v>24.531589</v>
      </c>
      <c r="BS27" s="39"/>
      <c r="BT27" s="39"/>
      <c r="BU27" s="38">
        <v>207.62188420000001</v>
      </c>
      <c r="BV27" s="38">
        <v>2.0254249999999998</v>
      </c>
      <c r="BW27" s="38">
        <v>0.54327700000000001</v>
      </c>
      <c r="BX27" s="38">
        <v>46370.030050000001</v>
      </c>
      <c r="BY27" s="38">
        <v>18507.957009000002</v>
      </c>
      <c r="BZ27" s="38">
        <v>32519.456414</v>
      </c>
      <c r="CA27" s="38">
        <v>3086.8750890000001</v>
      </c>
      <c r="CB27" s="38">
        <v>3754.1514990000001</v>
      </c>
      <c r="CC27" s="38">
        <v>10098.940393000001</v>
      </c>
      <c r="CD27" s="38">
        <v>11577.333741</v>
      </c>
      <c r="CE27" s="38">
        <v>305019.05181799998</v>
      </c>
      <c r="CF27" s="38">
        <v>2364.4693480000001</v>
      </c>
      <c r="CG27" s="38">
        <v>184.89014800000001</v>
      </c>
      <c r="CH27" s="38">
        <v>5196.9483769999997</v>
      </c>
      <c r="CI27" s="38">
        <v>222.55035899999999</v>
      </c>
      <c r="CJ27" s="38">
        <v>1.5252851199999999</v>
      </c>
      <c r="CK27" s="38">
        <v>0.19449944</v>
      </c>
      <c r="CL27" s="38">
        <v>2.047363E-2</v>
      </c>
      <c r="CM27" s="38">
        <v>32</v>
      </c>
      <c r="CN27" s="38">
        <v>0.40900708000000002</v>
      </c>
      <c r="CO27" s="38">
        <v>1.0061658099999999</v>
      </c>
      <c r="CP27" s="38">
        <v>3053.4024319999999</v>
      </c>
      <c r="CQ27" s="38">
        <v>0.14119999999999999</v>
      </c>
      <c r="CR27" s="38">
        <v>5002.0035721000004</v>
      </c>
      <c r="CS27" s="38">
        <v>2.8091720000000001E-2</v>
      </c>
      <c r="CT27" s="38">
        <v>6.15</v>
      </c>
      <c r="CU27" s="38">
        <v>5.65</v>
      </c>
      <c r="CV27" s="38">
        <v>0.14299999999999999</v>
      </c>
      <c r="CW27" s="38">
        <v>25.351137099999999</v>
      </c>
      <c r="CX27" s="38">
        <v>0</v>
      </c>
      <c r="CY27" s="38">
        <v>25.351137099999999</v>
      </c>
      <c r="CZ27" s="38">
        <v>1.6730277</v>
      </c>
      <c r="DA27" s="38">
        <v>2.5513672000000001</v>
      </c>
      <c r="DB27" s="38">
        <v>2.2585872999999999</v>
      </c>
      <c r="DC27" s="38">
        <v>0.65875459999999997</v>
      </c>
      <c r="DD27" s="38">
        <v>1.5057248999999999</v>
      </c>
      <c r="DE27" s="38">
        <v>42.6436347</v>
      </c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8">
        <v>0.22145773999999999</v>
      </c>
      <c r="DX27" s="38">
        <v>11.43301095</v>
      </c>
      <c r="DY27" s="38">
        <v>410.80635888</v>
      </c>
      <c r="DZ27" s="38">
        <v>1.61454115</v>
      </c>
      <c r="EA27" s="38">
        <v>0.24745761999999999</v>
      </c>
      <c r="EB27" s="38">
        <v>29.893328839999999</v>
      </c>
      <c r="EC27" s="38">
        <v>12.860047140000001</v>
      </c>
      <c r="ED27" s="38">
        <v>12.165493659999999</v>
      </c>
      <c r="EE27" s="38">
        <v>23.380615479999999</v>
      </c>
      <c r="EF27" s="38">
        <v>3173.1372036299999</v>
      </c>
      <c r="EG27" s="38">
        <v>49.552700000000002</v>
      </c>
      <c r="EH27" s="38">
        <v>0.68058492000000004</v>
      </c>
      <c r="EI27" s="38">
        <v>18.576144769999999</v>
      </c>
      <c r="EJ27" s="38">
        <v>9592.0615784099991</v>
      </c>
      <c r="EK27" s="38">
        <v>416.09993308000003</v>
      </c>
      <c r="EL27" s="38">
        <v>5.5670320000000002E-2</v>
      </c>
      <c r="EM27" s="38">
        <v>155.10729119999999</v>
      </c>
      <c r="EN27" s="38">
        <v>1.09332016</v>
      </c>
      <c r="EO27" s="38">
        <v>6.6783990000000001E-2</v>
      </c>
      <c r="EP27" s="38">
        <v>55.574576239999999</v>
      </c>
      <c r="EQ27" s="38">
        <v>55.836308299999999</v>
      </c>
      <c r="ER27" s="40">
        <v>0.91208999000000002</v>
      </c>
      <c r="ES27" s="41"/>
      <c r="ET27" s="40">
        <v>85</v>
      </c>
      <c r="EU27" s="41"/>
      <c r="EV27" s="40">
        <v>1.8875999999999999</v>
      </c>
      <c r="EW27" s="40">
        <v>1.4</v>
      </c>
      <c r="EX27" s="41"/>
      <c r="EY27" s="41"/>
      <c r="EZ27" s="40">
        <v>0.23005400000000001</v>
      </c>
      <c r="FA27" s="40">
        <v>1.6761060000000001</v>
      </c>
      <c r="FB27" s="40">
        <v>1.51525</v>
      </c>
      <c r="FC27" s="40">
        <v>0.62443199999999999</v>
      </c>
      <c r="FD27" s="40">
        <v>3</v>
      </c>
      <c r="FE27" s="40">
        <v>0.98484749999999999</v>
      </c>
      <c r="FF27" s="40">
        <v>0.98511928000000004</v>
      </c>
      <c r="FG27" s="40">
        <v>6.4517910000000001E-3</v>
      </c>
      <c r="FH27" s="40">
        <v>6.3545590000000001E-3</v>
      </c>
      <c r="FI27" s="40">
        <v>88.463999999999999</v>
      </c>
      <c r="FJ27" s="40">
        <v>89.918999999999997</v>
      </c>
      <c r="FK27" s="40">
        <v>92.441000000000003</v>
      </c>
      <c r="FL27" s="40">
        <v>94.671999999999997</v>
      </c>
      <c r="FM27" s="40">
        <v>5.0922200000000004E-4</v>
      </c>
      <c r="FN27" s="40">
        <v>96.320999999999998</v>
      </c>
      <c r="FO27" s="40">
        <v>8.2185469999999997E-3</v>
      </c>
      <c r="FP27" s="40">
        <v>1.434818E-2</v>
      </c>
      <c r="FQ27" s="40">
        <v>1.53</v>
      </c>
      <c r="FR27" s="40">
        <v>1.4987999999999999</v>
      </c>
      <c r="FS27" s="41"/>
      <c r="FT27" s="40">
        <v>0</v>
      </c>
      <c r="FU27" s="41"/>
      <c r="FV27" s="40">
        <v>0.9951276</v>
      </c>
      <c r="FW27" s="40">
        <v>28.176678899999999</v>
      </c>
      <c r="FX27" s="40">
        <v>2.0123319999999998</v>
      </c>
      <c r="FY27" s="40">
        <v>0.64517910000000001</v>
      </c>
      <c r="FZ27" s="40">
        <v>0.63695979999999996</v>
      </c>
      <c r="GA27" s="40">
        <v>0.21598339999999999</v>
      </c>
      <c r="GB27" s="40">
        <v>0.2132203</v>
      </c>
      <c r="GC27" s="40">
        <v>0.18</v>
      </c>
      <c r="GD27" s="40">
        <v>100</v>
      </c>
      <c r="GE27" s="40">
        <v>100</v>
      </c>
      <c r="GF27" s="40">
        <v>100</v>
      </c>
      <c r="GG27" s="40">
        <v>24.638000000000002</v>
      </c>
      <c r="GH27" s="40">
        <v>65.959999999999994</v>
      </c>
      <c r="GI27" s="40">
        <v>100</v>
      </c>
      <c r="GJ27" s="40">
        <v>99.503799999999998</v>
      </c>
      <c r="GK27" s="40">
        <v>41.081676999999999</v>
      </c>
      <c r="GL27" s="40">
        <v>97</v>
      </c>
      <c r="GM27" s="40">
        <v>89.286933000000005</v>
      </c>
      <c r="GN27" s="40">
        <v>99</v>
      </c>
      <c r="GO27" s="40">
        <v>94.110904000000005</v>
      </c>
      <c r="GP27" s="40">
        <v>8</v>
      </c>
      <c r="GQ27" s="40">
        <v>33</v>
      </c>
      <c r="GR27" s="40">
        <v>0.54330708999999999</v>
      </c>
      <c r="GS27" s="40">
        <v>0.62204724</v>
      </c>
      <c r="GT27" s="41"/>
      <c r="GU27" s="40">
        <v>7.7319589999999998</v>
      </c>
      <c r="GV27" s="40">
        <v>2.3622047E-2</v>
      </c>
      <c r="GW27" s="41"/>
      <c r="GX27" s="40">
        <v>7.7</v>
      </c>
      <c r="GY27" s="40">
        <v>8.8000000000000007</v>
      </c>
      <c r="GZ27" s="40">
        <v>32</v>
      </c>
      <c r="HA27" s="41"/>
      <c r="HB27" s="40">
        <v>2</v>
      </c>
      <c r="HC27" s="40">
        <v>0.22473399999999999</v>
      </c>
      <c r="HD27" s="40">
        <v>23.2</v>
      </c>
      <c r="HE27" s="41"/>
      <c r="HF27" s="40">
        <v>65.8</v>
      </c>
      <c r="HG27" s="41"/>
      <c r="HH27" s="40">
        <v>0.01</v>
      </c>
      <c r="HI27" s="40">
        <v>13.5</v>
      </c>
      <c r="HJ27" s="40">
        <v>0.72077922000000005</v>
      </c>
      <c r="HK27" s="40">
        <v>0.69871795000000003</v>
      </c>
      <c r="HL27" s="40">
        <v>14.527123</v>
      </c>
      <c r="HM27" s="40">
        <v>98</v>
      </c>
      <c r="HN27" s="40">
        <v>1.7688680000000001</v>
      </c>
      <c r="HO27" s="40">
        <v>37.633254999999998</v>
      </c>
      <c r="HP27" s="40">
        <v>1.1792450000000001</v>
      </c>
      <c r="HQ27" s="40">
        <v>1.7688680000000001</v>
      </c>
      <c r="HR27" s="40">
        <v>0.13564499999999999</v>
      </c>
      <c r="HS27" s="40">
        <v>0</v>
      </c>
      <c r="HT27" s="40">
        <v>0.58962300000000001</v>
      </c>
      <c r="HU27" s="40">
        <v>0</v>
      </c>
      <c r="HV27" s="40">
        <v>5.0330190000000004</v>
      </c>
      <c r="HW27" s="40">
        <v>25.934780799999999</v>
      </c>
      <c r="HX27" s="40">
        <v>0.11858</v>
      </c>
      <c r="HY27" s="40">
        <v>0.11651640000000001</v>
      </c>
      <c r="HZ27" s="40">
        <v>2.0107240000000002</v>
      </c>
      <c r="IA27" s="40">
        <v>1.55207527</v>
      </c>
      <c r="IB27" s="40">
        <v>1.8711</v>
      </c>
      <c r="IC27" s="40">
        <v>1.55959797</v>
      </c>
      <c r="ID27" s="40">
        <v>1.5894330699999999</v>
      </c>
      <c r="IE27" s="40">
        <v>1.9588679200000001</v>
      </c>
      <c r="IF27" s="40">
        <v>1.9713207500000001</v>
      </c>
      <c r="IG27" s="40">
        <v>2</v>
      </c>
      <c r="IH27" s="40">
        <v>34.048257</v>
      </c>
      <c r="II27" s="40">
        <v>32.676392999999997</v>
      </c>
      <c r="IJ27" s="40">
        <v>97</v>
      </c>
      <c r="IK27" s="40">
        <v>97</v>
      </c>
      <c r="IL27" s="40">
        <v>3.97878</v>
      </c>
      <c r="IM27" s="40">
        <v>3</v>
      </c>
      <c r="IN27" s="40">
        <v>57.104557999999997</v>
      </c>
      <c r="IO27" s="40">
        <v>84.649867</v>
      </c>
      <c r="IP27" s="40">
        <v>31.099195999999999</v>
      </c>
      <c r="IQ27" s="40">
        <v>11.320955</v>
      </c>
      <c r="IR27" s="40">
        <v>3.485255</v>
      </c>
      <c r="IS27" s="40">
        <v>10.081</v>
      </c>
      <c r="IT27" s="40">
        <v>3.08311</v>
      </c>
      <c r="IU27" s="40">
        <v>2.2788200000000001</v>
      </c>
      <c r="IV27" s="40">
        <v>0.93833800000000001</v>
      </c>
      <c r="IW27" s="40">
        <v>3</v>
      </c>
      <c r="IX27" s="40">
        <v>0.23005400000000001</v>
      </c>
      <c r="IY27" s="40">
        <v>3.97878</v>
      </c>
      <c r="IZ27" s="40">
        <v>3.97878</v>
      </c>
      <c r="JA27" s="40">
        <v>1</v>
      </c>
      <c r="JB27" s="40">
        <v>3</v>
      </c>
    </row>
    <row r="28" spans="1:262" ht="15" customHeight="1" x14ac:dyDescent="0.3">
      <c r="A28" s="37" t="s">
        <v>346</v>
      </c>
      <c r="B28" s="37" t="s">
        <v>347</v>
      </c>
      <c r="C28" s="37" t="s">
        <v>48</v>
      </c>
      <c r="D28" s="37" t="s">
        <v>78</v>
      </c>
      <c r="E28" s="37" t="s">
        <v>473</v>
      </c>
      <c r="F28" s="37" t="s">
        <v>475</v>
      </c>
      <c r="G28" s="55" t="s">
        <v>480</v>
      </c>
      <c r="H28" s="37" t="s">
        <v>477</v>
      </c>
      <c r="I28" s="37" t="s">
        <v>404</v>
      </c>
      <c r="J28" s="37" t="s">
        <v>405</v>
      </c>
      <c r="K28" s="37" t="s">
        <v>350</v>
      </c>
      <c r="L28" s="38">
        <v>0</v>
      </c>
      <c r="M28" s="38">
        <v>5</v>
      </c>
      <c r="N28" s="38">
        <v>1.0291627160000001</v>
      </c>
      <c r="O28" s="38">
        <v>31</v>
      </c>
      <c r="P28" s="38">
        <v>195</v>
      </c>
      <c r="Q28" s="38">
        <v>0.65355571000000001</v>
      </c>
      <c r="R28" s="38">
        <v>5.163533E-2</v>
      </c>
      <c r="S28" s="38">
        <v>1.9326365299999999E-2</v>
      </c>
      <c r="T28" s="38">
        <v>889.19658660000005</v>
      </c>
      <c r="U28" s="38">
        <v>0.27757700000000002</v>
      </c>
      <c r="V28" s="38">
        <v>11.003681800000001</v>
      </c>
      <c r="W28" s="38">
        <v>19.327318200000001</v>
      </c>
      <c r="X28" s="38">
        <v>2.8830607000000001</v>
      </c>
      <c r="Y28" s="38">
        <v>0.96102019999999999</v>
      </c>
      <c r="Z28" s="38">
        <v>0</v>
      </c>
      <c r="AA28" s="38">
        <v>58.45515606</v>
      </c>
      <c r="AB28" s="38">
        <v>1.14218938</v>
      </c>
      <c r="AC28" s="38">
        <v>30.203677500000001</v>
      </c>
      <c r="AD28" s="38">
        <v>1.2087583200000001</v>
      </c>
      <c r="AE28" s="38"/>
      <c r="AF28" s="38"/>
      <c r="AG28" s="38">
        <v>1.44836513</v>
      </c>
      <c r="AH28" s="38">
        <v>1.5069701600000001</v>
      </c>
      <c r="AI28" s="38">
        <v>26.637100100000001</v>
      </c>
      <c r="AJ28" s="38">
        <v>1.0866598199999999</v>
      </c>
      <c r="AK28" s="38">
        <v>1.2884536600000001</v>
      </c>
      <c r="AL28" s="38">
        <v>25.408025599999998</v>
      </c>
      <c r="AM28" s="38">
        <v>613.49898499999995</v>
      </c>
      <c r="AN28" s="38">
        <v>5.1396499999999998E-2</v>
      </c>
      <c r="AO28" s="38">
        <v>42.371241699999999</v>
      </c>
      <c r="AP28" s="38">
        <v>0.52424389999999998</v>
      </c>
      <c r="AQ28" s="38">
        <v>910.12851450000005</v>
      </c>
      <c r="AR28" s="38">
        <v>3.0837900000000001E-2</v>
      </c>
      <c r="AS28" s="38">
        <v>0.18502730000000001</v>
      </c>
      <c r="AT28" s="38">
        <v>1.1204428</v>
      </c>
      <c r="AU28" s="38">
        <v>104.63291340000001</v>
      </c>
      <c r="AV28" s="38">
        <v>1.2540735999999999</v>
      </c>
      <c r="AW28" s="38">
        <v>173.7611521</v>
      </c>
      <c r="AX28" s="38">
        <v>121.7890517</v>
      </c>
      <c r="AY28" s="38">
        <v>0</v>
      </c>
      <c r="AZ28" s="38">
        <v>0.33921659999999998</v>
      </c>
      <c r="BA28" s="38">
        <v>338.40457220000002</v>
      </c>
      <c r="BB28" s="38">
        <v>158.4141692</v>
      </c>
      <c r="BC28" s="38">
        <v>84.495780300000007</v>
      </c>
      <c r="BD28" s="38">
        <v>12.047330199999999</v>
      </c>
      <c r="BE28" s="38">
        <v>4.6565193000000002</v>
      </c>
      <c r="BF28" s="38">
        <v>11.6053207</v>
      </c>
      <c r="BG28" s="39"/>
      <c r="BH28" s="38">
        <v>16.275946300000001</v>
      </c>
      <c r="BI28" s="38">
        <v>1.2185287</v>
      </c>
      <c r="BJ28" s="38">
        <v>0</v>
      </c>
      <c r="BK28" s="38">
        <v>13.7869052</v>
      </c>
      <c r="BL28" s="38">
        <v>2.0444672000000002</v>
      </c>
      <c r="BM28" s="38">
        <v>6.2458472</v>
      </c>
      <c r="BN28" s="38">
        <v>3.4449272</v>
      </c>
      <c r="BO28" s="38">
        <v>0.94045489999999998</v>
      </c>
      <c r="BP28" s="38">
        <v>3.6084844999999999</v>
      </c>
      <c r="BQ28" s="38">
        <v>48.254168100000001</v>
      </c>
      <c r="BR28" s="38">
        <v>36.675452</v>
      </c>
      <c r="BS28" s="39"/>
      <c r="BT28" s="39"/>
      <c r="BU28" s="38">
        <v>372.66512779999999</v>
      </c>
      <c r="BV28" s="38">
        <v>1.8565</v>
      </c>
      <c r="BW28" s="38">
        <v>0.510432</v>
      </c>
      <c r="BX28" s="38">
        <v>45982.802842999998</v>
      </c>
      <c r="BY28" s="38">
        <v>25591.768330999999</v>
      </c>
      <c r="BZ28" s="38">
        <v>33486.7287</v>
      </c>
      <c r="CA28" s="38">
        <v>3880.0967850000002</v>
      </c>
      <c r="CB28" s="38">
        <v>3432.032271</v>
      </c>
      <c r="CC28" s="38">
        <v>13908.853144999999</v>
      </c>
      <c r="CD28" s="38">
        <v>12265.673428</v>
      </c>
      <c r="CE28" s="38">
        <v>282398.63793800003</v>
      </c>
      <c r="CF28" s="38">
        <v>2381.6986489999999</v>
      </c>
      <c r="CG28" s="38">
        <v>141.74452299999999</v>
      </c>
      <c r="CH28" s="38">
        <v>4674.9675209999996</v>
      </c>
      <c r="CI28" s="38">
        <v>203.68776800000001</v>
      </c>
      <c r="CJ28" s="38">
        <v>2.75815608</v>
      </c>
      <c r="CK28" s="38">
        <v>0.31904043999999998</v>
      </c>
      <c r="CL28" s="38">
        <v>3.499153E-2</v>
      </c>
      <c r="CM28" s="38">
        <v>34</v>
      </c>
      <c r="CN28" s="38">
        <v>0.50748428000000001</v>
      </c>
      <c r="CO28" s="38">
        <v>1.1280569899999999</v>
      </c>
      <c r="CP28" s="38">
        <v>3476.3815147999999</v>
      </c>
      <c r="CQ28" s="38">
        <v>0.12720000000000001</v>
      </c>
      <c r="CR28" s="38">
        <v>6672.2167577999999</v>
      </c>
      <c r="CS28" s="38">
        <v>4.1103290000000001E-2</v>
      </c>
      <c r="CT28" s="38">
        <v>5.61</v>
      </c>
      <c r="CU28" s="38">
        <v>5.35</v>
      </c>
      <c r="CV28" s="38">
        <v>0.41599999999999998</v>
      </c>
      <c r="CW28" s="38">
        <v>27.404178000000002</v>
      </c>
      <c r="CX28" s="38">
        <v>0</v>
      </c>
      <c r="CY28" s="38">
        <v>27.404178000000002</v>
      </c>
      <c r="CZ28" s="38">
        <v>1.9675092000000001</v>
      </c>
      <c r="DA28" s="38">
        <v>3.5049617999999998</v>
      </c>
      <c r="DB28" s="38">
        <v>2.3438088000000001</v>
      </c>
      <c r="DC28" s="38">
        <v>0.96762749999999997</v>
      </c>
      <c r="DD28" s="38">
        <v>1.9030007</v>
      </c>
      <c r="DE28" s="38">
        <v>40.092096599999998</v>
      </c>
      <c r="DF28" s="38">
        <v>0</v>
      </c>
      <c r="DG28" s="38">
        <v>1.5614667</v>
      </c>
      <c r="DH28" s="38">
        <v>0</v>
      </c>
      <c r="DI28" s="38">
        <v>6.9165999999999999</v>
      </c>
      <c r="DJ28" s="38">
        <v>0</v>
      </c>
      <c r="DK28" s="38">
        <v>0.29085549999999999</v>
      </c>
      <c r="DL28" s="38">
        <v>1.2150000000000001</v>
      </c>
      <c r="DM28" s="38">
        <v>0</v>
      </c>
      <c r="DN28" s="38">
        <v>3.3380999999999998</v>
      </c>
      <c r="DO28" s="38">
        <v>6.5364516000000004</v>
      </c>
      <c r="DP28" s="38">
        <v>3.3310870000000001</v>
      </c>
      <c r="DQ28" s="38">
        <v>5.56</v>
      </c>
      <c r="DR28" s="38">
        <v>0</v>
      </c>
      <c r="DS28" s="38">
        <v>0.65780000000000005</v>
      </c>
      <c r="DT28" s="38">
        <v>-1.7673998</v>
      </c>
      <c r="DU28" s="38">
        <v>0.67687699999999995</v>
      </c>
      <c r="DV28" s="38">
        <v>59.034030199999997</v>
      </c>
      <c r="DW28" s="38">
        <v>0.24376512</v>
      </c>
      <c r="DX28" s="38">
        <v>12.30754539</v>
      </c>
      <c r="DY28" s="38">
        <v>323.87760842</v>
      </c>
      <c r="DZ28" s="38">
        <v>1.6840844399999999</v>
      </c>
      <c r="EA28" s="38">
        <v>0.21762927000000001</v>
      </c>
      <c r="EB28" s="38">
        <v>31.23976644</v>
      </c>
      <c r="EC28" s="38">
        <v>11.56374143</v>
      </c>
      <c r="ED28" s="38">
        <v>13.26867354</v>
      </c>
      <c r="EE28" s="38">
        <v>23.946440110000001</v>
      </c>
      <c r="EF28" s="38">
        <v>2862.9748777599998</v>
      </c>
      <c r="EG28" s="38">
        <v>45.966555999999997</v>
      </c>
      <c r="EH28" s="38">
        <v>0.78305859</v>
      </c>
      <c r="EI28" s="38">
        <v>18.905271630000001</v>
      </c>
      <c r="EJ28" s="38">
        <v>13146.71531573</v>
      </c>
      <c r="EK28" s="38">
        <v>341.39320529999998</v>
      </c>
      <c r="EL28" s="38">
        <v>4.8203870000000003E-2</v>
      </c>
      <c r="EM28" s="38">
        <v>116.28430204999999</v>
      </c>
      <c r="EN28" s="38">
        <v>1.20306274</v>
      </c>
      <c r="EO28" s="38">
        <v>7.6068549999999999E-2</v>
      </c>
      <c r="EP28" s="38">
        <v>59.395807490000003</v>
      </c>
      <c r="EQ28" s="38">
        <v>81.789350889999994</v>
      </c>
      <c r="ER28" s="40">
        <v>1.0715127799999999</v>
      </c>
      <c r="ES28" s="41"/>
      <c r="ET28" s="40">
        <v>77</v>
      </c>
      <c r="EU28" s="41"/>
      <c r="EV28" s="40">
        <v>1.8395999999999999</v>
      </c>
      <c r="EW28" s="40">
        <v>2.11</v>
      </c>
      <c r="EX28" s="41"/>
      <c r="EY28" s="41"/>
      <c r="EZ28" s="40">
        <v>0</v>
      </c>
      <c r="FA28" s="40">
        <v>1.4645980000000001</v>
      </c>
      <c r="FB28" s="40">
        <v>1.035272</v>
      </c>
      <c r="FC28" s="40">
        <v>0.34173999999999999</v>
      </c>
      <c r="FD28" s="40">
        <v>2</v>
      </c>
      <c r="FE28" s="40">
        <v>0.98964728000000002</v>
      </c>
      <c r="FF28" s="40">
        <v>0.99004588000000004</v>
      </c>
      <c r="FG28" s="40">
        <v>1.360711E-2</v>
      </c>
      <c r="FH28" s="40">
        <v>1.3467982E-2</v>
      </c>
      <c r="FI28" s="40">
        <v>88.406999999999996</v>
      </c>
      <c r="FJ28" s="40">
        <v>90.287999999999997</v>
      </c>
      <c r="FK28" s="40">
        <v>93.753</v>
      </c>
      <c r="FL28" s="40">
        <v>96.03</v>
      </c>
      <c r="FM28" s="40">
        <v>4.67391E-4</v>
      </c>
      <c r="FN28" s="40">
        <v>98.01</v>
      </c>
      <c r="FO28" s="40">
        <v>7.5373000000000002E-3</v>
      </c>
      <c r="FP28" s="40">
        <v>1.346205E-2</v>
      </c>
      <c r="FQ28" s="40">
        <v>2.76</v>
      </c>
      <c r="FR28" s="40">
        <v>2.7263999999999999</v>
      </c>
      <c r="FS28" s="41"/>
      <c r="FT28" s="41"/>
      <c r="FU28" s="40">
        <v>0.53984100000000002</v>
      </c>
      <c r="FV28" s="40">
        <v>0.88727500000000004</v>
      </c>
      <c r="FW28" s="40">
        <v>28.802574499999999</v>
      </c>
      <c r="FX28" s="40">
        <v>2.2561140000000002</v>
      </c>
      <c r="FY28" s="40">
        <v>1.360711</v>
      </c>
      <c r="FZ28" s="40">
        <v>1.3515147999999999</v>
      </c>
      <c r="GA28" s="40">
        <v>0.68495289999999998</v>
      </c>
      <c r="GB28" s="40">
        <v>0.68029300000000004</v>
      </c>
      <c r="GC28" s="40">
        <v>0.27</v>
      </c>
      <c r="GD28" s="40">
        <v>100</v>
      </c>
      <c r="GE28" s="40">
        <v>100</v>
      </c>
      <c r="GF28" s="40">
        <v>100</v>
      </c>
      <c r="GG28" s="40">
        <v>27.126000000000001</v>
      </c>
      <c r="GH28" s="40">
        <v>66.825000000000003</v>
      </c>
      <c r="GI28" s="40">
        <v>100</v>
      </c>
      <c r="GJ28" s="40">
        <v>100</v>
      </c>
      <c r="GK28" s="40">
        <v>42.923819999999999</v>
      </c>
      <c r="GL28" s="40">
        <v>99</v>
      </c>
      <c r="GM28" s="40">
        <v>89.470875000000007</v>
      </c>
      <c r="GN28" s="40">
        <v>100</v>
      </c>
      <c r="GO28" s="40">
        <v>95.457335</v>
      </c>
      <c r="GP28" s="40">
        <v>7</v>
      </c>
      <c r="GQ28" s="40">
        <v>38</v>
      </c>
      <c r="GR28" s="40">
        <v>0.59489051000000004</v>
      </c>
      <c r="GS28" s="40">
        <v>0.70437956000000002</v>
      </c>
      <c r="GT28" s="41"/>
      <c r="GU28" s="40">
        <v>8.5579940000000008</v>
      </c>
      <c r="GV28" s="40">
        <v>5.1094891000000003E-2</v>
      </c>
      <c r="GW28" s="41"/>
      <c r="GX28" s="40">
        <v>8.5404389999999992</v>
      </c>
      <c r="GY28" s="40">
        <v>10.7</v>
      </c>
      <c r="GZ28" s="40">
        <v>32.5</v>
      </c>
      <c r="HA28" s="40">
        <v>16.100000000000001</v>
      </c>
      <c r="HB28" s="40">
        <v>2</v>
      </c>
      <c r="HC28" s="40">
        <v>0.32882600000000001</v>
      </c>
      <c r="HD28" s="40">
        <v>21.8</v>
      </c>
      <c r="HE28" s="40">
        <v>21.8</v>
      </c>
      <c r="HF28" s="40">
        <v>61.9</v>
      </c>
      <c r="HG28" s="40">
        <v>70.099999999999994</v>
      </c>
      <c r="HH28" s="40">
        <v>0.01</v>
      </c>
      <c r="HI28" s="40">
        <v>14.9</v>
      </c>
      <c r="HJ28" s="40">
        <v>0.82758620999999999</v>
      </c>
      <c r="HK28" s="40">
        <v>0.81506849000000003</v>
      </c>
      <c r="HL28" s="40">
        <v>14.685261000000001</v>
      </c>
      <c r="HM28" s="40">
        <v>99</v>
      </c>
      <c r="HN28" s="40">
        <v>1.093793</v>
      </c>
      <c r="HO28" s="40">
        <v>33.175826999999998</v>
      </c>
      <c r="HP28" s="40">
        <v>0.54689600000000005</v>
      </c>
      <c r="HQ28" s="40">
        <v>0.54689600000000005</v>
      </c>
      <c r="HR28" s="40">
        <v>0</v>
      </c>
      <c r="HS28" s="40">
        <v>0</v>
      </c>
      <c r="HT28" s="40">
        <v>0.18689600000000001</v>
      </c>
      <c r="HU28" s="40">
        <v>0</v>
      </c>
      <c r="HV28" s="40">
        <v>5.7347549999999998</v>
      </c>
      <c r="HW28" s="40">
        <v>36.7296057</v>
      </c>
      <c r="HX28" s="40">
        <v>0.14935000000000001</v>
      </c>
      <c r="HY28" s="40">
        <v>0.14887619999999999</v>
      </c>
      <c r="HZ28" s="40">
        <v>2.6170800000000001</v>
      </c>
      <c r="IA28" s="40">
        <v>1.4760979700000001</v>
      </c>
      <c r="IB28" s="40">
        <v>1.8357000000000001</v>
      </c>
      <c r="IC28" s="40">
        <v>1.4632520899999999</v>
      </c>
      <c r="ID28" s="40">
        <v>1.5231044499999999</v>
      </c>
      <c r="IE28" s="40">
        <v>1.90283019</v>
      </c>
      <c r="IF28" s="40">
        <v>1.9090566</v>
      </c>
      <c r="IG28" s="40">
        <v>1</v>
      </c>
      <c r="IH28" s="40">
        <v>37.741047000000002</v>
      </c>
      <c r="II28" s="40">
        <v>37.209876999999999</v>
      </c>
      <c r="IJ28" s="40">
        <v>99</v>
      </c>
      <c r="IK28" s="40">
        <v>99</v>
      </c>
      <c r="IL28" s="40">
        <v>1.371742</v>
      </c>
      <c r="IM28" s="40">
        <v>1</v>
      </c>
      <c r="IN28" s="40">
        <v>55.234160000000003</v>
      </c>
      <c r="IO28" s="40">
        <v>84.061728000000002</v>
      </c>
      <c r="IP28" s="40">
        <v>30.027547999999999</v>
      </c>
      <c r="IQ28" s="40">
        <v>14.530863999999999</v>
      </c>
      <c r="IR28" s="40">
        <v>4.8209369999999998</v>
      </c>
      <c r="IS28" s="40">
        <v>9.7119999999999997</v>
      </c>
      <c r="IT28" s="40">
        <v>3.1680440000000001</v>
      </c>
      <c r="IU28" s="40">
        <v>2.7548210000000002</v>
      </c>
      <c r="IV28" s="40">
        <v>1.37741</v>
      </c>
      <c r="IW28" s="40">
        <v>1</v>
      </c>
      <c r="IX28" s="40">
        <v>0</v>
      </c>
      <c r="IY28" s="40">
        <v>1.371742</v>
      </c>
      <c r="IZ28" s="40">
        <v>1.371742</v>
      </c>
      <c r="JA28" s="40">
        <v>0.34173999999999999</v>
      </c>
      <c r="JB28" s="40">
        <v>1</v>
      </c>
    </row>
    <row r="29" spans="1:262" ht="15" customHeight="1" x14ac:dyDescent="0.3">
      <c r="A29" s="37" t="s">
        <v>346</v>
      </c>
      <c r="B29" s="37" t="s">
        <v>347</v>
      </c>
      <c r="C29" s="37" t="s">
        <v>48</v>
      </c>
      <c r="D29" s="37" t="s">
        <v>78</v>
      </c>
      <c r="E29" s="37" t="s">
        <v>473</v>
      </c>
      <c r="F29" s="37" t="s">
        <v>475</v>
      </c>
      <c r="G29" s="55" t="s">
        <v>480</v>
      </c>
      <c r="H29" s="37" t="s">
        <v>477</v>
      </c>
      <c r="I29" s="37" t="s">
        <v>406</v>
      </c>
      <c r="J29" s="37" t="s">
        <v>407</v>
      </c>
      <c r="K29" s="37" t="s">
        <v>353</v>
      </c>
      <c r="L29" s="38">
        <v>5</v>
      </c>
      <c r="M29" s="38">
        <v>10</v>
      </c>
      <c r="N29" s="38">
        <v>1.028176669</v>
      </c>
      <c r="O29" s="38">
        <v>19</v>
      </c>
      <c r="P29" s="38">
        <v>50</v>
      </c>
      <c r="Q29" s="38">
        <v>0.20614684</v>
      </c>
      <c r="R29" s="38">
        <v>1.874062E-2</v>
      </c>
      <c r="S29" s="38">
        <v>1.4867560300000001E-2</v>
      </c>
      <c r="T29" s="38">
        <v>517.99384359999999</v>
      </c>
      <c r="U29" s="38">
        <v>0.28072399999999997</v>
      </c>
      <c r="V29" s="38">
        <v>10.1281433</v>
      </c>
      <c r="W29" s="38">
        <v>17.861795799999999</v>
      </c>
      <c r="X29" s="38">
        <v>1.5315729</v>
      </c>
      <c r="Y29" s="38">
        <v>0.41994740000000003</v>
      </c>
      <c r="Z29" s="38">
        <v>0</v>
      </c>
      <c r="AA29" s="38">
        <v>60.112603710000002</v>
      </c>
      <c r="AB29" s="38">
        <v>1.3320136899999999</v>
      </c>
      <c r="AC29" s="38">
        <v>22.497498700000001</v>
      </c>
      <c r="AD29" s="38">
        <v>1.50104112</v>
      </c>
      <c r="AE29" s="38"/>
      <c r="AF29" s="38"/>
      <c r="AG29" s="38">
        <v>1.43647904</v>
      </c>
      <c r="AH29" s="38">
        <v>1.5354156000000001</v>
      </c>
      <c r="AI29" s="38">
        <v>24.5280992</v>
      </c>
      <c r="AJ29" s="38">
        <v>1.20918613</v>
      </c>
      <c r="AK29" s="38">
        <v>1.2870244500000001</v>
      </c>
      <c r="AL29" s="38">
        <v>22.4474366</v>
      </c>
      <c r="AM29" s="38">
        <v>664.57890699999996</v>
      </c>
      <c r="AN29" s="38">
        <v>6.1665999999999999E-2</v>
      </c>
      <c r="AO29" s="38">
        <v>48.854835999999999</v>
      </c>
      <c r="AP29" s="38">
        <v>0.50874399999999997</v>
      </c>
      <c r="AQ29" s="38">
        <v>914.24371759999997</v>
      </c>
      <c r="AR29" s="38">
        <v>3.0832999999999999E-2</v>
      </c>
      <c r="AS29" s="38">
        <v>0.1181931</v>
      </c>
      <c r="AT29" s="38">
        <v>0.57040990000000003</v>
      </c>
      <c r="AU29" s="38">
        <v>104.7087556</v>
      </c>
      <c r="AV29" s="38">
        <v>1.0174878999999999</v>
      </c>
      <c r="AW29" s="38">
        <v>90.227538800000005</v>
      </c>
      <c r="AX29" s="38">
        <v>98.942990699999996</v>
      </c>
      <c r="AY29" s="38">
        <v>0</v>
      </c>
      <c r="AZ29" s="38">
        <v>0.34430149999999998</v>
      </c>
      <c r="BA29" s="38">
        <v>306.47455200000002</v>
      </c>
      <c r="BB29" s="38">
        <v>71.974422399999995</v>
      </c>
      <c r="BC29" s="38">
        <v>93.680831100000006</v>
      </c>
      <c r="BD29" s="38">
        <v>13.730948</v>
      </c>
      <c r="BE29" s="38">
        <v>4.5581402999999998</v>
      </c>
      <c r="BF29" s="38">
        <v>3.3196827999999998</v>
      </c>
      <c r="BG29" s="39"/>
      <c r="BH29" s="38">
        <v>14.788732400000001</v>
      </c>
      <c r="BI29" s="38">
        <v>1.2235301999999999</v>
      </c>
      <c r="BJ29" s="38">
        <v>0</v>
      </c>
      <c r="BK29" s="38">
        <v>14.457706699999999</v>
      </c>
      <c r="BL29" s="38">
        <v>2.0406914</v>
      </c>
      <c r="BM29" s="38">
        <v>4.9078628000000002</v>
      </c>
      <c r="BN29" s="38">
        <v>2.7243230000000001</v>
      </c>
      <c r="BO29" s="38">
        <v>1.0713630000000001</v>
      </c>
      <c r="BP29" s="38">
        <v>3.2344957999999999</v>
      </c>
      <c r="BQ29" s="38">
        <v>50.704365000000003</v>
      </c>
      <c r="BR29" s="38">
        <v>25.767970999999999</v>
      </c>
      <c r="BS29" s="39"/>
      <c r="BT29" s="39"/>
      <c r="BU29" s="38">
        <v>330.28738340000001</v>
      </c>
      <c r="BV29" s="38">
        <v>2.0937999999999999</v>
      </c>
      <c r="BW29" s="38">
        <v>0.36388199999999998</v>
      </c>
      <c r="BX29" s="38">
        <v>48686.513633000002</v>
      </c>
      <c r="BY29" s="38">
        <v>25685.340962999999</v>
      </c>
      <c r="BZ29" s="38">
        <v>35721.731234999999</v>
      </c>
      <c r="CA29" s="38">
        <v>3910.3203800000001</v>
      </c>
      <c r="CB29" s="38">
        <v>3790.020626</v>
      </c>
      <c r="CC29" s="38">
        <v>13878.049014</v>
      </c>
      <c r="CD29" s="38">
        <v>12468.777635</v>
      </c>
      <c r="CE29" s="38">
        <v>291992.89161699999</v>
      </c>
      <c r="CF29" s="38">
        <v>2454.2813569999998</v>
      </c>
      <c r="CG29" s="38">
        <v>144.15550999999999</v>
      </c>
      <c r="CH29" s="38">
        <v>4833.0009819999996</v>
      </c>
      <c r="CI29" s="38">
        <v>202.16009700000001</v>
      </c>
      <c r="CJ29" s="38">
        <v>1.7787456399999999</v>
      </c>
      <c r="CK29" s="38">
        <v>0.23648063</v>
      </c>
      <c r="CL29" s="38">
        <v>4.1127070000000002E-2</v>
      </c>
      <c r="CM29" s="38">
        <v>36</v>
      </c>
      <c r="CN29" s="38">
        <v>0.50562171</v>
      </c>
      <c r="CO29" s="38">
        <v>1.1527837599999999</v>
      </c>
      <c r="CP29" s="38">
        <v>3052.2929479999998</v>
      </c>
      <c r="CQ29" s="38">
        <v>0.1239</v>
      </c>
      <c r="CR29" s="38">
        <v>6389.3540701000002</v>
      </c>
      <c r="CS29" s="38">
        <v>3.2906539999999998E-2</v>
      </c>
      <c r="CT29" s="38">
        <v>5.58</v>
      </c>
      <c r="CU29" s="38">
        <v>5.0999999999999996</v>
      </c>
      <c r="CV29" s="38">
        <v>0.14899999999999999</v>
      </c>
      <c r="CW29" s="38">
        <v>27.6909223</v>
      </c>
      <c r="CX29" s="38">
        <v>0</v>
      </c>
      <c r="CY29" s="38">
        <v>27.6909223</v>
      </c>
      <c r="CZ29" s="38">
        <v>1.3481205000000001</v>
      </c>
      <c r="DA29" s="38">
        <v>3.6652027</v>
      </c>
      <c r="DB29" s="38">
        <v>2.7278376</v>
      </c>
      <c r="DC29" s="38">
        <v>1.0321548</v>
      </c>
      <c r="DD29" s="38">
        <v>1.8641979</v>
      </c>
      <c r="DE29" s="38">
        <v>39.2323296</v>
      </c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8">
        <v>0.25138919999999998</v>
      </c>
      <c r="DX29" s="38">
        <v>12.296992960000001</v>
      </c>
      <c r="DY29" s="38">
        <v>315.59543557000001</v>
      </c>
      <c r="DZ29" s="38">
        <v>1.68497593</v>
      </c>
      <c r="EA29" s="38">
        <v>0.29107681000000002</v>
      </c>
      <c r="EB29" s="38">
        <v>30.43845056</v>
      </c>
      <c r="EC29" s="38">
        <v>11.97836101</v>
      </c>
      <c r="ED29" s="38">
        <v>12.439086980000001</v>
      </c>
      <c r="EE29" s="38">
        <v>23.598710910000001</v>
      </c>
      <c r="EF29" s="38">
        <v>3087.1427067300001</v>
      </c>
      <c r="EG29" s="38">
        <v>42.360878999999997</v>
      </c>
      <c r="EH29" s="38">
        <v>0.75684085000000001</v>
      </c>
      <c r="EI29" s="38">
        <v>19.808131979999999</v>
      </c>
      <c r="EJ29" s="38">
        <v>13029.369782899999</v>
      </c>
      <c r="EK29" s="38">
        <v>366.5449825</v>
      </c>
      <c r="EL29" s="38">
        <v>4.4520049999999999E-2</v>
      </c>
      <c r="EM29" s="38">
        <v>113.57033850000001</v>
      </c>
      <c r="EN29" s="38">
        <v>1.1258534499999999</v>
      </c>
      <c r="EO29" s="38">
        <v>8.4002030000000005E-2</v>
      </c>
      <c r="EP29" s="38">
        <v>60.295570040000001</v>
      </c>
      <c r="EQ29" s="38">
        <v>66.252722840000004</v>
      </c>
      <c r="ER29" s="40">
        <v>1.0820135900000001</v>
      </c>
      <c r="ES29" s="41"/>
      <c r="ET29" s="40">
        <v>67</v>
      </c>
      <c r="EU29" s="41"/>
      <c r="EV29" s="40">
        <v>1.8104</v>
      </c>
      <c r="EW29" s="40">
        <v>1.57</v>
      </c>
      <c r="EX29" s="41"/>
      <c r="EY29" s="41"/>
      <c r="EZ29" s="40">
        <v>0</v>
      </c>
      <c r="FA29" s="40">
        <v>2.5958320000000001</v>
      </c>
      <c r="FB29" s="40">
        <v>1.7555499999999999</v>
      </c>
      <c r="FC29" s="40">
        <v>0.39597399999999999</v>
      </c>
      <c r="FD29" s="40">
        <v>3</v>
      </c>
      <c r="FE29" s="40">
        <v>0.98244450000000005</v>
      </c>
      <c r="FF29" s="40">
        <v>0.98355711000000001</v>
      </c>
      <c r="FG29" s="40">
        <v>2.2632072999999999E-2</v>
      </c>
      <c r="FH29" s="40">
        <v>2.2243132999999998E-2</v>
      </c>
      <c r="FI29" s="40">
        <v>86.718000000000004</v>
      </c>
      <c r="FJ29" s="40">
        <v>88.561000000000007</v>
      </c>
      <c r="FK29" s="40">
        <v>92.15</v>
      </c>
      <c r="FL29" s="40">
        <v>94.769000000000005</v>
      </c>
      <c r="FM29" s="40">
        <v>4.7120099999999998E-4</v>
      </c>
      <c r="FN29" s="40">
        <v>96.03</v>
      </c>
      <c r="FO29" s="40">
        <v>8.1162669999999999E-3</v>
      </c>
      <c r="FP29" s="40">
        <v>1.4871270000000001E-2</v>
      </c>
      <c r="FQ29" s="40">
        <v>1.78</v>
      </c>
      <c r="FR29" s="40">
        <v>1.7464</v>
      </c>
      <c r="FS29" s="41"/>
      <c r="FT29" s="40">
        <v>0</v>
      </c>
      <c r="FU29" s="41"/>
      <c r="FV29" s="40">
        <v>0.83404840000000002</v>
      </c>
      <c r="FW29" s="40">
        <v>31.560363800000001</v>
      </c>
      <c r="FX29" s="40">
        <v>2.3055680000000001</v>
      </c>
      <c r="FY29" s="40">
        <v>2.2632072999999999</v>
      </c>
      <c r="FZ29" s="40">
        <v>2.2328766</v>
      </c>
      <c r="GA29" s="40">
        <v>0.91748240000000003</v>
      </c>
      <c r="GB29" s="40">
        <v>0.90502660000000001</v>
      </c>
      <c r="GC29" s="40">
        <v>0.22</v>
      </c>
      <c r="GD29" s="40">
        <v>100</v>
      </c>
      <c r="GE29" s="40">
        <v>100</v>
      </c>
      <c r="GF29" s="40">
        <v>100</v>
      </c>
      <c r="GG29" s="40">
        <v>26.869</v>
      </c>
      <c r="GH29" s="40">
        <v>64.893000000000001</v>
      </c>
      <c r="GI29" s="40">
        <v>100</v>
      </c>
      <c r="GJ29" s="40">
        <v>100</v>
      </c>
      <c r="GK29" s="40">
        <v>42.000270999999998</v>
      </c>
      <c r="GL29" s="40">
        <v>97</v>
      </c>
      <c r="GM29" s="40">
        <v>87.760382000000007</v>
      </c>
      <c r="GN29" s="40">
        <v>100</v>
      </c>
      <c r="GO29" s="40">
        <v>94.110321999999996</v>
      </c>
      <c r="GP29" s="40">
        <v>10</v>
      </c>
      <c r="GQ29" s="40">
        <v>35</v>
      </c>
      <c r="GR29" s="40">
        <v>0.53429603000000003</v>
      </c>
      <c r="GS29" s="40">
        <v>0.64620938999999999</v>
      </c>
      <c r="GT29" s="41"/>
      <c r="GU29" s="40">
        <v>7.415254</v>
      </c>
      <c r="GV29" s="40">
        <v>8.3032491E-2</v>
      </c>
      <c r="GW29" s="41"/>
      <c r="GX29" s="40">
        <v>7.3957629999999996</v>
      </c>
      <c r="GY29" s="40">
        <v>10.6</v>
      </c>
      <c r="GZ29" s="40">
        <v>33.1</v>
      </c>
      <c r="HA29" s="40">
        <v>13.9</v>
      </c>
      <c r="HB29" s="40">
        <v>2</v>
      </c>
      <c r="HC29" s="40">
        <v>0.26325199999999999</v>
      </c>
      <c r="HD29" s="40">
        <v>22.5</v>
      </c>
      <c r="HE29" s="40">
        <v>20.9</v>
      </c>
      <c r="HF29" s="40">
        <v>61.7</v>
      </c>
      <c r="HG29" s="40">
        <v>71.599999999999994</v>
      </c>
      <c r="HH29" s="40">
        <v>0.03</v>
      </c>
      <c r="HI29" s="40">
        <v>12</v>
      </c>
      <c r="HJ29" s="40">
        <v>0.84027777999999997</v>
      </c>
      <c r="HK29" s="40">
        <v>0.81506849000000003</v>
      </c>
      <c r="HL29" s="40">
        <v>14.910655</v>
      </c>
      <c r="HM29" s="40">
        <v>98</v>
      </c>
      <c r="HN29" s="40">
        <v>1.664817</v>
      </c>
      <c r="HO29" s="40">
        <v>33.212541999999999</v>
      </c>
      <c r="HP29" s="40">
        <v>1.664817</v>
      </c>
      <c r="HQ29" s="40">
        <v>1.664817</v>
      </c>
      <c r="HR29" s="40">
        <v>0</v>
      </c>
      <c r="HS29" s="40">
        <v>0</v>
      </c>
      <c r="HT29" s="40">
        <v>0.21974099999999999</v>
      </c>
      <c r="HU29" s="40">
        <v>0</v>
      </c>
      <c r="HV29" s="40">
        <v>5.7058819999999999</v>
      </c>
      <c r="HW29" s="40">
        <v>27.915130699999999</v>
      </c>
      <c r="HX29" s="40">
        <v>0.13968</v>
      </c>
      <c r="HY29" s="40">
        <v>0.1373714</v>
      </c>
      <c r="HZ29" s="40">
        <v>2.627939</v>
      </c>
      <c r="IA29" s="40">
        <v>1.4847417000000001</v>
      </c>
      <c r="IB29" s="40">
        <v>1.7927999999999999</v>
      </c>
      <c r="IC29" s="40">
        <v>1.45999923</v>
      </c>
      <c r="ID29" s="40">
        <v>1.55959797</v>
      </c>
      <c r="IE29" s="40">
        <v>1.89660377</v>
      </c>
      <c r="IF29" s="40">
        <v>1.9090566</v>
      </c>
      <c r="IG29" s="40">
        <v>3</v>
      </c>
      <c r="IH29" s="40">
        <v>38.312586000000003</v>
      </c>
      <c r="II29" s="40">
        <v>36.756498000000001</v>
      </c>
      <c r="IJ29" s="40">
        <v>97</v>
      </c>
      <c r="IK29" s="40">
        <v>97</v>
      </c>
      <c r="IL29" s="40">
        <v>4.1039669999999999</v>
      </c>
      <c r="IM29" s="40">
        <v>3</v>
      </c>
      <c r="IN29" s="40">
        <v>54.218533999999998</v>
      </c>
      <c r="IO29" s="40">
        <v>81.872776999999999</v>
      </c>
      <c r="IP29" s="40">
        <v>31.120332000000001</v>
      </c>
      <c r="IQ29" s="40">
        <v>14.065663000000001</v>
      </c>
      <c r="IR29" s="40">
        <v>5.1175660000000001</v>
      </c>
      <c r="IS29" s="40">
        <v>11.439</v>
      </c>
      <c r="IT29" s="40">
        <v>3.7344400000000002</v>
      </c>
      <c r="IU29" s="40">
        <v>1.7980640000000001</v>
      </c>
      <c r="IV29" s="40">
        <v>1.3831260000000001</v>
      </c>
      <c r="IW29" s="40">
        <v>3</v>
      </c>
      <c r="IX29" s="40">
        <v>0</v>
      </c>
      <c r="IY29" s="40">
        <v>4.1039669999999999</v>
      </c>
      <c r="IZ29" s="40">
        <v>4.1039669999999999</v>
      </c>
      <c r="JA29" s="40">
        <v>0.39597399999999999</v>
      </c>
      <c r="JB29" s="40">
        <v>3</v>
      </c>
    </row>
    <row r="30" spans="1:262" ht="15" customHeight="1" x14ac:dyDescent="0.3">
      <c r="A30" s="37" t="s">
        <v>346</v>
      </c>
      <c r="B30" s="37" t="s">
        <v>347</v>
      </c>
      <c r="C30" s="37" t="s">
        <v>48</v>
      </c>
      <c r="D30" s="37" t="s">
        <v>78</v>
      </c>
      <c r="E30" s="37" t="s">
        <v>473</v>
      </c>
      <c r="F30" s="37" t="s">
        <v>475</v>
      </c>
      <c r="G30" s="55" t="s">
        <v>480</v>
      </c>
      <c r="H30" s="37" t="s">
        <v>477</v>
      </c>
      <c r="I30" s="37" t="s">
        <v>408</v>
      </c>
      <c r="J30" s="37" t="s">
        <v>409</v>
      </c>
      <c r="K30" s="37" t="s">
        <v>403</v>
      </c>
      <c r="L30" s="38">
        <v>10</v>
      </c>
      <c r="M30" s="38">
        <v>25</v>
      </c>
      <c r="N30" s="38">
        <v>1.028317028</v>
      </c>
      <c r="O30" s="39"/>
      <c r="P30" s="38">
        <v>28</v>
      </c>
      <c r="Q30" s="38">
        <v>0.13059476</v>
      </c>
      <c r="R30" s="38">
        <v>1.3425629999999999E-2</v>
      </c>
      <c r="S30" s="38">
        <v>1.3547680899999999E-2</v>
      </c>
      <c r="T30" s="38">
        <v>444.05533400000002</v>
      </c>
      <c r="U30" s="38">
        <v>0.21295</v>
      </c>
      <c r="V30" s="38">
        <v>11.806509800000001</v>
      </c>
      <c r="W30" s="38">
        <v>17.251127799999999</v>
      </c>
      <c r="X30" s="38">
        <v>0.71930419999999995</v>
      </c>
      <c r="Y30" s="38">
        <v>0.22323229999999999</v>
      </c>
      <c r="Z30" s="38">
        <v>0</v>
      </c>
      <c r="AA30" s="38">
        <v>60.349664160000003</v>
      </c>
      <c r="AB30" s="39"/>
      <c r="AC30" s="39"/>
      <c r="AD30" s="39"/>
      <c r="AE30" s="39"/>
      <c r="AF30" s="39"/>
      <c r="AG30" s="38">
        <v>1.54405035</v>
      </c>
      <c r="AH30" s="38">
        <v>1.60727204</v>
      </c>
      <c r="AI30" s="38">
        <v>22.811772699999999</v>
      </c>
      <c r="AJ30" s="39"/>
      <c r="AK30" s="39"/>
      <c r="AL30" s="39"/>
      <c r="AM30" s="38">
        <v>671.13329009999995</v>
      </c>
      <c r="AN30" s="38">
        <v>4.1165599999999997E-2</v>
      </c>
      <c r="AO30" s="38">
        <v>47.412495499999999</v>
      </c>
      <c r="AP30" s="38">
        <v>0.49398740000000002</v>
      </c>
      <c r="AQ30" s="38">
        <v>1094.6657057</v>
      </c>
      <c r="AR30" s="38">
        <v>4.1165599999999997E-2</v>
      </c>
      <c r="AS30" s="38">
        <v>0.1132054</v>
      </c>
      <c r="AT30" s="38">
        <v>0.77185530000000002</v>
      </c>
      <c r="AU30" s="38">
        <v>105.40455369999999</v>
      </c>
      <c r="AV30" s="38">
        <v>0.8233123</v>
      </c>
      <c r="AW30" s="38">
        <v>38.314894899999999</v>
      </c>
      <c r="AX30" s="38">
        <v>77.504559</v>
      </c>
      <c r="AY30" s="38">
        <v>0</v>
      </c>
      <c r="AZ30" s="38">
        <v>0.24699370000000001</v>
      </c>
      <c r="BA30" s="38">
        <v>304.58437509999999</v>
      </c>
      <c r="BB30" s="38">
        <v>42.781363900000002</v>
      </c>
      <c r="BC30" s="38">
        <v>102.6670403</v>
      </c>
      <c r="BD30" s="38">
        <v>16.847027400000002</v>
      </c>
      <c r="BE30" s="38">
        <v>5.1457017</v>
      </c>
      <c r="BF30" s="38">
        <v>1.2555512</v>
      </c>
      <c r="BG30" s="39"/>
      <c r="BH30" s="38">
        <v>15.321252100000001</v>
      </c>
      <c r="BI30" s="38">
        <v>1.284368</v>
      </c>
      <c r="BJ30" s="39"/>
      <c r="BK30" s="39"/>
      <c r="BL30" s="39"/>
      <c r="BM30" s="39"/>
      <c r="BN30" s="39"/>
      <c r="BO30" s="39"/>
      <c r="BP30" s="39"/>
      <c r="BQ30" s="39"/>
      <c r="BR30" s="38">
        <v>24.982060000000001</v>
      </c>
      <c r="BS30" s="39"/>
      <c r="BT30" s="39"/>
      <c r="BU30" s="38">
        <v>321.60635630000002</v>
      </c>
      <c r="BV30" s="38">
        <v>1.750545</v>
      </c>
      <c r="BW30" s="38">
        <v>0.1648</v>
      </c>
      <c r="BX30" s="38">
        <v>48543.806157999999</v>
      </c>
      <c r="BY30" s="38">
        <v>24679.550058000001</v>
      </c>
      <c r="BZ30" s="38">
        <v>35139.745113999998</v>
      </c>
      <c r="CA30" s="38">
        <v>3776.2228100000002</v>
      </c>
      <c r="CB30" s="38">
        <v>3586.6134889999998</v>
      </c>
      <c r="CC30" s="38">
        <v>12946.084631</v>
      </c>
      <c r="CD30" s="38">
        <v>12327.872773999999</v>
      </c>
      <c r="CE30" s="38">
        <v>289989.74242199998</v>
      </c>
      <c r="CF30" s="38">
        <v>2450.1010569999999</v>
      </c>
      <c r="CG30" s="38">
        <v>141.951967</v>
      </c>
      <c r="CH30" s="38">
        <v>4867.7381459999997</v>
      </c>
      <c r="CI30" s="38">
        <v>206.753422</v>
      </c>
      <c r="CJ30" s="38">
        <v>1.4499270099999999</v>
      </c>
      <c r="CK30" s="38">
        <v>0.21594658</v>
      </c>
      <c r="CL30" s="38">
        <v>3.4962779999999999E-2</v>
      </c>
      <c r="CM30" s="38">
        <v>38</v>
      </c>
      <c r="CN30" s="38">
        <v>0.53049181999999995</v>
      </c>
      <c r="CO30" s="38">
        <v>1.2066256200000001</v>
      </c>
      <c r="CP30" s="38">
        <v>3919.0738118999998</v>
      </c>
      <c r="CQ30" s="38">
        <v>0.1328</v>
      </c>
      <c r="CR30" s="38">
        <v>6565.6516248999997</v>
      </c>
      <c r="CS30" s="38">
        <v>3.7640220000000002E-2</v>
      </c>
      <c r="CT30" s="38">
        <v>5.96</v>
      </c>
      <c r="CU30" s="38">
        <v>5.38</v>
      </c>
      <c r="CV30" s="38">
        <v>9.0999999999999998E-2</v>
      </c>
      <c r="CW30" s="38">
        <v>27.394728600000001</v>
      </c>
      <c r="CX30" s="38">
        <v>0</v>
      </c>
      <c r="CY30" s="38">
        <v>27.394728600000001</v>
      </c>
      <c r="CZ30" s="38">
        <v>1.8108736000000001</v>
      </c>
      <c r="DA30" s="38">
        <v>3.6950196000000002</v>
      </c>
      <c r="DB30" s="38">
        <v>2.1877027999999998</v>
      </c>
      <c r="DC30" s="38">
        <v>0.81646319999999994</v>
      </c>
      <c r="DD30" s="38">
        <v>1.9364832999999999</v>
      </c>
      <c r="DE30" s="38">
        <v>40.755961200000002</v>
      </c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8">
        <v>0.19311307999999999</v>
      </c>
      <c r="DX30" s="38">
        <v>9.3751946799999999</v>
      </c>
      <c r="DY30" s="38">
        <v>233.43302596999999</v>
      </c>
      <c r="DZ30" s="38">
        <v>1.24642955</v>
      </c>
      <c r="EA30" s="38">
        <v>0.15434877</v>
      </c>
      <c r="EB30" s="38">
        <v>23.768900339999998</v>
      </c>
      <c r="EC30" s="38">
        <v>8.7960578700000003</v>
      </c>
      <c r="ED30" s="38">
        <v>9.3823807600000002</v>
      </c>
      <c r="EE30" s="38">
        <v>16.736871749999999</v>
      </c>
      <c r="EF30" s="38">
        <v>2235.62903112</v>
      </c>
      <c r="EG30" s="38">
        <v>34.614609000000002</v>
      </c>
      <c r="EH30" s="38">
        <v>0.65312300999999995</v>
      </c>
      <c r="EI30" s="38">
        <v>14.836813129999999</v>
      </c>
      <c r="EJ30" s="38">
        <v>9250.4464681999998</v>
      </c>
      <c r="EK30" s="38">
        <v>230.66284515999999</v>
      </c>
      <c r="EL30" s="38">
        <v>3.4918249999999998E-2</v>
      </c>
      <c r="EM30" s="38">
        <v>83.470699589999995</v>
      </c>
      <c r="EN30" s="38">
        <v>0.77822142000000005</v>
      </c>
      <c r="EO30" s="38">
        <v>5.8500709999999997E-2</v>
      </c>
      <c r="EP30" s="38">
        <v>44.763166529999999</v>
      </c>
      <c r="EQ30" s="38">
        <v>46.581243180000001</v>
      </c>
      <c r="ER30" s="40">
        <v>1.13380463</v>
      </c>
      <c r="ES30" s="41"/>
      <c r="ET30" s="40">
        <v>73</v>
      </c>
      <c r="EU30" s="41"/>
      <c r="EV30" s="40">
        <v>1.9065000000000001</v>
      </c>
      <c r="EW30" s="40">
        <v>1.32</v>
      </c>
      <c r="EX30" s="41"/>
      <c r="EY30" s="41"/>
      <c r="EZ30" s="40">
        <v>0.53765200000000002</v>
      </c>
      <c r="FA30" s="40">
        <v>0.11521099999999999</v>
      </c>
      <c r="FB30" s="40">
        <v>0.53759599999999996</v>
      </c>
      <c r="FC30" s="40">
        <v>0.23042199999999999</v>
      </c>
      <c r="FD30" s="40">
        <v>1</v>
      </c>
      <c r="FE30" s="40">
        <v>0.99462404000000004</v>
      </c>
      <c r="FF30" s="40">
        <v>0.99483440999999995</v>
      </c>
      <c r="FG30" s="40">
        <v>1.4927574000000001E-2</v>
      </c>
      <c r="FH30" s="40">
        <v>1.4848151E-2</v>
      </c>
      <c r="FI30" s="40">
        <v>88.703999999999994</v>
      </c>
      <c r="FJ30" s="40">
        <v>90.584999999999994</v>
      </c>
      <c r="FK30" s="40">
        <v>94.248000000000005</v>
      </c>
      <c r="FL30" s="40">
        <v>96.426000000000002</v>
      </c>
      <c r="FM30" s="40">
        <v>4.67391E-4</v>
      </c>
      <c r="FN30" s="40">
        <v>98.207999999999998</v>
      </c>
      <c r="FO30" s="40">
        <v>7.3676710000000001E-3</v>
      </c>
      <c r="FP30" s="40">
        <v>1.302879E-2</v>
      </c>
      <c r="FQ30" s="40">
        <v>1.45</v>
      </c>
      <c r="FR30" s="40">
        <v>1.4248000000000001</v>
      </c>
      <c r="FS30" s="41"/>
      <c r="FT30" s="40">
        <v>0</v>
      </c>
      <c r="FU30" s="41"/>
      <c r="FV30" s="40">
        <v>0.91155180000000002</v>
      </c>
      <c r="FW30" s="40">
        <v>27.875587599999999</v>
      </c>
      <c r="FX30" s="40">
        <v>2.4132509999999998</v>
      </c>
      <c r="FY30" s="40">
        <v>1.4927573999999999</v>
      </c>
      <c r="FZ30" s="40">
        <v>1.4832668</v>
      </c>
      <c r="GA30" s="40">
        <v>0.64517910000000001</v>
      </c>
      <c r="GB30" s="40">
        <v>0.64104309999999998</v>
      </c>
      <c r="GC30" s="40">
        <v>0.21</v>
      </c>
      <c r="GD30" s="40">
        <v>99.501900000000006</v>
      </c>
      <c r="GE30" s="40">
        <v>99.209400000000002</v>
      </c>
      <c r="GF30" s="40">
        <v>99.709400000000002</v>
      </c>
      <c r="GG30" s="40">
        <v>27.126000000000001</v>
      </c>
      <c r="GH30" s="40">
        <v>67.518000000000001</v>
      </c>
      <c r="GI30" s="40">
        <v>99</v>
      </c>
      <c r="GJ30" s="40">
        <v>99</v>
      </c>
      <c r="GK30" s="40">
        <v>43.199592000000003</v>
      </c>
      <c r="GL30" s="40">
        <v>99</v>
      </c>
      <c r="GM30" s="40">
        <v>89.767875000000004</v>
      </c>
      <c r="GN30" s="40">
        <v>99</v>
      </c>
      <c r="GO30" s="40">
        <v>95.878232999999994</v>
      </c>
      <c r="GP30" s="40">
        <v>6</v>
      </c>
      <c r="GQ30" s="40">
        <v>36</v>
      </c>
      <c r="GR30" s="40">
        <v>0.55839415999999997</v>
      </c>
      <c r="GS30" s="40">
        <v>0.63138685999999999</v>
      </c>
      <c r="GT30" s="41"/>
      <c r="GU30" s="40">
        <v>6.5740740000000004</v>
      </c>
      <c r="GV30" s="40">
        <v>5.4744526000000002E-2</v>
      </c>
      <c r="GW30" s="41"/>
      <c r="GX30" s="40">
        <v>6.5962959999999997</v>
      </c>
      <c r="GY30" s="40">
        <v>10.4</v>
      </c>
      <c r="GZ30" s="40">
        <v>31.8</v>
      </c>
      <c r="HA30" s="41"/>
      <c r="HB30" s="40">
        <v>2</v>
      </c>
      <c r="HC30" s="40">
        <v>0.301122</v>
      </c>
      <c r="HD30" s="40">
        <v>21.4</v>
      </c>
      <c r="HE30" s="41"/>
      <c r="HF30" s="40">
        <v>62.2</v>
      </c>
      <c r="HG30" s="41"/>
      <c r="HH30" s="40">
        <v>0.02</v>
      </c>
      <c r="HI30" s="40">
        <v>12.7</v>
      </c>
      <c r="HJ30" s="40">
        <v>0.72077922000000005</v>
      </c>
      <c r="HK30" s="40">
        <v>0.70967742</v>
      </c>
      <c r="HL30" s="40">
        <v>15.994104</v>
      </c>
      <c r="HM30" s="40">
        <v>99</v>
      </c>
      <c r="HN30" s="40">
        <v>0.58962300000000001</v>
      </c>
      <c r="HO30" s="40">
        <v>36.307783000000001</v>
      </c>
      <c r="HP30" s="40">
        <v>6.7931000000000005E-2</v>
      </c>
      <c r="HQ30" s="40">
        <v>0.58962300000000001</v>
      </c>
      <c r="HR30" s="40">
        <v>0.58962300000000001</v>
      </c>
      <c r="HS30" s="40">
        <v>0</v>
      </c>
      <c r="HT30" s="40">
        <v>0.13586200000000001</v>
      </c>
      <c r="HU30" s="40">
        <v>0</v>
      </c>
      <c r="HV30" s="40">
        <v>6.0707550000000001</v>
      </c>
      <c r="HW30" s="40">
        <v>26.451759899999999</v>
      </c>
      <c r="HX30" s="40">
        <v>0.11550000000000001</v>
      </c>
      <c r="HY30" s="40">
        <v>0.1150875</v>
      </c>
      <c r="HZ30" s="40">
        <v>2.6170800000000001</v>
      </c>
      <c r="IA30" s="40">
        <v>1.5662894300000001</v>
      </c>
      <c r="IB30" s="40">
        <v>1.8911199999999999</v>
      </c>
      <c r="IC30" s="40">
        <v>1.5464777000000001</v>
      </c>
      <c r="ID30" s="40">
        <v>1.6163433899999999</v>
      </c>
      <c r="IE30" s="40">
        <v>1.9588679200000001</v>
      </c>
      <c r="IF30" s="40">
        <v>1.9650943400000001</v>
      </c>
      <c r="IG30" s="40">
        <v>0.11521099999999999</v>
      </c>
      <c r="IH30" s="40">
        <v>37.741047000000002</v>
      </c>
      <c r="II30" s="40">
        <v>37.209876999999999</v>
      </c>
      <c r="IJ30" s="40">
        <v>99</v>
      </c>
      <c r="IK30" s="40">
        <v>99</v>
      </c>
      <c r="IL30" s="40">
        <v>1.371742</v>
      </c>
      <c r="IM30" s="40">
        <v>1</v>
      </c>
      <c r="IN30" s="40">
        <v>56.198346999999998</v>
      </c>
      <c r="IO30" s="40">
        <v>84.469136000000006</v>
      </c>
      <c r="IP30" s="40">
        <v>29.476583999999999</v>
      </c>
      <c r="IQ30" s="40">
        <v>14.123457</v>
      </c>
      <c r="IR30" s="40">
        <v>5.096419</v>
      </c>
      <c r="IS30" s="40">
        <v>9.4149999999999991</v>
      </c>
      <c r="IT30" s="40">
        <v>3.030303</v>
      </c>
      <c r="IU30" s="40">
        <v>2.479339</v>
      </c>
      <c r="IV30" s="40">
        <v>1.101928</v>
      </c>
      <c r="IW30" s="40">
        <v>1</v>
      </c>
      <c r="IX30" s="40">
        <v>1</v>
      </c>
      <c r="IY30" s="40">
        <v>0</v>
      </c>
      <c r="IZ30" s="40">
        <v>1.371742</v>
      </c>
      <c r="JA30" s="40">
        <v>0.23042199999999999</v>
      </c>
      <c r="JB30" s="40">
        <v>1</v>
      </c>
    </row>
    <row r="31" spans="1:262" ht="15" customHeight="1" x14ac:dyDescent="0.3">
      <c r="A31" s="37" t="s">
        <v>346</v>
      </c>
      <c r="B31" s="37" t="s">
        <v>347</v>
      </c>
      <c r="C31" s="37" t="s">
        <v>49</v>
      </c>
      <c r="D31" s="37" t="s">
        <v>78</v>
      </c>
      <c r="E31" s="37" t="s">
        <v>478</v>
      </c>
      <c r="F31" s="37" t="s">
        <v>475</v>
      </c>
      <c r="G31" s="37"/>
      <c r="H31" s="37" t="s">
        <v>477</v>
      </c>
      <c r="I31" s="37" t="s">
        <v>410</v>
      </c>
      <c r="J31" s="37" t="s">
        <v>411</v>
      </c>
      <c r="K31" s="37" t="s">
        <v>350</v>
      </c>
      <c r="L31" s="38">
        <v>0</v>
      </c>
      <c r="M31" s="38">
        <v>5</v>
      </c>
      <c r="N31" s="38">
        <v>1.0204702809999999</v>
      </c>
      <c r="O31" s="38">
        <v>10</v>
      </c>
      <c r="P31" s="38">
        <v>35</v>
      </c>
      <c r="Q31" s="38">
        <v>0.15293971000000001</v>
      </c>
      <c r="R31" s="38">
        <v>1.853815E-2</v>
      </c>
      <c r="S31" s="38">
        <v>5.4069592999999999E-3</v>
      </c>
      <c r="T31" s="38">
        <v>514.9349436</v>
      </c>
      <c r="U31" s="38">
        <v>0.114791</v>
      </c>
      <c r="V31" s="38">
        <v>7.0378239999999996</v>
      </c>
      <c r="W31" s="38">
        <v>13.601210200000001</v>
      </c>
      <c r="X31" s="38">
        <v>1.7533679</v>
      </c>
      <c r="Y31" s="38">
        <v>0.34093269999999998</v>
      </c>
      <c r="Z31" s="38">
        <v>0</v>
      </c>
      <c r="AA31" s="38">
        <v>59.755037530000003</v>
      </c>
      <c r="AB31" s="38">
        <v>1.272362</v>
      </c>
      <c r="AC31" s="38">
        <v>27.306260699999999</v>
      </c>
      <c r="AD31" s="38">
        <v>1.20216547</v>
      </c>
      <c r="AE31" s="38"/>
      <c r="AF31" s="38"/>
      <c r="AG31" s="38">
        <v>1.4482051600000001</v>
      </c>
      <c r="AH31" s="38">
        <v>1.6075471800000001</v>
      </c>
      <c r="AI31" s="38">
        <v>23.436925800000001</v>
      </c>
      <c r="AJ31" s="38">
        <v>1.2742215100000001</v>
      </c>
      <c r="AK31" s="38">
        <v>1.3555196899999999</v>
      </c>
      <c r="AL31" s="38">
        <v>26.586274899999999</v>
      </c>
      <c r="AM31" s="38">
        <v>507.01808549999998</v>
      </c>
      <c r="AN31" s="38">
        <v>0.1021287</v>
      </c>
      <c r="AO31" s="38">
        <v>50.778405100000001</v>
      </c>
      <c r="AP31" s="38">
        <v>0.51064370000000003</v>
      </c>
      <c r="AQ31" s="38">
        <v>629.73596869999994</v>
      </c>
      <c r="AR31" s="38">
        <v>6.1277199999999997E-2</v>
      </c>
      <c r="AS31" s="38">
        <v>0.6638368</v>
      </c>
      <c r="AT31" s="38">
        <v>1.1336288999999999</v>
      </c>
      <c r="AU31" s="38">
        <v>91.834154999999996</v>
      </c>
      <c r="AV31" s="38">
        <v>1.1132032000000001</v>
      </c>
      <c r="AW31" s="38">
        <v>108.2973064</v>
      </c>
      <c r="AX31" s="38">
        <v>238.46037419999999</v>
      </c>
      <c r="AY31" s="38">
        <v>0</v>
      </c>
      <c r="AZ31" s="38">
        <v>0.71490109999999996</v>
      </c>
      <c r="BA31" s="38">
        <v>102.07766669999999</v>
      </c>
      <c r="BB31" s="38">
        <v>56.855064599999999</v>
      </c>
      <c r="BC31" s="38">
        <v>195.17821799999999</v>
      </c>
      <c r="BD31" s="38">
        <v>13.2358835</v>
      </c>
      <c r="BE31" s="38">
        <v>4.0749364000000003</v>
      </c>
      <c r="BF31" s="38">
        <v>3.9319560999999998</v>
      </c>
      <c r="BG31" s="39"/>
      <c r="BH31" s="38">
        <v>11.2285337</v>
      </c>
      <c r="BI31" s="38">
        <v>0.42196450000000002</v>
      </c>
      <c r="BJ31" s="38">
        <v>0</v>
      </c>
      <c r="BK31" s="38">
        <v>8.8790891999999992</v>
      </c>
      <c r="BL31" s="38">
        <v>3.2876045</v>
      </c>
      <c r="BM31" s="38">
        <v>2.7295235</v>
      </c>
      <c r="BN31" s="38">
        <v>3.1759883000000002</v>
      </c>
      <c r="BO31" s="38">
        <v>2.6382012000000001</v>
      </c>
      <c r="BP31" s="38">
        <v>2.4555565000000001</v>
      </c>
      <c r="BQ31" s="38">
        <v>49.201558599999998</v>
      </c>
      <c r="BR31" s="38">
        <v>24.520795</v>
      </c>
      <c r="BS31" s="38">
        <v>0.1830118</v>
      </c>
      <c r="BT31" s="38">
        <v>3.2695482999999999</v>
      </c>
      <c r="BU31" s="38">
        <v>100.8423913</v>
      </c>
      <c r="BV31" s="38">
        <v>2.3488500000000001</v>
      </c>
      <c r="BW31" s="38">
        <v>-0.99665800000000004</v>
      </c>
      <c r="BX31" s="38">
        <v>38761.270687999997</v>
      </c>
      <c r="BY31" s="38">
        <v>4282.8576430000003</v>
      </c>
      <c r="BZ31" s="38">
        <v>28768.439958999999</v>
      </c>
      <c r="CA31" s="38">
        <v>2447.2530499999998</v>
      </c>
      <c r="CB31" s="38">
        <v>3012.5731759999999</v>
      </c>
      <c r="CC31" s="38">
        <v>2556.679099</v>
      </c>
      <c r="CD31" s="38">
        <v>9629.4810610000004</v>
      </c>
      <c r="CE31" s="38">
        <v>337503.65971899999</v>
      </c>
      <c r="CF31" s="38">
        <v>1892.0529280000001</v>
      </c>
      <c r="CG31" s="38">
        <v>71.753347000000005</v>
      </c>
      <c r="CH31" s="38">
        <v>5337.7065480000001</v>
      </c>
      <c r="CI31" s="38">
        <v>251.08569199999999</v>
      </c>
      <c r="CJ31" s="38">
        <v>1.3674301799999999</v>
      </c>
      <c r="CK31" s="38">
        <v>0.18368465</v>
      </c>
      <c r="CL31" s="38">
        <v>1.428658E-2</v>
      </c>
      <c r="CM31" s="38">
        <v>26</v>
      </c>
      <c r="CN31" s="38">
        <v>0.24433004999999999</v>
      </c>
      <c r="CO31" s="38">
        <v>0.82198382999999997</v>
      </c>
      <c r="CP31" s="38">
        <v>3411.6032673</v>
      </c>
      <c r="CQ31" s="38">
        <v>8.72E-2</v>
      </c>
      <c r="CR31" s="38">
        <v>1502.9089283000001</v>
      </c>
      <c r="CS31" s="38">
        <v>1.4277629999999999E-2</v>
      </c>
      <c r="CT31" s="38">
        <v>5.35</v>
      </c>
      <c r="CU31" s="38">
        <v>4.9000000000000004</v>
      </c>
      <c r="CV31" s="38">
        <v>0.158</v>
      </c>
      <c r="CW31" s="38">
        <v>18.890985199999999</v>
      </c>
      <c r="CX31" s="38">
        <v>0</v>
      </c>
      <c r="CY31" s="38">
        <v>18.890985199999999</v>
      </c>
      <c r="CZ31" s="38">
        <v>3.6442389999999998</v>
      </c>
      <c r="DA31" s="38">
        <v>1.7179983999999999</v>
      </c>
      <c r="DB31" s="38">
        <v>2.6134400000000002</v>
      </c>
      <c r="DC31" s="38">
        <v>4.019075</v>
      </c>
      <c r="DD31" s="38">
        <v>2.1865434000000001</v>
      </c>
      <c r="DE31" s="38">
        <v>38.952208400000004</v>
      </c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8">
        <v>0.25246964</v>
      </c>
      <c r="DX31" s="38">
        <v>9.1726223900000008</v>
      </c>
      <c r="DY31" s="38">
        <v>223.61650816</v>
      </c>
      <c r="DZ31" s="38">
        <v>1.35920123</v>
      </c>
      <c r="EA31" s="38">
        <v>0.16508806000000001</v>
      </c>
      <c r="EB31" s="38">
        <v>30.151026760000001</v>
      </c>
      <c r="EC31" s="38">
        <v>14.87289605</v>
      </c>
      <c r="ED31" s="38">
        <v>8.85975964</v>
      </c>
      <c r="EE31" s="38">
        <v>18.988792849999999</v>
      </c>
      <c r="EF31" s="38">
        <v>2641.1019471599998</v>
      </c>
      <c r="EG31" s="38">
        <v>39.311529999999998</v>
      </c>
      <c r="EH31" s="38">
        <v>0.69090523000000004</v>
      </c>
      <c r="EI31" s="38">
        <v>15.9503986</v>
      </c>
      <c r="EJ31" s="38">
        <v>2137.6790059300001</v>
      </c>
      <c r="EK31" s="38">
        <v>515.32730757000002</v>
      </c>
      <c r="EL31" s="38">
        <v>4.9394019999999997E-2</v>
      </c>
      <c r="EM31" s="38">
        <v>44.799561930000003</v>
      </c>
      <c r="EN31" s="38">
        <v>0.78847115000000001</v>
      </c>
      <c r="EO31" s="38">
        <v>2.566452E-2</v>
      </c>
      <c r="EP31" s="38">
        <v>47.072705310000003</v>
      </c>
      <c r="EQ31" s="38">
        <v>40.125970989999999</v>
      </c>
      <c r="ER31" s="40">
        <v>0.65532197000000003</v>
      </c>
      <c r="ES31" s="41"/>
      <c r="ET31" s="40">
        <v>67</v>
      </c>
      <c r="EU31" s="41"/>
      <c r="EV31" s="40">
        <v>1.8081</v>
      </c>
      <c r="EW31" s="40">
        <v>1.22</v>
      </c>
      <c r="EX31" s="41"/>
      <c r="EY31" s="41"/>
      <c r="EZ31" s="40">
        <v>0.54533799999999999</v>
      </c>
      <c r="FA31" s="40">
        <v>1.40879</v>
      </c>
      <c r="FB31" s="40">
        <v>2.067367</v>
      </c>
      <c r="FC31" s="40">
        <v>1.40879</v>
      </c>
      <c r="FD31" s="40">
        <v>3</v>
      </c>
      <c r="FE31" s="40">
        <v>0.97932633000000002</v>
      </c>
      <c r="FF31" s="40">
        <v>0.98133727999999998</v>
      </c>
      <c r="FG31" s="40">
        <v>3.5506012000000003E-2</v>
      </c>
      <c r="FH31" s="40">
        <v>3.4796168000000002E-2</v>
      </c>
      <c r="FI31" s="40">
        <v>83.322999999999993</v>
      </c>
      <c r="FJ31" s="40">
        <v>85.456999999999994</v>
      </c>
      <c r="FK31" s="40">
        <v>87.105999999999995</v>
      </c>
      <c r="FL31" s="40">
        <v>89.628</v>
      </c>
      <c r="FM31" s="40">
        <v>7.0225400000000003E-4</v>
      </c>
      <c r="FN31" s="40">
        <v>93.12</v>
      </c>
      <c r="FO31" s="40">
        <v>1.3744121E-2</v>
      </c>
      <c r="FP31" s="40">
        <v>2.2764E-2</v>
      </c>
      <c r="FQ31" s="40">
        <v>1.37</v>
      </c>
      <c r="FR31" s="40">
        <v>1.3568</v>
      </c>
      <c r="FS31" s="41"/>
      <c r="FT31" s="40">
        <v>0</v>
      </c>
      <c r="FU31" s="41"/>
      <c r="FV31" s="40">
        <v>1.0354498000000001</v>
      </c>
      <c r="FW31" s="40">
        <v>32.415601700000003</v>
      </c>
      <c r="FX31" s="40">
        <v>1.6439680000000001</v>
      </c>
      <c r="FY31" s="40">
        <v>3.5506012</v>
      </c>
      <c r="FZ31" s="40">
        <v>3.5039101000000001</v>
      </c>
      <c r="GA31" s="40">
        <v>2.027577</v>
      </c>
      <c r="GB31" s="40">
        <v>2.0005283</v>
      </c>
      <c r="GC31" s="40">
        <v>0.16</v>
      </c>
      <c r="GD31" s="40">
        <v>99.501900000000006</v>
      </c>
      <c r="GE31" s="40">
        <v>99.209400000000002</v>
      </c>
      <c r="GF31" s="40">
        <v>99.709400000000002</v>
      </c>
      <c r="GG31" s="40">
        <v>18.332999999999998</v>
      </c>
      <c r="GH31" s="40">
        <v>56.162999999999997</v>
      </c>
      <c r="GI31" s="40">
        <v>99</v>
      </c>
      <c r="GJ31" s="40">
        <v>98.503799999999998</v>
      </c>
      <c r="GK31" s="40">
        <v>33.387070000000001</v>
      </c>
      <c r="GL31" s="40">
        <v>97</v>
      </c>
      <c r="GM31" s="40">
        <v>84.529968999999994</v>
      </c>
      <c r="GN31" s="40">
        <v>98</v>
      </c>
      <c r="GO31" s="40">
        <v>88.993717000000004</v>
      </c>
      <c r="GP31" s="40">
        <v>11</v>
      </c>
      <c r="GQ31" s="40">
        <v>34</v>
      </c>
      <c r="GR31" s="40">
        <v>0.59259258999999997</v>
      </c>
      <c r="GS31" s="40">
        <v>0.71957671999999995</v>
      </c>
      <c r="GT31" s="41"/>
      <c r="GU31" s="40">
        <v>7.3913039999999999</v>
      </c>
      <c r="GV31" s="40">
        <v>0.19047618999999999</v>
      </c>
      <c r="GW31" s="41"/>
      <c r="GX31" s="40">
        <v>7.3576090000000001</v>
      </c>
      <c r="GY31" s="40">
        <v>14.1</v>
      </c>
      <c r="GZ31" s="40">
        <v>42.1</v>
      </c>
      <c r="HA31" s="40">
        <v>14.3</v>
      </c>
      <c r="HB31" s="40">
        <v>2</v>
      </c>
      <c r="HC31" s="40">
        <v>0.114221</v>
      </c>
      <c r="HD31" s="40">
        <v>28</v>
      </c>
      <c r="HE31" s="40">
        <v>27.6</v>
      </c>
      <c r="HF31" s="40">
        <v>67</v>
      </c>
      <c r="HG31" s="40">
        <v>76.8</v>
      </c>
      <c r="HH31" s="40">
        <v>0</v>
      </c>
      <c r="HI31" s="40">
        <v>9.1</v>
      </c>
      <c r="HJ31" s="40">
        <v>0.82758620999999999</v>
      </c>
      <c r="HK31" s="40">
        <v>0.80272109000000003</v>
      </c>
      <c r="HL31" s="40">
        <v>10.173696</v>
      </c>
      <c r="HM31" s="40">
        <v>98</v>
      </c>
      <c r="HN31" s="40">
        <v>1.664817</v>
      </c>
      <c r="HO31" s="40">
        <v>36.065483</v>
      </c>
      <c r="HP31" s="40">
        <v>0.55493899999999996</v>
      </c>
      <c r="HQ31" s="40">
        <v>1.664817</v>
      </c>
      <c r="HR31" s="40">
        <v>0.55493899999999996</v>
      </c>
      <c r="HS31" s="40">
        <v>0</v>
      </c>
      <c r="HT31" s="40">
        <v>0.55493899999999996</v>
      </c>
      <c r="HU31" s="40">
        <v>0</v>
      </c>
      <c r="HV31" s="40">
        <v>7.5899000000000001</v>
      </c>
      <c r="HW31" s="40">
        <v>26.2457922</v>
      </c>
      <c r="HX31" s="40">
        <v>0.1769</v>
      </c>
      <c r="HY31" s="40">
        <v>0.1739598</v>
      </c>
      <c r="HZ31" s="40">
        <v>2.7126999999999999</v>
      </c>
      <c r="IA31" s="40">
        <v>1.5414285700000001</v>
      </c>
      <c r="IB31" s="40">
        <v>1.7892999999999999</v>
      </c>
      <c r="IC31" s="40">
        <v>1.4699694000000001</v>
      </c>
      <c r="ID31" s="40">
        <v>1.6291812999999999</v>
      </c>
      <c r="IE31" s="40">
        <v>1.90283019</v>
      </c>
      <c r="IF31" s="40">
        <v>1.9152830199999999</v>
      </c>
      <c r="IG31" s="40">
        <v>1</v>
      </c>
      <c r="IH31" s="40">
        <v>23.304562000000001</v>
      </c>
      <c r="II31" s="40">
        <v>22.439412000000001</v>
      </c>
      <c r="IJ31" s="40">
        <v>97</v>
      </c>
      <c r="IK31" s="40">
        <v>97</v>
      </c>
      <c r="IL31" s="40">
        <v>3.6719710000000001</v>
      </c>
      <c r="IM31" s="40">
        <v>3</v>
      </c>
      <c r="IN31" s="40">
        <v>48.088779000000002</v>
      </c>
      <c r="IO31" s="40">
        <v>79.547123999999997</v>
      </c>
      <c r="IP31" s="40">
        <v>34.525277000000003</v>
      </c>
      <c r="IQ31" s="40">
        <v>16.740514000000001</v>
      </c>
      <c r="IR31" s="40">
        <v>2.0961780000000001</v>
      </c>
      <c r="IS31" s="40">
        <v>14.542999999999999</v>
      </c>
      <c r="IT31" s="40">
        <v>3.2059190000000002</v>
      </c>
      <c r="IU31" s="40">
        <v>4.4389640000000004</v>
      </c>
      <c r="IV31" s="40">
        <v>4.9321820000000001</v>
      </c>
      <c r="IW31" s="40">
        <v>3</v>
      </c>
      <c r="IX31" s="40">
        <v>1</v>
      </c>
      <c r="IY31" s="40">
        <v>2.4479799999999998</v>
      </c>
      <c r="IZ31" s="40">
        <v>3.6719710000000001</v>
      </c>
      <c r="JA31" s="40">
        <v>1</v>
      </c>
      <c r="JB31" s="40">
        <v>3</v>
      </c>
    </row>
    <row r="32" spans="1:262" ht="15" customHeight="1" x14ac:dyDescent="0.3">
      <c r="A32" s="37" t="s">
        <v>346</v>
      </c>
      <c r="B32" s="37" t="s">
        <v>347</v>
      </c>
      <c r="C32" s="37" t="s">
        <v>49</v>
      </c>
      <c r="D32" s="37" t="s">
        <v>78</v>
      </c>
      <c r="E32" s="37" t="s">
        <v>478</v>
      </c>
      <c r="F32" s="37" t="s">
        <v>475</v>
      </c>
      <c r="G32" s="37"/>
      <c r="H32" s="37" t="s">
        <v>477</v>
      </c>
      <c r="I32" s="37" t="s">
        <v>412</v>
      </c>
      <c r="J32" s="37" t="s">
        <v>413</v>
      </c>
      <c r="K32" s="37" t="s">
        <v>353</v>
      </c>
      <c r="L32" s="38">
        <v>5</v>
      </c>
      <c r="M32" s="38">
        <v>10</v>
      </c>
      <c r="N32" s="38">
        <v>1.0198513629999999</v>
      </c>
      <c r="O32" s="38">
        <v>4</v>
      </c>
      <c r="P32" s="38">
        <v>20</v>
      </c>
      <c r="Q32" s="38">
        <v>9.1353139999999999E-2</v>
      </c>
      <c r="R32" s="38">
        <v>8.3048299999999992E-3</v>
      </c>
      <c r="S32" s="38">
        <v>6.6438644000000003E-3</v>
      </c>
      <c r="T32" s="38">
        <v>439.8719936</v>
      </c>
      <c r="U32" s="38">
        <v>6.8055000000000004E-2</v>
      </c>
      <c r="V32" s="38">
        <v>10.495593100000001</v>
      </c>
      <c r="W32" s="38">
        <v>15.6023207</v>
      </c>
      <c r="X32" s="38">
        <v>0.7939929</v>
      </c>
      <c r="Y32" s="38">
        <v>0.1736859</v>
      </c>
      <c r="Z32" s="38">
        <v>0</v>
      </c>
      <c r="AA32" s="38">
        <v>60.920584750000003</v>
      </c>
      <c r="AB32" s="38">
        <v>1.3856380500000001</v>
      </c>
      <c r="AC32" s="38">
        <v>21.092441999999998</v>
      </c>
      <c r="AD32" s="38">
        <v>1.4958962099999999</v>
      </c>
      <c r="AE32" s="38"/>
      <c r="AF32" s="38"/>
      <c r="AG32" s="38">
        <v>1.5040542400000001</v>
      </c>
      <c r="AH32" s="38">
        <v>1.5870611800000001</v>
      </c>
      <c r="AI32" s="38">
        <v>21.806725199999999</v>
      </c>
      <c r="AJ32" s="38">
        <v>1.3023247899999999</v>
      </c>
      <c r="AK32" s="38">
        <v>1.3639876099999999</v>
      </c>
      <c r="AL32" s="38">
        <v>24.1562783</v>
      </c>
      <c r="AM32" s="38">
        <v>440.58722949999998</v>
      </c>
      <c r="AN32" s="38">
        <v>0</v>
      </c>
      <c r="AO32" s="38">
        <v>44.659356600000002</v>
      </c>
      <c r="AP32" s="38">
        <v>0.4903132</v>
      </c>
      <c r="AQ32" s="38">
        <v>930.879955</v>
      </c>
      <c r="AR32" s="38">
        <v>3.0644600000000001E-2</v>
      </c>
      <c r="AS32" s="38">
        <v>0.63332120000000003</v>
      </c>
      <c r="AT32" s="38">
        <v>0.88869260000000005</v>
      </c>
      <c r="AU32" s="38">
        <v>71.5346464</v>
      </c>
      <c r="AV32" s="38">
        <v>0.96019659999999996</v>
      </c>
      <c r="AW32" s="38">
        <v>41.400817000000004</v>
      </c>
      <c r="AX32" s="38">
        <v>172.84560210000001</v>
      </c>
      <c r="AY32" s="38">
        <v>0</v>
      </c>
      <c r="AZ32" s="38">
        <v>0.42902400000000002</v>
      </c>
      <c r="BA32" s="38">
        <v>54.179603700000001</v>
      </c>
      <c r="BB32" s="38">
        <v>31.124670500000001</v>
      </c>
      <c r="BC32" s="38">
        <v>233.8895899</v>
      </c>
      <c r="BD32" s="38">
        <v>11.0626906</v>
      </c>
      <c r="BE32" s="38">
        <v>5.8224686999999999</v>
      </c>
      <c r="BF32" s="38">
        <v>0.94998170000000004</v>
      </c>
      <c r="BG32" s="39"/>
      <c r="BH32" s="38">
        <v>10.786802</v>
      </c>
      <c r="BI32" s="38">
        <v>0.26159189999999999</v>
      </c>
      <c r="BJ32" s="38">
        <v>0</v>
      </c>
      <c r="BK32" s="38">
        <v>9.7754417</v>
      </c>
      <c r="BL32" s="38">
        <v>4.0791890000000004</v>
      </c>
      <c r="BM32" s="38">
        <v>1.9584166000000001</v>
      </c>
      <c r="BN32" s="38">
        <v>2.5063673999999998</v>
      </c>
      <c r="BO32" s="38">
        <v>2.3947478000000002</v>
      </c>
      <c r="BP32" s="38">
        <v>2.1309195999999999</v>
      </c>
      <c r="BQ32" s="38">
        <v>47.288699000000001</v>
      </c>
      <c r="BR32" s="38">
        <v>20.853455</v>
      </c>
      <c r="BS32" s="39"/>
      <c r="BT32" s="39"/>
      <c r="BU32" s="38">
        <v>59.566088700000002</v>
      </c>
      <c r="BV32" s="38">
        <v>2.2712750000000002</v>
      </c>
      <c r="BW32" s="38">
        <v>-0.55581800000000003</v>
      </c>
      <c r="BX32" s="38">
        <v>38410.668003999999</v>
      </c>
      <c r="BY32" s="38">
        <v>4718.1404000000002</v>
      </c>
      <c r="BZ32" s="38">
        <v>28677.882756999999</v>
      </c>
      <c r="CA32" s="38">
        <v>2283.4166059999998</v>
      </c>
      <c r="CB32" s="38">
        <v>3032.0119829999999</v>
      </c>
      <c r="CC32" s="38">
        <v>2297.4528209999999</v>
      </c>
      <c r="CD32" s="38">
        <v>9539.2878280000004</v>
      </c>
      <c r="CE32" s="38">
        <v>341185.47869600001</v>
      </c>
      <c r="CF32" s="38">
        <v>1912.8016009999999</v>
      </c>
      <c r="CG32" s="38">
        <v>75.485318000000007</v>
      </c>
      <c r="CH32" s="38">
        <v>5349.5915699999996</v>
      </c>
      <c r="CI32" s="38">
        <v>237.50706500000001</v>
      </c>
      <c r="CJ32" s="38">
        <v>1.16263055</v>
      </c>
      <c r="CK32" s="38">
        <v>0.15297769999999999</v>
      </c>
      <c r="CL32" s="38">
        <v>1.121836E-2</v>
      </c>
      <c r="CM32" s="38">
        <v>23</v>
      </c>
      <c r="CN32" s="38">
        <v>0.24259802</v>
      </c>
      <c r="CO32" s="38">
        <v>0.85228234000000003</v>
      </c>
      <c r="CP32" s="38">
        <v>3095.7292953000001</v>
      </c>
      <c r="CQ32" s="38">
        <v>9.0800000000000006E-2</v>
      </c>
      <c r="CR32" s="38">
        <v>1204.4853336000001</v>
      </c>
      <c r="CS32" s="38">
        <v>1.9879859999999999E-2</v>
      </c>
      <c r="CT32" s="38">
        <v>6.26</v>
      </c>
      <c r="CU32" s="38">
        <v>5.72</v>
      </c>
      <c r="CV32" s="38">
        <v>9.7000000000000003E-2</v>
      </c>
      <c r="CW32" s="38">
        <v>19.735738900000001</v>
      </c>
      <c r="CX32" s="38">
        <v>0</v>
      </c>
      <c r="CY32" s="38">
        <v>19.735738900000001</v>
      </c>
      <c r="CZ32" s="38">
        <v>3.8919769</v>
      </c>
      <c r="DA32" s="38">
        <v>1.4594914000000001</v>
      </c>
      <c r="DB32" s="38">
        <v>2.3082736000000001</v>
      </c>
      <c r="DC32" s="38">
        <v>3.8505729</v>
      </c>
      <c r="DD32" s="38">
        <v>1.9666904999999999</v>
      </c>
      <c r="DE32" s="38">
        <v>41.341179400000001</v>
      </c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8">
        <v>0.27206875000000003</v>
      </c>
      <c r="DX32" s="38">
        <v>9.3008832399999992</v>
      </c>
      <c r="DY32" s="38">
        <v>223.94243198000001</v>
      </c>
      <c r="DZ32" s="38">
        <v>1.3864182</v>
      </c>
      <c r="EA32" s="38">
        <v>0.1618193</v>
      </c>
      <c r="EB32" s="38">
        <v>31.22065722</v>
      </c>
      <c r="EC32" s="38">
        <v>14.923788849999999</v>
      </c>
      <c r="ED32" s="38">
        <v>8.8134712799999999</v>
      </c>
      <c r="EE32" s="38">
        <v>18.730975390000001</v>
      </c>
      <c r="EF32" s="38">
        <v>2627.2748622499998</v>
      </c>
      <c r="EG32" s="38">
        <v>35.009762000000002</v>
      </c>
      <c r="EH32" s="38">
        <v>0.70444766999999997</v>
      </c>
      <c r="EI32" s="38">
        <v>16.158621400000001</v>
      </c>
      <c r="EJ32" s="38">
        <v>2202.0555405499999</v>
      </c>
      <c r="EK32" s="38">
        <v>463.07826290000003</v>
      </c>
      <c r="EL32" s="38">
        <v>6.3067479999999995E-2</v>
      </c>
      <c r="EM32" s="38">
        <v>44.930706909999998</v>
      </c>
      <c r="EN32" s="38">
        <v>0.83403240999999995</v>
      </c>
      <c r="EO32" s="38">
        <v>4.0487269999999999E-2</v>
      </c>
      <c r="EP32" s="38">
        <v>47.679957080000001</v>
      </c>
      <c r="EQ32" s="38">
        <v>45.385144740000001</v>
      </c>
      <c r="ER32" s="40">
        <v>0.66873919000000004</v>
      </c>
      <c r="ES32" s="41"/>
      <c r="ET32" s="40">
        <v>74</v>
      </c>
      <c r="EU32" s="41"/>
      <c r="EV32" s="40">
        <v>1.8512999999999999</v>
      </c>
      <c r="EW32" s="40">
        <v>1.07</v>
      </c>
      <c r="EX32" s="41"/>
      <c r="EY32" s="41"/>
      <c r="EZ32" s="40">
        <v>0.64419599999999999</v>
      </c>
      <c r="FA32" s="40">
        <v>0.90187399999999995</v>
      </c>
      <c r="FB32" s="40">
        <v>2.2452000000000001</v>
      </c>
      <c r="FC32" s="40">
        <v>2.1473200000000001</v>
      </c>
      <c r="FD32" s="40">
        <v>4</v>
      </c>
      <c r="FE32" s="40">
        <v>0.97754799999999997</v>
      </c>
      <c r="FF32" s="40">
        <v>0.97869726999999995</v>
      </c>
      <c r="FG32" s="40">
        <v>1.9612821999999999E-2</v>
      </c>
      <c r="FH32" s="40">
        <v>1.9178780999999999E-2</v>
      </c>
      <c r="FI32" s="40">
        <v>82.944000000000003</v>
      </c>
      <c r="FJ32" s="40">
        <v>84.864000000000004</v>
      </c>
      <c r="FK32" s="40">
        <v>86.304000000000002</v>
      </c>
      <c r="FL32" s="40">
        <v>88.512</v>
      </c>
      <c r="FM32" s="40">
        <v>6.7576400000000003E-4</v>
      </c>
      <c r="FN32" s="40">
        <v>92.256</v>
      </c>
      <c r="FO32" s="40">
        <v>1.2165502999999999E-2</v>
      </c>
      <c r="FP32" s="40">
        <v>2.111205E-2</v>
      </c>
      <c r="FQ32" s="40">
        <v>1.1599999999999999</v>
      </c>
      <c r="FR32" s="40">
        <v>1.1516</v>
      </c>
      <c r="FS32" s="41"/>
      <c r="FT32" s="40">
        <v>0</v>
      </c>
      <c r="FU32" s="41"/>
      <c r="FV32" s="40">
        <v>1.0163816999999999</v>
      </c>
      <c r="FW32" s="40">
        <v>31.241766999999999</v>
      </c>
      <c r="FX32" s="40">
        <v>1.7045650000000001</v>
      </c>
      <c r="FY32" s="40">
        <v>1.9612822000000001</v>
      </c>
      <c r="FZ32" s="40">
        <v>1.9235468</v>
      </c>
      <c r="GA32" s="40">
        <v>1.0989891000000001</v>
      </c>
      <c r="GB32" s="40">
        <v>1.0776692000000001</v>
      </c>
      <c r="GC32" s="40">
        <v>0.14000000000000001</v>
      </c>
      <c r="GD32" s="40">
        <v>99.501900000000006</v>
      </c>
      <c r="GE32" s="40">
        <v>99.209400000000002</v>
      </c>
      <c r="GF32" s="40">
        <v>99.709400000000002</v>
      </c>
      <c r="GG32" s="40">
        <v>18.911999999999999</v>
      </c>
      <c r="GH32" s="40">
        <v>58.56</v>
      </c>
      <c r="GI32" s="40">
        <v>99</v>
      </c>
      <c r="GJ32" s="40">
        <v>98.007599999999996</v>
      </c>
      <c r="GK32" s="40">
        <v>34.689525000000003</v>
      </c>
      <c r="GL32" s="40">
        <v>96</v>
      </c>
      <c r="GM32" s="40">
        <v>84.029933</v>
      </c>
      <c r="GN32" s="40">
        <v>97</v>
      </c>
      <c r="GO32" s="40">
        <v>87.956688</v>
      </c>
      <c r="GP32" s="40">
        <v>10</v>
      </c>
      <c r="GQ32" s="40">
        <v>32</v>
      </c>
      <c r="GR32" s="40">
        <v>0.54822335</v>
      </c>
      <c r="GS32" s="40">
        <v>0.79187817000000005</v>
      </c>
      <c r="GT32" s="41"/>
      <c r="GU32" s="40">
        <v>7.5163399999999996</v>
      </c>
      <c r="GV32" s="40">
        <v>0.101522843</v>
      </c>
      <c r="GW32" s="41"/>
      <c r="GX32" s="40">
        <v>7.546405</v>
      </c>
      <c r="GY32" s="40">
        <v>13.6</v>
      </c>
      <c r="GZ32" s="40">
        <v>39</v>
      </c>
      <c r="HA32" s="40">
        <v>13.1</v>
      </c>
      <c r="HB32" s="40">
        <v>2</v>
      </c>
      <c r="HC32" s="40">
        <v>0.15903900000000001</v>
      </c>
      <c r="HD32" s="40">
        <v>25.4</v>
      </c>
      <c r="HE32" s="40">
        <v>29.8</v>
      </c>
      <c r="HF32" s="40">
        <v>66.7</v>
      </c>
      <c r="HG32" s="40">
        <v>77.099999999999994</v>
      </c>
      <c r="HH32" s="40">
        <v>0</v>
      </c>
      <c r="HI32" s="40">
        <v>11.5</v>
      </c>
      <c r="HJ32" s="40">
        <v>0.76666666999999999</v>
      </c>
      <c r="HK32" s="40">
        <v>0.73202613999999999</v>
      </c>
      <c r="HL32" s="40">
        <v>10.813036</v>
      </c>
      <c r="HM32" s="40">
        <v>98</v>
      </c>
      <c r="HN32" s="40">
        <v>2.2870210000000002</v>
      </c>
      <c r="HO32" s="40">
        <v>36.610635000000002</v>
      </c>
      <c r="HP32" s="40">
        <v>0.57175500000000001</v>
      </c>
      <c r="HQ32" s="40">
        <v>2.2870210000000002</v>
      </c>
      <c r="HR32" s="40">
        <v>0.57175500000000001</v>
      </c>
      <c r="HS32" s="40">
        <v>0</v>
      </c>
      <c r="HT32" s="40">
        <v>1.1435109999999999</v>
      </c>
      <c r="HU32" s="40">
        <v>0</v>
      </c>
      <c r="HV32" s="40">
        <v>7.4648370000000002</v>
      </c>
      <c r="HW32" s="40">
        <v>22.951580700000001</v>
      </c>
      <c r="HX32" s="40">
        <v>0.16500000000000001</v>
      </c>
      <c r="HY32" s="40">
        <v>0.16156799999999999</v>
      </c>
      <c r="HZ32" s="40">
        <v>2.4906600000000001</v>
      </c>
      <c r="IA32" s="40">
        <v>1.54997476</v>
      </c>
      <c r="IB32" s="40">
        <v>1.827</v>
      </c>
      <c r="IC32" s="40">
        <v>1.5264977</v>
      </c>
      <c r="ID32" s="40">
        <v>1.61585366</v>
      </c>
      <c r="IE32" s="40">
        <v>1.9339622599999999</v>
      </c>
      <c r="IF32" s="40">
        <v>1.9526415100000001</v>
      </c>
      <c r="IG32" s="40">
        <v>1</v>
      </c>
      <c r="IH32" s="40">
        <v>24.533000999999999</v>
      </c>
      <c r="II32" s="40">
        <v>23.319358999999999</v>
      </c>
      <c r="IJ32" s="40">
        <v>96</v>
      </c>
      <c r="IK32" s="40">
        <v>96</v>
      </c>
      <c r="IL32" s="40">
        <v>4.9321820000000001</v>
      </c>
      <c r="IM32" s="40">
        <v>4</v>
      </c>
      <c r="IN32" s="40">
        <v>51.432130000000001</v>
      </c>
      <c r="IO32" s="40">
        <v>78.954376999999994</v>
      </c>
      <c r="IP32" s="40">
        <v>31.631381999999999</v>
      </c>
      <c r="IQ32" s="40">
        <v>16.098644</v>
      </c>
      <c r="IR32" s="40">
        <v>1.8679950000000001</v>
      </c>
      <c r="IS32" s="40">
        <v>15.135999999999999</v>
      </c>
      <c r="IT32" s="40">
        <v>2.8642590000000001</v>
      </c>
      <c r="IU32" s="40">
        <v>4.8567869999999997</v>
      </c>
      <c r="IV32" s="40">
        <v>4.8567869999999997</v>
      </c>
      <c r="IW32" s="40">
        <v>4</v>
      </c>
      <c r="IX32" s="40">
        <v>1</v>
      </c>
      <c r="IY32" s="40">
        <v>3.6991369999999999</v>
      </c>
      <c r="IZ32" s="40">
        <v>4.9321820000000001</v>
      </c>
      <c r="JA32" s="40">
        <v>2</v>
      </c>
      <c r="JB32" s="40">
        <v>4</v>
      </c>
    </row>
    <row r="33" spans="1:262" ht="15" customHeight="1" x14ac:dyDescent="0.3">
      <c r="A33" s="37" t="s">
        <v>346</v>
      </c>
      <c r="B33" s="37" t="s">
        <v>347</v>
      </c>
      <c r="C33" s="37" t="s">
        <v>49</v>
      </c>
      <c r="D33" s="37" t="s">
        <v>78</v>
      </c>
      <c r="E33" s="37" t="s">
        <v>478</v>
      </c>
      <c r="F33" s="37" t="s">
        <v>475</v>
      </c>
      <c r="G33" s="37"/>
      <c r="H33" s="37" t="s">
        <v>477</v>
      </c>
      <c r="I33" s="37" t="s">
        <v>414</v>
      </c>
      <c r="J33" s="37" t="s">
        <v>415</v>
      </c>
      <c r="K33" s="37" t="s">
        <v>403</v>
      </c>
      <c r="L33" s="38">
        <v>10</v>
      </c>
      <c r="M33" s="38">
        <v>20</v>
      </c>
      <c r="N33" s="38">
        <v>1.0179712059999999</v>
      </c>
      <c r="O33" s="39"/>
      <c r="P33" s="38">
        <v>241</v>
      </c>
      <c r="Q33" s="38">
        <v>0.95630022000000003</v>
      </c>
      <c r="R33" s="38">
        <v>7.1012389999999995E-2</v>
      </c>
      <c r="S33" s="38">
        <v>1.3571257200000001E-2</v>
      </c>
      <c r="T33" s="38">
        <v>1025.2947399</v>
      </c>
      <c r="U33" s="38">
        <v>0.38337599999999999</v>
      </c>
      <c r="V33" s="38">
        <v>12.122061</v>
      </c>
      <c r="W33" s="38">
        <v>15.4409923</v>
      </c>
      <c r="X33" s="38">
        <v>4.3328854000000003</v>
      </c>
      <c r="Y33" s="38">
        <v>1.0268687999999999</v>
      </c>
      <c r="Z33" s="38">
        <v>0</v>
      </c>
      <c r="AA33" s="38">
        <v>61.582378509999998</v>
      </c>
      <c r="AB33" s="39"/>
      <c r="AC33" s="39"/>
      <c r="AD33" s="39"/>
      <c r="AE33" s="39"/>
      <c r="AF33" s="39"/>
      <c r="AG33" s="38">
        <v>1.51965284</v>
      </c>
      <c r="AH33" s="38">
        <v>1.61337939</v>
      </c>
      <c r="AI33" s="38">
        <v>21.825458999999999</v>
      </c>
      <c r="AJ33" s="39"/>
      <c r="AK33" s="39"/>
      <c r="AL33" s="39"/>
      <c r="AM33" s="38">
        <v>363.97140999999999</v>
      </c>
      <c r="AN33" s="38">
        <v>0.16274520000000001</v>
      </c>
      <c r="AO33" s="38">
        <v>39.985099300000002</v>
      </c>
      <c r="AP33" s="38">
        <v>0.49351669999999997</v>
      </c>
      <c r="AQ33" s="38">
        <v>1009.9524044</v>
      </c>
      <c r="AR33" s="38">
        <v>4.57884E-2</v>
      </c>
      <c r="AS33" s="38">
        <v>0.89545669999999999</v>
      </c>
      <c r="AT33" s="38">
        <v>1.2770737999999999</v>
      </c>
      <c r="AU33" s="38">
        <v>91.371939999999995</v>
      </c>
      <c r="AV33" s="38">
        <v>1.7348923000000001</v>
      </c>
      <c r="AW33" s="38">
        <v>237.14212520000001</v>
      </c>
      <c r="AX33" s="38">
        <v>236.4755127</v>
      </c>
      <c r="AY33" s="38">
        <v>0</v>
      </c>
      <c r="AZ33" s="38">
        <v>0.52403549999999999</v>
      </c>
      <c r="BA33" s="38">
        <v>177.25911450000001</v>
      </c>
      <c r="BB33" s="38">
        <v>169.82778239999999</v>
      </c>
      <c r="BC33" s="38">
        <v>185.4820191</v>
      </c>
      <c r="BD33" s="38">
        <v>8.1914011000000002</v>
      </c>
      <c r="BE33" s="38">
        <v>5.0979729999999996</v>
      </c>
      <c r="BF33" s="38">
        <v>6.4716604000000002</v>
      </c>
      <c r="BG33" s="39"/>
      <c r="BH33" s="38">
        <v>12.1975806</v>
      </c>
      <c r="BI33" s="38">
        <v>0.88970680000000002</v>
      </c>
      <c r="BJ33" s="39"/>
      <c r="BK33" s="39"/>
      <c r="BL33" s="39"/>
      <c r="BM33" s="39"/>
      <c r="BN33" s="39"/>
      <c r="BO33" s="39"/>
      <c r="BP33" s="39"/>
      <c r="BQ33" s="39"/>
      <c r="BR33" s="38">
        <v>36.864136999999999</v>
      </c>
      <c r="BS33" s="39"/>
      <c r="BT33" s="39"/>
      <c r="BU33" s="38">
        <v>173.07546439999999</v>
      </c>
      <c r="BV33" s="38">
        <v>1.9403250000000001</v>
      </c>
      <c r="BW33" s="38">
        <v>-0.66793999999999998</v>
      </c>
      <c r="BX33" s="38">
        <v>36192.051424999998</v>
      </c>
      <c r="BY33" s="38">
        <v>5309.9912850000001</v>
      </c>
      <c r="BZ33" s="38">
        <v>23659.001675</v>
      </c>
      <c r="CA33" s="38">
        <v>2954.726576</v>
      </c>
      <c r="CB33" s="38">
        <v>2153.9700659999999</v>
      </c>
      <c r="CC33" s="38">
        <v>2289.5404170000002</v>
      </c>
      <c r="CD33" s="38">
        <v>10275.376921999999</v>
      </c>
      <c r="CE33" s="38">
        <v>226939.10205099999</v>
      </c>
      <c r="CF33" s="38">
        <v>1947.9255680000001</v>
      </c>
      <c r="CG33" s="38">
        <v>76.967785000000006</v>
      </c>
      <c r="CH33" s="38">
        <v>5259.0418259999997</v>
      </c>
      <c r="CI33" s="38">
        <v>237.05699100000001</v>
      </c>
      <c r="CJ33" s="38">
        <v>2.7994208199999999</v>
      </c>
      <c r="CK33" s="38">
        <v>0.30539136</v>
      </c>
      <c r="CL33" s="38">
        <v>2.8503190000000001E-2</v>
      </c>
      <c r="CM33" s="38">
        <v>20</v>
      </c>
      <c r="CN33" s="38">
        <v>0.20133625999999999</v>
      </c>
      <c r="CO33" s="38">
        <v>0.67978384999999997</v>
      </c>
      <c r="CP33" s="38">
        <v>1988.3129521999999</v>
      </c>
      <c r="CQ33" s="38">
        <v>0.11070000000000001</v>
      </c>
      <c r="CR33" s="38">
        <v>1311.9734283</v>
      </c>
      <c r="CS33" s="38">
        <v>1.7221609999999998E-2</v>
      </c>
      <c r="CT33" s="38">
        <v>6.61</v>
      </c>
      <c r="CU33" s="38">
        <v>6.3</v>
      </c>
      <c r="CV33" s="38">
        <v>0.39</v>
      </c>
      <c r="CW33" s="38">
        <v>20.8753466</v>
      </c>
      <c r="CX33" s="38">
        <v>0</v>
      </c>
      <c r="CY33" s="38">
        <v>20.8753466</v>
      </c>
      <c r="CZ33" s="38">
        <v>2.2550469</v>
      </c>
      <c r="DA33" s="38">
        <v>1.5645062000000001</v>
      </c>
      <c r="DB33" s="38">
        <v>1.7910899</v>
      </c>
      <c r="DC33" s="38">
        <v>1.4458195</v>
      </c>
      <c r="DD33" s="38">
        <v>2.0500425999999998</v>
      </c>
      <c r="DE33" s="38">
        <v>44.609143199999998</v>
      </c>
      <c r="DF33" s="38">
        <v>0</v>
      </c>
      <c r="DG33" s="38">
        <v>5.2659666999999999</v>
      </c>
      <c r="DH33" s="38">
        <v>0</v>
      </c>
      <c r="DI33" s="38">
        <v>4.6935000000000002</v>
      </c>
      <c r="DJ33" s="38">
        <v>0</v>
      </c>
      <c r="DK33" s="38">
        <v>0.26068599999999997</v>
      </c>
      <c r="DL33" s="38">
        <v>0.78800000000000003</v>
      </c>
      <c r="DM33" s="38">
        <v>0</v>
      </c>
      <c r="DN33" s="38">
        <v>3.0001000000000002</v>
      </c>
      <c r="DO33" s="38">
        <v>2.49161E-2</v>
      </c>
      <c r="DP33" s="38">
        <v>0.17302390000000001</v>
      </c>
      <c r="DQ33" s="38">
        <v>6.59</v>
      </c>
      <c r="DR33" s="38">
        <v>0</v>
      </c>
      <c r="DS33" s="38">
        <v>1.0462</v>
      </c>
      <c r="DT33" s="38">
        <v>-1.8356998</v>
      </c>
      <c r="DU33" s="38">
        <v>2.0237476999999999</v>
      </c>
      <c r="DV33" s="38">
        <v>58.755826499999998</v>
      </c>
      <c r="DW33" s="38">
        <v>0.2312565</v>
      </c>
      <c r="DX33" s="38">
        <v>7.6294527700000003</v>
      </c>
      <c r="DY33" s="38">
        <v>260.89485459999997</v>
      </c>
      <c r="DZ33" s="38">
        <v>1.17650111</v>
      </c>
      <c r="EA33" s="38">
        <v>0.14756559</v>
      </c>
      <c r="EB33" s="38">
        <v>27.798057589999999</v>
      </c>
      <c r="EC33" s="38">
        <v>11.33136743</v>
      </c>
      <c r="ED33" s="38">
        <v>9.1297532199999996</v>
      </c>
      <c r="EE33" s="38">
        <v>16.35473344</v>
      </c>
      <c r="EF33" s="38">
        <v>1906.9209994</v>
      </c>
      <c r="EG33" s="38">
        <v>33.798253000000003</v>
      </c>
      <c r="EH33" s="38">
        <v>0.62406061000000002</v>
      </c>
      <c r="EI33" s="38">
        <v>13.97598017</v>
      </c>
      <c r="EJ33" s="38">
        <v>2136.6130247400001</v>
      </c>
      <c r="EK33" s="38">
        <v>351.36101013000001</v>
      </c>
      <c r="EL33" s="38">
        <v>5.5928060000000002E-2</v>
      </c>
      <c r="EM33" s="38">
        <v>50.924110169999999</v>
      </c>
      <c r="EN33" s="38">
        <v>0.84676695999999996</v>
      </c>
      <c r="EO33" s="38">
        <v>2.9070519999999999E-2</v>
      </c>
      <c r="EP33" s="38">
        <v>43.368289310000002</v>
      </c>
      <c r="EQ33" s="38">
        <v>53.888297469999998</v>
      </c>
      <c r="ER33" s="40">
        <v>0.54122819</v>
      </c>
      <c r="ES33" s="41"/>
      <c r="ET33" s="40">
        <v>100</v>
      </c>
      <c r="EU33" s="41"/>
      <c r="EV33" s="40">
        <v>1.8633999999999999</v>
      </c>
      <c r="EW33" s="40">
        <v>1.84</v>
      </c>
      <c r="EX33" s="41"/>
      <c r="EY33" s="41"/>
      <c r="EZ33" s="40">
        <v>0</v>
      </c>
      <c r="FA33" s="40">
        <v>1.7790459999999999</v>
      </c>
      <c r="FB33" s="40">
        <v>1.9882390000000001</v>
      </c>
      <c r="FC33" s="40">
        <v>1.4454750000000001</v>
      </c>
      <c r="FD33" s="40">
        <v>3</v>
      </c>
      <c r="FE33" s="40">
        <v>0.98011760999999997</v>
      </c>
      <c r="FF33" s="40">
        <v>0.98125099000000005</v>
      </c>
      <c r="FG33" s="40">
        <v>1.9359628E-2</v>
      </c>
      <c r="FH33" s="40">
        <v>1.8982697E-2</v>
      </c>
      <c r="FI33" s="40">
        <v>88.075999999999993</v>
      </c>
      <c r="FJ33" s="40">
        <v>90.113</v>
      </c>
      <c r="FK33" s="40">
        <v>91.665000000000006</v>
      </c>
      <c r="FL33" s="40">
        <v>93.411000000000001</v>
      </c>
      <c r="FM33" s="40">
        <v>6.2272599999999999E-4</v>
      </c>
      <c r="FN33" s="40">
        <v>95.641999999999996</v>
      </c>
      <c r="FO33" s="40">
        <v>9.7312539999999999E-3</v>
      </c>
      <c r="FP33" s="40">
        <v>1.6569850000000001E-2</v>
      </c>
      <c r="FQ33" s="40">
        <v>2.8</v>
      </c>
      <c r="FR33" s="40">
        <v>2.7544</v>
      </c>
      <c r="FS33" s="41"/>
      <c r="FT33" s="41"/>
      <c r="FU33" s="40">
        <v>0.69851799999999997</v>
      </c>
      <c r="FV33" s="40">
        <v>1.0917501000000001</v>
      </c>
      <c r="FW33" s="40">
        <v>26.608577700000001</v>
      </c>
      <c r="FX33" s="40">
        <v>1.3595680000000001</v>
      </c>
      <c r="FY33" s="40">
        <v>1.9359628</v>
      </c>
      <c r="FZ33" s="40">
        <v>1.911289</v>
      </c>
      <c r="GA33" s="40">
        <v>0.86960890000000002</v>
      </c>
      <c r="GB33" s="40">
        <v>0.85841109999999998</v>
      </c>
      <c r="GC33" s="40">
        <v>0.24</v>
      </c>
      <c r="GD33" s="40">
        <v>100</v>
      </c>
      <c r="GE33" s="40">
        <v>100</v>
      </c>
      <c r="GF33" s="40">
        <v>100</v>
      </c>
      <c r="GG33" s="40">
        <v>20.273</v>
      </c>
      <c r="GH33" s="40">
        <v>63.534999999999997</v>
      </c>
      <c r="GI33" s="40">
        <v>100</v>
      </c>
      <c r="GJ33" s="40">
        <v>99.503799999999998</v>
      </c>
      <c r="GK33" s="40">
        <v>37.488680000000002</v>
      </c>
      <c r="GL33" s="40">
        <v>97</v>
      </c>
      <c r="GM33" s="40">
        <v>89.228106999999994</v>
      </c>
      <c r="GN33" s="40">
        <v>99</v>
      </c>
      <c r="GO33" s="40">
        <v>92.971880999999996</v>
      </c>
      <c r="GP33" s="40">
        <v>10</v>
      </c>
      <c r="GQ33" s="40">
        <v>32</v>
      </c>
      <c r="GR33" s="40">
        <v>0.58373206</v>
      </c>
      <c r="GS33" s="40">
        <v>0.73684210999999999</v>
      </c>
      <c r="GT33" s="41"/>
      <c r="GU33" s="40">
        <v>9.0163930000000008</v>
      </c>
      <c r="GV33" s="40">
        <v>9.0909090999999997E-2</v>
      </c>
      <c r="GW33" s="41"/>
      <c r="GX33" s="40">
        <v>9.0275409999999994</v>
      </c>
      <c r="GY33" s="40">
        <v>9.1999999999999993</v>
      </c>
      <c r="GZ33" s="40">
        <v>34.5</v>
      </c>
      <c r="HA33" s="41"/>
      <c r="HB33" s="40">
        <v>1</v>
      </c>
      <c r="HC33" s="40">
        <v>0.13777300000000001</v>
      </c>
      <c r="HD33" s="40">
        <v>25.3</v>
      </c>
      <c r="HE33" s="41"/>
      <c r="HF33" s="40">
        <v>69.900000000000006</v>
      </c>
      <c r="HG33" s="41"/>
      <c r="HH33" s="40">
        <v>0.02</v>
      </c>
      <c r="HI33" s="40">
        <v>17.399999999999999</v>
      </c>
      <c r="HJ33" s="40">
        <v>0.74342105000000003</v>
      </c>
      <c r="HK33" s="40">
        <v>0.72077922000000005</v>
      </c>
      <c r="HL33" s="40">
        <v>11.769520999999999</v>
      </c>
      <c r="HM33" s="40">
        <v>98</v>
      </c>
      <c r="HN33" s="40">
        <v>1.741655</v>
      </c>
      <c r="HO33" s="40">
        <v>39.363135</v>
      </c>
      <c r="HP33" s="40">
        <v>1.161103</v>
      </c>
      <c r="HQ33" s="40">
        <v>1.741655</v>
      </c>
      <c r="HR33" s="40">
        <v>0</v>
      </c>
      <c r="HS33" s="40">
        <v>0</v>
      </c>
      <c r="HT33" s="40">
        <v>0.58055199999999996</v>
      </c>
      <c r="HU33" s="40">
        <v>0</v>
      </c>
      <c r="HV33" s="40">
        <v>5.1808420000000002</v>
      </c>
      <c r="HW33" s="40">
        <v>40.499327000000001</v>
      </c>
      <c r="HX33" s="40">
        <v>0.14591999999999999</v>
      </c>
      <c r="HY33" s="40">
        <v>0.1434048</v>
      </c>
      <c r="HZ33" s="40">
        <v>2.6548669999999999</v>
      </c>
      <c r="IA33" s="40">
        <v>1.5631999999999999</v>
      </c>
      <c r="IB33" s="40">
        <v>1.8513599999999999</v>
      </c>
      <c r="IC33" s="40">
        <v>1.5396964900000001</v>
      </c>
      <c r="ID33" s="40">
        <v>1.6291812999999999</v>
      </c>
      <c r="IE33" s="40">
        <v>1.9464150899999999</v>
      </c>
      <c r="IF33" s="40">
        <v>1.9588679200000001</v>
      </c>
      <c r="IG33" s="40">
        <v>2</v>
      </c>
      <c r="IH33" s="40">
        <v>26.422249999999998</v>
      </c>
      <c r="II33" s="40">
        <v>25.436637000000001</v>
      </c>
      <c r="IJ33" s="40">
        <v>97</v>
      </c>
      <c r="IK33" s="40">
        <v>97</v>
      </c>
      <c r="IL33" s="40">
        <v>3.7641149999999999</v>
      </c>
      <c r="IM33" s="40">
        <v>3</v>
      </c>
      <c r="IN33" s="40">
        <v>56.384323999999999</v>
      </c>
      <c r="IO33" s="40">
        <v>85.072772999999998</v>
      </c>
      <c r="IP33" s="40">
        <v>31.984829000000001</v>
      </c>
      <c r="IQ33" s="40">
        <v>11.196989</v>
      </c>
      <c r="IR33" s="40">
        <v>2.0227560000000002</v>
      </c>
      <c r="IS33" s="40">
        <v>9.8870000000000005</v>
      </c>
      <c r="IT33" s="40">
        <v>2.275601</v>
      </c>
      <c r="IU33" s="40">
        <v>2.9077120000000001</v>
      </c>
      <c r="IV33" s="40">
        <v>1.7699119999999999</v>
      </c>
      <c r="IW33" s="40">
        <v>3</v>
      </c>
      <c r="IX33" s="40">
        <v>0</v>
      </c>
      <c r="IY33" s="40">
        <v>3.7641149999999999</v>
      </c>
      <c r="IZ33" s="40">
        <v>3.7641149999999999</v>
      </c>
      <c r="JA33" s="40">
        <v>1</v>
      </c>
      <c r="JB33" s="40">
        <v>3</v>
      </c>
    </row>
    <row r="34" spans="1:262" ht="15" customHeight="1" x14ac:dyDescent="0.3">
      <c r="A34" s="37" t="s">
        <v>346</v>
      </c>
      <c r="B34" s="37" t="s">
        <v>347</v>
      </c>
      <c r="C34" s="37" t="s">
        <v>50</v>
      </c>
      <c r="D34" s="37" t="s">
        <v>78</v>
      </c>
      <c r="E34" s="37" t="s">
        <v>478</v>
      </c>
      <c r="F34" s="37" t="s">
        <v>475</v>
      </c>
      <c r="G34" s="37"/>
      <c r="H34" s="37" t="s">
        <v>477</v>
      </c>
      <c r="I34" s="37" t="s">
        <v>416</v>
      </c>
      <c r="J34" s="37" t="s">
        <v>417</v>
      </c>
      <c r="K34" s="37" t="s">
        <v>350</v>
      </c>
      <c r="L34" s="38">
        <v>0</v>
      </c>
      <c r="M34" s="38">
        <v>5</v>
      </c>
      <c r="N34" s="38">
        <v>1.0179765759999999</v>
      </c>
      <c r="O34" s="38">
        <v>10</v>
      </c>
      <c r="P34" s="38">
        <v>98</v>
      </c>
      <c r="Q34" s="38">
        <v>0.41038703999999998</v>
      </c>
      <c r="R34" s="38">
        <v>3.2187220000000002E-2</v>
      </c>
      <c r="S34" s="38">
        <v>7.3762376000000001E-3</v>
      </c>
      <c r="T34" s="38">
        <v>732.6500747</v>
      </c>
      <c r="U34" s="39"/>
      <c r="V34" s="38">
        <v>9.4638454999999997</v>
      </c>
      <c r="W34" s="38">
        <v>14.1011965</v>
      </c>
      <c r="X34" s="38">
        <v>3.6380496999999998</v>
      </c>
      <c r="Y34" s="38">
        <v>0.71286110000000003</v>
      </c>
      <c r="Z34" s="38">
        <v>0</v>
      </c>
      <c r="AA34" s="38">
        <v>60.320031610000001</v>
      </c>
      <c r="AB34" s="38">
        <v>1.22894857</v>
      </c>
      <c r="AC34" s="38">
        <v>27.999633299999999</v>
      </c>
      <c r="AD34" s="38">
        <v>1.11419998</v>
      </c>
      <c r="AE34" s="38"/>
      <c r="AF34" s="38"/>
      <c r="AG34" s="38">
        <v>1.38647963</v>
      </c>
      <c r="AH34" s="38">
        <v>1.4299582</v>
      </c>
      <c r="AI34" s="38">
        <v>25.950537400000002</v>
      </c>
      <c r="AJ34" s="38">
        <v>1.3357337499999999</v>
      </c>
      <c r="AK34" s="38">
        <v>1.3671875099999999</v>
      </c>
      <c r="AL34" s="38">
        <v>24.569174</v>
      </c>
      <c r="AM34" s="38">
        <v>425.99449279999999</v>
      </c>
      <c r="AN34" s="38">
        <v>6.6089200000000001E-2</v>
      </c>
      <c r="AO34" s="38">
        <v>39.641050900000003</v>
      </c>
      <c r="AP34" s="38">
        <v>0.50339400000000001</v>
      </c>
      <c r="AQ34" s="38">
        <v>822.70395299999996</v>
      </c>
      <c r="AR34" s="38">
        <v>5.5931799999999997E-2</v>
      </c>
      <c r="AS34" s="38">
        <v>0.88475289999999995</v>
      </c>
      <c r="AT34" s="38">
        <v>1.3118738999999999</v>
      </c>
      <c r="AU34" s="38">
        <v>96.260290999999995</v>
      </c>
      <c r="AV34" s="38">
        <v>1.4644301</v>
      </c>
      <c r="AW34" s="38">
        <v>214.8834435</v>
      </c>
      <c r="AX34" s="38">
        <v>211.2780645</v>
      </c>
      <c r="AY34" s="38">
        <v>0</v>
      </c>
      <c r="AZ34" s="38">
        <v>0.47288730000000001</v>
      </c>
      <c r="BA34" s="38">
        <v>145.99967810000001</v>
      </c>
      <c r="BB34" s="38">
        <v>114.0317656</v>
      </c>
      <c r="BC34" s="38">
        <v>184.65466409999999</v>
      </c>
      <c r="BD34" s="38">
        <v>8.7459241999999993</v>
      </c>
      <c r="BE34" s="38">
        <v>4.5661794000000002</v>
      </c>
      <c r="BF34" s="38">
        <v>4.7542752000000004</v>
      </c>
      <c r="BG34" s="39"/>
      <c r="BH34" s="38">
        <v>11.2056738</v>
      </c>
      <c r="BI34" s="38">
        <v>0.57464780000000004</v>
      </c>
      <c r="BJ34" s="38">
        <v>0</v>
      </c>
      <c r="BK34" s="38">
        <v>7.1270584000000001</v>
      </c>
      <c r="BL34" s="38">
        <v>3.7032902999999999</v>
      </c>
      <c r="BM34" s="38">
        <v>2.8510263</v>
      </c>
      <c r="BN34" s="38">
        <v>2.9017563000000002</v>
      </c>
      <c r="BO34" s="38">
        <v>2.1002222000000002</v>
      </c>
      <c r="BP34" s="38">
        <v>2.9017563000000002</v>
      </c>
      <c r="BQ34" s="38">
        <v>45.490995400000003</v>
      </c>
      <c r="BR34" s="38">
        <v>30.783614</v>
      </c>
      <c r="BS34" s="39"/>
      <c r="BT34" s="39"/>
      <c r="BU34" s="38">
        <v>141.39128869999999</v>
      </c>
      <c r="BV34" s="38">
        <v>1.7923249999999999</v>
      </c>
      <c r="BW34" s="38">
        <v>-0.44439200000000001</v>
      </c>
      <c r="BX34" s="38">
        <v>34234.067693999998</v>
      </c>
      <c r="BY34" s="38">
        <v>4439.2319539999999</v>
      </c>
      <c r="BZ34" s="38">
        <v>25557.380996</v>
      </c>
      <c r="CA34" s="38">
        <v>2574.1247920000001</v>
      </c>
      <c r="CB34" s="38">
        <v>2271.1311900000001</v>
      </c>
      <c r="CC34" s="38">
        <v>2672.6822309999998</v>
      </c>
      <c r="CD34" s="38">
        <v>9769.7512630000001</v>
      </c>
      <c r="CE34" s="38">
        <v>324370.92178099998</v>
      </c>
      <c r="CF34" s="38">
        <v>1881.8243729999999</v>
      </c>
      <c r="CG34" s="38">
        <v>71.234947000000005</v>
      </c>
      <c r="CH34" s="38">
        <v>5153.1969509999999</v>
      </c>
      <c r="CI34" s="38">
        <v>237.83088499999999</v>
      </c>
      <c r="CJ34" s="38">
        <v>1.88325667</v>
      </c>
      <c r="CK34" s="38">
        <v>0.23413460999999999</v>
      </c>
      <c r="CL34" s="38">
        <v>1.9341549999999999E-2</v>
      </c>
      <c r="CM34" s="38">
        <v>23</v>
      </c>
      <c r="CN34" s="38">
        <v>0.21190621000000001</v>
      </c>
      <c r="CO34" s="38">
        <v>0.73687986999999999</v>
      </c>
      <c r="CP34" s="38">
        <v>2255.3635479999998</v>
      </c>
      <c r="CQ34" s="38">
        <v>9.1800000000000007E-2</v>
      </c>
      <c r="CR34" s="38">
        <v>1371.5336401</v>
      </c>
      <c r="CS34" s="38">
        <v>1.757011E-2</v>
      </c>
      <c r="CT34" s="38">
        <v>6.33</v>
      </c>
      <c r="CU34" s="38">
        <v>5.95</v>
      </c>
      <c r="CV34" s="38">
        <v>0.25700000000000001</v>
      </c>
      <c r="CW34" s="38">
        <v>18.306040100000001</v>
      </c>
      <c r="CX34" s="38">
        <v>0</v>
      </c>
      <c r="CY34" s="38">
        <v>18.306040100000001</v>
      </c>
      <c r="CZ34" s="38">
        <v>2.7636501</v>
      </c>
      <c r="DA34" s="38">
        <v>1.8179143</v>
      </c>
      <c r="DB34" s="38">
        <v>2.574503</v>
      </c>
      <c r="DC34" s="38">
        <v>1.2294565</v>
      </c>
      <c r="DD34" s="38">
        <v>2.6060275000000002</v>
      </c>
      <c r="DE34" s="38">
        <v>42.179815900000001</v>
      </c>
      <c r="DF34" s="38">
        <v>0</v>
      </c>
      <c r="DG34" s="38">
        <v>1.7925</v>
      </c>
      <c r="DH34" s="38">
        <v>0</v>
      </c>
      <c r="DI34" s="38">
        <v>4.0998000000000001</v>
      </c>
      <c r="DJ34" s="38">
        <v>0</v>
      </c>
      <c r="DK34" s="38">
        <v>0.1849604</v>
      </c>
      <c r="DL34" s="38">
        <v>0.72499999999999998</v>
      </c>
      <c r="DM34" s="38">
        <v>0</v>
      </c>
      <c r="DN34" s="38">
        <v>2.7103999999999999</v>
      </c>
      <c r="DO34" s="38">
        <v>0.32675320000000002</v>
      </c>
      <c r="DP34" s="38">
        <v>2.6971739000000001</v>
      </c>
      <c r="DQ34" s="38">
        <v>6.28</v>
      </c>
      <c r="DR34" s="38">
        <v>0</v>
      </c>
      <c r="DS34" s="38">
        <v>0.54420000000000002</v>
      </c>
      <c r="DT34" s="38">
        <v>-1.8722998</v>
      </c>
      <c r="DU34" s="38">
        <v>1.8211618000000001</v>
      </c>
      <c r="DV34" s="38">
        <v>52.013815899999997</v>
      </c>
      <c r="DW34" s="38">
        <v>0.20929518</v>
      </c>
      <c r="DX34" s="38">
        <v>8.8194970599999998</v>
      </c>
      <c r="DY34" s="38">
        <v>219.92843937000001</v>
      </c>
      <c r="DZ34" s="38">
        <v>1.2450713499999999</v>
      </c>
      <c r="EA34" s="38">
        <v>0.14889657000000001</v>
      </c>
      <c r="EB34" s="38">
        <v>30.895489080000001</v>
      </c>
      <c r="EC34" s="38">
        <v>12.823804920000001</v>
      </c>
      <c r="ED34" s="38">
        <v>8.6176017100000006</v>
      </c>
      <c r="EE34" s="38">
        <v>17.15900517</v>
      </c>
      <c r="EF34" s="38">
        <v>2038.00530478</v>
      </c>
      <c r="EG34" s="38">
        <v>37.599134999999997</v>
      </c>
      <c r="EH34" s="38">
        <v>0.64478515999999997</v>
      </c>
      <c r="EI34" s="38">
        <v>13.59088727</v>
      </c>
      <c r="EJ34" s="38">
        <v>2245.8730216700001</v>
      </c>
      <c r="EK34" s="38">
        <v>396.39087891000003</v>
      </c>
      <c r="EL34" s="38">
        <v>5.5098729999999999E-2</v>
      </c>
      <c r="EM34" s="38">
        <v>50.371540930000002</v>
      </c>
      <c r="EN34" s="38">
        <v>0.87677981999999999</v>
      </c>
      <c r="EO34" s="38">
        <v>5.039884E-2</v>
      </c>
      <c r="EP34" s="38">
        <v>43.904089749999997</v>
      </c>
      <c r="EQ34" s="38">
        <v>56.041410470000002</v>
      </c>
      <c r="ER34" s="40">
        <v>0.58034615000000001</v>
      </c>
      <c r="ES34" s="41"/>
      <c r="ET34" s="40">
        <v>98</v>
      </c>
      <c r="EU34" s="41"/>
      <c r="EV34" s="40">
        <v>1.7856000000000001</v>
      </c>
      <c r="EW34" s="40">
        <v>1.47</v>
      </c>
      <c r="EX34" s="41"/>
      <c r="EY34" s="41"/>
      <c r="EZ34" s="40">
        <v>0.52787399999999995</v>
      </c>
      <c r="FA34" s="40">
        <v>3.8534830000000002</v>
      </c>
      <c r="FB34" s="40">
        <v>4.0063040000000001</v>
      </c>
      <c r="FC34" s="40">
        <v>2.7977340000000002</v>
      </c>
      <c r="FD34" s="40">
        <v>7</v>
      </c>
      <c r="FE34" s="40">
        <v>0.95993695999999995</v>
      </c>
      <c r="FF34" s="40">
        <v>0.96110772</v>
      </c>
      <c r="FG34" s="40">
        <v>9.5017569999999996E-3</v>
      </c>
      <c r="FH34" s="40">
        <v>9.1254249999999995E-3</v>
      </c>
      <c r="FI34" s="40">
        <v>81.88</v>
      </c>
      <c r="FJ34" s="40">
        <v>84.272000000000006</v>
      </c>
      <c r="FK34" s="40">
        <v>85.927999999999997</v>
      </c>
      <c r="FL34" s="40">
        <v>88.32</v>
      </c>
      <c r="FM34" s="40">
        <v>7.85227E-4</v>
      </c>
      <c r="FN34" s="40">
        <v>90.896000000000001</v>
      </c>
      <c r="FO34" s="40">
        <v>1.4296965999999999E-2</v>
      </c>
      <c r="FP34" s="40">
        <v>2.327545E-2</v>
      </c>
      <c r="FQ34" s="40">
        <v>1.88</v>
      </c>
      <c r="FR34" s="40">
        <v>1.88</v>
      </c>
      <c r="FS34" s="40">
        <v>23.3</v>
      </c>
      <c r="FT34" s="41"/>
      <c r="FU34" s="40">
        <v>0.69061799999999995</v>
      </c>
      <c r="FV34" s="40">
        <v>1.0430470000000001</v>
      </c>
      <c r="FW34" s="40">
        <v>29.641673099999998</v>
      </c>
      <c r="FX34" s="40">
        <v>1.47376</v>
      </c>
      <c r="FY34" s="40">
        <v>0.95017569999999996</v>
      </c>
      <c r="FZ34" s="40">
        <v>0.91748240000000003</v>
      </c>
      <c r="GA34" s="40">
        <v>0.47733419999999999</v>
      </c>
      <c r="GB34" s="40">
        <v>0.46083600000000002</v>
      </c>
      <c r="GC34" s="40">
        <v>0.2</v>
      </c>
      <c r="GD34" s="40">
        <v>99.501900000000006</v>
      </c>
      <c r="GE34" s="40">
        <v>99.209400000000002</v>
      </c>
      <c r="GF34" s="40">
        <v>99.709400000000002</v>
      </c>
      <c r="GG34" s="40">
        <v>16.835999999999999</v>
      </c>
      <c r="GH34" s="40">
        <v>55.66</v>
      </c>
      <c r="GI34" s="40">
        <v>99</v>
      </c>
      <c r="GJ34" s="40">
        <v>97.511399999999995</v>
      </c>
      <c r="GK34" s="40">
        <v>32.285623000000001</v>
      </c>
      <c r="GL34" s="40">
        <v>92</v>
      </c>
      <c r="GM34" s="40">
        <v>83.232890999999995</v>
      </c>
      <c r="GN34" s="40">
        <v>96</v>
      </c>
      <c r="GO34" s="40">
        <v>87.718412000000001</v>
      </c>
      <c r="GP34" s="40">
        <v>11</v>
      </c>
      <c r="GQ34" s="40">
        <v>35</v>
      </c>
      <c r="GR34" s="40">
        <v>0.61202186000000003</v>
      </c>
      <c r="GS34" s="40">
        <v>0.77049179999999995</v>
      </c>
      <c r="GT34" s="41"/>
      <c r="GU34" s="40">
        <v>8.0341880000000003</v>
      </c>
      <c r="GV34" s="40">
        <v>5.4644809000000003E-2</v>
      </c>
      <c r="GW34" s="41"/>
      <c r="GX34" s="40">
        <v>8.0470089999999992</v>
      </c>
      <c r="GY34" s="40">
        <v>11</v>
      </c>
      <c r="GZ34" s="40">
        <v>39.5</v>
      </c>
      <c r="HA34" s="40">
        <v>14.5</v>
      </c>
      <c r="HB34" s="40">
        <v>1</v>
      </c>
      <c r="HC34" s="40">
        <v>0.14056099999999999</v>
      </c>
      <c r="HD34" s="40">
        <v>28.5</v>
      </c>
      <c r="HE34" s="40">
        <v>32.9</v>
      </c>
      <c r="HF34" s="40">
        <v>70.7</v>
      </c>
      <c r="HG34" s="40">
        <v>78.400000000000006</v>
      </c>
      <c r="HH34" s="40">
        <v>0.01</v>
      </c>
      <c r="HI34" s="40">
        <v>13.8</v>
      </c>
      <c r="HJ34" s="40">
        <v>0.90647482000000001</v>
      </c>
      <c r="HK34" s="40">
        <v>0.84027777999999997</v>
      </c>
      <c r="HL34" s="40">
        <v>9.1746630000000007</v>
      </c>
      <c r="HM34" s="40">
        <v>96</v>
      </c>
      <c r="HN34" s="40">
        <v>3.7735850000000002</v>
      </c>
      <c r="HO34" s="40">
        <v>35.445283000000003</v>
      </c>
      <c r="HP34" s="40">
        <v>2.1563340000000002</v>
      </c>
      <c r="HQ34" s="40">
        <v>4.3126680000000004</v>
      </c>
      <c r="HR34" s="40">
        <v>0.53908400000000001</v>
      </c>
      <c r="HS34" s="40">
        <v>0</v>
      </c>
      <c r="HT34" s="40">
        <v>1.617251</v>
      </c>
      <c r="HU34" s="40">
        <v>0</v>
      </c>
      <c r="HV34" s="40">
        <v>5.5148250000000001</v>
      </c>
      <c r="HW34" s="40">
        <v>34.141431599999997</v>
      </c>
      <c r="HX34" s="40">
        <v>0.20571999999999999</v>
      </c>
      <c r="HY34" s="40">
        <v>0.19607040000000001</v>
      </c>
      <c r="HZ34" s="40">
        <v>3.182375</v>
      </c>
      <c r="IA34" s="40">
        <v>1.4144628100000001</v>
      </c>
      <c r="IB34" s="40">
        <v>1.7514000000000001</v>
      </c>
      <c r="IC34" s="40">
        <v>1.43785619</v>
      </c>
      <c r="ID34" s="40">
        <v>1.47761834</v>
      </c>
      <c r="IE34" s="40">
        <v>1.8654717000000001</v>
      </c>
      <c r="IF34" s="40">
        <v>1.89660377</v>
      </c>
      <c r="IG34" s="40">
        <v>4</v>
      </c>
      <c r="IH34" s="40">
        <v>22.399021000000001</v>
      </c>
      <c r="II34" s="40">
        <v>20.235576999999999</v>
      </c>
      <c r="IJ34" s="40">
        <v>92</v>
      </c>
      <c r="IK34" s="40">
        <v>92</v>
      </c>
      <c r="IL34" s="40">
        <v>9.6153849999999998</v>
      </c>
      <c r="IM34" s="40">
        <v>8</v>
      </c>
      <c r="IN34" s="40">
        <v>51.652386999999997</v>
      </c>
      <c r="IO34" s="40">
        <v>78.177885000000003</v>
      </c>
      <c r="IP34" s="40">
        <v>34.883721000000001</v>
      </c>
      <c r="IQ34" s="40">
        <v>12.163462000000001</v>
      </c>
      <c r="IR34" s="40">
        <v>2.203182</v>
      </c>
      <c r="IS34" s="40">
        <v>15.728</v>
      </c>
      <c r="IT34" s="40">
        <v>3.182375</v>
      </c>
      <c r="IU34" s="40">
        <v>3.4271729999999998</v>
      </c>
      <c r="IV34" s="40">
        <v>1.468788</v>
      </c>
      <c r="IW34" s="40">
        <v>8</v>
      </c>
      <c r="IX34" s="40">
        <v>1</v>
      </c>
      <c r="IY34" s="40">
        <v>8.4134620000000009</v>
      </c>
      <c r="IZ34" s="40">
        <v>9.6153849999999998</v>
      </c>
      <c r="JA34" s="40">
        <v>3</v>
      </c>
      <c r="JB34" s="40">
        <v>8</v>
      </c>
    </row>
    <row r="35" spans="1:262" ht="15" customHeight="1" x14ac:dyDescent="0.3">
      <c r="A35" s="37" t="s">
        <v>346</v>
      </c>
      <c r="B35" s="37" t="s">
        <v>347</v>
      </c>
      <c r="C35" s="37" t="s">
        <v>50</v>
      </c>
      <c r="D35" s="37" t="s">
        <v>78</v>
      </c>
      <c r="E35" s="37" t="s">
        <v>478</v>
      </c>
      <c r="F35" s="37" t="s">
        <v>475</v>
      </c>
      <c r="G35" s="37"/>
      <c r="H35" s="37" t="s">
        <v>477</v>
      </c>
      <c r="I35" s="37" t="s">
        <v>418</v>
      </c>
      <c r="J35" s="37" t="s">
        <v>419</v>
      </c>
      <c r="K35" s="37" t="s">
        <v>353</v>
      </c>
      <c r="L35" s="38">
        <v>5</v>
      </c>
      <c r="M35" s="38">
        <v>10</v>
      </c>
      <c r="N35" s="38">
        <v>1.0186600269999999</v>
      </c>
      <c r="O35" s="38">
        <v>15</v>
      </c>
      <c r="P35" s="38">
        <v>52</v>
      </c>
      <c r="Q35" s="38">
        <v>0.21483554999999999</v>
      </c>
      <c r="R35" s="38">
        <v>2.2097370000000002E-2</v>
      </c>
      <c r="S35" s="38">
        <v>4.7877637000000002E-3</v>
      </c>
      <c r="T35" s="38">
        <v>586.98296870000001</v>
      </c>
      <c r="U35" s="39"/>
      <c r="V35" s="38">
        <v>6.6456179000000004</v>
      </c>
      <c r="W35" s="38">
        <v>13.1777695</v>
      </c>
      <c r="X35" s="38">
        <v>1.4795904</v>
      </c>
      <c r="Y35" s="38">
        <v>0.47647830000000002</v>
      </c>
      <c r="Z35" s="38">
        <v>0</v>
      </c>
      <c r="AA35" s="38">
        <v>61.619913080000003</v>
      </c>
      <c r="AB35" s="38">
        <v>1.3658447199999999</v>
      </c>
      <c r="AC35" s="38">
        <v>21.770283500000001</v>
      </c>
      <c r="AD35" s="38">
        <v>1.2780569900000001</v>
      </c>
      <c r="AE35" s="38"/>
      <c r="AF35" s="38"/>
      <c r="AG35" s="38">
        <v>1.4502868799999999</v>
      </c>
      <c r="AH35" s="38">
        <v>1.5496334</v>
      </c>
      <c r="AI35" s="38">
        <v>21.561309099999999</v>
      </c>
      <c r="AJ35" s="38">
        <v>1.23881733</v>
      </c>
      <c r="AK35" s="38">
        <v>1.29511501</v>
      </c>
      <c r="AL35" s="38">
        <v>26.098147300000001</v>
      </c>
      <c r="AM35" s="38">
        <v>478.5418502</v>
      </c>
      <c r="AN35" s="38">
        <v>0.31603740000000002</v>
      </c>
      <c r="AO35" s="38">
        <v>40.106170400000003</v>
      </c>
      <c r="AP35" s="38">
        <v>0.49954300000000001</v>
      </c>
      <c r="AQ35" s="38">
        <v>606.89382909999995</v>
      </c>
      <c r="AR35" s="38">
        <v>4.0779000000000003E-2</v>
      </c>
      <c r="AS35" s="38">
        <v>0.60149059999999999</v>
      </c>
      <c r="AT35" s="38">
        <v>0.89713849999999995</v>
      </c>
      <c r="AU35" s="38">
        <v>91.518325300000001</v>
      </c>
      <c r="AV35" s="38">
        <v>1.2233707</v>
      </c>
      <c r="AW35" s="38">
        <v>88.235613799999996</v>
      </c>
      <c r="AX35" s="38">
        <v>222.30685099999999</v>
      </c>
      <c r="AY35" s="38">
        <v>0</v>
      </c>
      <c r="AZ35" s="38">
        <v>0.66265909999999995</v>
      </c>
      <c r="BA35" s="38">
        <v>113.6919197</v>
      </c>
      <c r="BB35" s="38">
        <v>73.208543399999996</v>
      </c>
      <c r="BC35" s="38">
        <v>171.73066610000001</v>
      </c>
      <c r="BD35" s="38">
        <v>9.5524863999999994</v>
      </c>
      <c r="BE35" s="38">
        <v>3.1094005999999998</v>
      </c>
      <c r="BF35" s="38">
        <v>2.6404418000000001</v>
      </c>
      <c r="BG35" s="39"/>
      <c r="BH35" s="38">
        <v>11.276332099999999</v>
      </c>
      <c r="BI35" s="38">
        <v>0.4329305</v>
      </c>
      <c r="BJ35" s="38">
        <v>0</v>
      </c>
      <c r="BK35" s="38">
        <v>8.3087038999999994</v>
      </c>
      <c r="BL35" s="38">
        <v>3.3078311999999999</v>
      </c>
      <c r="BM35" s="38">
        <v>1.9177303999999999</v>
      </c>
      <c r="BN35" s="38">
        <v>2.3235991999999999</v>
      </c>
      <c r="BO35" s="38">
        <v>2.8309353000000002</v>
      </c>
      <c r="BP35" s="38">
        <v>2.3033058</v>
      </c>
      <c r="BQ35" s="38">
        <v>52.662520000000001</v>
      </c>
      <c r="BR35" s="38">
        <v>27.100646000000001</v>
      </c>
      <c r="BS35" s="38">
        <v>0.34151330000000002</v>
      </c>
      <c r="BT35" s="38">
        <v>3.4469083</v>
      </c>
      <c r="BU35" s="38">
        <v>103.2411937</v>
      </c>
      <c r="BV35" s="38">
        <v>2.1636000000000002</v>
      </c>
      <c r="BW35" s="38">
        <v>-1.0834349999999999</v>
      </c>
      <c r="BX35" s="38">
        <v>37772.876434999998</v>
      </c>
      <c r="BY35" s="38">
        <v>3618.26208</v>
      </c>
      <c r="BZ35" s="38">
        <v>25399.783536999999</v>
      </c>
      <c r="CA35" s="38">
        <v>2347.7780889999999</v>
      </c>
      <c r="CB35" s="38">
        <v>2311.9324609999999</v>
      </c>
      <c r="CC35" s="38">
        <v>2154.0289520000001</v>
      </c>
      <c r="CD35" s="38">
        <v>9907.3499030000003</v>
      </c>
      <c r="CE35" s="38">
        <v>335349.973818</v>
      </c>
      <c r="CF35" s="38">
        <v>1971.512579</v>
      </c>
      <c r="CG35" s="38">
        <v>69.619300999999993</v>
      </c>
      <c r="CH35" s="38">
        <v>5494.1469299999999</v>
      </c>
      <c r="CI35" s="38">
        <v>256.07483200000001</v>
      </c>
      <c r="CJ35" s="38">
        <v>1.61966944</v>
      </c>
      <c r="CK35" s="38">
        <v>0.22410521</v>
      </c>
      <c r="CL35" s="38">
        <v>1.7317220000000001E-2</v>
      </c>
      <c r="CM35" s="38">
        <v>23</v>
      </c>
      <c r="CN35" s="38">
        <v>0.22607582000000001</v>
      </c>
      <c r="CO35" s="38">
        <v>0.74770137000000003</v>
      </c>
      <c r="CP35" s="38">
        <v>2756.1103395999999</v>
      </c>
      <c r="CQ35" s="38">
        <v>8.3699999999999997E-2</v>
      </c>
      <c r="CR35" s="38">
        <v>1204.6299902000001</v>
      </c>
      <c r="CS35" s="38">
        <v>1.2461689999999999E-2</v>
      </c>
      <c r="CT35" s="38">
        <v>5.13</v>
      </c>
      <c r="CU35" s="38">
        <v>4.74</v>
      </c>
      <c r="CV35" s="38">
        <v>0.24199999999999999</v>
      </c>
      <c r="CW35" s="38">
        <v>22.147364</v>
      </c>
      <c r="CX35" s="38">
        <v>0</v>
      </c>
      <c r="CY35" s="38">
        <v>22.147364</v>
      </c>
      <c r="CZ35" s="38">
        <v>2.3930194999999999</v>
      </c>
      <c r="DA35" s="38">
        <v>1.8600763</v>
      </c>
      <c r="DB35" s="38">
        <v>2.2885208000000001</v>
      </c>
      <c r="DC35" s="38">
        <v>1.8287267</v>
      </c>
      <c r="DD35" s="38">
        <v>2.3721198000000001</v>
      </c>
      <c r="DE35" s="38">
        <v>43.581650099999997</v>
      </c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8">
        <v>4.5544880000000003E-2</v>
      </c>
      <c r="DX35" s="38">
        <v>7.9413800400000003</v>
      </c>
      <c r="DY35" s="38">
        <v>183.71818242000001</v>
      </c>
      <c r="DZ35" s="38">
        <v>1.2372347800000001</v>
      </c>
      <c r="EA35" s="38">
        <v>0.13856623000000001</v>
      </c>
      <c r="EB35" s="38">
        <v>28.099259029999999</v>
      </c>
      <c r="EC35" s="38">
        <v>11.947499499999999</v>
      </c>
      <c r="ED35" s="38">
        <v>8.4800905699999998</v>
      </c>
      <c r="EE35" s="38">
        <v>16.507985550000001</v>
      </c>
      <c r="EF35" s="38">
        <v>2024.4070640499999</v>
      </c>
      <c r="EG35" s="38">
        <v>43.613289000000002</v>
      </c>
      <c r="EH35" s="38">
        <v>0.60529957999999995</v>
      </c>
      <c r="EI35" s="38">
        <v>14.114846119999999</v>
      </c>
      <c r="EJ35" s="38">
        <v>1977.47316744</v>
      </c>
      <c r="EK35" s="38">
        <v>425.86495539999999</v>
      </c>
      <c r="EL35" s="38">
        <v>4.6256520000000002E-2</v>
      </c>
      <c r="EM35" s="38">
        <v>42.482087970000002</v>
      </c>
      <c r="EN35" s="38">
        <v>0.75545536000000002</v>
      </c>
      <c r="EO35" s="38">
        <v>2.9278849999999999E-2</v>
      </c>
      <c r="EP35" s="38">
        <v>41.949782190000001</v>
      </c>
      <c r="EQ35" s="38">
        <v>45.314206839999997</v>
      </c>
      <c r="ER35" s="40">
        <v>0.59992650999999997</v>
      </c>
      <c r="ES35" s="40">
        <v>3</v>
      </c>
      <c r="ET35" s="40">
        <v>65</v>
      </c>
      <c r="EU35" s="41"/>
      <c r="EV35" s="40">
        <v>1.8240000000000001</v>
      </c>
      <c r="EW35" s="40">
        <v>1.41</v>
      </c>
      <c r="EX35" s="40">
        <v>8.9</v>
      </c>
      <c r="EY35" s="41"/>
      <c r="EZ35" s="40">
        <v>0</v>
      </c>
      <c r="FA35" s="40">
        <v>4.418844</v>
      </c>
      <c r="FB35" s="40">
        <v>5.9173939999999998</v>
      </c>
      <c r="FC35" s="40">
        <v>5.2923359999999997</v>
      </c>
      <c r="FD35" s="40">
        <v>10</v>
      </c>
      <c r="FE35" s="40">
        <v>0.94082606000000002</v>
      </c>
      <c r="FF35" s="40">
        <v>0.94440879</v>
      </c>
      <c r="FG35" s="40">
        <v>2.2479395999999999E-2</v>
      </c>
      <c r="FH35" s="40">
        <v>2.1176039000000001E-2</v>
      </c>
      <c r="FI35" s="40">
        <v>81.171999999999997</v>
      </c>
      <c r="FJ35" s="40">
        <v>83.355999999999995</v>
      </c>
      <c r="FK35" s="40">
        <v>85.084999999999994</v>
      </c>
      <c r="FL35" s="40">
        <v>87.177999999999997</v>
      </c>
      <c r="FM35" s="40">
        <v>6.28449E-4</v>
      </c>
      <c r="FN35" s="40">
        <v>89.361999999999995</v>
      </c>
      <c r="FO35" s="40">
        <v>1.1333315E-2</v>
      </c>
      <c r="FP35" s="40">
        <v>2.0183369999999999E-2</v>
      </c>
      <c r="FQ35" s="40">
        <v>1.62</v>
      </c>
      <c r="FR35" s="40">
        <v>1.62</v>
      </c>
      <c r="FS35" s="41"/>
      <c r="FT35" s="40">
        <v>0</v>
      </c>
      <c r="FU35" s="41"/>
      <c r="FV35" s="40">
        <v>0.99376540000000002</v>
      </c>
      <c r="FW35" s="40">
        <v>32.1161344</v>
      </c>
      <c r="FX35" s="40">
        <v>1.495403</v>
      </c>
      <c r="FY35" s="40">
        <v>2.2479396</v>
      </c>
      <c r="FZ35" s="40">
        <v>2.1465749000000001</v>
      </c>
      <c r="GA35" s="40">
        <v>1.1364609000000001</v>
      </c>
      <c r="GB35" s="40">
        <v>1.0846833</v>
      </c>
      <c r="GC35" s="40">
        <v>0.2</v>
      </c>
      <c r="GD35" s="40">
        <v>100</v>
      </c>
      <c r="GE35" s="40">
        <v>100</v>
      </c>
      <c r="GF35" s="40">
        <v>100</v>
      </c>
      <c r="GG35" s="40">
        <v>20.111000000000001</v>
      </c>
      <c r="GH35" s="40">
        <v>59.786999999999999</v>
      </c>
      <c r="GI35" s="40">
        <v>100</v>
      </c>
      <c r="GJ35" s="40">
        <v>97.519000000000005</v>
      </c>
      <c r="GK35" s="40">
        <v>35.899667000000001</v>
      </c>
      <c r="GL35" s="40">
        <v>91</v>
      </c>
      <c r="GM35" s="40">
        <v>82.407248999999993</v>
      </c>
      <c r="GN35" s="40">
        <v>95</v>
      </c>
      <c r="GO35" s="40">
        <v>86.651611000000003</v>
      </c>
      <c r="GP35" s="40">
        <v>13</v>
      </c>
      <c r="GQ35" s="40">
        <v>30</v>
      </c>
      <c r="GR35" s="40">
        <v>0.51131221999999998</v>
      </c>
      <c r="GS35" s="40">
        <v>0.59728506999999997</v>
      </c>
      <c r="GT35" s="40">
        <v>0.40271493000000003</v>
      </c>
      <c r="GU35" s="40">
        <v>7.2321429999999998</v>
      </c>
      <c r="GV35" s="40">
        <v>9.9547511000000005E-2</v>
      </c>
      <c r="GW35" s="41"/>
      <c r="GX35" s="40">
        <v>7.2321429999999998</v>
      </c>
      <c r="GY35" s="40">
        <v>10.8</v>
      </c>
      <c r="GZ35" s="40">
        <v>34.299999999999997</v>
      </c>
      <c r="HA35" s="40">
        <v>12.6</v>
      </c>
      <c r="HB35" s="40">
        <v>1</v>
      </c>
      <c r="HC35" s="40">
        <v>9.9694000000000005E-2</v>
      </c>
      <c r="HD35" s="40">
        <v>23.5</v>
      </c>
      <c r="HE35" s="40">
        <v>26.4</v>
      </c>
      <c r="HF35" s="40">
        <v>67.099999999999994</v>
      </c>
      <c r="HG35" s="40">
        <v>79.099999999999994</v>
      </c>
      <c r="HH35" s="40">
        <v>0.02</v>
      </c>
      <c r="HI35" s="40">
        <v>8.6</v>
      </c>
      <c r="HJ35" s="40">
        <v>0.82758620999999999</v>
      </c>
      <c r="HK35" s="40">
        <v>0.74342105000000003</v>
      </c>
      <c r="HL35" s="40">
        <v>11.372213</v>
      </c>
      <c r="HM35" s="40">
        <v>94</v>
      </c>
      <c r="HN35" s="40">
        <v>5.7175529999999997</v>
      </c>
      <c r="HO35" s="40">
        <v>34.528301999999996</v>
      </c>
      <c r="HP35" s="40">
        <v>2.2870210000000002</v>
      </c>
      <c r="HQ35" s="40">
        <v>5.1457980000000001</v>
      </c>
      <c r="HR35" s="40">
        <v>0</v>
      </c>
      <c r="HS35" s="40">
        <v>0</v>
      </c>
      <c r="HT35" s="40">
        <v>2.8587760000000002</v>
      </c>
      <c r="HU35" s="40">
        <v>0</v>
      </c>
      <c r="HV35" s="40">
        <v>5.557461</v>
      </c>
      <c r="HW35" s="40">
        <v>29.2654204</v>
      </c>
      <c r="HX35" s="40">
        <v>0.14935000000000001</v>
      </c>
      <c r="HY35" s="40">
        <v>0.1424696</v>
      </c>
      <c r="HZ35" s="40">
        <v>3.080873</v>
      </c>
      <c r="IA35" s="40">
        <v>1.5022047599999999</v>
      </c>
      <c r="IB35" s="40">
        <v>1.7632000000000001</v>
      </c>
      <c r="IC35" s="40">
        <v>1.5187747</v>
      </c>
      <c r="ID35" s="40">
        <v>1.61712598</v>
      </c>
      <c r="IE35" s="40">
        <v>1.90283019</v>
      </c>
      <c r="IF35" s="40">
        <v>1.9464150899999999</v>
      </c>
      <c r="IG35" s="40">
        <v>4</v>
      </c>
      <c r="IH35" s="40">
        <v>28.369705</v>
      </c>
      <c r="II35" s="40">
        <v>25.170213</v>
      </c>
      <c r="IJ35" s="40">
        <v>91</v>
      </c>
      <c r="IK35" s="40">
        <v>91</v>
      </c>
      <c r="IL35" s="40">
        <v>11.26408</v>
      </c>
      <c r="IM35" s="40">
        <v>9</v>
      </c>
      <c r="IN35" s="40">
        <v>55.969191000000002</v>
      </c>
      <c r="IO35" s="40">
        <v>76.421777000000006</v>
      </c>
      <c r="IP35" s="40">
        <v>30.166881</v>
      </c>
      <c r="IQ35" s="40">
        <v>12.300375000000001</v>
      </c>
      <c r="IR35" s="40">
        <v>2.4390239999999999</v>
      </c>
      <c r="IS35" s="40">
        <v>16.643999999999998</v>
      </c>
      <c r="IT35" s="40">
        <v>2.9525030000000001</v>
      </c>
      <c r="IU35" s="40">
        <v>3.080873</v>
      </c>
      <c r="IV35" s="40">
        <v>2.3106550000000001</v>
      </c>
      <c r="IW35" s="40">
        <v>9</v>
      </c>
      <c r="IX35" s="40">
        <v>0</v>
      </c>
      <c r="IY35" s="40">
        <v>11.26408</v>
      </c>
      <c r="IZ35" s="40">
        <v>11.26408</v>
      </c>
      <c r="JA35" s="40">
        <v>5</v>
      </c>
      <c r="JB35" s="40">
        <v>9</v>
      </c>
    </row>
    <row r="36" spans="1:262" ht="15" customHeight="1" x14ac:dyDescent="0.3">
      <c r="A36" s="37" t="s">
        <v>346</v>
      </c>
      <c r="B36" s="37" t="s">
        <v>347</v>
      </c>
      <c r="C36" s="37" t="s">
        <v>50</v>
      </c>
      <c r="D36" s="37" t="s">
        <v>78</v>
      </c>
      <c r="E36" s="37" t="s">
        <v>478</v>
      </c>
      <c r="F36" s="37" t="s">
        <v>475</v>
      </c>
      <c r="G36" s="37"/>
      <c r="H36" s="37" t="s">
        <v>477</v>
      </c>
      <c r="I36" s="37" t="s">
        <v>420</v>
      </c>
      <c r="J36" s="37" t="s">
        <v>421</v>
      </c>
      <c r="K36" s="37" t="s">
        <v>403</v>
      </c>
      <c r="L36" s="38">
        <v>10</v>
      </c>
      <c r="M36" s="38">
        <v>27</v>
      </c>
      <c r="N36" s="38">
        <v>1.020570094</v>
      </c>
      <c r="O36" s="39"/>
      <c r="P36" s="38">
        <v>19</v>
      </c>
      <c r="Q36" s="38">
        <v>0.10366889999999999</v>
      </c>
      <c r="R36" s="38">
        <v>1.3415979999999999E-2</v>
      </c>
      <c r="S36" s="38">
        <v>3.9028292000000001E-3</v>
      </c>
      <c r="T36" s="38">
        <v>367.40523380000002</v>
      </c>
      <c r="U36" s="39"/>
      <c r="V36" s="38">
        <v>10.8991837</v>
      </c>
      <c r="W36" s="38">
        <v>13.008282100000001</v>
      </c>
      <c r="X36" s="38">
        <v>1.0286869999999999</v>
      </c>
      <c r="Y36" s="38">
        <v>0.19594039999999999</v>
      </c>
      <c r="Z36" s="38">
        <v>0</v>
      </c>
      <c r="AA36" s="38">
        <v>59.901224810000002</v>
      </c>
      <c r="AB36" s="39"/>
      <c r="AC36" s="39"/>
      <c r="AD36" s="39"/>
      <c r="AE36" s="39"/>
      <c r="AF36" s="39"/>
      <c r="AG36" s="38">
        <v>1.59018185</v>
      </c>
      <c r="AH36" s="38">
        <v>1.66074217</v>
      </c>
      <c r="AI36" s="38">
        <v>21.0068205</v>
      </c>
      <c r="AJ36" s="39"/>
      <c r="AK36" s="39"/>
      <c r="AL36" s="39"/>
      <c r="AM36" s="38">
        <v>432.37029030000002</v>
      </c>
      <c r="AN36" s="38">
        <v>3.57057E-2</v>
      </c>
      <c r="AO36" s="38">
        <v>44.491943900000003</v>
      </c>
      <c r="AP36" s="38">
        <v>0.4996797</v>
      </c>
      <c r="AQ36" s="38">
        <v>964.32554730000004</v>
      </c>
      <c r="AR36" s="38">
        <v>3.05927E-2</v>
      </c>
      <c r="AS36" s="38">
        <v>0.57616339999999999</v>
      </c>
      <c r="AT36" s="38">
        <v>0.83621089999999998</v>
      </c>
      <c r="AU36" s="38">
        <v>71.300616000000005</v>
      </c>
      <c r="AV36" s="38">
        <v>1.2237134999999999</v>
      </c>
      <c r="AW36" s="38">
        <v>56.845639400000003</v>
      </c>
      <c r="AX36" s="38">
        <v>169.7264395</v>
      </c>
      <c r="AY36" s="38">
        <v>0</v>
      </c>
      <c r="AZ36" s="38">
        <v>0.52516739999999995</v>
      </c>
      <c r="BA36" s="38">
        <v>59.634894000000003</v>
      </c>
      <c r="BB36" s="38">
        <v>32.825810300000001</v>
      </c>
      <c r="BC36" s="38">
        <v>282.93381169999998</v>
      </c>
      <c r="BD36" s="38">
        <v>11.2375759</v>
      </c>
      <c r="BE36" s="38">
        <v>5.8380758999999998</v>
      </c>
      <c r="BF36" s="38">
        <v>1.1880241</v>
      </c>
      <c r="BG36" s="39"/>
      <c r="BH36" s="38">
        <v>10.9447005</v>
      </c>
      <c r="BI36" s="38">
        <v>0.43782460000000001</v>
      </c>
      <c r="BJ36" s="39"/>
      <c r="BK36" s="39"/>
      <c r="BL36" s="39"/>
      <c r="BM36" s="39"/>
      <c r="BN36" s="39"/>
      <c r="BO36" s="39"/>
      <c r="BP36" s="39"/>
      <c r="BQ36" s="39"/>
      <c r="BR36" s="38">
        <v>21.987445000000001</v>
      </c>
      <c r="BS36" s="39"/>
      <c r="BT36" s="39"/>
      <c r="BU36" s="38">
        <v>63.729566800000001</v>
      </c>
      <c r="BV36" s="38">
        <v>2.1026500000000001</v>
      </c>
      <c r="BW36" s="38">
        <v>-0.51860799999999996</v>
      </c>
      <c r="BX36" s="38">
        <v>37784.514540999997</v>
      </c>
      <c r="BY36" s="38">
        <v>5230.1288279999999</v>
      </c>
      <c r="BZ36" s="38">
        <v>29218.500295999998</v>
      </c>
      <c r="CA36" s="38">
        <v>2478.206475</v>
      </c>
      <c r="CB36" s="38">
        <v>2577.2579049999999</v>
      </c>
      <c r="CC36" s="38">
        <v>2654.0731540000002</v>
      </c>
      <c r="CD36" s="38">
        <v>9912.4207330000008</v>
      </c>
      <c r="CE36" s="38">
        <v>340544.80769300001</v>
      </c>
      <c r="CF36" s="38">
        <v>1941.232499</v>
      </c>
      <c r="CG36" s="38">
        <v>77.519442999999995</v>
      </c>
      <c r="CH36" s="38">
        <v>5417.2299430000003</v>
      </c>
      <c r="CI36" s="38">
        <v>253.16874100000001</v>
      </c>
      <c r="CJ36" s="38">
        <v>1.14303851</v>
      </c>
      <c r="CK36" s="38">
        <v>0.14287981</v>
      </c>
      <c r="CL36" s="38">
        <v>1.224684E-2</v>
      </c>
      <c r="CM36" s="38">
        <v>22</v>
      </c>
      <c r="CN36" s="38">
        <v>0.22393063999999999</v>
      </c>
      <c r="CO36" s="38">
        <v>0.76047408000000005</v>
      </c>
      <c r="CP36" s="38">
        <v>2650.6961259999998</v>
      </c>
      <c r="CQ36" s="38">
        <v>8.1799999999999998E-2</v>
      </c>
      <c r="CR36" s="38">
        <v>1247.1948603000001</v>
      </c>
      <c r="CS36" s="38">
        <v>1.986394E-2</v>
      </c>
      <c r="CT36" s="38">
        <v>6.13</v>
      </c>
      <c r="CU36" s="38">
        <v>5.56</v>
      </c>
      <c r="CV36" s="38">
        <v>0.09</v>
      </c>
      <c r="CW36" s="38">
        <v>22.141909399999999</v>
      </c>
      <c r="CX36" s="38">
        <v>0</v>
      </c>
      <c r="CY36" s="38">
        <v>22.141909399999999</v>
      </c>
      <c r="CZ36" s="38">
        <v>3.1461836999999999</v>
      </c>
      <c r="DA36" s="38">
        <v>1.8421734000000001</v>
      </c>
      <c r="DB36" s="38">
        <v>2.5562743000000001</v>
      </c>
      <c r="DC36" s="38">
        <v>1.3040103000000001</v>
      </c>
      <c r="DD36" s="38">
        <v>2.4527814000000001</v>
      </c>
      <c r="DE36" s="38">
        <v>42.206716700000001</v>
      </c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8">
        <v>0.21523823</v>
      </c>
      <c r="DX36" s="38">
        <v>9.3974094299999997</v>
      </c>
      <c r="DY36" s="38">
        <v>207.20501944</v>
      </c>
      <c r="DZ36" s="38">
        <v>1.3732791200000001</v>
      </c>
      <c r="EA36" s="38">
        <v>0.14083867</v>
      </c>
      <c r="EB36" s="38">
        <v>32.668754880000002</v>
      </c>
      <c r="EC36" s="38">
        <v>13.57603162</v>
      </c>
      <c r="ED36" s="38">
        <v>8.7885373100000006</v>
      </c>
      <c r="EE36" s="38">
        <v>18.997299959999999</v>
      </c>
      <c r="EF36" s="38">
        <v>2255.9419229999999</v>
      </c>
      <c r="EG36" s="38">
        <v>48.068851000000002</v>
      </c>
      <c r="EH36" s="38">
        <v>0.67816882999999994</v>
      </c>
      <c r="EI36" s="38">
        <v>15.711166309999999</v>
      </c>
      <c r="EJ36" s="38">
        <v>2362.0411043700001</v>
      </c>
      <c r="EK36" s="38">
        <v>464.76762080999998</v>
      </c>
      <c r="EL36" s="38">
        <v>5.5621070000000002E-2</v>
      </c>
      <c r="EM36" s="38">
        <v>52.210120750000002</v>
      </c>
      <c r="EN36" s="38">
        <v>0.91034851999999999</v>
      </c>
      <c r="EO36" s="38">
        <v>4.1026920000000001E-2</v>
      </c>
      <c r="EP36" s="38">
        <v>47.427321069999998</v>
      </c>
      <c r="EQ36" s="38">
        <v>43.734082010000002</v>
      </c>
      <c r="ER36" s="40">
        <v>0.60416767999999998</v>
      </c>
      <c r="ES36" s="41"/>
      <c r="ET36" s="40">
        <v>93</v>
      </c>
      <c r="EU36" s="41"/>
      <c r="EV36" s="40">
        <v>1.9754</v>
      </c>
      <c r="EW36" s="40">
        <v>1.04</v>
      </c>
      <c r="EX36" s="41"/>
      <c r="EY36" s="41"/>
      <c r="EZ36" s="40">
        <v>0</v>
      </c>
      <c r="FA36" s="40">
        <v>4.9077400000000004</v>
      </c>
      <c r="FB36" s="40">
        <v>6.7040139999999999</v>
      </c>
      <c r="FC36" s="40">
        <v>5.3788830000000001</v>
      </c>
      <c r="FD36" s="40">
        <v>10</v>
      </c>
      <c r="FE36" s="40">
        <v>0.93295985999999997</v>
      </c>
      <c r="FF36" s="40">
        <v>0.93562484999999995</v>
      </c>
      <c r="FG36" s="40">
        <v>1.4464813E-2</v>
      </c>
      <c r="FH36" s="40">
        <v>1.3508246E-2</v>
      </c>
      <c r="FI36" s="40">
        <v>79.83</v>
      </c>
      <c r="FJ36" s="40">
        <v>82.08</v>
      </c>
      <c r="FK36" s="40">
        <v>83.7</v>
      </c>
      <c r="FL36" s="40">
        <v>86.04</v>
      </c>
      <c r="FM36" s="40">
        <v>6.3649500000000005E-4</v>
      </c>
      <c r="FN36" s="40">
        <v>88.83</v>
      </c>
      <c r="FO36" s="40">
        <v>1.2411254E-2</v>
      </c>
      <c r="FP36" s="40">
        <v>2.1858880000000001E-2</v>
      </c>
      <c r="FQ36" s="40">
        <v>1.1399999999999999</v>
      </c>
      <c r="FR36" s="40">
        <v>1.1399999999999999</v>
      </c>
      <c r="FS36" s="41"/>
      <c r="FT36" s="40">
        <v>0</v>
      </c>
      <c r="FU36" s="41"/>
      <c r="FV36" s="40">
        <v>0.97954019999999997</v>
      </c>
      <c r="FW36" s="40">
        <v>34.3425704</v>
      </c>
      <c r="FX36" s="40">
        <v>1.520948</v>
      </c>
      <c r="FY36" s="40">
        <v>1.4464813000000001</v>
      </c>
      <c r="FZ36" s="40">
        <v>1.190588</v>
      </c>
      <c r="GA36" s="40">
        <v>0.83163900000000002</v>
      </c>
      <c r="GB36" s="40">
        <v>0.59881669999999998</v>
      </c>
      <c r="GC36" s="40">
        <v>0.13</v>
      </c>
      <c r="GD36" s="40">
        <v>100</v>
      </c>
      <c r="GE36" s="40">
        <v>100</v>
      </c>
      <c r="GF36" s="40">
        <v>100</v>
      </c>
      <c r="GG36" s="40">
        <v>19.89</v>
      </c>
      <c r="GH36" s="40">
        <v>57.87</v>
      </c>
      <c r="GI36" s="40">
        <v>100</v>
      </c>
      <c r="GJ36" s="40">
        <v>97.519000000000005</v>
      </c>
      <c r="GK36" s="40">
        <v>35.003760999999997</v>
      </c>
      <c r="GL36" s="40">
        <v>90</v>
      </c>
      <c r="GM36" s="40">
        <v>81.102577999999994</v>
      </c>
      <c r="GN36" s="40">
        <v>95</v>
      </c>
      <c r="GO36" s="40">
        <v>85.451490000000007</v>
      </c>
      <c r="GP36" s="40">
        <v>5</v>
      </c>
      <c r="GQ36" s="40">
        <v>32</v>
      </c>
      <c r="GR36" s="40">
        <v>0.49321267000000002</v>
      </c>
      <c r="GS36" s="40">
        <v>0.58823528999999997</v>
      </c>
      <c r="GT36" s="41"/>
      <c r="GU36" s="40">
        <v>7.9720279999999999</v>
      </c>
      <c r="GV36" s="40">
        <v>6.3348416000000005E-2</v>
      </c>
      <c r="GW36" s="41"/>
      <c r="GX36" s="40">
        <v>7.9930070000000004</v>
      </c>
      <c r="GY36" s="40">
        <v>11.3</v>
      </c>
      <c r="GZ36" s="40">
        <v>35.700000000000003</v>
      </c>
      <c r="HA36" s="41"/>
      <c r="HB36" s="40">
        <v>2</v>
      </c>
      <c r="HC36" s="40">
        <v>0.158912</v>
      </c>
      <c r="HD36" s="40">
        <v>24.4</v>
      </c>
      <c r="HE36" s="41"/>
      <c r="HF36" s="40">
        <v>66.599999999999994</v>
      </c>
      <c r="HG36" s="41"/>
      <c r="HH36" s="40">
        <v>0.01</v>
      </c>
      <c r="HI36" s="40">
        <v>12.1</v>
      </c>
      <c r="HJ36" s="40">
        <v>0.66666667000000002</v>
      </c>
      <c r="HK36" s="40">
        <v>0.59638553999999999</v>
      </c>
      <c r="HL36" s="40">
        <v>12.304361</v>
      </c>
      <c r="HM36" s="40">
        <v>94</v>
      </c>
      <c r="HN36" s="40">
        <v>6.1862050000000002</v>
      </c>
      <c r="HO36" s="40">
        <v>37.080111000000002</v>
      </c>
      <c r="HP36" s="40">
        <v>3.093102</v>
      </c>
      <c r="HQ36" s="40">
        <v>6.1862050000000002</v>
      </c>
      <c r="HR36" s="40">
        <v>0</v>
      </c>
      <c r="HS36" s="40">
        <v>0</v>
      </c>
      <c r="HT36" s="40">
        <v>3.093102</v>
      </c>
      <c r="HU36" s="40">
        <v>0</v>
      </c>
      <c r="HV36" s="40">
        <v>6.2913699999999997</v>
      </c>
      <c r="HW36" s="40">
        <v>25.177641900000001</v>
      </c>
      <c r="HX36" s="40">
        <v>0.16059000000000001</v>
      </c>
      <c r="HY36" s="40">
        <v>0.150894</v>
      </c>
      <c r="HZ36" s="40">
        <v>3.2092429999999998</v>
      </c>
      <c r="IA36" s="40">
        <v>1.6273284100000001</v>
      </c>
      <c r="IB36" s="40">
        <v>1.9238999999999999</v>
      </c>
      <c r="IC36" s="40">
        <v>1.65625</v>
      </c>
      <c r="ID36" s="40">
        <v>1.7244218</v>
      </c>
      <c r="IE36" s="40">
        <v>1.99</v>
      </c>
      <c r="IF36" s="40">
        <v>2.0335849100000001</v>
      </c>
      <c r="IG36" s="40">
        <v>5</v>
      </c>
      <c r="IH36" s="40">
        <v>28.369705</v>
      </c>
      <c r="II36" s="40">
        <v>24.831461000000001</v>
      </c>
      <c r="IJ36" s="40">
        <v>90</v>
      </c>
      <c r="IK36" s="40">
        <v>90</v>
      </c>
      <c r="IL36" s="40">
        <v>12.484394999999999</v>
      </c>
      <c r="IM36" s="40">
        <v>10</v>
      </c>
      <c r="IN36" s="40">
        <v>54.172015000000002</v>
      </c>
      <c r="IO36" s="40">
        <v>74.831461000000004</v>
      </c>
      <c r="IP36" s="40">
        <v>31.322208</v>
      </c>
      <c r="IQ36" s="40">
        <v>12.696629</v>
      </c>
      <c r="IR36" s="40">
        <v>2.3106550000000001</v>
      </c>
      <c r="IS36" s="40">
        <v>17.920000000000002</v>
      </c>
      <c r="IT36" s="40">
        <v>3.337612</v>
      </c>
      <c r="IU36" s="40">
        <v>3.9794610000000001</v>
      </c>
      <c r="IV36" s="40">
        <v>1.668806</v>
      </c>
      <c r="IW36" s="40">
        <v>10</v>
      </c>
      <c r="IX36" s="40">
        <v>0</v>
      </c>
      <c r="IY36" s="40">
        <v>12.484394999999999</v>
      </c>
      <c r="IZ36" s="40">
        <v>12.484394999999999</v>
      </c>
      <c r="JA36" s="40">
        <v>5</v>
      </c>
      <c r="JB36" s="40">
        <v>10</v>
      </c>
    </row>
    <row r="37" spans="1:262" ht="15" customHeight="1" x14ac:dyDescent="0.3"/>
    <row r="38" spans="1:262" ht="15" customHeight="1" x14ac:dyDescent="0.3"/>
    <row r="39" spans="1:262" ht="15" customHeight="1" x14ac:dyDescent="0.3"/>
    <row r="40" spans="1:262" ht="15" customHeight="1" x14ac:dyDescent="0.3"/>
    <row r="41" spans="1:262" ht="15" customHeight="1" x14ac:dyDescent="0.3"/>
    <row r="42" spans="1:262" ht="15" customHeight="1" x14ac:dyDescent="0.3"/>
    <row r="44" spans="1:262" ht="15" customHeight="1" x14ac:dyDescent="0.3"/>
    <row r="45" spans="1:262" ht="15" customHeight="1" x14ac:dyDescent="0.3"/>
    <row r="46" spans="1:262" ht="15" customHeight="1" x14ac:dyDescent="0.3"/>
    <row r="47" spans="1:262" ht="15" customHeight="1" x14ac:dyDescent="0.3"/>
    <row r="48" spans="1:262" ht="15" customHeight="1" x14ac:dyDescent="0.3"/>
    <row r="49" ht="1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Pedon Master</vt:lpstr>
      <vt:lpstr>Field_Info</vt:lpstr>
      <vt:lpstr>BD Volumes</vt:lpstr>
      <vt:lpstr>KSSL Data</vt:lpstr>
      <vt:lpstr>'Pedon Master'!Print_Area</vt:lpstr>
    </vt:vector>
  </TitlesOfParts>
  <Company>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Wills, Skye - NRCS, Lincoln, NE</dc:creator>
  <cp:lastModifiedBy>Wills, Skye - NRCS, Lincoln, NE</cp:lastModifiedBy>
  <cp:lastPrinted>2018-01-18T18:16:53Z</cp:lastPrinted>
  <dcterms:created xsi:type="dcterms:W3CDTF">2014-09-10T17:30:39Z</dcterms:created>
  <dcterms:modified xsi:type="dcterms:W3CDTF">2018-01-23T16:13:07Z</dcterms:modified>
</cp:coreProperties>
</file>