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1480" yWindow="460" windowWidth="24120" windowHeight="14280" tabRatio="500" activeTab="3"/>
  </bookViews>
  <sheets>
    <sheet name="web-google" sheetId="3" r:id="rId1"/>
    <sheet name="miami" sheetId="2" r:id="rId2"/>
    <sheet name="nyc" sheetId="1" r:id="rId3"/>
    <sheet name="nyc-u-d-breakdown" sheetId="6" r:id="rId4"/>
    <sheet name="nyc-u-e-breakdown" sheetId="4" r:id="rId5"/>
    <sheet name="redraw" sheetId="5" r:id="rId6"/>
    <sheet name="twitter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7" l="1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<sst xmlns="http://schemas.openxmlformats.org/spreadsheetml/2006/main" count="607" uniqueCount="107">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</sst>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28432"/>
        <c:axId val="-2095000672"/>
      </c:lineChart>
      <c:catAx>
        <c:axId val="-20953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00672"/>
        <c:crosses val="autoZero"/>
        <c:auto val="1"/>
        <c:lblAlgn val="ctr"/>
        <c:lblOffset val="100"/>
        <c:noMultiLvlLbl val="0"/>
      </c:catAx>
      <c:valAx>
        <c:axId val="-2095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210752"/>
        <c:axId val="-2032204368"/>
      </c:barChart>
      <c:catAx>
        <c:axId val="-20322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04368"/>
        <c:crosses val="autoZero"/>
        <c:auto val="1"/>
        <c:lblAlgn val="ctr"/>
        <c:lblOffset val="100"/>
        <c:noMultiLvlLbl val="0"/>
      </c:catAx>
      <c:valAx>
        <c:axId val="-20322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8032"/>
        <c:axId val="-2029781648"/>
      </c:barChart>
      <c:catAx>
        <c:axId val="-20297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1648"/>
        <c:crosses val="autoZero"/>
        <c:auto val="1"/>
        <c:lblAlgn val="ctr"/>
        <c:lblOffset val="100"/>
        <c:noMultiLvlLbl val="0"/>
      </c:catAx>
      <c:valAx>
        <c:axId val="-2029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72240"/>
        <c:axId val="-2032766480"/>
      </c:lineChart>
      <c:catAx>
        <c:axId val="-20327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66480"/>
        <c:crosses val="autoZero"/>
        <c:auto val="1"/>
        <c:lblAlgn val="ctr"/>
        <c:lblOffset val="100"/>
        <c:noMultiLvlLbl val="0"/>
      </c:catAx>
      <c:valAx>
        <c:axId val="-2032766480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72240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29692160"/>
        <c:axId val="-2029685696"/>
      </c:barChart>
      <c:catAx>
        <c:axId val="-202969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85696"/>
        <c:crosses val="autoZero"/>
        <c:auto val="1"/>
        <c:lblAlgn val="ctr"/>
        <c:lblOffset val="100"/>
        <c:noMultiLvlLbl val="0"/>
      </c:catAx>
      <c:valAx>
        <c:axId val="-2029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23952"/>
        <c:axId val="-2029827344"/>
      </c:lineChart>
      <c:catAx>
        <c:axId val="-20298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27344"/>
        <c:crosses val="autoZero"/>
        <c:auto val="1"/>
        <c:lblAlgn val="ctr"/>
        <c:lblOffset val="100"/>
        <c:noMultiLvlLbl val="0"/>
      </c:catAx>
      <c:valAx>
        <c:axId val="-202982734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23952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9440"/>
        <c:axId val="2122133408"/>
      </c:lineChart>
      <c:catAx>
        <c:axId val="21220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33408"/>
        <c:crosses val="autoZero"/>
        <c:auto val="1"/>
        <c:lblAlgn val="ctr"/>
        <c:lblOffset val="100"/>
        <c:noMultiLvlLbl val="0"/>
      </c:catAx>
      <c:valAx>
        <c:axId val="21221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093072"/>
        <c:axId val="-2122052208"/>
      </c:barChart>
      <c:catAx>
        <c:axId val="-20590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52208"/>
        <c:crosses val="autoZero"/>
        <c:auto val="1"/>
        <c:lblAlgn val="ctr"/>
        <c:lblOffset val="100"/>
        <c:noMultiLvlLbl val="0"/>
      </c:catAx>
      <c:valAx>
        <c:axId val="-2122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45808"/>
        <c:axId val="2122150768"/>
      </c:lineChart>
      <c:catAx>
        <c:axId val="21221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50768"/>
        <c:crosses val="autoZero"/>
        <c:auto val="1"/>
        <c:lblAlgn val="ctr"/>
        <c:lblOffset val="100"/>
        <c:noMultiLvlLbl val="0"/>
      </c:catAx>
      <c:valAx>
        <c:axId val="21221507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035408"/>
        <c:axId val="2122292208"/>
      </c:barChart>
      <c:catAx>
        <c:axId val="-207703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2208"/>
        <c:crosses val="autoZero"/>
        <c:auto val="1"/>
        <c:lblAlgn val="ctr"/>
        <c:lblOffset val="100"/>
        <c:noMultiLvlLbl val="0"/>
      </c:catAx>
      <c:valAx>
        <c:axId val="21222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096624"/>
        <c:axId val="-2033045040"/>
      </c:barChart>
      <c:catAx>
        <c:axId val="-203309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5040"/>
        <c:crosses val="autoZero"/>
        <c:auto val="1"/>
        <c:lblAlgn val="ctr"/>
        <c:lblOffset val="100"/>
        <c:noMultiLvlLbl val="0"/>
      </c:catAx>
      <c:valAx>
        <c:axId val="-20330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90</xdr:row>
      <xdr:rowOff>82550</xdr:rowOff>
    </xdr:from>
    <xdr:to>
      <xdr:col>16</xdr:col>
      <xdr:colOff>723900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165100</xdr:rowOff>
    </xdr:from>
    <xdr:to>
      <xdr:col>8</xdr:col>
      <xdr:colOff>381000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18</xdr:row>
      <xdr:rowOff>190500</xdr:rowOff>
    </xdr:from>
    <xdr:to>
      <xdr:col>15</xdr:col>
      <xdr:colOff>215900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K13" workbookViewId="0">
      <selection activeCell="S32" sqref="S32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1" t="s">
        <v>0</v>
      </c>
      <c r="F6" s="32"/>
      <c r="G6" s="32"/>
      <c r="H6" s="33"/>
      <c r="I6" s="31" t="s">
        <v>1</v>
      </c>
      <c r="J6" s="32"/>
      <c r="K6" s="32"/>
      <c r="L6" s="33"/>
      <c r="M6" s="31" t="s">
        <v>24</v>
      </c>
      <c r="N6" s="32"/>
      <c r="O6" s="32"/>
      <c r="P6" s="33"/>
      <c r="Q6" s="31" t="s">
        <v>23</v>
      </c>
      <c r="R6" s="32"/>
      <c r="S6" s="32"/>
      <c r="T6" s="33"/>
      <c r="U6" s="31" t="s">
        <v>6</v>
      </c>
      <c r="V6" s="32"/>
      <c r="W6" s="32"/>
      <c r="X6" s="33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9" spans="4:25" x14ac:dyDescent="0.2">
      <c r="D19" t="s">
        <v>98</v>
      </c>
    </row>
    <row r="20" spans="4:25" x14ac:dyDescent="0.2">
      <c r="D20" s="13" t="s">
        <v>25</v>
      </c>
      <c r="E20" s="31" t="s">
        <v>0</v>
      </c>
      <c r="F20" s="32"/>
      <c r="G20" s="32"/>
      <c r="H20" s="33"/>
      <c r="I20" s="31" t="s">
        <v>1</v>
      </c>
      <c r="J20" s="32"/>
      <c r="K20" s="32"/>
      <c r="L20" s="33"/>
      <c r="M20" s="31" t="s">
        <v>24</v>
      </c>
      <c r="N20" s="32"/>
      <c r="O20" s="32"/>
      <c r="P20" s="33"/>
      <c r="Q20" s="31" t="s">
        <v>23</v>
      </c>
      <c r="R20" s="32"/>
      <c r="S20" s="32"/>
      <c r="T20" s="33"/>
      <c r="U20" s="31" t="s">
        <v>6</v>
      </c>
      <c r="V20" s="32"/>
      <c r="W20" s="32"/>
      <c r="X20" s="33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6:H6"/>
    <mergeCell ref="I6:L6"/>
    <mergeCell ref="M6:P6"/>
    <mergeCell ref="Q6:T6"/>
    <mergeCell ref="U6:X6"/>
    <mergeCell ref="E20:H20"/>
    <mergeCell ref="I20:L20"/>
    <mergeCell ref="M20:P20"/>
    <mergeCell ref="Q20:T20"/>
    <mergeCell ref="U20:X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N23" zoomScale="97" zoomScaleNormal="97" zoomScalePageLayoutView="97" workbookViewId="0">
      <selection activeCell="AB39" sqref="AB39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1" t="s">
        <v>0</v>
      </c>
      <c r="F4" s="32"/>
      <c r="G4" s="32"/>
      <c r="H4" s="33"/>
      <c r="I4" s="31" t="s">
        <v>1</v>
      </c>
      <c r="J4" s="32"/>
      <c r="K4" s="32"/>
      <c r="L4" s="33"/>
      <c r="M4" s="31" t="s">
        <v>24</v>
      </c>
      <c r="N4" s="32"/>
      <c r="O4" s="32"/>
      <c r="P4" s="33"/>
      <c r="Q4" s="31" t="s">
        <v>23</v>
      </c>
      <c r="R4" s="32"/>
      <c r="S4" s="32"/>
      <c r="T4" s="33"/>
      <c r="U4" s="31" t="s">
        <v>6</v>
      </c>
      <c r="V4" s="32"/>
      <c r="W4" s="32"/>
      <c r="X4" s="33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1" t="s">
        <v>0</v>
      </c>
      <c r="F29" s="32"/>
      <c r="G29" s="32"/>
      <c r="H29" s="33"/>
      <c r="I29" s="31" t="s">
        <v>1</v>
      </c>
      <c r="J29" s="32"/>
      <c r="K29" s="32"/>
      <c r="L29" s="33"/>
      <c r="M29" s="31" t="s">
        <v>24</v>
      </c>
      <c r="N29" s="32"/>
      <c r="O29" s="32"/>
      <c r="P29" s="33"/>
      <c r="Q29" s="31" t="s">
        <v>23</v>
      </c>
      <c r="R29" s="32"/>
      <c r="S29" s="32"/>
      <c r="T29" s="33"/>
      <c r="U29" s="31" t="s">
        <v>6</v>
      </c>
      <c r="V29" s="32"/>
      <c r="W29" s="32"/>
      <c r="X29" s="33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29:H29"/>
    <mergeCell ref="I29:L29"/>
    <mergeCell ref="M29:P29"/>
    <mergeCell ref="Q29:T29"/>
    <mergeCell ref="U29:X29"/>
    <mergeCell ref="E4:H4"/>
    <mergeCell ref="I4:L4"/>
    <mergeCell ref="M4:P4"/>
    <mergeCell ref="Q4:T4"/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C2" sqref="B2:C2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5" t="s">
        <v>13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x14ac:dyDescent="0.2">
      <c r="D6" s="2"/>
      <c r="E6" s="35" t="s">
        <v>0</v>
      </c>
      <c r="F6" s="35"/>
      <c r="G6" s="35"/>
      <c r="H6" s="35"/>
      <c r="I6" s="35" t="s">
        <v>1</v>
      </c>
      <c r="J6" s="35"/>
      <c r="K6" s="35"/>
      <c r="L6" s="35"/>
      <c r="M6" s="35" t="s">
        <v>6</v>
      </c>
      <c r="N6" s="35"/>
      <c r="O6" s="35"/>
      <c r="P6" s="35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6" t="s">
        <v>14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4:16" x14ac:dyDescent="0.2">
      <c r="D18" s="4" t="s">
        <v>15</v>
      </c>
      <c r="E18" s="36" t="s">
        <v>0</v>
      </c>
      <c r="F18" s="36"/>
      <c r="G18" s="36"/>
      <c r="H18" s="36"/>
      <c r="I18" s="36" t="s">
        <v>1</v>
      </c>
      <c r="J18" s="36"/>
      <c r="K18" s="36"/>
      <c r="L18" s="36"/>
      <c r="M18" s="36" t="s">
        <v>6</v>
      </c>
      <c r="N18" s="36"/>
      <c r="O18" s="36"/>
      <c r="P18" s="36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4" t="s">
        <v>13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 x14ac:dyDescent="0.2">
      <c r="D46" s="22"/>
      <c r="E46" s="34" t="s">
        <v>0</v>
      </c>
      <c r="F46" s="34"/>
      <c r="G46" s="34"/>
      <c r="H46" s="34"/>
      <c r="I46" s="34" t="s">
        <v>1</v>
      </c>
      <c r="J46" s="34"/>
      <c r="K46" s="34"/>
      <c r="L46" s="34"/>
      <c r="M46" s="34" t="s">
        <v>6</v>
      </c>
      <c r="N46" s="34"/>
      <c r="O46" s="34"/>
      <c r="P46" s="34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4" t="s">
        <v>14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4:16" x14ac:dyDescent="0.2">
      <c r="D56" s="22"/>
      <c r="E56" s="34" t="s">
        <v>0</v>
      </c>
      <c r="F56" s="34"/>
      <c r="G56" s="34"/>
      <c r="H56" s="34"/>
      <c r="I56" s="34" t="s">
        <v>1</v>
      </c>
      <c r="J56" s="34"/>
      <c r="K56" s="34"/>
      <c r="L56" s="34"/>
      <c r="M56" s="34" t="s">
        <v>6</v>
      </c>
      <c r="N56" s="34"/>
      <c r="O56" s="34"/>
      <c r="P56" s="34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</sheetData>
  <mergeCells count="16">
    <mergeCell ref="D5:P5"/>
    <mergeCell ref="D17:P17"/>
    <mergeCell ref="E18:H18"/>
    <mergeCell ref="I18:L18"/>
    <mergeCell ref="M18:P18"/>
    <mergeCell ref="E6:H6"/>
    <mergeCell ref="I6:L6"/>
    <mergeCell ref="M6:P6"/>
    <mergeCell ref="E56:H56"/>
    <mergeCell ref="I56:L56"/>
    <mergeCell ref="M56:P56"/>
    <mergeCell ref="D45:P45"/>
    <mergeCell ref="E46:H46"/>
    <mergeCell ref="I46:L46"/>
    <mergeCell ref="M46:P46"/>
    <mergeCell ref="D55:P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abSelected="1" topLeftCell="H37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0" t="s">
        <v>41</v>
      </c>
      <c r="D3" s="41"/>
      <c r="E3" s="2"/>
    </row>
    <row r="4" spans="1:13" x14ac:dyDescent="0.2">
      <c r="C4" s="42"/>
      <c r="D4" s="43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7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8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39"/>
      <c r="D9" s="2" t="s">
        <v>45</v>
      </c>
      <c r="E9" s="2">
        <v>944434</v>
      </c>
    </row>
    <row r="10" spans="1:13" x14ac:dyDescent="0.2">
      <c r="C10" s="37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8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9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7" t="s">
        <v>77</v>
      </c>
      <c r="D15" s="2" t="s">
        <v>49</v>
      </c>
      <c r="E15" s="2">
        <f>E8+E11+E13</f>
        <v>1475884</v>
      </c>
    </row>
    <row r="16" spans="1:13" x14ac:dyDescent="0.2">
      <c r="C16" s="38"/>
      <c r="D16" s="2" t="s">
        <v>48</v>
      </c>
      <c r="E16" s="2">
        <v>1948599</v>
      </c>
    </row>
    <row r="17" spans="1:13" x14ac:dyDescent="0.2">
      <c r="C17" s="39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0" t="s">
        <v>41</v>
      </c>
      <c r="D20" s="41"/>
      <c r="E20" s="2"/>
    </row>
    <row r="21" spans="1:13" x14ac:dyDescent="0.2">
      <c r="C21" s="42"/>
      <c r="D21" s="43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7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8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9"/>
      <c r="D26" s="2" t="s">
        <v>45</v>
      </c>
      <c r="E26" s="2">
        <v>962036</v>
      </c>
    </row>
    <row r="27" spans="1:13" x14ac:dyDescent="0.2">
      <c r="C27" s="37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8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9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7" t="s">
        <v>77</v>
      </c>
      <c r="D32" s="2" t="s">
        <v>49</v>
      </c>
      <c r="E32" s="2">
        <f>SUM(E25,E28,E30)</f>
        <v>1460254</v>
      </c>
    </row>
    <row r="33" spans="1:23" x14ac:dyDescent="0.2">
      <c r="C33" s="38"/>
      <c r="D33" s="2" t="s">
        <v>48</v>
      </c>
      <c r="E33" s="2">
        <v>1948599</v>
      </c>
    </row>
    <row r="34" spans="1:23" x14ac:dyDescent="0.2">
      <c r="C34" s="39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0" t="s">
        <v>41</v>
      </c>
      <c r="D40" s="41"/>
      <c r="E40" s="2"/>
      <c r="G40" s="40" t="s">
        <v>41</v>
      </c>
      <c r="H40" s="41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2"/>
      <c r="D41" s="43"/>
      <c r="E41" s="2"/>
      <c r="G41" s="42"/>
      <c r="H41" s="43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7" t="s">
        <v>39</v>
      </c>
      <c r="D44" s="2" t="s">
        <v>43</v>
      </c>
      <c r="E44" s="2">
        <f t="shared" si="0"/>
        <v>166629.5</v>
      </c>
      <c r="G44" s="37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8"/>
      <c r="D45" s="2" t="s">
        <v>44</v>
      </c>
      <c r="E45" s="2">
        <f t="shared" si="0"/>
        <v>727324.5</v>
      </c>
      <c r="G45" s="38"/>
      <c r="H45" s="2" t="s">
        <v>44</v>
      </c>
      <c r="I45" s="2">
        <f t="shared" si="1"/>
        <v>470226</v>
      </c>
    </row>
    <row r="46" spans="1:23" x14ac:dyDescent="0.2">
      <c r="C46" s="39"/>
      <c r="D46" s="2" t="s">
        <v>45</v>
      </c>
      <c r="E46" s="2">
        <f t="shared" si="0"/>
        <v>953235</v>
      </c>
      <c r="G46" s="39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7" t="s">
        <v>40</v>
      </c>
      <c r="D47" s="2" t="s">
        <v>43</v>
      </c>
      <c r="E47" s="2">
        <f t="shared" si="0"/>
        <v>142405</v>
      </c>
      <c r="G47" s="37" t="s">
        <v>40</v>
      </c>
      <c r="H47" s="2" t="s">
        <v>43</v>
      </c>
      <c r="I47" s="2">
        <f t="shared" si="1"/>
        <v>135697</v>
      </c>
    </row>
    <row r="48" spans="1:23" x14ac:dyDescent="0.2">
      <c r="C48" s="38"/>
      <c r="D48" s="2" t="s">
        <v>44</v>
      </c>
      <c r="E48" s="2">
        <f t="shared" si="0"/>
        <v>730049</v>
      </c>
      <c r="G48" s="38"/>
      <c r="H48" s="2" t="s">
        <v>44</v>
      </c>
      <c r="I48" s="2">
        <f t="shared" si="1"/>
        <v>477264</v>
      </c>
    </row>
    <row r="49" spans="1:21" x14ac:dyDescent="0.2">
      <c r="C49" s="39"/>
      <c r="D49" s="19" t="s">
        <v>45</v>
      </c>
      <c r="E49" s="2">
        <f t="shared" si="0"/>
        <v>872458.5</v>
      </c>
      <c r="G49" s="39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7" t="s">
        <v>77</v>
      </c>
      <c r="D52" s="2" t="s">
        <v>49</v>
      </c>
      <c r="E52" s="2">
        <f>SUM(E45,E48,E50)</f>
        <v>1468069</v>
      </c>
      <c r="G52" s="37" t="s">
        <v>77</v>
      </c>
      <c r="H52" s="2" t="s">
        <v>49</v>
      </c>
      <c r="I52" s="2">
        <f>SUM(I45,I48,I50)</f>
        <v>952803</v>
      </c>
    </row>
    <row r="53" spans="1:21" x14ac:dyDescent="0.2">
      <c r="C53" s="38"/>
      <c r="D53" s="2" t="s">
        <v>48</v>
      </c>
      <c r="E53" s="2">
        <v>1948599</v>
      </c>
      <c r="G53" s="38"/>
      <c r="H53" s="2" t="s">
        <v>48</v>
      </c>
      <c r="I53" s="2">
        <v>1331220</v>
      </c>
    </row>
    <row r="54" spans="1:21" x14ac:dyDescent="0.2">
      <c r="C54" s="39"/>
      <c r="D54" s="2" t="s">
        <v>50</v>
      </c>
      <c r="E54" s="2">
        <f>E52/E53</f>
        <v>0.75339718433602809</v>
      </c>
      <c r="G54" s="39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0" t="s">
        <v>41</v>
      </c>
      <c r="D59" s="41"/>
      <c r="E59" s="2"/>
    </row>
    <row r="60" spans="1:21" x14ac:dyDescent="0.2">
      <c r="C60" s="42"/>
      <c r="D60" s="43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7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8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9"/>
      <c r="D65" s="2" t="s">
        <v>45</v>
      </c>
      <c r="E65" s="2">
        <v>662682</v>
      </c>
    </row>
    <row r="66" spans="1:21" x14ac:dyDescent="0.2">
      <c r="C66" s="37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38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9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7" t="s">
        <v>77</v>
      </c>
      <c r="D71" s="2" t="s">
        <v>49</v>
      </c>
      <c r="E71" s="2">
        <f>E64+E67+E69</f>
        <v>969310</v>
      </c>
    </row>
    <row r="72" spans="1:21" x14ac:dyDescent="0.2">
      <c r="C72" s="38"/>
      <c r="D72" s="2" t="s">
        <v>48</v>
      </c>
      <c r="E72" s="2">
        <v>1331220</v>
      </c>
    </row>
    <row r="73" spans="1:21" x14ac:dyDescent="0.2">
      <c r="C73" s="39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0" t="s">
        <v>41</v>
      </c>
      <c r="D76" s="41"/>
      <c r="E76" s="2"/>
    </row>
    <row r="77" spans="1:21" x14ac:dyDescent="0.2">
      <c r="C77" s="42"/>
      <c r="D77" s="43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7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8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9"/>
      <c r="D82" s="2" t="s">
        <v>45</v>
      </c>
      <c r="E82" s="2">
        <v>660429</v>
      </c>
    </row>
    <row r="83" spans="1:21" x14ac:dyDescent="0.2">
      <c r="A83" t="s">
        <v>55</v>
      </c>
      <c r="C83" s="37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8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9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7" t="s">
        <v>77</v>
      </c>
      <c r="D88" s="2" t="s">
        <v>49</v>
      </c>
      <c r="E88" s="2">
        <f>E81+E84+E86</f>
        <v>936296</v>
      </c>
    </row>
    <row r="89" spans="1:21" x14ac:dyDescent="0.2">
      <c r="C89" s="38"/>
      <c r="D89" s="2" t="s">
        <v>48</v>
      </c>
      <c r="E89" s="2">
        <v>1331220</v>
      </c>
    </row>
    <row r="90" spans="1:21" x14ac:dyDescent="0.2">
      <c r="C90" s="39"/>
      <c r="D90" s="2" t="s">
        <v>50</v>
      </c>
      <c r="E90" s="2">
        <f>E88/E89</f>
        <v>0.70333678881026429</v>
      </c>
    </row>
  </sheetData>
  <mergeCells count="24">
    <mergeCell ref="C24:C26"/>
    <mergeCell ref="C3:D4"/>
    <mergeCell ref="C7:C9"/>
    <mergeCell ref="C10:C12"/>
    <mergeCell ref="C15:C17"/>
    <mergeCell ref="C20:D21"/>
    <mergeCell ref="C27:C29"/>
    <mergeCell ref="C32:C34"/>
    <mergeCell ref="C40:D41"/>
    <mergeCell ref="C44:C46"/>
    <mergeCell ref="C47:C49"/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I24" workbookViewId="0">
      <selection activeCell="O20" sqref="O2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5" t="s">
        <v>41</v>
      </c>
      <c r="C3" s="35"/>
      <c r="D3" s="2"/>
    </row>
    <row r="4" spans="1:18" x14ac:dyDescent="0.2">
      <c r="B4" s="35"/>
      <c r="C4" s="35"/>
      <c r="D4" s="2"/>
    </row>
    <row r="5" spans="1:18" x14ac:dyDescent="0.2">
      <c r="B5" s="35" t="s">
        <v>37</v>
      </c>
      <c r="C5" s="35"/>
      <c r="D5" s="2">
        <v>24884</v>
      </c>
    </row>
    <row r="6" spans="1:18" x14ac:dyDescent="0.2">
      <c r="B6" s="35" t="s">
        <v>38</v>
      </c>
      <c r="C6" s="35"/>
      <c r="D6" s="2">
        <v>79714</v>
      </c>
    </row>
    <row r="7" spans="1:18" x14ac:dyDescent="0.2">
      <c r="B7" s="44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4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4"/>
      <c r="C9" s="2" t="s">
        <v>45</v>
      </c>
      <c r="D9" s="2">
        <v>1206851</v>
      </c>
    </row>
    <row r="10" spans="1:18" x14ac:dyDescent="0.2">
      <c r="B10" s="44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4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4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5" t="s">
        <v>41</v>
      </c>
      <c r="C20" s="35"/>
      <c r="D20" s="2"/>
    </row>
    <row r="21" spans="1:12" x14ac:dyDescent="0.2">
      <c r="B21" s="35"/>
      <c r="C21" s="35"/>
      <c r="D21" s="2"/>
    </row>
    <row r="22" spans="1:12" x14ac:dyDescent="0.2">
      <c r="B22" s="35" t="s">
        <v>37</v>
      </c>
      <c r="C22" s="35"/>
      <c r="D22" s="2">
        <v>36848</v>
      </c>
    </row>
    <row r="23" spans="1:12" x14ac:dyDescent="0.2">
      <c r="A23" t="s">
        <v>53</v>
      </c>
      <c r="B23" s="35" t="s">
        <v>38</v>
      </c>
      <c r="C23" s="35"/>
      <c r="D23" s="2">
        <v>74601</v>
      </c>
    </row>
    <row r="24" spans="1:12" x14ac:dyDescent="0.2">
      <c r="B24" s="44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4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4"/>
      <c r="C26" s="2" t="s">
        <v>45</v>
      </c>
      <c r="D26" s="2">
        <v>1152783</v>
      </c>
    </row>
    <row r="27" spans="1:12" x14ac:dyDescent="0.2">
      <c r="B27" s="44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4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4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0" t="s">
        <v>41</v>
      </c>
      <c r="C37" s="41"/>
      <c r="D37" s="2"/>
      <c r="G37" s="40" t="s">
        <v>41</v>
      </c>
      <c r="H37" s="41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2"/>
      <c r="C38" s="43"/>
      <c r="D38" s="2"/>
      <c r="G38" s="42"/>
      <c r="H38" s="43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5" t="s">
        <v>37</v>
      </c>
      <c r="C39" s="35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5" t="s">
        <v>38</v>
      </c>
      <c r="C40" s="35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4" t="s">
        <v>39</v>
      </c>
      <c r="C41" s="2" t="s">
        <v>43</v>
      </c>
      <c r="D41" s="2">
        <f t="shared" si="0"/>
        <v>197394.5</v>
      </c>
      <c r="G41" s="37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4"/>
      <c r="C42" s="2" t="s">
        <v>44</v>
      </c>
      <c r="D42" s="2">
        <f t="shared" si="0"/>
        <v>925526</v>
      </c>
      <c r="G42" s="38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4"/>
      <c r="C43" s="2" t="s">
        <v>45</v>
      </c>
      <c r="D43" s="2">
        <f t="shared" si="0"/>
        <v>1179817</v>
      </c>
      <c r="G43" s="39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4" t="s">
        <v>40</v>
      </c>
      <c r="C44" s="2" t="s">
        <v>43</v>
      </c>
      <c r="D44" s="2">
        <f t="shared" si="0"/>
        <v>160008.5</v>
      </c>
      <c r="G44" s="37" t="s">
        <v>40</v>
      </c>
      <c r="H44" s="2" t="s">
        <v>43</v>
      </c>
      <c r="I44" s="2">
        <f t="shared" si="1"/>
        <v>128101.5</v>
      </c>
    </row>
    <row r="45" spans="1:21" x14ac:dyDescent="0.2">
      <c r="B45" s="44"/>
      <c r="C45" s="2" t="s">
        <v>44</v>
      </c>
      <c r="D45" s="2">
        <f t="shared" si="0"/>
        <v>918897</v>
      </c>
      <c r="G45" s="38"/>
      <c r="H45" s="2" t="s">
        <v>44</v>
      </c>
      <c r="I45" s="2">
        <f t="shared" si="1"/>
        <v>553491</v>
      </c>
    </row>
    <row r="46" spans="1:21" x14ac:dyDescent="0.2">
      <c r="B46" s="44"/>
      <c r="C46" s="19" t="s">
        <v>45</v>
      </c>
      <c r="D46" s="2">
        <f t="shared" si="0"/>
        <v>1078908.5</v>
      </c>
      <c r="G46" s="39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7" t="s">
        <v>77</v>
      </c>
      <c r="C49" s="2" t="s">
        <v>49</v>
      </c>
      <c r="D49" s="2">
        <f>AVERAGE(D32,D15)</f>
        <v>1878779</v>
      </c>
      <c r="G49" s="37" t="s">
        <v>77</v>
      </c>
      <c r="H49" s="2" t="s">
        <v>49</v>
      </c>
      <c r="I49" s="2">
        <f>AVERAGE(D86,D68)</f>
        <v>1126063.5</v>
      </c>
    </row>
    <row r="50" spans="1:20" x14ac:dyDescent="0.2">
      <c r="B50" s="38"/>
      <c r="C50" s="2" t="s">
        <v>48</v>
      </c>
      <c r="D50" s="2">
        <v>2431465</v>
      </c>
      <c r="G50" s="38"/>
      <c r="H50" s="2" t="s">
        <v>48</v>
      </c>
      <c r="I50" s="2">
        <f>AVERAGE(D87,D69)</f>
        <v>1472251</v>
      </c>
    </row>
    <row r="51" spans="1:20" x14ac:dyDescent="0.2">
      <c r="B51" s="39"/>
      <c r="C51" s="2" t="s">
        <v>50</v>
      </c>
      <c r="D51" s="2">
        <f>D49/D50</f>
        <v>0.77269423989241059</v>
      </c>
      <c r="G51" s="39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5" t="s">
        <v>41</v>
      </c>
      <c r="C56" s="35"/>
      <c r="D56" s="2"/>
    </row>
    <row r="57" spans="1:20" x14ac:dyDescent="0.2">
      <c r="B57" s="35"/>
      <c r="C57" s="35"/>
      <c r="D57" s="2"/>
    </row>
    <row r="58" spans="1:20" x14ac:dyDescent="0.2">
      <c r="B58" s="35" t="s">
        <v>37</v>
      </c>
      <c r="C58" s="35"/>
      <c r="D58" s="2">
        <v>12941</v>
      </c>
    </row>
    <row r="59" spans="1:20" x14ac:dyDescent="0.2">
      <c r="B59" s="35" t="s">
        <v>38</v>
      </c>
      <c r="C59" s="35"/>
      <c r="D59" s="2">
        <v>23739</v>
      </c>
    </row>
    <row r="60" spans="1:20" x14ac:dyDescent="0.2">
      <c r="B60" s="44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4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4"/>
      <c r="C62" s="2" t="s">
        <v>45</v>
      </c>
      <c r="D62" s="2">
        <v>701966</v>
      </c>
    </row>
    <row r="63" spans="1:20" x14ac:dyDescent="0.2">
      <c r="B63" s="44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4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4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5" t="s">
        <v>41</v>
      </c>
      <c r="C74" s="35"/>
      <c r="D74" s="2"/>
    </row>
    <row r="75" spans="1:20" x14ac:dyDescent="0.2">
      <c r="B75" s="35"/>
      <c r="C75" s="35"/>
      <c r="D75" s="2"/>
    </row>
    <row r="76" spans="1:20" x14ac:dyDescent="0.2">
      <c r="B76" s="35" t="s">
        <v>37</v>
      </c>
      <c r="C76" s="35"/>
      <c r="D76" s="2">
        <v>12389</v>
      </c>
    </row>
    <row r="77" spans="1:20" x14ac:dyDescent="0.2">
      <c r="B77" s="35" t="s">
        <v>38</v>
      </c>
      <c r="C77" s="35"/>
      <c r="D77" s="2">
        <v>27078</v>
      </c>
    </row>
    <row r="78" spans="1:20" x14ac:dyDescent="0.2">
      <c r="B78" s="44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4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4"/>
      <c r="C80" s="2" t="s">
        <v>45</v>
      </c>
      <c r="D80" s="2">
        <v>743399</v>
      </c>
    </row>
    <row r="81" spans="2:20" x14ac:dyDescent="0.2">
      <c r="B81" s="44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4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4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  <mergeCell ref="B3:C4"/>
    <mergeCell ref="B5:C5"/>
    <mergeCell ref="B6:C6"/>
    <mergeCell ref="B7:B9"/>
    <mergeCell ref="B10:B12"/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Q25" sqref="Q25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6" sqref="O1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5" t="s">
        <v>13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">
      <c r="E7" s="2"/>
      <c r="F7" s="35" t="s">
        <v>0</v>
      </c>
      <c r="G7" s="35"/>
      <c r="H7" s="35"/>
      <c r="I7" s="35"/>
      <c r="J7" s="35" t="s">
        <v>1</v>
      </c>
      <c r="K7" s="35"/>
      <c r="L7" s="35"/>
      <c r="M7" s="35"/>
      <c r="N7" s="35" t="s">
        <v>6</v>
      </c>
      <c r="O7" s="35"/>
      <c r="P7" s="35"/>
      <c r="Q7" s="35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5" t="s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x14ac:dyDescent="0.2">
      <c r="E19" s="2"/>
      <c r="F19" s="35" t="s">
        <v>0</v>
      </c>
      <c r="G19" s="35"/>
      <c r="H19" s="35"/>
      <c r="I19" s="35"/>
      <c r="J19" s="35" t="s">
        <v>1</v>
      </c>
      <c r="K19" s="35"/>
      <c r="L19" s="35"/>
      <c r="M19" s="35"/>
      <c r="N19" s="35" t="s">
        <v>6</v>
      </c>
      <c r="O19" s="35"/>
      <c r="P19" s="35"/>
      <c r="Q19" s="35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web-google</vt:lpstr>
      <vt:lpstr>miami</vt:lpstr>
      <vt:lpstr>nyc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2017-03-15T22:24:21Z</dcterms:modified>
</cp:coreProperties>
</file>