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than/Worksplace/IntelliJWorkspace/harp-sahad/experiments/analysis/"/>
    </mc:Choice>
  </mc:AlternateContent>
  <bookViews>
    <workbookView xWindow="0" yWindow="460" windowWidth="25600" windowHeight="14340" tabRatio="500" activeTab="1"/>
  </bookViews>
  <sheets>
    <sheet name="miami" sheetId="2" r:id="rId1"/>
    <sheet name="nyc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2" l="1"/>
  <c r="P6" i="2"/>
  <c r="T6" i="2"/>
  <c r="X6" i="2"/>
  <c r="AB6" i="2"/>
  <c r="L7" i="2"/>
  <c r="P7" i="2"/>
  <c r="T7" i="2"/>
  <c r="X7" i="2"/>
  <c r="AB7" i="2"/>
  <c r="L8" i="2"/>
  <c r="P8" i="2"/>
  <c r="T8" i="2"/>
  <c r="X8" i="2"/>
  <c r="AB8" i="2"/>
  <c r="L9" i="2"/>
  <c r="P9" i="2"/>
  <c r="T9" i="2"/>
  <c r="X9" i="2"/>
  <c r="AB9" i="2"/>
  <c r="L10" i="2"/>
  <c r="P10" i="2"/>
  <c r="T10" i="2"/>
  <c r="X10" i="2"/>
  <c r="AB10" i="2"/>
  <c r="L35" i="2"/>
  <c r="P35" i="2"/>
  <c r="T35" i="2"/>
  <c r="X35" i="2"/>
  <c r="AB35" i="2"/>
  <c r="E20" i="1"/>
  <c r="F20" i="1"/>
  <c r="H20" i="1"/>
  <c r="I20" i="1"/>
  <c r="J20" i="1"/>
  <c r="L20" i="1"/>
  <c r="M20" i="1"/>
  <c r="N20" i="1"/>
  <c r="P8" i="1"/>
  <c r="P20" i="1"/>
  <c r="E21" i="1"/>
  <c r="F21" i="1"/>
  <c r="H21" i="1"/>
  <c r="I21" i="1"/>
  <c r="J21" i="1"/>
  <c r="L21" i="1"/>
  <c r="M21" i="1"/>
  <c r="N21" i="1"/>
  <c r="P9" i="1"/>
  <c r="P21" i="1"/>
  <c r="E22" i="1"/>
  <c r="F22" i="1"/>
  <c r="H22" i="1"/>
  <c r="I22" i="1"/>
  <c r="J22" i="1"/>
  <c r="L22" i="1"/>
  <c r="M22" i="1"/>
  <c r="N22" i="1"/>
  <c r="P10" i="1"/>
  <c r="P22" i="1"/>
  <c r="F19" i="1"/>
  <c r="H19" i="1"/>
  <c r="E19" i="1"/>
  <c r="L8" i="1"/>
  <c r="L9" i="1"/>
  <c r="L10" i="1"/>
  <c r="H8" i="1"/>
  <c r="H9" i="1"/>
  <c r="H10" i="1"/>
  <c r="H7" i="1"/>
</calcChain>
</file>

<file path=xl/sharedStrings.xml><?xml version="1.0" encoding="utf-8"?>
<sst xmlns="http://schemas.openxmlformats.org/spreadsheetml/2006/main" count="106" uniqueCount="35">
  <si>
    <t>u3-1</t>
  </si>
  <si>
    <t>u5-1</t>
  </si>
  <si>
    <t>numOfNodes</t>
  </si>
  <si>
    <t>numOfEdges</t>
  </si>
  <si>
    <t>nyc</t>
  </si>
  <si>
    <t>dataset</t>
  </si>
  <si>
    <t>u7-1</t>
  </si>
  <si>
    <t>repeat-1</t>
  </si>
  <si>
    <t>repeat-2</t>
  </si>
  <si>
    <t>repeat-3</t>
  </si>
  <si>
    <t>u3-1-avg</t>
  </si>
  <si>
    <t>u5-1-avg</t>
  </si>
  <si>
    <t>u7-1-avg</t>
  </si>
  <si>
    <t>Running time (ms)</t>
  </si>
  <si>
    <t>Note: outOfMemoryError if with only 1 node</t>
  </si>
  <si>
    <t>Running time (hr)</t>
  </si>
  <si>
    <t>templates</t>
  </si>
  <si>
    <t>experiment results from nyc-u-e.norandom.40threads.20170306.log and nyc-u-e.norandom.40threads.20170308.log</t>
  </si>
  <si>
    <t>1node fail: java.lang.OutOfMemoryError: Java heap space</t>
  </si>
  <si>
    <t>2nodes fail with u5-1 and u7-1:  java.lang.OutOfMemoryError: GC Overhead limit exceeded</t>
  </si>
  <si>
    <t>host</t>
  </si>
  <si>
    <t>time</t>
  </si>
  <si>
    <t>u5-3-avg</t>
  </si>
  <si>
    <t>u5-2-avg</t>
  </si>
  <si>
    <t>u5-3</t>
  </si>
  <si>
    <t>u5-2</t>
  </si>
  <si>
    <t>Template</t>
  </si>
  <si>
    <t>3. Unit: ms</t>
  </si>
  <si>
    <t>2. Test on Juliet, 40 threads/node</t>
  </si>
  <si>
    <t>1. disable randomization</t>
  </si>
  <si>
    <t>Note:</t>
  </si>
  <si>
    <t>miami</t>
  </si>
  <si>
    <t>data from miami-u-e.norandom.no-u10.40threads.20170305.tab</t>
  </si>
  <si>
    <t>number of edges (million)</t>
  </si>
  <si>
    <t>number of nodes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</si>
</sst>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1" fillId="2" borderId="1" xfId="1" applyBorder="1"/>
    <xf numFmtId="0" fontId="1" fillId="2" borderId="1" xfId="1" applyBorder="1" applyAlignment="1"/>
    <xf numFmtId="2" fontId="1" fillId="2" borderId="1" xfId="1" applyNumberFormat="1" applyBorder="1"/>
    <xf numFmtId="3" fontId="0" fillId="0" borderId="1" xfId="0" applyNumberFormat="1" applyBorder="1"/>
    <xf numFmtId="2" fontId="0" fillId="2" borderId="1" xfId="1" applyNumberFormat="1" applyFont="1" applyBorder="1"/>
    <xf numFmtId="0" fontId="2" fillId="0" borderId="0" xfId="0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  <a:r>
              <a:rPr lang="en-US" baseline="0"/>
              <a:t> (ms)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miami!$L$5</c:f>
              <c:strCache>
                <c:ptCount val="1"/>
                <c:pt idx="0">
                  <c:v>u3-1-avg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miami!$H$6:$H$10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miami!$L$6:$L$10</c:f>
              <c:numCache>
                <c:formatCode>0.0</c:formatCode>
                <c:ptCount val="5"/>
                <c:pt idx="0">
                  <c:v>94013.66666666667</c:v>
                </c:pt>
                <c:pt idx="1">
                  <c:v>109832.3333333333</c:v>
                </c:pt>
                <c:pt idx="2">
                  <c:v>95974.66666666667</c:v>
                </c:pt>
                <c:pt idx="3">
                  <c:v>95402.66666666667</c:v>
                </c:pt>
                <c:pt idx="4">
                  <c:v>94121.66666666667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miami!$P$5</c:f>
              <c:strCache>
                <c:ptCount val="1"/>
                <c:pt idx="0">
                  <c:v>u5-1-avg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miami!$H$6:$H$10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miami!$P$6:$P$10</c:f>
              <c:numCache>
                <c:formatCode>0.0</c:formatCode>
                <c:ptCount val="5"/>
                <c:pt idx="0">
                  <c:v>106100.6666666667</c:v>
                </c:pt>
                <c:pt idx="1">
                  <c:v>145570.6666666667</c:v>
                </c:pt>
                <c:pt idx="2">
                  <c:v>130458.3333333333</c:v>
                </c:pt>
                <c:pt idx="3">
                  <c:v>132010.6666666667</c:v>
                </c:pt>
                <c:pt idx="4">
                  <c:v>145194.3333333333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miami!$T$5</c:f>
              <c:strCache>
                <c:ptCount val="1"/>
                <c:pt idx="0">
                  <c:v>u5-2-avg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miami!$H$6:$H$10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miami!$T$6:$T$10</c:f>
              <c:numCache>
                <c:formatCode>0.0</c:formatCode>
                <c:ptCount val="5"/>
                <c:pt idx="0">
                  <c:v>100017.0</c:v>
                </c:pt>
                <c:pt idx="1">
                  <c:v>138592.6666666667</c:v>
                </c:pt>
                <c:pt idx="2">
                  <c:v>130212.6666666667</c:v>
                </c:pt>
                <c:pt idx="3">
                  <c:v>132496.6666666667</c:v>
                </c:pt>
                <c:pt idx="4">
                  <c:v>133606.6666666667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miami!$X$5</c:f>
              <c:strCache>
                <c:ptCount val="1"/>
                <c:pt idx="0">
                  <c:v>u5-3-avg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miami!$H$6:$H$10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miami!$X$6:$X$10</c:f>
              <c:numCache>
                <c:formatCode>0.0</c:formatCode>
                <c:ptCount val="5"/>
                <c:pt idx="0">
                  <c:v>139187.0</c:v>
                </c:pt>
                <c:pt idx="1">
                  <c:v>175317.3333333333</c:v>
                </c:pt>
                <c:pt idx="2">
                  <c:v>164603.3333333333</c:v>
                </c:pt>
                <c:pt idx="3">
                  <c:v>157897.0</c:v>
                </c:pt>
                <c:pt idx="4">
                  <c:v>176613.6666666667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miami!$AB$5</c:f>
              <c:strCache>
                <c:ptCount val="1"/>
                <c:pt idx="0">
                  <c:v>u7-1-avg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miami!$H$6:$H$10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miami!$AB$6:$AB$10</c:f>
              <c:numCache>
                <c:formatCode>0.0</c:formatCode>
                <c:ptCount val="5"/>
                <c:pt idx="0">
                  <c:v>129480.0</c:v>
                </c:pt>
                <c:pt idx="1">
                  <c:v>188401.6666666667</c:v>
                </c:pt>
                <c:pt idx="2">
                  <c:v>171036.3333333333</c:v>
                </c:pt>
                <c:pt idx="3">
                  <c:v>192743.0</c:v>
                </c:pt>
                <c:pt idx="4">
                  <c:v>179426.0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8331296"/>
        <c:axId val="-2052530912"/>
      </c:lineChart>
      <c:catAx>
        <c:axId val="-204833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530912"/>
        <c:crosses val="autoZero"/>
        <c:auto val="1"/>
        <c:lblAlgn val="ctr"/>
        <c:lblOffset val="100"/>
        <c:noMultiLvlLbl val="0"/>
      </c:catAx>
      <c:valAx>
        <c:axId val="-20525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833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Harp-sahad performance</a:t>
            </a:r>
            <a:r>
              <a:rPr lang="en-US" baseline="0"/>
              <a:t> on different templates with various number of machine nodes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nyc!$H$18</c:f>
              <c:strCache>
                <c:ptCount val="1"/>
                <c:pt idx="0">
                  <c:v>u3-1-avg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nyc!$D$19:$D$22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nyc!$H$19:$H$22</c:f>
              <c:numCache>
                <c:formatCode>0.00</c:formatCode>
                <c:ptCount val="4"/>
                <c:pt idx="0">
                  <c:v>2.921112222222222</c:v>
                </c:pt>
                <c:pt idx="1">
                  <c:v>1.323881944444444</c:v>
                </c:pt>
                <c:pt idx="2">
                  <c:v>0.66947</c:v>
                </c:pt>
                <c:pt idx="3">
                  <c:v>0.425416388888889</c:v>
                </c:pt>
              </c:numCache>
            </c:numRef>
          </c:val>
        </c:ser>
        <c:ser>
          <c:idx val="1"/>
          <c:order val="1"/>
          <c:tx>
            <c:strRef>
              <c:f>nyc!$L$18</c:f>
              <c:strCache>
                <c:ptCount val="1"/>
                <c:pt idx="0">
                  <c:v>u5-1-avg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nyc!$D$19:$D$22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nyc!$L$19:$L$22</c:f>
              <c:numCache>
                <c:formatCode>0.00</c:formatCode>
                <c:ptCount val="4"/>
                <c:pt idx="1">
                  <c:v>1.929355555555556</c:v>
                </c:pt>
                <c:pt idx="2">
                  <c:v>1.012693472222222</c:v>
                </c:pt>
                <c:pt idx="3">
                  <c:v>0.634970138888889</c:v>
                </c:pt>
              </c:numCache>
            </c:numRef>
          </c:val>
        </c:ser>
        <c:ser>
          <c:idx val="2"/>
          <c:order val="2"/>
          <c:tx>
            <c:strRef>
              <c:f>nyc!$P$18</c:f>
              <c:strCache>
                <c:ptCount val="1"/>
                <c:pt idx="0">
                  <c:v>u7-1-avg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nyc!$D$19:$D$22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nyc!$P$19:$P$22</c:f>
              <c:numCache>
                <c:formatCode>0.00</c:formatCode>
                <c:ptCount val="4"/>
                <c:pt idx="1">
                  <c:v>2.643145833333333</c:v>
                </c:pt>
                <c:pt idx="2">
                  <c:v>1.382870972222222</c:v>
                </c:pt>
                <c:pt idx="3">
                  <c:v>0.881812638888889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2074982224"/>
        <c:axId val="-2074973856"/>
      </c:barChart>
      <c:catAx>
        <c:axId val="-207498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Machine Nodes (40 threads per node)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973856"/>
        <c:crosses val="autoZero"/>
        <c:auto val="1"/>
        <c:lblAlgn val="ctr"/>
        <c:lblOffset val="100"/>
        <c:noMultiLvlLbl val="0"/>
      </c:catAx>
      <c:valAx>
        <c:axId val="-20749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</a:t>
                </a:r>
                <a:r>
                  <a:rPr lang="en-US" baseline="0"/>
                  <a:t> time (hr.)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98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673100</xdr:colOff>
      <xdr:row>15</xdr:row>
      <xdr:rowOff>69850</xdr:rowOff>
    </xdr:from>
    <xdr:to>
      <xdr:col>15</xdr:col>
      <xdr:colOff>292100</xdr:colOff>
      <xdr:row>28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24</xdr:row>
      <xdr:rowOff>120650</xdr:rowOff>
    </xdr:from>
    <xdr:to>
      <xdr:col>10</xdr:col>
      <xdr:colOff>508000</xdr:colOff>
      <xdr:row>42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B39"/>
  <sheetViews>
    <sheetView topLeftCell="G1" zoomScale="97" zoomScaleNormal="97" zoomScalePageLayoutView="97" workbookViewId="0">
      <selection activeCell="H23" sqref="H23"/>
    </sheetView>
  </sheetViews>
  <sheetFormatPr baseColWidth="10" defaultRowHeight="16" x14ac:dyDescent="0.2"/>
  <cols>
    <col min="6" max="6" width="20.6640625" customWidth="1"/>
    <col min="7" max="7" width="22.1640625" customWidth="1"/>
  </cols>
  <sheetData>
    <row r="1" spans="5:28" x14ac:dyDescent="0.2">
      <c r="E1" s="2"/>
      <c r="F1" s="2" t="s">
        <v>34</v>
      </c>
      <c r="G1" s="2" t="s">
        <v>33</v>
      </c>
      <c r="J1" t="s">
        <v>32</v>
      </c>
    </row>
    <row r="2" spans="5:28" x14ac:dyDescent="0.2">
      <c r="E2" s="2" t="s">
        <v>31</v>
      </c>
      <c r="F2" s="2">
        <v>2.1</v>
      </c>
      <c r="G2" s="2">
        <v>51.2</v>
      </c>
    </row>
    <row r="3" spans="5:28" x14ac:dyDescent="0.2">
      <c r="E3" s="20"/>
      <c r="F3" s="20"/>
      <c r="G3" s="20"/>
    </row>
    <row r="4" spans="5:28" s="16" customFormat="1" x14ac:dyDescent="0.2">
      <c r="H4" s="15" t="s">
        <v>26</v>
      </c>
      <c r="I4" s="19" t="s">
        <v>0</v>
      </c>
      <c r="J4" s="18"/>
      <c r="K4" s="18"/>
      <c r="L4" s="17"/>
      <c r="M4" s="19" t="s">
        <v>1</v>
      </c>
      <c r="N4" s="18"/>
      <c r="O4" s="18"/>
      <c r="P4" s="17"/>
      <c r="Q4" s="19" t="s">
        <v>25</v>
      </c>
      <c r="R4" s="18"/>
      <c r="S4" s="18"/>
      <c r="T4" s="17"/>
      <c r="U4" s="19" t="s">
        <v>24</v>
      </c>
      <c r="V4" s="18"/>
      <c r="W4" s="18"/>
      <c r="X4" s="17"/>
      <c r="Y4" s="19" t="s">
        <v>6</v>
      </c>
      <c r="Z4" s="18"/>
      <c r="AA4" s="18"/>
      <c r="AB4" s="17"/>
    </row>
    <row r="5" spans="5:28" s="16" customFormat="1" x14ac:dyDescent="0.2">
      <c r="H5" s="15" t="s">
        <v>2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7</v>
      </c>
      <c r="N5" s="15" t="s">
        <v>8</v>
      </c>
      <c r="O5" s="15" t="s">
        <v>9</v>
      </c>
      <c r="P5" s="15" t="s">
        <v>11</v>
      </c>
      <c r="Q5" s="15" t="s">
        <v>7</v>
      </c>
      <c r="R5" s="15" t="s">
        <v>8</v>
      </c>
      <c r="S5" s="15" t="s">
        <v>9</v>
      </c>
      <c r="T5" s="15" t="s">
        <v>23</v>
      </c>
      <c r="U5" s="15" t="s">
        <v>7</v>
      </c>
      <c r="V5" s="15" t="s">
        <v>8</v>
      </c>
      <c r="W5" s="15" t="s">
        <v>9</v>
      </c>
      <c r="X5" s="15" t="s">
        <v>22</v>
      </c>
      <c r="Y5" s="15" t="s">
        <v>7</v>
      </c>
      <c r="Z5" s="15" t="s">
        <v>8</v>
      </c>
      <c r="AA5" s="15" t="s">
        <v>9</v>
      </c>
      <c r="AB5" s="15" t="s">
        <v>12</v>
      </c>
    </row>
    <row r="6" spans="5:28" x14ac:dyDescent="0.2">
      <c r="H6" s="15">
        <v>1</v>
      </c>
      <c r="I6" s="2">
        <v>108423</v>
      </c>
      <c r="J6" s="2">
        <v>89758</v>
      </c>
      <c r="K6" s="2">
        <v>83860</v>
      </c>
      <c r="L6" s="14">
        <f>AVERAGE(I6:K6)</f>
        <v>94013.666666666672</v>
      </c>
      <c r="M6" s="2">
        <v>105709</v>
      </c>
      <c r="N6" s="2">
        <v>108842</v>
      </c>
      <c r="O6" s="2">
        <v>103751</v>
      </c>
      <c r="P6" s="14">
        <f>AVERAGE(M6:O6)</f>
        <v>106100.66666666667</v>
      </c>
      <c r="Q6" s="2">
        <v>106742</v>
      </c>
      <c r="R6" s="2">
        <v>97743</v>
      </c>
      <c r="S6" s="2">
        <v>95566</v>
      </c>
      <c r="T6" s="14">
        <f>AVERAGE(Q6:S6)</f>
        <v>100017</v>
      </c>
      <c r="U6" s="2">
        <v>142974</v>
      </c>
      <c r="V6" s="2">
        <v>134810</v>
      </c>
      <c r="W6" s="2">
        <v>139777</v>
      </c>
      <c r="X6" s="14">
        <f>AVERAGE(U6:W6)</f>
        <v>139187</v>
      </c>
      <c r="Y6" s="2">
        <v>129904</v>
      </c>
      <c r="Z6" s="2">
        <v>130747</v>
      </c>
      <c r="AA6" s="2">
        <v>127789</v>
      </c>
      <c r="AB6" s="14">
        <f>AVERAGE(Y6:AA6)</f>
        <v>129480</v>
      </c>
    </row>
    <row r="7" spans="5:28" x14ac:dyDescent="0.2">
      <c r="H7" s="15">
        <v>2</v>
      </c>
      <c r="I7" s="2">
        <v>126012</v>
      </c>
      <c r="J7" s="2">
        <v>100807</v>
      </c>
      <c r="K7" s="2">
        <v>102678</v>
      </c>
      <c r="L7" s="14">
        <f>AVERAGE(I7:K7)</f>
        <v>109832.33333333333</v>
      </c>
      <c r="M7" s="2">
        <v>146884</v>
      </c>
      <c r="N7" s="2">
        <v>148944</v>
      </c>
      <c r="O7" s="2">
        <v>140884</v>
      </c>
      <c r="P7" s="14">
        <f>AVERAGE(M7:O7)</f>
        <v>145570.66666666666</v>
      </c>
      <c r="Q7" s="2">
        <v>139858</v>
      </c>
      <c r="R7" s="2">
        <v>138023</v>
      </c>
      <c r="S7" s="2">
        <v>137897</v>
      </c>
      <c r="T7" s="14">
        <f>AVERAGE(Q7:S7)</f>
        <v>138592.66666666666</v>
      </c>
      <c r="U7" s="2">
        <v>179946</v>
      </c>
      <c r="V7" s="2">
        <v>172938</v>
      </c>
      <c r="W7" s="2">
        <v>173068</v>
      </c>
      <c r="X7" s="14">
        <f>AVERAGE(U7:W7)</f>
        <v>175317.33333333334</v>
      </c>
      <c r="Y7" s="2">
        <v>188973</v>
      </c>
      <c r="Z7" s="2">
        <v>189124</v>
      </c>
      <c r="AA7" s="2">
        <v>187108</v>
      </c>
      <c r="AB7" s="14">
        <f>AVERAGE(Y7:AA7)</f>
        <v>188401.66666666666</v>
      </c>
    </row>
    <row r="8" spans="5:28" x14ac:dyDescent="0.2">
      <c r="H8" s="15">
        <v>4</v>
      </c>
      <c r="I8" s="2">
        <v>105640</v>
      </c>
      <c r="J8" s="2">
        <v>91654</v>
      </c>
      <c r="K8" s="2">
        <v>90630</v>
      </c>
      <c r="L8" s="14">
        <f>AVERAGE(I8:K8)</f>
        <v>95974.666666666672</v>
      </c>
      <c r="M8" s="2">
        <v>130890</v>
      </c>
      <c r="N8" s="2">
        <v>128746</v>
      </c>
      <c r="O8" s="2">
        <v>131739</v>
      </c>
      <c r="P8" s="14">
        <f>AVERAGE(M8:O8)</f>
        <v>130458.33333333333</v>
      </c>
      <c r="Q8" s="2">
        <v>129916</v>
      </c>
      <c r="R8" s="2">
        <v>130922</v>
      </c>
      <c r="S8" s="2">
        <v>129800</v>
      </c>
      <c r="T8" s="14">
        <f>AVERAGE(Q8:S8)</f>
        <v>130212.66666666667</v>
      </c>
      <c r="U8" s="2">
        <v>164971</v>
      </c>
      <c r="V8" s="2">
        <v>163940</v>
      </c>
      <c r="W8" s="2">
        <v>164899</v>
      </c>
      <c r="X8" s="14">
        <f>AVERAGE(U8:W8)</f>
        <v>164603.33333333334</v>
      </c>
      <c r="Y8" s="2">
        <v>167003</v>
      </c>
      <c r="Z8" s="2">
        <v>170992</v>
      </c>
      <c r="AA8" s="2">
        <v>175114</v>
      </c>
      <c r="AB8" s="14">
        <f>AVERAGE(Y8:AA8)</f>
        <v>171036.33333333334</v>
      </c>
    </row>
    <row r="9" spans="5:28" x14ac:dyDescent="0.2">
      <c r="H9" s="15">
        <v>8</v>
      </c>
      <c r="I9" s="2">
        <v>89772</v>
      </c>
      <c r="J9" s="2">
        <v>92652</v>
      </c>
      <c r="K9" s="2">
        <v>103784</v>
      </c>
      <c r="L9" s="14">
        <f>AVERAGE(I9:K9)</f>
        <v>95402.666666666672</v>
      </c>
      <c r="M9" s="2">
        <v>123061</v>
      </c>
      <c r="N9" s="2">
        <v>128023</v>
      </c>
      <c r="O9" s="2">
        <v>144948</v>
      </c>
      <c r="P9" s="14">
        <f>AVERAGE(M9:O9)</f>
        <v>132010.66666666666</v>
      </c>
      <c r="Q9" s="2">
        <v>123770</v>
      </c>
      <c r="R9" s="2">
        <v>149837</v>
      </c>
      <c r="S9" s="2">
        <v>123883</v>
      </c>
      <c r="T9" s="14">
        <f>AVERAGE(Q9:S9)</f>
        <v>132496.66666666666</v>
      </c>
      <c r="U9" s="2">
        <v>155826</v>
      </c>
      <c r="V9" s="2">
        <v>158029</v>
      </c>
      <c r="W9" s="2">
        <v>159836</v>
      </c>
      <c r="X9" s="14">
        <f>AVERAGE(U9:W9)</f>
        <v>157897</v>
      </c>
      <c r="Y9" s="2">
        <v>179936</v>
      </c>
      <c r="Z9" s="2">
        <v>166960</v>
      </c>
      <c r="AA9" s="2">
        <v>231333</v>
      </c>
      <c r="AB9" s="14">
        <f>AVERAGE(Y9:AA9)</f>
        <v>192743</v>
      </c>
    </row>
    <row r="10" spans="5:28" x14ac:dyDescent="0.2">
      <c r="H10" s="15">
        <v>16</v>
      </c>
      <c r="I10" s="2">
        <v>91025</v>
      </c>
      <c r="J10" s="2">
        <v>96680</v>
      </c>
      <c r="K10" s="2">
        <v>94660</v>
      </c>
      <c r="L10" s="14">
        <f>AVERAGE(I10:K10)</f>
        <v>94121.666666666672</v>
      </c>
      <c r="M10" s="2">
        <v>154505</v>
      </c>
      <c r="N10" s="2">
        <v>142444</v>
      </c>
      <c r="O10" s="2">
        <v>138634</v>
      </c>
      <c r="P10" s="14">
        <f>AVERAGE(M10:O10)</f>
        <v>145194.33333333334</v>
      </c>
      <c r="Q10" s="2">
        <v>140840</v>
      </c>
      <c r="R10" s="2">
        <v>128166</v>
      </c>
      <c r="S10" s="2">
        <v>131814</v>
      </c>
      <c r="T10" s="14">
        <f>AVERAGE(Q10:S10)</f>
        <v>133606.66666666666</v>
      </c>
      <c r="U10" s="2">
        <v>174884</v>
      </c>
      <c r="V10" s="2">
        <v>186077</v>
      </c>
      <c r="W10" s="2">
        <v>168880</v>
      </c>
      <c r="X10" s="14">
        <f>AVERAGE(U10:W10)</f>
        <v>176613.66666666666</v>
      </c>
      <c r="Y10" s="2">
        <v>175066</v>
      </c>
      <c r="Z10" s="2">
        <v>180128</v>
      </c>
      <c r="AA10" s="2">
        <v>183084</v>
      </c>
      <c r="AB10" s="14">
        <f>AVERAGE(Y10:AA10)</f>
        <v>179426</v>
      </c>
    </row>
    <row r="11" spans="5:28" x14ac:dyDescent="0.2">
      <c r="P11" s="13"/>
    </row>
    <row r="13" spans="5:28" x14ac:dyDescent="0.2">
      <c r="H13" t="s">
        <v>30</v>
      </c>
    </row>
    <row r="14" spans="5:28" x14ac:dyDescent="0.2">
      <c r="H14" t="s">
        <v>29</v>
      </c>
    </row>
    <row r="15" spans="5:28" x14ac:dyDescent="0.2">
      <c r="H15" t="s">
        <v>28</v>
      </c>
    </row>
    <row r="16" spans="5:28" x14ac:dyDescent="0.2">
      <c r="H16" t="s">
        <v>27</v>
      </c>
    </row>
    <row r="33" spans="8:28" x14ac:dyDescent="0.2">
      <c r="H33" t="s">
        <v>26</v>
      </c>
      <c r="J33" t="s">
        <v>0</v>
      </c>
      <c r="N33" t="s">
        <v>1</v>
      </c>
      <c r="R33" t="s">
        <v>25</v>
      </c>
      <c r="V33" t="s">
        <v>24</v>
      </c>
      <c r="Z33" t="s">
        <v>6</v>
      </c>
    </row>
    <row r="34" spans="8:28" x14ac:dyDescent="0.2">
      <c r="I34" t="s">
        <v>7</v>
      </c>
      <c r="J34" t="s">
        <v>8</v>
      </c>
      <c r="K34" t="s">
        <v>9</v>
      </c>
      <c r="L34" t="s">
        <v>10</v>
      </c>
      <c r="M34" t="s">
        <v>7</v>
      </c>
      <c r="N34" t="s">
        <v>8</v>
      </c>
      <c r="O34" t="s">
        <v>9</v>
      </c>
      <c r="P34" t="s">
        <v>11</v>
      </c>
      <c r="Q34" t="s">
        <v>7</v>
      </c>
      <c r="R34" t="s">
        <v>8</v>
      </c>
      <c r="S34" t="s">
        <v>9</v>
      </c>
      <c r="T34" t="s">
        <v>23</v>
      </c>
      <c r="U34" t="s">
        <v>7</v>
      </c>
      <c r="V34" t="s">
        <v>8</v>
      </c>
      <c r="W34" t="s">
        <v>9</v>
      </c>
      <c r="X34" t="s">
        <v>22</v>
      </c>
      <c r="Y34" t="s">
        <v>7</v>
      </c>
      <c r="Z34" t="s">
        <v>8</v>
      </c>
      <c r="AA34" t="s">
        <v>9</v>
      </c>
      <c r="AB34" t="s">
        <v>12</v>
      </c>
    </row>
    <row r="35" spans="8:28" x14ac:dyDescent="0.2">
      <c r="H35" t="s">
        <v>21</v>
      </c>
      <c r="I35">
        <v>108423</v>
      </c>
      <c r="J35">
        <v>89758</v>
      </c>
      <c r="K35">
        <v>83860</v>
      </c>
      <c r="L35" s="13">
        <f>AVERAGE(I35:K35)</f>
        <v>94013.666666666672</v>
      </c>
      <c r="M35">
        <v>105709</v>
      </c>
      <c r="N35">
        <v>108842</v>
      </c>
      <c r="O35">
        <v>103751</v>
      </c>
      <c r="P35" s="13">
        <f>AVERAGE(M35:O35)</f>
        <v>106100.66666666667</v>
      </c>
      <c r="Q35">
        <v>106742</v>
      </c>
      <c r="R35">
        <v>97743</v>
      </c>
      <c r="S35">
        <v>95566</v>
      </c>
      <c r="T35" s="13">
        <f>AVERAGE(Q35:S35)</f>
        <v>100017</v>
      </c>
      <c r="U35">
        <v>142974</v>
      </c>
      <c r="V35">
        <v>134810</v>
      </c>
      <c r="W35">
        <v>139777</v>
      </c>
      <c r="X35" s="13">
        <f>AVERAGE(U35:W35)</f>
        <v>139187</v>
      </c>
      <c r="Y35">
        <v>129904</v>
      </c>
      <c r="Z35">
        <v>130747</v>
      </c>
      <c r="AA35">
        <v>127789</v>
      </c>
      <c r="AB35" s="13">
        <f>AVERAGE(Y35:AA35)</f>
        <v>129480</v>
      </c>
    </row>
    <row r="36" spans="8:28" x14ac:dyDescent="0.2">
      <c r="H36" t="s">
        <v>20</v>
      </c>
      <c r="I36">
        <v>12</v>
      </c>
      <c r="J36">
        <v>13</v>
      </c>
      <c r="K36">
        <v>63</v>
      </c>
      <c r="M36">
        <v>13</v>
      </c>
      <c r="N36">
        <v>53</v>
      </c>
      <c r="O36">
        <v>53</v>
      </c>
      <c r="P36" s="13"/>
      <c r="Q36">
        <v>59</v>
      </c>
      <c r="R36">
        <v>58</v>
      </c>
      <c r="S36">
        <v>54</v>
      </c>
      <c r="T36" s="13"/>
      <c r="U36">
        <v>13</v>
      </c>
      <c r="V36">
        <v>13</v>
      </c>
      <c r="W36">
        <v>55</v>
      </c>
      <c r="X36" s="13"/>
      <c r="Y36">
        <v>53</v>
      </c>
      <c r="Z36">
        <v>56</v>
      </c>
      <c r="AA36">
        <v>59</v>
      </c>
      <c r="AB36" s="13"/>
    </row>
    <row r="37" spans="8:28" x14ac:dyDescent="0.2">
      <c r="L37" s="13"/>
      <c r="P37" s="13"/>
      <c r="T37" s="13"/>
      <c r="X37" s="13"/>
      <c r="AB37" s="13"/>
    </row>
    <row r="38" spans="8:28" x14ac:dyDescent="0.2">
      <c r="L38" s="13"/>
      <c r="P38" s="13"/>
      <c r="T38" s="13"/>
      <c r="X38" s="13"/>
      <c r="AB38" s="13"/>
    </row>
    <row r="39" spans="8:28" x14ac:dyDescent="0.2">
      <c r="L39" s="13"/>
      <c r="P39" s="13"/>
      <c r="T39" s="13"/>
      <c r="X39" s="13"/>
      <c r="AB39" s="13"/>
    </row>
  </sheetData>
  <mergeCells count="5">
    <mergeCell ref="I4:L4"/>
    <mergeCell ref="M4:P4"/>
    <mergeCell ref="Q4:T4"/>
    <mergeCell ref="U4:X4"/>
    <mergeCell ref="Y4:A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13" workbookViewId="0">
      <selection activeCell="B33" sqref="B33"/>
    </sheetView>
  </sheetViews>
  <sheetFormatPr baseColWidth="10" defaultRowHeight="16" x14ac:dyDescent="0.2"/>
  <cols>
    <col min="2" max="2" width="11.33203125" customWidth="1"/>
    <col min="3" max="3" width="11.1640625" bestFit="1" customWidth="1"/>
    <col min="4" max="4" width="14.6640625" customWidth="1"/>
    <col min="5" max="5" width="11.1640625" bestFit="1" customWidth="1"/>
    <col min="6" max="8" width="11.1640625" customWidth="1"/>
  </cols>
  <sheetData>
    <row r="1" spans="1:17" x14ac:dyDescent="0.2">
      <c r="D1" t="s">
        <v>17</v>
      </c>
    </row>
    <row r="4" spans="1:17" x14ac:dyDescent="0.2">
      <c r="D4" s="11" t="s">
        <v>13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7" x14ac:dyDescent="0.2">
      <c r="D5" s="2"/>
      <c r="E5" s="11" t="s">
        <v>0</v>
      </c>
      <c r="F5" s="11"/>
      <c r="G5" s="11"/>
      <c r="H5" s="11"/>
      <c r="I5" s="11" t="s">
        <v>1</v>
      </c>
      <c r="J5" s="11"/>
      <c r="K5" s="11"/>
      <c r="L5" s="11"/>
      <c r="M5" s="11" t="s">
        <v>6</v>
      </c>
      <c r="N5" s="11"/>
      <c r="O5" s="11"/>
      <c r="P5" s="11"/>
    </row>
    <row r="6" spans="1:17" x14ac:dyDescent="0.2">
      <c r="D6" s="2" t="s">
        <v>2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7</v>
      </c>
      <c r="J6" s="3" t="s">
        <v>8</v>
      </c>
      <c r="K6" s="3" t="s">
        <v>9</v>
      </c>
      <c r="L6" s="3" t="s">
        <v>11</v>
      </c>
      <c r="M6" s="3" t="s">
        <v>7</v>
      </c>
      <c r="N6" s="3" t="s">
        <v>8</v>
      </c>
      <c r="O6" s="3" t="s">
        <v>9</v>
      </c>
      <c r="P6" s="3" t="s">
        <v>12</v>
      </c>
      <c r="Q6" s="1"/>
    </row>
    <row r="7" spans="1:17" x14ac:dyDescent="0.2">
      <c r="D7" s="2">
        <v>2</v>
      </c>
      <c r="E7" s="2">
        <v>10875720</v>
      </c>
      <c r="F7" s="2">
        <v>10156288</v>
      </c>
      <c r="G7" s="2"/>
      <c r="H7" s="2">
        <f>AVERAGE(E7:G7)</f>
        <v>10516004</v>
      </c>
      <c r="I7" s="2"/>
      <c r="J7" s="2"/>
      <c r="K7" s="2"/>
      <c r="L7" s="2"/>
      <c r="M7" s="2"/>
      <c r="N7" s="2"/>
      <c r="O7" s="2"/>
      <c r="P7" s="2"/>
    </row>
    <row r="8" spans="1:17" x14ac:dyDescent="0.2">
      <c r="D8" s="2">
        <v>4</v>
      </c>
      <c r="E8" s="2">
        <v>4780236</v>
      </c>
      <c r="F8" s="2">
        <v>4751714</v>
      </c>
      <c r="G8" s="2"/>
      <c r="H8" s="2">
        <f t="shared" ref="H8:H10" si="0">AVERAGE(E8:G8)</f>
        <v>4765975</v>
      </c>
      <c r="I8" s="2">
        <v>6650744</v>
      </c>
      <c r="J8" s="2">
        <v>7240616</v>
      </c>
      <c r="K8" s="2"/>
      <c r="L8" s="2">
        <f t="shared" ref="L8:L10" si="1">AVERAGE(I8:K8)</f>
        <v>6945680</v>
      </c>
      <c r="M8" s="2">
        <v>9316105</v>
      </c>
      <c r="N8" s="2">
        <v>9714545</v>
      </c>
      <c r="O8" s="2"/>
      <c r="P8" s="2">
        <f t="shared" ref="P8:P10" si="2">AVERAGE(M8:O8)</f>
        <v>9515325</v>
      </c>
    </row>
    <row r="9" spans="1:17" x14ac:dyDescent="0.2">
      <c r="D9" s="2">
        <v>8</v>
      </c>
      <c r="E9" s="2">
        <v>2400672</v>
      </c>
      <c r="F9" s="2">
        <v>2419512</v>
      </c>
      <c r="G9" s="2"/>
      <c r="H9" s="2">
        <f t="shared" si="0"/>
        <v>2410092</v>
      </c>
      <c r="I9" s="2">
        <v>3710089</v>
      </c>
      <c r="J9" s="2">
        <v>3581304</v>
      </c>
      <c r="K9" s="2"/>
      <c r="L9" s="2">
        <f t="shared" si="1"/>
        <v>3645696.5</v>
      </c>
      <c r="M9" s="2">
        <v>5040738</v>
      </c>
      <c r="N9" s="2">
        <v>4915933</v>
      </c>
      <c r="O9" s="2"/>
      <c r="P9" s="2">
        <f t="shared" si="2"/>
        <v>4978335.5</v>
      </c>
    </row>
    <row r="10" spans="1:17" x14ac:dyDescent="0.2">
      <c r="D10" s="2">
        <v>16</v>
      </c>
      <c r="E10" s="2">
        <v>1480046</v>
      </c>
      <c r="F10" s="2">
        <v>1582952</v>
      </c>
      <c r="G10" s="2"/>
      <c r="H10" s="2">
        <f t="shared" si="0"/>
        <v>1531499</v>
      </c>
      <c r="I10" s="2">
        <v>2238449</v>
      </c>
      <c r="J10" s="2">
        <v>2333336</v>
      </c>
      <c r="K10" s="2"/>
      <c r="L10" s="2">
        <f t="shared" si="1"/>
        <v>2285892.5</v>
      </c>
      <c r="M10" s="2">
        <v>3204067</v>
      </c>
      <c r="N10" s="2">
        <v>3144984</v>
      </c>
      <c r="O10" s="2"/>
      <c r="P10" s="2">
        <f t="shared" si="2"/>
        <v>3174525.5</v>
      </c>
    </row>
    <row r="11" spans="1:17" x14ac:dyDescent="0.2">
      <c r="D11" t="s">
        <v>14</v>
      </c>
    </row>
    <row r="13" spans="1:17" x14ac:dyDescent="0.2">
      <c r="A13" s="2" t="s">
        <v>5</v>
      </c>
      <c r="B13" s="2" t="s">
        <v>2</v>
      </c>
      <c r="C13" s="2" t="s">
        <v>3</v>
      </c>
    </row>
    <row r="14" spans="1:17" x14ac:dyDescent="0.2">
      <c r="A14" s="2" t="s">
        <v>4</v>
      </c>
      <c r="B14" s="7">
        <v>17876290</v>
      </c>
      <c r="C14" s="7">
        <v>480093705</v>
      </c>
    </row>
    <row r="16" spans="1:17" x14ac:dyDescent="0.2">
      <c r="D16" s="12" t="s">
        <v>15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4:16" x14ac:dyDescent="0.2">
      <c r="D17" s="4" t="s">
        <v>16</v>
      </c>
      <c r="E17" s="12" t="s">
        <v>0</v>
      </c>
      <c r="F17" s="12"/>
      <c r="G17" s="12"/>
      <c r="H17" s="12"/>
      <c r="I17" s="12" t="s">
        <v>1</v>
      </c>
      <c r="J17" s="12"/>
      <c r="K17" s="12"/>
      <c r="L17" s="12"/>
      <c r="M17" s="12" t="s">
        <v>6</v>
      </c>
      <c r="N17" s="12"/>
      <c r="O17" s="12"/>
      <c r="P17" s="12"/>
    </row>
    <row r="18" spans="4:16" x14ac:dyDescent="0.2">
      <c r="D18" s="4" t="s">
        <v>2</v>
      </c>
      <c r="E18" s="5" t="s">
        <v>7</v>
      </c>
      <c r="F18" s="5" t="s">
        <v>8</v>
      </c>
      <c r="G18" s="5" t="s">
        <v>9</v>
      </c>
      <c r="H18" s="5" t="s">
        <v>10</v>
      </c>
      <c r="I18" s="5" t="s">
        <v>7</v>
      </c>
      <c r="J18" s="5" t="s">
        <v>8</v>
      </c>
      <c r="K18" s="5" t="s">
        <v>9</v>
      </c>
      <c r="L18" s="5" t="s">
        <v>11</v>
      </c>
      <c r="M18" s="5" t="s">
        <v>7</v>
      </c>
      <c r="N18" s="5" t="s">
        <v>8</v>
      </c>
      <c r="O18" s="5" t="s">
        <v>9</v>
      </c>
      <c r="P18" s="5" t="s">
        <v>12</v>
      </c>
    </row>
    <row r="19" spans="4:16" x14ac:dyDescent="0.2">
      <c r="D19" s="4">
        <v>2</v>
      </c>
      <c r="E19" s="6">
        <f>E7/1000/60/60</f>
        <v>3.0210333333333335</v>
      </c>
      <c r="F19" s="6">
        <f t="shared" ref="F19:P19" si="3">F7/1000/60/60</f>
        <v>2.8211911111111112</v>
      </c>
      <c r="G19" s="6"/>
      <c r="H19" s="6">
        <f t="shared" si="3"/>
        <v>2.9211122222222223</v>
      </c>
      <c r="I19" s="8"/>
      <c r="J19" s="8"/>
      <c r="K19" s="6"/>
      <c r="L19" s="6"/>
      <c r="M19" s="8"/>
      <c r="N19" s="6"/>
      <c r="O19" s="6"/>
      <c r="P19" s="6"/>
    </row>
    <row r="20" spans="4:16" x14ac:dyDescent="0.2">
      <c r="D20" s="4">
        <v>4</v>
      </c>
      <c r="E20" s="6">
        <f t="shared" ref="E20:P20" si="4">E8/1000/60/60</f>
        <v>1.3278433333333333</v>
      </c>
      <c r="F20" s="6">
        <f t="shared" si="4"/>
        <v>1.3199205555555555</v>
      </c>
      <c r="G20" s="6"/>
      <c r="H20" s="6">
        <f t="shared" si="4"/>
        <v>1.3238819444444445</v>
      </c>
      <c r="I20" s="6">
        <f t="shared" si="4"/>
        <v>1.8474288888888888</v>
      </c>
      <c r="J20" s="6">
        <f t="shared" si="4"/>
        <v>2.0112822222222224</v>
      </c>
      <c r="K20" s="6"/>
      <c r="L20" s="6">
        <f t="shared" si="4"/>
        <v>1.9293555555555557</v>
      </c>
      <c r="M20" s="6">
        <f t="shared" si="4"/>
        <v>2.5878069444444445</v>
      </c>
      <c r="N20" s="6">
        <f t="shared" si="4"/>
        <v>2.6984847222222226</v>
      </c>
      <c r="O20" s="6"/>
      <c r="P20" s="6">
        <f t="shared" si="4"/>
        <v>2.6431458333333335</v>
      </c>
    </row>
    <row r="21" spans="4:16" x14ac:dyDescent="0.2">
      <c r="D21" s="4">
        <v>8</v>
      </c>
      <c r="E21" s="6">
        <f t="shared" ref="E21:P21" si="5">E9/1000/60/60</f>
        <v>0.66685333333333341</v>
      </c>
      <c r="F21" s="6">
        <f t="shared" si="5"/>
        <v>0.67208666666666672</v>
      </c>
      <c r="G21" s="6"/>
      <c r="H21" s="6">
        <f t="shared" si="5"/>
        <v>0.66947000000000001</v>
      </c>
      <c r="I21" s="6">
        <f t="shared" si="5"/>
        <v>1.0305802777777777</v>
      </c>
      <c r="J21" s="6">
        <f t="shared" si="5"/>
        <v>0.99480666666666673</v>
      </c>
      <c r="K21" s="6"/>
      <c r="L21" s="6">
        <f t="shared" si="5"/>
        <v>1.0126934722222223</v>
      </c>
      <c r="M21" s="6">
        <f t="shared" si="5"/>
        <v>1.4002050000000001</v>
      </c>
      <c r="N21" s="6">
        <f t="shared" si="5"/>
        <v>1.3655369444444443</v>
      </c>
      <c r="O21" s="6"/>
      <c r="P21" s="6">
        <f t="shared" si="5"/>
        <v>1.3828709722222221</v>
      </c>
    </row>
    <row r="22" spans="4:16" x14ac:dyDescent="0.2">
      <c r="D22" s="4">
        <v>16</v>
      </c>
      <c r="E22" s="6">
        <f t="shared" ref="E22:P22" si="6">E10/1000/60/60</f>
        <v>0.4111238888888889</v>
      </c>
      <c r="F22" s="6">
        <f t="shared" si="6"/>
        <v>0.43970888888888893</v>
      </c>
      <c r="G22" s="6"/>
      <c r="H22" s="6">
        <f t="shared" si="6"/>
        <v>0.42541638888888894</v>
      </c>
      <c r="I22" s="6">
        <f t="shared" si="6"/>
        <v>0.62179138888888896</v>
      </c>
      <c r="J22" s="6">
        <f t="shared" si="6"/>
        <v>0.64814888888888877</v>
      </c>
      <c r="K22" s="6"/>
      <c r="L22" s="6">
        <f t="shared" si="6"/>
        <v>0.63497013888888887</v>
      </c>
      <c r="M22" s="6">
        <f t="shared" si="6"/>
        <v>0.89001861111111114</v>
      </c>
      <c r="N22" s="6">
        <f t="shared" si="6"/>
        <v>0.87360666666666664</v>
      </c>
      <c r="O22" s="6"/>
      <c r="P22" s="6">
        <f t="shared" si="6"/>
        <v>0.88181263888888894</v>
      </c>
    </row>
    <row r="23" spans="4:16" x14ac:dyDescent="0.2">
      <c r="D23" s="9" t="s">
        <v>18</v>
      </c>
      <c r="H23" s="10"/>
      <c r="I23" s="10"/>
      <c r="J23" s="10"/>
      <c r="K23" s="10"/>
      <c r="L23" s="10"/>
      <c r="M23" s="10"/>
    </row>
    <row r="24" spans="4:16" x14ac:dyDescent="0.2">
      <c r="D24" s="9" t="s">
        <v>19</v>
      </c>
      <c r="H24" s="10"/>
      <c r="I24" s="10"/>
      <c r="J24" s="10"/>
      <c r="K24" s="10"/>
      <c r="L24" s="10"/>
      <c r="M24" s="10"/>
    </row>
  </sheetData>
  <mergeCells count="8">
    <mergeCell ref="D4:P4"/>
    <mergeCell ref="D16:P16"/>
    <mergeCell ref="E17:H17"/>
    <mergeCell ref="I17:L17"/>
    <mergeCell ref="M17:P17"/>
    <mergeCell ref="E5:H5"/>
    <mergeCell ref="I5:L5"/>
    <mergeCell ref="M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miami</vt:lpstr>
      <vt:lpstr>nyc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2017-03-08T14:55:12Z</dcterms:created>
  <dcterms:modified xsi:type="dcterms:W3CDTF">2017-03-10T16:01:38Z</dcterms:modified>
</cp:coreProperties>
</file>