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cott_cunningham/Documents/Difference-in-Differences/Code/Exercises/"/>
    </mc:Choice>
  </mc:AlternateContent>
  <xr:revisionPtr revIDLastSave="0" documentId="13_ncr:1_{7728CD60-CB65-2946-B87B-193B0241E460}" xr6:coauthVersionLast="47" xr6:coauthVersionMax="47" xr10:uidLastSave="{00000000-0000-0000-0000-000000000000}"/>
  <bookViews>
    <workbookView xWindow="420" yWindow="500" windowWidth="30920" windowHeight="28300" activeTab="1" xr2:uid="{5DF0A14E-7BBA-1B43-ACEC-B2B4E1FED3A6}"/>
  </bookViews>
  <sheets>
    <sheet name="DiD 1" sheetId="1" r:id="rId1"/>
    <sheet name="DiD 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42" i="2" l="1"/>
  <c r="C38" i="2"/>
  <c r="B38" i="2"/>
  <c r="B39" i="2" s="1"/>
  <c r="C42" i="2" s="1"/>
  <c r="C37" i="2"/>
  <c r="B37" i="2"/>
  <c r="B31" i="2"/>
  <c r="C27" i="2"/>
  <c r="C28" i="2"/>
  <c r="B28" i="2"/>
  <c r="B27" i="2"/>
  <c r="B32" i="2"/>
  <c r="B42" i="2" s="1"/>
  <c r="B43" i="2" s="1"/>
  <c r="K5" i="1"/>
  <c r="J5" i="1"/>
  <c r="C39" i="1"/>
  <c r="C38" i="1"/>
  <c r="B38" i="1"/>
  <c r="B39" i="1"/>
  <c r="B40" i="1" s="1"/>
  <c r="C29" i="1"/>
  <c r="B29" i="1"/>
  <c r="C28" i="1"/>
  <c r="B28" i="1"/>
  <c r="B33" i="1"/>
  <c r="B32" i="1" l="1"/>
</calcChain>
</file>

<file path=xl/sharedStrings.xml><?xml version="1.0" encoding="utf-8"?>
<sst xmlns="http://schemas.openxmlformats.org/spreadsheetml/2006/main" count="84" uniqueCount="48">
  <si>
    <t>year</t>
  </si>
  <si>
    <t>group</t>
  </si>
  <si>
    <t>y1</t>
  </si>
  <si>
    <t>y0</t>
  </si>
  <si>
    <t>y</t>
  </si>
  <si>
    <t>D</t>
  </si>
  <si>
    <t>Pre</t>
  </si>
  <si>
    <t>Post</t>
  </si>
  <si>
    <t>Group 1</t>
  </si>
  <si>
    <t>Group 2</t>
  </si>
  <si>
    <t>DiD eq: (Post - Pre | Group 1) - (Post - Pre | Group 2)</t>
  </si>
  <si>
    <t xml:space="preserve">DID  </t>
  </si>
  <si>
    <t>ATT</t>
  </si>
  <si>
    <t>Calculate means below</t>
  </si>
  <si>
    <t>Note: this is saying that the treatment caused outcomes to rise for group 1 by 30 on average from 1986-1990.  It has nothing to do with 1980 to 1985.</t>
  </si>
  <si>
    <t>ATT STUFF</t>
  </si>
  <si>
    <t>DID STUFF</t>
  </si>
  <si>
    <t>This is using the real data</t>
  </si>
  <si>
    <t>This is not using the real data (Y1 and Y0, not Y)</t>
  </si>
  <si>
    <t>Plotted pre-trend differences between the treated group and comparison group</t>
  </si>
  <si>
    <t>Calculating parallel trends formula using only column D, Y0</t>
  </si>
  <si>
    <t>PT</t>
  </si>
  <si>
    <t xml:space="preserve">Comment: </t>
  </si>
  <si>
    <t>Pretrends can be calculated; they use the orange rows of 1980-1985 for both groups (observed)</t>
  </si>
  <si>
    <t>Parallel trends cannot be calculated; it uses the blue rows but only column D</t>
  </si>
  <si>
    <t>Q.  Do we need for those green differences to be zero in order to have an unbiased</t>
  </si>
  <si>
    <t>estimate of the ATT?</t>
  </si>
  <si>
    <t>.</t>
  </si>
  <si>
    <t>DiD on pre-trends</t>
  </si>
  <si>
    <t xml:space="preserve">DiD eq = </t>
  </si>
  <si>
    <t>Facts</t>
  </si>
  <si>
    <t>1. Did is not the same formula as ATT formula</t>
  </si>
  <si>
    <t>2. Pre-trends formula is not the same formula as parallel trends formula</t>
  </si>
  <si>
    <t>3. DiD eq equals ATT + PT bias</t>
  </si>
  <si>
    <t>4. DiD is unbiased estimate of ATT if PT bias is zero</t>
  </si>
  <si>
    <t>5. We do not need parallel pre-trends for PT bias to be zero</t>
  </si>
  <si>
    <t>6. We can have parallel pre-trends and PT bias exist</t>
  </si>
  <si>
    <t>In 1986, there is a divergence in Y0 trends for group 1 (even if the t</t>
  </si>
  <si>
    <t>treatment hadn't happened).</t>
  </si>
  <si>
    <t>This means that the treatment is endogenous</t>
  </si>
  <si>
    <t>Endogeneity in this DiD world means this:</t>
  </si>
  <si>
    <t>* Something happens in 1986, AND</t>
  </si>
  <si>
    <t>* something happens to the treatment group, AND</t>
  </si>
  <si>
    <t>* that something didn't happen to the comparison group, AND</t>
  </si>
  <si>
    <t>* that something shifts potential outcome Y0</t>
  </si>
  <si>
    <t>It's not just that "something is happening". Something</t>
  </si>
  <si>
    <t>is happening to the treatment at that time that changes</t>
  </si>
  <si>
    <t>y0.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</si>
</sst>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76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2" borderId="2" xfId="0" applyNumberFormat="1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2" fontId="0" fillId="3" borderId="5" xfId="0" applyNumberFormat="1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0" xfId="0" applyFill="1" applyAlignment="1">
      <alignment horizontal="center"/>
    </xf>
    <xf numFmtId="2" fontId="0" fillId="3" borderId="0" xfId="0" applyNumberFormat="1" applyFill="1" applyAlignment="1">
      <alignment horizontal="center"/>
    </xf>
    <xf numFmtId="0" fontId="0" fillId="3" borderId="8" xfId="0" applyFill="1" applyBorder="1" applyAlignment="1">
      <alignment horizontal="center"/>
    </xf>
    <xf numFmtId="2" fontId="0" fillId="0" borderId="0" xfId="0" applyNumberFormat="1"/>
    <xf numFmtId="0" fontId="0" fillId="3" borderId="9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2" fontId="0" fillId="3" borderId="10" xfId="0" applyNumberForma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0" xfId="0" applyFill="1" applyAlignment="1">
      <alignment horizontal="center"/>
    </xf>
    <xf numFmtId="2" fontId="0" fillId="4" borderId="0" xfId="0" applyNumberFormat="1" applyFill="1" applyAlignment="1">
      <alignment horizontal="center"/>
    </xf>
    <xf numFmtId="2" fontId="1" fillId="4" borderId="4" xfId="0" applyNumberFormat="1" applyFont="1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2" fontId="1" fillId="4" borderId="7" xfId="0" applyNumberFormat="1" applyFon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2" fontId="0" fillId="4" borderId="10" xfId="0" applyNumberFormat="1" applyFill="1" applyBorder="1" applyAlignment="1">
      <alignment horizontal="center"/>
    </xf>
    <xf numFmtId="2" fontId="1" fillId="4" borderId="9" xfId="0" applyNumberFormat="1" applyFont="1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1" fillId="0" borderId="0" xfId="0" applyFont="1"/>
    <xf numFmtId="2" fontId="1" fillId="0" borderId="0" xfId="0" applyNumberFormat="1" applyFont="1"/>
    <xf numFmtId="2" fontId="0" fillId="0" borderId="12" xfId="0" applyNumberFormat="1" applyBorder="1"/>
    <xf numFmtId="2" fontId="0" fillId="0" borderId="6" xfId="0" applyNumberFormat="1" applyBorder="1"/>
    <xf numFmtId="2" fontId="0" fillId="0" borderId="13" xfId="0" applyNumberFormat="1" applyBorder="1"/>
    <xf numFmtId="2" fontId="0" fillId="0" borderId="11" xfId="0" applyNumberFormat="1" applyBorder="1"/>
    <xf numFmtId="2" fontId="1" fillId="2" borderId="14" xfId="0" applyNumberFormat="1" applyFont="1" applyFill="1" applyBorder="1" applyAlignment="1">
      <alignment horizontal="center"/>
    </xf>
    <xf numFmtId="2" fontId="1" fillId="2" borderId="3" xfId="0" applyNumberFormat="1" applyFont="1" applyFill="1" applyBorder="1" applyAlignment="1">
      <alignment horizontal="center"/>
    </xf>
    <xf numFmtId="2" fontId="0" fillId="3" borderId="12" xfId="0" applyNumberFormat="1" applyFill="1" applyBorder="1" applyAlignment="1">
      <alignment horizontal="center"/>
    </xf>
    <xf numFmtId="2" fontId="0" fillId="3" borderId="6" xfId="0" applyNumberFormat="1" applyFill="1" applyBorder="1" applyAlignment="1">
      <alignment horizontal="center"/>
    </xf>
    <xf numFmtId="2" fontId="0" fillId="3" borderId="15" xfId="0" applyNumberFormat="1" applyFill="1" applyBorder="1" applyAlignment="1">
      <alignment horizontal="center"/>
    </xf>
    <xf numFmtId="2" fontId="0" fillId="3" borderId="8" xfId="0" applyNumberFormat="1" applyFill="1" applyBorder="1" applyAlignment="1">
      <alignment horizontal="center"/>
    </xf>
    <xf numFmtId="2" fontId="0" fillId="3" borderId="13" xfId="0" applyNumberFormat="1" applyFill="1" applyBorder="1" applyAlignment="1">
      <alignment horizontal="center"/>
    </xf>
    <xf numFmtId="2" fontId="0" fillId="3" borderId="11" xfId="0" applyNumberFormat="1" applyFill="1" applyBorder="1" applyAlignment="1">
      <alignment horizontal="center"/>
    </xf>
    <xf numFmtId="2" fontId="0" fillId="4" borderId="15" xfId="0" applyNumberFormat="1" applyFill="1" applyBorder="1" applyAlignment="1">
      <alignment horizontal="center"/>
    </xf>
    <xf numFmtId="2" fontId="0" fillId="4" borderId="13" xfId="0" applyNumberFormat="1" applyFill="1" applyBorder="1" applyAlignment="1">
      <alignment horizontal="center"/>
    </xf>
    <xf numFmtId="2" fontId="0" fillId="4" borderId="8" xfId="0" applyNumberFormat="1" applyFill="1" applyBorder="1" applyAlignment="1">
      <alignment horizontal="center"/>
    </xf>
    <xf numFmtId="2" fontId="0" fillId="4" borderId="11" xfId="0" applyNumberFormat="1" applyFill="1" applyBorder="1" applyAlignment="1">
      <alignment horizontal="center"/>
    </xf>
    <xf numFmtId="2" fontId="0" fillId="6" borderId="12" xfId="0" applyNumberFormat="1" applyFill="1" applyBorder="1"/>
    <xf numFmtId="2" fontId="0" fillId="6" borderId="6" xfId="0" applyNumberFormat="1" applyFill="1" applyBorder="1"/>
    <xf numFmtId="2" fontId="0" fillId="6" borderId="11" xfId="0" applyNumberFormat="1" applyFill="1" applyBorder="1"/>
    <xf numFmtId="2" fontId="0" fillId="7" borderId="13" xfId="0" applyNumberFormat="1" applyFill="1" applyBorder="1"/>
    <xf numFmtId="0" fontId="1" fillId="0" borderId="0" xfId="0" applyFont="1" applyFill="1" applyBorder="1"/>
    <xf numFmtId="0" fontId="0" fillId="0" borderId="12" xfId="0" applyBorder="1"/>
    <xf numFmtId="0" fontId="0" fillId="0" borderId="5" xfId="0" applyBorder="1"/>
    <xf numFmtId="0" fontId="0" fillId="0" borderId="6" xfId="0" applyBorder="1"/>
    <xf numFmtId="0" fontId="0" fillId="0" borderId="13" xfId="0" applyBorder="1"/>
    <xf numFmtId="0" fontId="0" fillId="0" borderId="10" xfId="0" applyBorder="1"/>
    <xf numFmtId="0" fontId="0" fillId="0" borderId="11" xfId="0" applyBorder="1"/>
    <xf numFmtId="0" fontId="0" fillId="6" borderId="14" xfId="0" applyFill="1" applyBorder="1"/>
    <xf numFmtId="0" fontId="0" fillId="6" borderId="2" xfId="0" applyFill="1" applyBorder="1"/>
    <xf numFmtId="0" fontId="0" fillId="6" borderId="3" xfId="0" applyFill="1" applyBorder="1"/>
    <xf numFmtId="2" fontId="1" fillId="5" borderId="14" xfId="0" applyNumberFormat="1" applyFont="1" applyFill="1" applyBorder="1" applyAlignment="1">
      <alignment horizontal="center"/>
    </xf>
    <xf numFmtId="2" fontId="1" fillId="5" borderId="3" xfId="0" applyNumberFormat="1" applyFont="1" applyFill="1" applyBorder="1" applyAlignment="1">
      <alignment horizontal="center"/>
    </xf>
    <xf numFmtId="2" fontId="1" fillId="5" borderId="3" xfId="0" applyNumberFormat="1" applyFont="1" applyFill="1" applyBorder="1"/>
    <xf numFmtId="0" fontId="1" fillId="0" borderId="12" xfId="0" applyFont="1" applyBorder="1"/>
    <xf numFmtId="2" fontId="1" fillId="0" borderId="6" xfId="0" applyNumberFormat="1" applyFont="1" applyBorder="1"/>
    <xf numFmtId="0" fontId="1" fillId="0" borderId="13" xfId="0" applyFont="1" applyBorder="1"/>
    <xf numFmtId="2" fontId="1" fillId="0" borderId="11" xfId="0" applyNumberFormat="1" applyFont="1" applyBorder="1"/>
    <xf numFmtId="2" fontId="0" fillId="4" borderId="4" xfId="0" applyNumberFormat="1" applyFill="1" applyBorder="1" applyAlignment="1">
      <alignment horizontal="center"/>
    </xf>
    <xf numFmtId="2" fontId="0" fillId="4" borderId="7" xfId="0" applyNumberFormat="1" applyFill="1" applyBorder="1" applyAlignment="1">
      <alignment horizontal="center"/>
    </xf>
    <xf numFmtId="2" fontId="0" fillId="4" borderId="9" xfId="0" applyNumberFormat="1" applyFill="1" applyBorder="1" applyAlignment="1">
      <alignment horizontal="center"/>
    </xf>
    <xf numFmtId="0" fontId="0" fillId="0" borderId="0" xfId="0" applyFill="1"/>
    <xf numFmtId="2" fontId="0" fillId="0" borderId="0" xfId="0" applyNumberFormat="1" applyFill="1"/>
    <xf numFmtId="0" fontId="1" fillId="0" borderId="0" xfId="0" applyFont="1" applyFill="1"/>
    <xf numFmtId="2" fontId="0" fillId="7" borderId="1" xfId="0" applyNumberFormat="1" applyFill="1" applyBorder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8D84E-84AF-CE4E-85A8-897A086BEE78}">
  <dimension ref="A1:K42"/>
  <sheetViews>
    <sheetView zoomScale="170" zoomScaleNormal="170" workbookViewId="0">
      <selection activeCell="D3" sqref="D3:D13"/>
    </sheetView>
  </sheetViews>
  <sheetFormatPr baseColWidth="10" defaultRowHeight="16" x14ac:dyDescent="0.2"/>
  <cols>
    <col min="3" max="5" width="10.83203125" style="13"/>
    <col min="8" max="8" width="17" customWidth="1"/>
  </cols>
  <sheetData>
    <row r="1" spans="1:11" ht="17" thickBot="1" x14ac:dyDescent="0.25">
      <c r="C1" s="61" t="s">
        <v>15</v>
      </c>
      <c r="D1" s="62"/>
      <c r="E1" s="63" t="s">
        <v>16</v>
      </c>
      <c r="I1" t="s">
        <v>19</v>
      </c>
    </row>
    <row r="2" spans="1:11" ht="17" thickBot="1" x14ac:dyDescent="0.25">
      <c r="A2" s="1" t="s">
        <v>0</v>
      </c>
      <c r="B2" s="2" t="s">
        <v>1</v>
      </c>
      <c r="C2" s="35" t="s">
        <v>2</v>
      </c>
      <c r="D2" s="36" t="s">
        <v>3</v>
      </c>
      <c r="E2" s="3" t="s">
        <v>4</v>
      </c>
      <c r="F2" s="4" t="s">
        <v>5</v>
      </c>
      <c r="I2">
        <v>1980</v>
      </c>
      <c r="J2">
        <v>1981</v>
      </c>
      <c r="K2">
        <v>1982</v>
      </c>
    </row>
    <row r="3" spans="1:11" x14ac:dyDescent="0.2">
      <c r="A3" s="5">
        <v>1980</v>
      </c>
      <c r="B3" s="6">
        <v>1</v>
      </c>
      <c r="C3" s="37"/>
      <c r="D3" s="38">
        <v>3.577712</v>
      </c>
      <c r="E3" s="7">
        <v>3.577712</v>
      </c>
      <c r="F3" s="8">
        <v>0</v>
      </c>
      <c r="H3" s="52" t="s">
        <v>8</v>
      </c>
      <c r="I3" s="53">
        <v>3.58</v>
      </c>
      <c r="J3" s="53">
        <v>4.5199999999999996</v>
      </c>
      <c r="K3" s="54">
        <v>5.57</v>
      </c>
    </row>
    <row r="4" spans="1:11" ht="17" thickBot="1" x14ac:dyDescent="0.25">
      <c r="A4" s="9">
        <v>1981</v>
      </c>
      <c r="B4" s="10">
        <v>1</v>
      </c>
      <c r="C4" s="39"/>
      <c r="D4" s="40">
        <v>4.5244429999999998</v>
      </c>
      <c r="E4" s="11">
        <v>4.5244429999999998</v>
      </c>
      <c r="F4" s="12">
        <v>0</v>
      </c>
      <c r="H4" s="55" t="s">
        <v>9</v>
      </c>
      <c r="I4" s="56">
        <v>3.59</v>
      </c>
      <c r="J4" s="56">
        <v>4.5599999999999996</v>
      </c>
      <c r="K4" s="57">
        <v>5.59</v>
      </c>
    </row>
    <row r="5" spans="1:11" ht="17" thickBot="1" x14ac:dyDescent="0.25">
      <c r="A5" s="9">
        <v>1982</v>
      </c>
      <c r="B5" s="10">
        <v>1</v>
      </c>
      <c r="C5" s="39"/>
      <c r="D5" s="40">
        <v>5.5718319999999997</v>
      </c>
      <c r="E5" s="11">
        <v>5.5718319999999997</v>
      </c>
      <c r="F5" s="12">
        <v>0</v>
      </c>
      <c r="G5" t="s">
        <v>6</v>
      </c>
      <c r="H5" s="58" t="s">
        <v>28</v>
      </c>
      <c r="I5" s="59" t="s">
        <v>27</v>
      </c>
      <c r="J5" s="59">
        <f>(J3-I3)-(J4-I4)</f>
        <v>-3.0000000000000249E-2</v>
      </c>
      <c r="K5" s="60">
        <f>(K3-J3)-(K4-J4)</f>
        <v>2.0000000000000462E-2</v>
      </c>
    </row>
    <row r="6" spans="1:11" x14ac:dyDescent="0.2">
      <c r="A6" s="9">
        <v>1983</v>
      </c>
      <c r="B6" s="10">
        <v>1</v>
      </c>
      <c r="C6" s="39"/>
      <c r="D6" s="40">
        <v>6.5310969999999999</v>
      </c>
      <c r="E6" s="11">
        <v>6.5310969999999999</v>
      </c>
      <c r="F6" s="12">
        <v>0</v>
      </c>
    </row>
    <row r="7" spans="1:11" x14ac:dyDescent="0.2">
      <c r="A7" s="9">
        <v>1984</v>
      </c>
      <c r="B7" s="10">
        <v>1</v>
      </c>
      <c r="C7" s="39"/>
      <c r="D7" s="40">
        <v>7.5666770000000003</v>
      </c>
      <c r="E7" s="11">
        <v>7.5666770000000003</v>
      </c>
      <c r="F7" s="12">
        <v>0</v>
      </c>
      <c r="H7" t="s">
        <v>22</v>
      </c>
      <c r="I7" s="13" t="s">
        <v>23</v>
      </c>
    </row>
    <row r="8" spans="1:11" ht="17" thickBot="1" x14ac:dyDescent="0.25">
      <c r="A8" s="14">
        <v>1985</v>
      </c>
      <c r="B8" s="15">
        <v>1</v>
      </c>
      <c r="C8" s="41"/>
      <c r="D8" s="42">
        <v>8.5579839999999994</v>
      </c>
      <c r="E8" s="16">
        <v>8.5579839999999994</v>
      </c>
      <c r="F8" s="17">
        <v>0</v>
      </c>
      <c r="I8" t="s">
        <v>24</v>
      </c>
    </row>
    <row r="9" spans="1:11" x14ac:dyDescent="0.2">
      <c r="A9" s="18">
        <v>1986</v>
      </c>
      <c r="B9" s="19">
        <v>1</v>
      </c>
      <c r="C9" s="43">
        <v>19.554120000000001</v>
      </c>
      <c r="D9" s="21">
        <v>9.5556040000000007</v>
      </c>
      <c r="E9" s="20">
        <v>19.554120000000001</v>
      </c>
      <c r="F9" s="22">
        <v>1</v>
      </c>
    </row>
    <row r="10" spans="1:11" x14ac:dyDescent="0.2">
      <c r="A10" s="18">
        <v>1987</v>
      </c>
      <c r="B10" s="19">
        <v>1</v>
      </c>
      <c r="C10" s="43">
        <v>30.59122</v>
      </c>
      <c r="D10" s="23">
        <v>10.590809999999999</v>
      </c>
      <c r="E10" s="20">
        <v>30.59122</v>
      </c>
      <c r="F10" s="22">
        <v>1</v>
      </c>
    </row>
    <row r="11" spans="1:11" x14ac:dyDescent="0.2">
      <c r="A11" s="18">
        <v>1988</v>
      </c>
      <c r="B11" s="19">
        <v>1</v>
      </c>
      <c r="C11" s="43">
        <v>41.546419999999998</v>
      </c>
      <c r="D11" s="23">
        <v>11.526149999999999</v>
      </c>
      <c r="E11" s="20">
        <v>41.546419999999998</v>
      </c>
      <c r="F11" s="22">
        <v>1</v>
      </c>
      <c r="G11" t="s">
        <v>7</v>
      </c>
      <c r="H11" s="13" t="s">
        <v>25</v>
      </c>
    </row>
    <row r="12" spans="1:11" x14ac:dyDescent="0.2">
      <c r="A12" s="18">
        <v>1989</v>
      </c>
      <c r="B12" s="19">
        <v>1</v>
      </c>
      <c r="C12" s="43">
        <v>52.568399999999997</v>
      </c>
      <c r="D12" s="23">
        <v>12.575060000000001</v>
      </c>
      <c r="E12" s="20">
        <v>52.568399999999997</v>
      </c>
      <c r="F12" s="22">
        <v>1</v>
      </c>
      <c r="H12" t="s">
        <v>26</v>
      </c>
    </row>
    <row r="13" spans="1:11" ht="17" thickBot="1" x14ac:dyDescent="0.25">
      <c r="A13" s="24">
        <v>1990</v>
      </c>
      <c r="B13" s="25">
        <v>1</v>
      </c>
      <c r="C13" s="44">
        <v>63.564300000000003</v>
      </c>
      <c r="D13" s="27">
        <v>13.558160000000001</v>
      </c>
      <c r="E13" s="26">
        <v>63.564300000000003</v>
      </c>
      <c r="F13" s="28">
        <v>1</v>
      </c>
    </row>
    <row r="14" spans="1:11" x14ac:dyDescent="0.2">
      <c r="A14" s="5">
        <v>1980</v>
      </c>
      <c r="B14" s="6">
        <v>2</v>
      </c>
      <c r="C14" s="37"/>
      <c r="D14" s="38">
        <v>3.592012</v>
      </c>
      <c r="E14" s="7">
        <v>3.592012</v>
      </c>
      <c r="F14" s="8">
        <v>0</v>
      </c>
    </row>
    <row r="15" spans="1:11" x14ac:dyDescent="0.2">
      <c r="A15" s="9">
        <v>1981</v>
      </c>
      <c r="B15" s="10">
        <v>2</v>
      </c>
      <c r="C15" s="39"/>
      <c r="D15" s="40">
        <v>4.5633119999999998</v>
      </c>
      <c r="E15" s="11">
        <v>4.5633119999999998</v>
      </c>
      <c r="F15" s="12">
        <v>0</v>
      </c>
    </row>
    <row r="16" spans="1:11" x14ac:dyDescent="0.2">
      <c r="A16" s="9">
        <v>1982</v>
      </c>
      <c r="B16" s="10">
        <v>2</v>
      </c>
      <c r="C16" s="39"/>
      <c r="D16" s="40">
        <v>5.586697</v>
      </c>
      <c r="E16" s="11">
        <v>5.586697</v>
      </c>
      <c r="F16" s="12">
        <v>0</v>
      </c>
      <c r="G16" t="s">
        <v>6</v>
      </c>
      <c r="I16" s="29"/>
      <c r="J16" s="29"/>
    </row>
    <row r="17" spans="1:10" x14ac:dyDescent="0.2">
      <c r="A17" s="9">
        <v>1983</v>
      </c>
      <c r="B17" s="10">
        <v>2</v>
      </c>
      <c r="C17" s="39"/>
      <c r="D17" s="40">
        <v>6.5448399999999998</v>
      </c>
      <c r="E17" s="11">
        <v>6.5448399999999998</v>
      </c>
      <c r="F17" s="12">
        <v>0</v>
      </c>
      <c r="H17" s="29"/>
      <c r="I17" s="13"/>
      <c r="J17" s="13"/>
    </row>
    <row r="18" spans="1:10" x14ac:dyDescent="0.2">
      <c r="A18" s="9">
        <v>1984</v>
      </c>
      <c r="B18" s="10">
        <v>2</v>
      </c>
      <c r="C18" s="39"/>
      <c r="D18" s="40">
        <v>7.5540529999999997</v>
      </c>
      <c r="E18" s="11">
        <v>7.5540529999999997</v>
      </c>
      <c r="F18" s="12">
        <v>0</v>
      </c>
      <c r="H18" s="29"/>
      <c r="I18" s="13"/>
      <c r="J18" s="13"/>
    </row>
    <row r="19" spans="1:10" ht="17" thickBot="1" x14ac:dyDescent="0.25">
      <c r="A19" s="14">
        <v>1985</v>
      </c>
      <c r="B19" s="15">
        <v>2</v>
      </c>
      <c r="C19" s="41"/>
      <c r="D19" s="42">
        <v>8.5767600000000002</v>
      </c>
      <c r="E19" s="16">
        <v>8.5767600000000002</v>
      </c>
      <c r="F19" s="17">
        <v>0</v>
      </c>
      <c r="I19" s="30"/>
      <c r="J19" s="30"/>
    </row>
    <row r="20" spans="1:10" x14ac:dyDescent="0.2">
      <c r="A20" s="18">
        <v>1986</v>
      </c>
      <c r="B20" s="19">
        <v>2</v>
      </c>
      <c r="C20" s="43"/>
      <c r="D20" s="45">
        <v>9.5811200000000003</v>
      </c>
      <c r="E20" s="20">
        <v>9.5811200000000003</v>
      </c>
      <c r="F20" s="22">
        <v>0</v>
      </c>
      <c r="I20" s="13"/>
    </row>
    <row r="21" spans="1:10" x14ac:dyDescent="0.2">
      <c r="A21" s="18">
        <v>1987</v>
      </c>
      <c r="B21" s="19">
        <v>2</v>
      </c>
      <c r="C21" s="43"/>
      <c r="D21" s="45">
        <v>10.58384</v>
      </c>
      <c r="E21" s="20">
        <v>10.58384</v>
      </c>
      <c r="F21" s="22">
        <v>0</v>
      </c>
    </row>
    <row r="22" spans="1:10" x14ac:dyDescent="0.2">
      <c r="A22" s="18">
        <v>1988</v>
      </c>
      <c r="B22" s="19">
        <v>2</v>
      </c>
      <c r="C22" s="43"/>
      <c r="D22" s="45">
        <v>11.61825</v>
      </c>
      <c r="E22" s="20">
        <v>11.61825</v>
      </c>
      <c r="F22" s="22">
        <v>0</v>
      </c>
      <c r="G22" t="s">
        <v>7</v>
      </c>
    </row>
    <row r="23" spans="1:10" x14ac:dyDescent="0.2">
      <c r="A23" s="18">
        <v>1989</v>
      </c>
      <c r="B23" s="19">
        <v>2</v>
      </c>
      <c r="C23" s="43"/>
      <c r="D23" s="45">
        <v>12.584899999999999</v>
      </c>
      <c r="E23" s="20">
        <v>12.584899999999999</v>
      </c>
      <c r="F23" s="22">
        <v>0</v>
      </c>
    </row>
    <row r="24" spans="1:10" ht="17" thickBot="1" x14ac:dyDescent="0.25">
      <c r="A24" s="24">
        <v>1990</v>
      </c>
      <c r="B24" s="25">
        <v>2</v>
      </c>
      <c r="C24" s="44"/>
      <c r="D24" s="46">
        <v>13.575939999999999</v>
      </c>
      <c r="E24" s="26">
        <v>13.575939999999999</v>
      </c>
      <c r="F24" s="28">
        <v>0</v>
      </c>
    </row>
    <row r="26" spans="1:10" x14ac:dyDescent="0.2">
      <c r="A26" t="s">
        <v>13</v>
      </c>
    </row>
    <row r="27" spans="1:10" ht="17" thickBot="1" x14ac:dyDescent="0.25">
      <c r="B27" s="29" t="s">
        <v>8</v>
      </c>
      <c r="C27" s="30" t="s">
        <v>9</v>
      </c>
    </row>
    <row r="28" spans="1:10" x14ac:dyDescent="0.2">
      <c r="A28" s="29" t="s">
        <v>6</v>
      </c>
      <c r="B28" s="31">
        <f>AVERAGE(E3:E8)</f>
        <v>6.0549574999999995</v>
      </c>
      <c r="C28" s="32">
        <f>AVERAGE(E14:E19)</f>
        <v>6.0696123333333345</v>
      </c>
    </row>
    <row r="29" spans="1:10" ht="17" thickBot="1" x14ac:dyDescent="0.25">
      <c r="A29" s="29" t="s">
        <v>7</v>
      </c>
      <c r="B29" s="33">
        <f>AVERAGE(E9:E13)</f>
        <v>41.564892</v>
      </c>
      <c r="C29" s="34">
        <f>AVERAGE(E20:E24)</f>
        <v>11.58881</v>
      </c>
    </row>
    <row r="31" spans="1:10" ht="17" thickBot="1" x14ac:dyDescent="0.25">
      <c r="A31" s="29" t="s">
        <v>10</v>
      </c>
      <c r="B31" s="29"/>
      <c r="C31" s="30"/>
      <c r="D31" s="30"/>
    </row>
    <row r="32" spans="1:10" x14ac:dyDescent="0.2">
      <c r="A32" s="64" t="s">
        <v>11</v>
      </c>
      <c r="B32" s="65">
        <f>(B29-B28) - (C29-C28)</f>
        <v>29.990736833333333</v>
      </c>
      <c r="C32" s="13" t="s">
        <v>17</v>
      </c>
    </row>
    <row r="33" spans="1:3" ht="17" thickBot="1" x14ac:dyDescent="0.25">
      <c r="A33" s="66" t="s">
        <v>12</v>
      </c>
      <c r="B33" s="67">
        <f>AVERAGE(C9:C13) - AVERAGE(D9:D13)</f>
        <v>30.003735200000001</v>
      </c>
      <c r="C33" s="13" t="s">
        <v>14</v>
      </c>
    </row>
    <row r="34" spans="1:3" x14ac:dyDescent="0.2">
      <c r="A34" s="29"/>
      <c r="B34" s="30"/>
      <c r="C34" s="13" t="s">
        <v>18</v>
      </c>
    </row>
    <row r="36" spans="1:3" x14ac:dyDescent="0.2">
      <c r="A36" s="29" t="s">
        <v>20</v>
      </c>
    </row>
    <row r="37" spans="1:3" ht="17" thickBot="1" x14ac:dyDescent="0.25">
      <c r="B37" s="29" t="s">
        <v>8</v>
      </c>
      <c r="C37" s="30" t="s">
        <v>9</v>
      </c>
    </row>
    <row r="38" spans="1:3" x14ac:dyDescent="0.2">
      <c r="A38" s="29" t="s">
        <v>6</v>
      </c>
      <c r="B38" s="47">
        <f>AVERAGE(D3:D8)</f>
        <v>6.0549574999999995</v>
      </c>
      <c r="C38" s="48">
        <f>AVERAGE(D14:D19)</f>
        <v>6.0696123333333345</v>
      </c>
    </row>
    <row r="39" spans="1:3" ht="17" thickBot="1" x14ac:dyDescent="0.25">
      <c r="A39" s="29" t="s">
        <v>7</v>
      </c>
      <c r="B39" s="50">
        <f>AVERAGE(D9:D13)</f>
        <v>11.561156800000001</v>
      </c>
      <c r="C39" s="49">
        <f>AVERAGE(D20:D24)</f>
        <v>11.58881</v>
      </c>
    </row>
    <row r="40" spans="1:3" x14ac:dyDescent="0.2">
      <c r="A40" s="51" t="s">
        <v>21</v>
      </c>
      <c r="B40" s="13">
        <f>(B39-B38) - (C39-C38)</f>
        <v>-1.2998366666664651E-2</v>
      </c>
    </row>
    <row r="42" spans="1:3" x14ac:dyDescent="0.2">
      <c r="A42" s="29"/>
      <c r="B42" s="29"/>
      <c r="C42" s="30"/>
    </row>
  </sheetData>
  <mergeCells count="1">
    <mergeCell ref="C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2A4ED-A78A-3B40-B0BF-43035DDA1862}">
  <dimension ref="A1:Q43"/>
  <sheetViews>
    <sheetView tabSelected="1" zoomScale="170" zoomScaleNormal="170" workbookViewId="0">
      <selection activeCell="H14" sqref="H14"/>
    </sheetView>
  </sheetViews>
  <sheetFormatPr baseColWidth="10" defaultRowHeight="16" x14ac:dyDescent="0.2"/>
  <cols>
    <col min="3" max="5" width="10.83203125" style="13"/>
    <col min="8" max="8" width="10.83203125" style="71"/>
  </cols>
  <sheetData>
    <row r="1" spans="1:17" ht="17" thickBot="1" x14ac:dyDescent="0.2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 t="s">
        <v>5</v>
      </c>
    </row>
    <row r="2" spans="1:17" x14ac:dyDescent="0.2">
      <c r="A2" s="5">
        <v>1980</v>
      </c>
      <c r="B2" s="6">
        <v>1</v>
      </c>
      <c r="C2" s="7"/>
      <c r="D2" s="7">
        <v>3.577712</v>
      </c>
      <c r="E2" s="7">
        <v>3.577712</v>
      </c>
      <c r="F2" s="8">
        <v>0</v>
      </c>
      <c r="Q2" s="13"/>
    </row>
    <row r="3" spans="1:17" x14ac:dyDescent="0.2">
      <c r="A3" s="9">
        <v>1981</v>
      </c>
      <c r="B3" s="10">
        <v>1</v>
      </c>
      <c r="C3" s="11"/>
      <c r="D3" s="11">
        <v>4.5244429999999998</v>
      </c>
      <c r="E3" s="11">
        <v>4.5244429999999998</v>
      </c>
      <c r="F3" s="12">
        <v>0</v>
      </c>
      <c r="Q3" s="13"/>
    </row>
    <row r="4" spans="1:17" x14ac:dyDescent="0.2">
      <c r="A4" s="9">
        <v>1982</v>
      </c>
      <c r="B4" s="10">
        <v>1</v>
      </c>
      <c r="C4" s="11"/>
      <c r="D4" s="11">
        <v>5.5718319999999997</v>
      </c>
      <c r="E4" s="11">
        <v>5.5718319999999997</v>
      </c>
      <c r="F4" s="12">
        <v>0</v>
      </c>
      <c r="G4" t="s">
        <v>6</v>
      </c>
      <c r="Q4" s="13"/>
    </row>
    <row r="5" spans="1:17" x14ac:dyDescent="0.2">
      <c r="A5" s="9">
        <v>1983</v>
      </c>
      <c r="B5" s="10">
        <v>1</v>
      </c>
      <c r="C5" s="11"/>
      <c r="D5" s="11">
        <v>6.5310969999999999</v>
      </c>
      <c r="E5" s="11">
        <v>6.5310969999999999</v>
      </c>
      <c r="F5" s="12">
        <v>0</v>
      </c>
      <c r="Q5" s="13"/>
    </row>
    <row r="6" spans="1:17" x14ac:dyDescent="0.2">
      <c r="A6" s="9">
        <v>1984</v>
      </c>
      <c r="B6" s="10">
        <v>1</v>
      </c>
      <c r="C6" s="11"/>
      <c r="D6" s="11">
        <v>7.5666770000000003</v>
      </c>
      <c r="E6" s="11">
        <v>7.5666770000000003</v>
      </c>
      <c r="F6" s="12">
        <v>0</v>
      </c>
      <c r="I6" s="13"/>
      <c r="Q6" s="13"/>
    </row>
    <row r="7" spans="1:17" ht="17" thickBot="1" x14ac:dyDescent="0.25">
      <c r="A7" s="14">
        <v>1985</v>
      </c>
      <c r="B7" s="15">
        <v>1</v>
      </c>
      <c r="C7" s="16"/>
      <c r="D7" s="16">
        <v>8.5579839999999994</v>
      </c>
      <c r="E7" s="16">
        <v>8.5579839999999994</v>
      </c>
      <c r="F7" s="17">
        <v>0</v>
      </c>
      <c r="Q7" s="13"/>
    </row>
    <row r="8" spans="1:17" x14ac:dyDescent="0.2">
      <c r="A8" s="18">
        <v>1986</v>
      </c>
      <c r="B8" s="19">
        <v>1</v>
      </c>
      <c r="C8" s="20">
        <v>19.554120000000001</v>
      </c>
      <c r="D8" s="21">
        <v>15</v>
      </c>
      <c r="E8" s="20">
        <v>19.554120000000001</v>
      </c>
      <c r="F8" s="22">
        <v>1</v>
      </c>
      <c r="I8" t="s">
        <v>37</v>
      </c>
    </row>
    <row r="9" spans="1:17" x14ac:dyDescent="0.2">
      <c r="A9" s="18">
        <v>1987</v>
      </c>
      <c r="B9" s="19">
        <v>1</v>
      </c>
      <c r="C9" s="20">
        <v>30.59122</v>
      </c>
      <c r="D9" s="23">
        <v>25</v>
      </c>
      <c r="E9" s="20">
        <v>30.59122</v>
      </c>
      <c r="F9" s="22">
        <v>1</v>
      </c>
      <c r="I9" t="s">
        <v>38</v>
      </c>
    </row>
    <row r="10" spans="1:17" x14ac:dyDescent="0.2">
      <c r="A10" s="18">
        <v>1988</v>
      </c>
      <c r="B10" s="19">
        <v>1</v>
      </c>
      <c r="C10" s="20">
        <v>41.546419999999998</v>
      </c>
      <c r="D10" s="23">
        <v>35</v>
      </c>
      <c r="E10" s="20">
        <v>41.546419999999998</v>
      </c>
      <c r="F10" s="22">
        <v>1</v>
      </c>
      <c r="G10" t="s">
        <v>7</v>
      </c>
      <c r="H10" s="72"/>
    </row>
    <row r="11" spans="1:17" x14ac:dyDescent="0.2">
      <c r="A11" s="18">
        <v>1989</v>
      </c>
      <c r="B11" s="19">
        <v>1</v>
      </c>
      <c r="C11" s="20">
        <v>52.568399999999997</v>
      </c>
      <c r="D11" s="23">
        <v>48</v>
      </c>
      <c r="E11" s="20">
        <v>52.568399999999997</v>
      </c>
      <c r="F11" s="22">
        <v>1</v>
      </c>
      <c r="I11" t="s">
        <v>39</v>
      </c>
    </row>
    <row r="12" spans="1:17" ht="17" thickBot="1" x14ac:dyDescent="0.25">
      <c r="A12" s="24">
        <v>1990</v>
      </c>
      <c r="B12" s="25">
        <v>1</v>
      </c>
      <c r="C12" s="26">
        <v>63.564300000000003</v>
      </c>
      <c r="D12" s="27">
        <v>60</v>
      </c>
      <c r="E12" s="26">
        <v>63.564300000000003</v>
      </c>
      <c r="F12" s="28">
        <v>1</v>
      </c>
    </row>
    <row r="13" spans="1:17" x14ac:dyDescent="0.2">
      <c r="A13" s="5">
        <v>1980</v>
      </c>
      <c r="B13" s="6">
        <v>2</v>
      </c>
      <c r="C13" s="7"/>
      <c r="D13" s="7">
        <v>3.592012</v>
      </c>
      <c r="E13" s="7">
        <v>3.592012</v>
      </c>
      <c r="F13" s="8">
        <v>0</v>
      </c>
      <c r="I13" t="s">
        <v>40</v>
      </c>
    </row>
    <row r="14" spans="1:17" x14ac:dyDescent="0.2">
      <c r="A14" s="9">
        <v>1981</v>
      </c>
      <c r="B14" s="10">
        <v>2</v>
      </c>
      <c r="C14" s="11"/>
      <c r="D14" s="11">
        <v>4.5633119999999998</v>
      </c>
      <c r="E14" s="11">
        <v>4.5633119999999998</v>
      </c>
      <c r="F14" s="12">
        <v>0</v>
      </c>
      <c r="J14" t="s">
        <v>41</v>
      </c>
    </row>
    <row r="15" spans="1:17" x14ac:dyDescent="0.2">
      <c r="A15" s="9">
        <v>1982</v>
      </c>
      <c r="B15" s="10">
        <v>2</v>
      </c>
      <c r="C15" s="11"/>
      <c r="D15" s="11">
        <v>5.586697</v>
      </c>
      <c r="E15" s="11">
        <v>5.586697</v>
      </c>
      <c r="F15" s="12">
        <v>0</v>
      </c>
      <c r="G15" t="s">
        <v>6</v>
      </c>
      <c r="I15" s="29"/>
      <c r="J15" s="75" t="s">
        <v>42</v>
      </c>
    </row>
    <row r="16" spans="1:17" x14ac:dyDescent="0.2">
      <c r="A16" s="9">
        <v>1983</v>
      </c>
      <c r="B16" s="10">
        <v>2</v>
      </c>
      <c r="C16" s="11"/>
      <c r="D16" s="11">
        <v>6.5448399999999998</v>
      </c>
      <c r="E16" s="11">
        <v>6.5448399999999998</v>
      </c>
      <c r="F16" s="12">
        <v>0</v>
      </c>
      <c r="H16" s="73"/>
      <c r="I16" s="13"/>
      <c r="J16" s="13" t="s">
        <v>43</v>
      </c>
    </row>
    <row r="17" spans="1:10" x14ac:dyDescent="0.2">
      <c r="A17" s="9">
        <v>1984</v>
      </c>
      <c r="B17" s="10">
        <v>2</v>
      </c>
      <c r="C17" s="11"/>
      <c r="D17" s="11">
        <v>7.5540529999999997</v>
      </c>
      <c r="E17" s="11">
        <v>7.5540529999999997</v>
      </c>
      <c r="F17" s="12">
        <v>0</v>
      </c>
      <c r="H17" s="73"/>
      <c r="I17" s="13"/>
      <c r="J17" s="13" t="s">
        <v>44</v>
      </c>
    </row>
    <row r="18" spans="1:10" ht="17" thickBot="1" x14ac:dyDescent="0.25">
      <c r="A18" s="14">
        <v>1985</v>
      </c>
      <c r="B18" s="15">
        <v>2</v>
      </c>
      <c r="C18" s="16"/>
      <c r="D18" s="16">
        <v>8.5767600000000002</v>
      </c>
      <c r="E18" s="16">
        <v>8.5767600000000002</v>
      </c>
      <c r="F18" s="17">
        <v>0</v>
      </c>
      <c r="I18" s="30"/>
      <c r="J18" s="30"/>
    </row>
    <row r="19" spans="1:10" x14ac:dyDescent="0.2">
      <c r="A19" s="18">
        <v>1986</v>
      </c>
      <c r="B19" s="19">
        <v>2</v>
      </c>
      <c r="C19" s="20"/>
      <c r="D19" s="68">
        <v>9.5811200000000003</v>
      </c>
      <c r="E19" s="20">
        <v>9.5811200000000003</v>
      </c>
      <c r="F19" s="22">
        <v>0</v>
      </c>
      <c r="I19" s="13"/>
      <c r="J19" t="s">
        <v>45</v>
      </c>
    </row>
    <row r="20" spans="1:10" x14ac:dyDescent="0.2">
      <c r="A20" s="18">
        <v>1987</v>
      </c>
      <c r="B20" s="19">
        <v>2</v>
      </c>
      <c r="C20" s="20"/>
      <c r="D20" s="69">
        <v>10.58384</v>
      </c>
      <c r="E20" s="20">
        <v>10.58384</v>
      </c>
      <c r="F20" s="22">
        <v>0</v>
      </c>
      <c r="J20" t="s">
        <v>46</v>
      </c>
    </row>
    <row r="21" spans="1:10" x14ac:dyDescent="0.2">
      <c r="A21" s="18">
        <v>1988</v>
      </c>
      <c r="B21" s="19">
        <v>2</v>
      </c>
      <c r="C21" s="20"/>
      <c r="D21" s="69">
        <v>11.61825</v>
      </c>
      <c r="E21" s="20">
        <v>11.61825</v>
      </c>
      <c r="F21" s="22">
        <v>0</v>
      </c>
      <c r="G21" t="s">
        <v>7</v>
      </c>
      <c r="J21" t="s">
        <v>47</v>
      </c>
    </row>
    <row r="22" spans="1:10" x14ac:dyDescent="0.2">
      <c r="A22" s="18">
        <v>1989</v>
      </c>
      <c r="B22" s="19">
        <v>2</v>
      </c>
      <c r="C22" s="20"/>
      <c r="D22" s="69">
        <v>12.584899999999999</v>
      </c>
      <c r="E22" s="20">
        <v>12.584899999999999</v>
      </c>
      <c r="F22" s="22">
        <v>0</v>
      </c>
    </row>
    <row r="23" spans="1:10" ht="17" thickBot="1" x14ac:dyDescent="0.25">
      <c r="A23" s="24">
        <v>1990</v>
      </c>
      <c r="B23" s="25">
        <v>2</v>
      </c>
      <c r="C23" s="26"/>
      <c r="D23" s="70">
        <v>13.575939999999999</v>
      </c>
      <c r="E23" s="26">
        <v>13.575939999999999</v>
      </c>
      <c r="F23" s="28">
        <v>0</v>
      </c>
    </row>
    <row r="25" spans="1:10" x14ac:dyDescent="0.2">
      <c r="A25" t="s">
        <v>13</v>
      </c>
    </row>
    <row r="26" spans="1:10" ht="17" thickBot="1" x14ac:dyDescent="0.25">
      <c r="B26" s="29" t="s">
        <v>8</v>
      </c>
      <c r="C26" s="30" t="s">
        <v>9</v>
      </c>
      <c r="G26" t="s">
        <v>30</v>
      </c>
    </row>
    <row r="27" spans="1:10" x14ac:dyDescent="0.2">
      <c r="A27" s="29" t="s">
        <v>6</v>
      </c>
      <c r="B27" s="31">
        <f>AVERAGE(E2:E7)</f>
        <v>6.0549574999999995</v>
      </c>
      <c r="C27" s="32">
        <f>AVERAGE(E13:E18)</f>
        <v>6.0696123333333345</v>
      </c>
      <c r="G27" t="s">
        <v>31</v>
      </c>
    </row>
    <row r="28" spans="1:10" ht="17" thickBot="1" x14ac:dyDescent="0.25">
      <c r="A28" s="29" t="s">
        <v>7</v>
      </c>
      <c r="B28" s="33">
        <f>AVERAGE(E8:E12)</f>
        <v>41.564892</v>
      </c>
      <c r="C28" s="34">
        <f>AVERAGE(E19:E23)</f>
        <v>11.58881</v>
      </c>
      <c r="G28" t="s">
        <v>32</v>
      </c>
    </row>
    <row r="29" spans="1:10" x14ac:dyDescent="0.2">
      <c r="G29" t="s">
        <v>33</v>
      </c>
    </row>
    <row r="30" spans="1:10" ht="17" thickBot="1" x14ac:dyDescent="0.25">
      <c r="A30" s="29" t="s">
        <v>10</v>
      </c>
      <c r="B30" s="29"/>
      <c r="C30" s="30"/>
      <c r="D30" s="30"/>
      <c r="G30" t="s">
        <v>34</v>
      </c>
    </row>
    <row r="31" spans="1:10" x14ac:dyDescent="0.2">
      <c r="A31" s="64" t="s">
        <v>11</v>
      </c>
      <c r="B31" s="65">
        <f>(B28-B27)-(C28-C27)</f>
        <v>29.990736833333333</v>
      </c>
      <c r="G31" t="s">
        <v>35</v>
      </c>
    </row>
    <row r="32" spans="1:10" ht="17" thickBot="1" x14ac:dyDescent="0.25">
      <c r="A32" s="66" t="s">
        <v>12</v>
      </c>
      <c r="B32" s="67">
        <f>AVERAGE(C8:C12) - AVERAGE(D8:D12)</f>
        <v>4.964891999999999</v>
      </c>
      <c r="G32" t="s">
        <v>36</v>
      </c>
    </row>
    <row r="33" spans="1:3" x14ac:dyDescent="0.2">
      <c r="A33" s="29"/>
      <c r="B33" s="30"/>
    </row>
    <row r="35" spans="1:3" x14ac:dyDescent="0.2">
      <c r="A35" s="29" t="s">
        <v>20</v>
      </c>
    </row>
    <row r="36" spans="1:3" ht="17" thickBot="1" x14ac:dyDescent="0.25">
      <c r="B36" s="29" t="s">
        <v>8</v>
      </c>
      <c r="C36" s="30" t="s">
        <v>9</v>
      </c>
    </row>
    <row r="37" spans="1:3" ht="17" thickBot="1" x14ac:dyDescent="0.25">
      <c r="A37" s="29" t="s">
        <v>6</v>
      </c>
      <c r="B37" s="47">
        <f>AVERAGE(D2:D7)</f>
        <v>6.0549574999999995</v>
      </c>
      <c r="C37" s="48">
        <f>AVERAGE(D13:D18)</f>
        <v>6.0696123333333345</v>
      </c>
    </row>
    <row r="38" spans="1:3" ht="17" thickBot="1" x14ac:dyDescent="0.25">
      <c r="A38" s="29" t="s">
        <v>7</v>
      </c>
      <c r="B38" s="74">
        <f>AVERAGE(D8:D12)</f>
        <v>36.6</v>
      </c>
      <c r="C38" s="49">
        <f>AVERAGE(D19:D23)</f>
        <v>11.58881</v>
      </c>
    </row>
    <row r="39" spans="1:3" x14ac:dyDescent="0.2">
      <c r="A39" s="51" t="s">
        <v>21</v>
      </c>
      <c r="B39" s="13">
        <f>(B38-B37)-(C38-C37)</f>
        <v>25.025844833333334</v>
      </c>
    </row>
    <row r="41" spans="1:3" x14ac:dyDescent="0.2">
      <c r="A41" s="29" t="s">
        <v>29</v>
      </c>
      <c r="B41" s="29" t="s">
        <v>12</v>
      </c>
      <c r="C41" s="30" t="s">
        <v>21</v>
      </c>
    </row>
    <row r="42" spans="1:3" x14ac:dyDescent="0.2">
      <c r="A42" s="13">
        <f>B31</f>
        <v>29.990736833333333</v>
      </c>
      <c r="B42" s="13">
        <f>B32</f>
        <v>4.964891999999999</v>
      </c>
      <c r="C42" s="13">
        <f>B39</f>
        <v>25.025844833333334</v>
      </c>
    </row>
    <row r="43" spans="1:3" x14ac:dyDescent="0.2">
      <c r="A43">
        <v>29.99</v>
      </c>
      <c r="B43" s="13">
        <f>SUM(B42:C42)</f>
        <v>29.990736833333333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DiD 1</vt:lpstr>
      <vt:lpstr>DiD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2022-04-15T03:10:00Z</dcterms:created>
  <dcterms:modified xsi:type="dcterms:W3CDTF">2022-04-15T18:49:18Z</dcterms:modified>
</cp:coreProperties>
</file>