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Difference-in-Differences/Code/Exercises/"/>
    </mc:Choice>
  </mc:AlternateContent>
  <xr:revisionPtr revIDLastSave="0" documentId="13_ncr:1_{E4A98B11-304A-A441-9AFC-816D172B4AD4}" xr6:coauthVersionLast="47" xr6:coauthVersionMax="47" xr10:uidLastSave="{00000000-0000-0000-0000-000000000000}"/>
  <bookViews>
    <workbookView xWindow="19500" yWindow="720" windowWidth="29580" windowHeight="26240" activeTab="1" xr2:uid="{2EE18137-9303-494C-8C32-9DE193BE7F81}"/>
  </bookViews>
  <sheets>
    <sheet name="Dynamic ATT" sheetId="8" r:id="rId1"/>
    <sheet name="Event study" sheetId="12" r:id="rId2"/>
    <sheet name="Sheet2" sheetId="14" r:id="rId3"/>
    <sheet name="Sheet1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2" l="1"/>
  <c r="I23" i="12"/>
  <c r="I15" i="12"/>
  <c r="I19" i="12"/>
  <c r="I20" i="12"/>
  <c r="I21" i="12"/>
  <c r="I22" i="12"/>
  <c r="I18" i="12"/>
  <c r="I17" i="12"/>
  <c r="I12" i="12"/>
  <c r="I13" i="12"/>
  <c r="I14" i="12"/>
  <c r="I16" i="12"/>
  <c r="I11" i="12"/>
  <c r="I8" i="12"/>
  <c r="I9" i="12"/>
  <c r="I10" i="12"/>
  <c r="I7" i="12"/>
  <c r="I6" i="12"/>
  <c r="I4" i="12"/>
  <c r="I3" i="12"/>
  <c r="I2" i="12"/>
  <c r="B33" i="8"/>
  <c r="D32" i="8"/>
  <c r="C32" i="8"/>
  <c r="B32" i="8"/>
  <c r="B34" i="8" l="1"/>
</calcChain>
</file>

<file path=xl/sharedStrings.xml><?xml version="1.0" encoding="utf-8"?>
<sst xmlns="http://schemas.openxmlformats.org/spreadsheetml/2006/main" count="193" uniqueCount="134">
  <si>
    <t>ATT(1986,t)</t>
  </si>
  <si>
    <t>Year</t>
  </si>
  <si>
    <t>ATT(1992,t)</t>
  </si>
  <si>
    <t>ATT(g)</t>
  </si>
  <si>
    <t>ATT(1998,t)</t>
  </si>
  <si>
    <t>ATT(2004,t)</t>
  </si>
  <si>
    <t>Relative year</t>
  </si>
  <si>
    <t>CATT</t>
  </si>
  <si>
    <t>t-3</t>
  </si>
  <si>
    <t>t-2</t>
  </si>
  <si>
    <t>t-1</t>
  </si>
  <si>
    <t>t=0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</si>
  <si>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</si>
  <si>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</si>
  <si>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</si>
  <si>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</si>
  <si>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</si>
  <si>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</si>
  <si>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</si>
  <si>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</si>
  <si>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</si>
  <si>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</si>
  <si>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</si>
  <si>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</si>
  <si>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t+13</t>
  </si>
  <si>
    <t>t+14</t>
  </si>
  <si>
    <t>t+15</t>
  </si>
  <si>
    <t>t+16</t>
  </si>
  <si>
    <t>t+17</t>
  </si>
  <si>
    <t>t+18</t>
  </si>
  <si>
    <t>t+19</t>
  </si>
  <si>
    <t>t+20</t>
  </si>
  <si>
    <t>CS</t>
  </si>
  <si>
    <t>Simple ATT</t>
  </si>
  <si>
    <t>Group ATT</t>
  </si>
  <si>
    <t>Groups</t>
  </si>
  <si>
    <t>SA</t>
  </si>
  <si>
    <t>Remember: these are not DiD equations.  These are ATT. Only the DiD equation</t>
  </si>
  <si>
    <t>uses baseline. The ATT (any causal terms) are with respect, not to the baseline,</t>
  </si>
  <si>
    <t>but to the COUNTERFACTUAL.</t>
  </si>
  <si>
    <t>For calculating ATT(1986), what weight did I use?  I used w_86 = 1/24</t>
  </si>
  <si>
    <t>&lt;-- These ATT(g) summaries of underlying causal parmaeters all used equal weights -- just not the same equal weights.</t>
  </si>
  <si>
    <t>Simple ATT is equally weighted average over all 60 ATT(g,t) causal parameters</t>
  </si>
  <si>
    <t>FYI: the simple and group ATT --&gt; These are just "summaries" of the underlying causal effects</t>
  </si>
  <si>
    <t>There is no one ATT.  There are many different ways we might summarize these same 60 causal parameters.</t>
  </si>
  <si>
    <t>Simple is one: it uses equal weights</t>
  </si>
  <si>
    <t>Group is a different one: it also uses equal weights (1/4) but only after weighting unequally weighted ATT(g) summarie</t>
  </si>
  <si>
    <t>.</t>
  </si>
  <si>
    <t>&lt;- weight of 1/36</t>
  </si>
  <si>
    <t xml:space="preserve">&lt;- two sets of weights:. 1) weight of 1/3 over each ATT(g), but those were all using 2) different weights. </t>
  </si>
  <si>
    <t>DID equations: ATT + PT bias</t>
  </si>
  <si>
    <t>If ATT=0, and you found something, it would mean PT \neq 0</t>
  </si>
  <si>
    <t xml:space="preserve">What is a relative event time plot? </t>
  </si>
  <si>
    <t xml:space="preserve">Simple average over all of these group-time ATT parameters relative to when treatment occurred. </t>
  </si>
  <si>
    <t>1986 1992 1998</t>
  </si>
  <si>
    <t>1986 1992</t>
  </si>
  <si>
    <t>These longer lags can only be calculated using the earlier treated groups, so they are necessarily experiencing sample selectio</t>
  </si>
  <si>
    <t>Groups are dropping out for the longer lags</t>
  </si>
  <si>
    <t>X</t>
  </si>
  <si>
    <t xml:space="preserve"> Event time Estimate Std. Error [95% Simult.  Conf. Band]  </t>
  </si>
  <si>
    <t xml:space="preserve">        -17   0.0578     0.0246       -0.0123      0.1278  </t>
  </si>
  <si>
    <t xml:space="preserve">        -16  -0.0494     0.0229       -0.1147      0.0159  </t>
  </si>
  <si>
    <t xml:space="preserve">        -15   0.0518     0.0174        0.0022      0.1013 *</t>
  </si>
  <si>
    <t xml:space="preserve">        -14  -0.0288     0.0241       -0.0975      0.0399  </t>
  </si>
  <si>
    <t xml:space="preserve">        -13   0.0217     0.0212       -0.0388      0.0822  </t>
  </si>
  <si>
    <t xml:space="preserve">        -12  -0.0382     0.0332       -0.1328      0.0563  </t>
  </si>
  <si>
    <t xml:space="preserve">        -11   0.0043     0.0184       -0.0481      0.0566  </t>
  </si>
  <si>
    <t xml:space="preserve">        -10   0.0044     0.0219       -0.0580      0.0668  </t>
  </si>
  <si>
    <t xml:space="preserve">         -9   0.0195     0.0194       -0.0357      0.0747  </t>
  </si>
  <si>
    <t xml:space="preserve">         -8  -0.0338     0.0200       -0.0909      0.0233  </t>
  </si>
  <si>
    <t xml:space="preserve">         -7   0.0318     0.0202       -0.0256      0.0892  </t>
  </si>
  <si>
    <t xml:space="preserve">         -6  -0.0064     0.0235       -0.0734      0.0607  </t>
  </si>
  <si>
    <t xml:space="preserve">         -5  -0.0031     0.0195       -0.0587      0.0525  </t>
  </si>
  <si>
    <t xml:space="preserve">         -4   0.0001     0.0181       -0.0515      0.0517  </t>
  </si>
  <si>
    <t xml:space="preserve">         -3  -0.0179     0.0182       -0.0698      0.0340  </t>
  </si>
  <si>
    <t xml:space="preserve">         -2   0.0381     0.0127        0.0019      0.0744 *</t>
  </si>
  <si>
    <t xml:space="preserve">         -1  -0.0321     0.0165       -0.0792      0.0149  </t>
  </si>
  <si>
    <t xml:space="preserve">          0   8.0219     0.3614        6.9923      9.0515 *</t>
  </si>
  <si>
    <t xml:space="preserve">          1  16.0082     0.7657       13.8266     18.1898 *</t>
  </si>
  <si>
    <t xml:space="preserve">          2  24.0109     1.1584       20.7106     27.3112 *</t>
  </si>
  <si>
    <t xml:space="preserve">          3  32.0025     0.8389       29.6123     34.3928 *</t>
  </si>
  <si>
    <t xml:space="preserve">          4  40.0064     1.4765       35.7997     44.2131 *</t>
  </si>
  <si>
    <t xml:space="preserve">          5  48.0213     2.3358       41.3664     54.6763 *</t>
  </si>
  <si>
    <t xml:space="preserve">          6  63.0006     2.0206       57.2438     68.7574 *</t>
  </si>
  <si>
    <t xml:space="preserve">          7  72.0020     1.7978       66.8797     77.1242 *</t>
  </si>
  <si>
    <t xml:space="preserve">          8  80.9918     2.0024       75.2866     86.6969 *</t>
  </si>
  <si>
    <t xml:space="preserve">          9  89.9954     2.2190       83.6733     96.3176 *</t>
  </si>
  <si>
    <t xml:space="preserve">         10  99.0605     1.7215       94.1557    103.9653 *</t>
  </si>
  <si>
    <t xml:space="preserve">         11 108.0192     2.6710      100.4090    115.6293 *</t>
  </si>
  <si>
    <t xml:space="preserve">         12 129.9164     0.0349      129.8169    130.0158 *</t>
  </si>
  <si>
    <t xml:space="preserve">         13 139.9235     0.0444      139.7972    140.0499 *</t>
  </si>
  <si>
    <t xml:space="preserve">         14 150.0087     0.0401      149.8945    150.1230 *</t>
  </si>
  <si>
    <t xml:space="preserve">         15 159.9702     0.0364      159.8666    160.0739 *</t>
  </si>
  <si>
    <t xml:space="preserve">         16 169.9857     0.0390      169.8745    170.0969 *</t>
  </si>
  <si>
    <t xml:space="preserve">         17 179.9810     0.0465      179.8485    180.1134 *</t>
  </si>
  <si>
    <t>CS uses not yet treated as controls for its DiD calculations</t>
  </si>
  <si>
    <t>SA will only use the 2004 group, though (the last cohort), as its control</t>
  </si>
  <si>
    <t>NEVER TREATED</t>
  </si>
  <si>
    <t>year::0     8.010576   0.016121  496.892532 &lt; 2.2e-16 ***</t>
  </si>
  <si>
    <t>year::1    16.004048   0.015360 1041.932213 &lt; 2.2e-16 ***</t>
  </si>
  <si>
    <t>year::2    23.997172   0.014481 1657.162628 &lt; 2.2e-16 ***</t>
  </si>
  <si>
    <t>year::3    31.993026   0.017331 1846.015762 &lt; 2.2e-16 ***</t>
  </si>
  <si>
    <t>year::4    40.002651   0.018047 2216.547111 &lt; 2.2e-16 ***</t>
  </si>
  <si>
    <t>year::5    48.014538   0.017078 2811.433925 &lt; 2.2e-16 ***</t>
  </si>
  <si>
    <t>year::6    62.992152   0.027083 2325.901091 &lt; 2.2e-16 ***</t>
  </si>
  <si>
    <t>year::7    71.996172   0.029042 2479.045791 &lt; 2.2e-16 ***</t>
  </si>
  <si>
    <t>year::8    80.990587   0.028736 2818.453395 &lt; 2.2e-16 ***</t>
  </si>
  <si>
    <t>year::9    89.981628   0.029774 3022.136450 &lt; 2.2e-16 ***</t>
  </si>
  <si>
    <t>year::10   99.055282   0.032117 3084.160421 &lt; 2.2e-16 ***</t>
  </si>
  <si>
    <t>year::11  108.011412   0.032309 3343.026577 &lt; 2.2e-16 ***</t>
  </si>
  <si>
    <t>year::12  129.916374   0.037441 3469.852387 &lt; 2.2e-16 ***</t>
  </si>
  <si>
    <t>year::13  139.923548   0.045207 3095.188403 &lt; 2.2e-16 ***</t>
  </si>
  <si>
    <t>year::14  150.008736   0.039086 3837.956217 &lt; 2.2e-16 ***</t>
  </si>
  <si>
    <t>year::15  159.970236   0.036464 4387.046316 &lt; 2.2e-16 ***</t>
  </si>
  <si>
    <t>year::16  169.985686   0.038653 4397.694232 &lt; 2.2e-16 ***</t>
  </si>
  <si>
    <t>year::17  179.980973   0.043949 4095.204698 &lt; 2.2e-16 ***</t>
  </si>
  <si>
    <t xml:space="preserve">year::-3   -0.002657   0.016356   -0.162452   0.87179    </t>
  </si>
  <si>
    <t xml:space="preserve">year::-2    0.023945   0.017189    1.393059   0.17149  </t>
  </si>
  <si>
    <t>dropped</t>
  </si>
  <si>
    <t>ATT(2005,t)</t>
  </si>
  <si>
    <t>ATT(2006,t)</t>
  </si>
  <si>
    <t>ATT(2007,t)</t>
  </si>
  <si>
    <t>ATT(2008,t)</t>
  </si>
  <si>
    <t>ATT(2009,t)</t>
  </si>
  <si>
    <t xml:space="preserve">I can't get confidence intervals on the ATT(g). </t>
  </si>
  <si>
    <t>ATT simple</t>
  </si>
  <si>
    <t>ATT group</t>
  </si>
  <si>
    <t>equally weighted average over 20 ATT(g,t) cells</t>
  </si>
  <si>
    <t>equally weighted average over column B13 to F13 ATT(g) parameters</t>
  </si>
  <si>
    <t>0.1104**</t>
  </si>
  <si>
    <t>0.1084**</t>
  </si>
  <si>
    <t>t-8</t>
  </si>
  <si>
    <t>Never treated (treatment date of 10,000)</t>
  </si>
  <si>
    <t>VWATT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</si>
</sst>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0" fillId="3" borderId="2" xfId="0" applyFill="1" applyBorder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1" xfId="0" applyFill="1" applyBorder="1"/>
    <xf numFmtId="0" fontId="0" fillId="8" borderId="3" xfId="0" applyFill="1" applyBorder="1"/>
    <xf numFmtId="0" fontId="0" fillId="9" borderId="1" xfId="0" applyFill="1" applyBorder="1"/>
    <xf numFmtId="0" fontId="0" fillId="9" borderId="3" xfId="0" applyFill="1" applyBorder="1"/>
    <xf numFmtId="0" fontId="0" fillId="4" borderId="1" xfId="0" applyFill="1" applyBorder="1"/>
    <xf numFmtId="0" fontId="0" fillId="4" borderId="3" xfId="0" applyFill="1" applyBorder="1"/>
    <xf numFmtId="0" fontId="0" fillId="11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1" xfId="0" applyFill="1" applyBorder="1"/>
    <xf numFmtId="0" fontId="0" fillId="11" borderId="3" xfId="0" applyFill="1" applyBorder="1"/>
    <xf numFmtId="0" fontId="0" fillId="11" borderId="2" xfId="0" applyFill="1" applyBorder="1"/>
    <xf numFmtId="0" fontId="0" fillId="13" borderId="0" xfId="0" applyFill="1" applyBorder="1"/>
    <xf numFmtId="0" fontId="0" fillId="13" borderId="4" xfId="0" applyFill="1" applyBorder="1"/>
    <xf numFmtId="0" fontId="1" fillId="11" borderId="10" xfId="0" applyFont="1" applyFill="1" applyBorder="1" applyAlignment="1">
      <alignment horizontal="center"/>
    </xf>
    <xf numFmtId="0" fontId="1" fillId="8" borderId="10" xfId="0" applyFont="1" applyFill="1" applyBorder="1"/>
    <xf numFmtId="0" fontId="1" fillId="9" borderId="10" xfId="0" applyFont="1" applyFill="1" applyBorder="1"/>
    <xf numFmtId="0" fontId="1" fillId="4" borderId="10" xfId="0" applyFont="1" applyFill="1" applyBorder="1"/>
    <xf numFmtId="0" fontId="1" fillId="10" borderId="9" xfId="0" applyFont="1" applyFill="1" applyBorder="1"/>
    <xf numFmtId="0" fontId="1" fillId="1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12" borderId="7" xfId="0" applyFont="1" applyFill="1" applyBorder="1"/>
    <xf numFmtId="0" fontId="1" fillId="12" borderId="8" xfId="0" applyFont="1" applyFill="1" applyBorder="1"/>
    <xf numFmtId="0" fontId="1" fillId="12" borderId="9" xfId="0" applyFont="1" applyFill="1" applyBorder="1"/>
    <xf numFmtId="0" fontId="1" fillId="13" borderId="0" xfId="0" applyFont="1" applyFill="1" applyBorder="1"/>
    <xf numFmtId="0" fontId="1" fillId="8" borderId="1" xfId="0" applyFont="1" applyFill="1" applyBorder="1"/>
    <xf numFmtId="0" fontId="1" fillId="8" borderId="3" xfId="0" applyFont="1" applyFill="1" applyBorder="1"/>
    <xf numFmtId="0" fontId="1" fillId="9" borderId="1" xfId="0" applyFont="1" applyFill="1" applyBorder="1"/>
    <xf numFmtId="0" fontId="1" fillId="9" borderId="3" xfId="0" applyFont="1" applyFill="1" applyBorder="1"/>
    <xf numFmtId="0" fontId="1" fillId="9" borderId="2" xfId="0" applyFont="1" applyFill="1" applyBorder="1"/>
    <xf numFmtId="0" fontId="1" fillId="4" borderId="7" xfId="0" applyFont="1" applyFill="1" applyBorder="1"/>
    <xf numFmtId="0" fontId="1" fillId="4" borderId="14" xfId="0" applyFont="1" applyFill="1" applyBorder="1"/>
    <xf numFmtId="0" fontId="1" fillId="4" borderId="15" xfId="0" applyFont="1" applyFill="1" applyBorder="1"/>
    <xf numFmtId="0" fontId="1" fillId="10" borderId="10" xfId="0" applyFont="1" applyFill="1" applyBorder="1"/>
    <xf numFmtId="0" fontId="0" fillId="13" borderId="3" xfId="0" applyFill="1" applyBorder="1"/>
    <xf numFmtId="0" fontId="0" fillId="13" borderId="2" xfId="0" applyFill="1" applyBorder="1"/>
    <xf numFmtId="0" fontId="0" fillId="13" borderId="5" xfId="0" applyFill="1" applyBorder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13" xfId="0" applyFont="1" applyFill="1" applyBorder="1"/>
    <xf numFmtId="0" fontId="0" fillId="0" borderId="2" xfId="0" applyFont="1" applyFill="1" applyBorder="1"/>
    <xf numFmtId="0" fontId="0" fillId="11" borderId="1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0" borderId="14" xfId="0" applyFont="1" applyFill="1" applyBorder="1"/>
    <xf numFmtId="0" fontId="0" fillId="0" borderId="12" xfId="0" applyFont="1" applyFill="1" applyBorder="1"/>
    <xf numFmtId="0" fontId="0" fillId="0" borderId="15" xfId="0" applyFont="1" applyFill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6" xfId="0" applyBorder="1"/>
    <xf numFmtId="0" fontId="0" fillId="0" borderId="11" xfId="0" applyBorder="1"/>
    <xf numFmtId="0" fontId="0" fillId="4" borderId="1" xfId="0" applyFont="1" applyFill="1" applyBorder="1"/>
    <xf numFmtId="0" fontId="0" fillId="4" borderId="3" xfId="0" applyFont="1" applyFill="1" applyBorder="1"/>
    <xf numFmtId="0" fontId="0" fillId="4" borderId="2" xfId="0" applyFont="1" applyFill="1" applyBorder="1"/>
    <xf numFmtId="0" fontId="1" fillId="11" borderId="10" xfId="0" applyFont="1" applyFill="1" applyBorder="1" applyAlignment="1">
      <alignment horizontal="center" wrapText="1"/>
    </xf>
    <xf numFmtId="0" fontId="1" fillId="8" borderId="10" xfId="0" applyFont="1" applyFill="1" applyBorder="1" applyAlignment="1">
      <alignment wrapText="1"/>
    </xf>
    <xf numFmtId="0" fontId="1" fillId="9" borderId="10" xfId="0" applyFont="1" applyFill="1" applyBorder="1" applyAlignment="1">
      <alignment wrapText="1"/>
    </xf>
    <xf numFmtId="0" fontId="1" fillId="4" borderId="7" xfId="0" applyFont="1" applyFill="1" applyBorder="1" applyAlignment="1">
      <alignment wrapText="1"/>
    </xf>
    <xf numFmtId="0" fontId="1" fillId="10" borderId="10" xfId="0" applyFont="1" applyFill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4" borderId="10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5" borderId="10" xfId="0" applyFont="1" applyFill="1" applyBorder="1" applyAlignment="1">
      <alignment horizontal="center" wrapText="1"/>
    </xf>
    <xf numFmtId="0" fontId="0" fillId="4" borderId="2" xfId="0" applyFill="1" applyBorder="1"/>
    <xf numFmtId="2" fontId="0" fillId="2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6958-D2FD-B340-96F0-C0F0E677AC3F}">
  <dimension ref="A1:H42"/>
  <sheetViews>
    <sheetView zoomScale="180" zoomScaleNormal="180" workbookViewId="0">
      <selection activeCell="C12" sqref="C12"/>
    </sheetView>
  </sheetViews>
  <sheetFormatPr baseColWidth="10" defaultRowHeight="16" x14ac:dyDescent="0.2"/>
  <sheetData>
    <row r="1" spans="1:8" ht="17" thickBot="1" x14ac:dyDescent="0.25">
      <c r="A1" s="44" t="s">
        <v>1</v>
      </c>
      <c r="B1" s="45" t="s">
        <v>0</v>
      </c>
      <c r="C1" s="46" t="s">
        <v>2</v>
      </c>
      <c r="D1" s="47" t="s">
        <v>4</v>
      </c>
      <c r="E1" s="48" t="s">
        <v>5</v>
      </c>
    </row>
    <row r="2" spans="1:8" x14ac:dyDescent="0.2">
      <c r="A2" s="37">
        <v>1980</v>
      </c>
      <c r="B2" s="42">
        <v>0</v>
      </c>
      <c r="C2" s="42">
        <v>0</v>
      </c>
      <c r="D2" s="42">
        <v>0</v>
      </c>
      <c r="E2" s="43">
        <v>0</v>
      </c>
    </row>
    <row r="3" spans="1:8" x14ac:dyDescent="0.2">
      <c r="A3" s="37">
        <v>1981</v>
      </c>
      <c r="B3" s="42">
        <v>0</v>
      </c>
      <c r="C3" s="42">
        <v>0</v>
      </c>
      <c r="D3" s="42">
        <v>0</v>
      </c>
      <c r="E3" s="43">
        <v>0</v>
      </c>
      <c r="G3" t="s">
        <v>50</v>
      </c>
    </row>
    <row r="4" spans="1:8" x14ac:dyDescent="0.2">
      <c r="A4" s="37">
        <v>1982</v>
      </c>
      <c r="B4" s="42">
        <v>0</v>
      </c>
      <c r="C4" s="42">
        <v>0</v>
      </c>
      <c r="D4" s="42">
        <v>0</v>
      </c>
      <c r="E4" s="43">
        <v>0</v>
      </c>
    </row>
    <row r="5" spans="1:8" x14ac:dyDescent="0.2">
      <c r="A5" s="37">
        <v>1983</v>
      </c>
      <c r="B5" s="42">
        <v>0</v>
      </c>
      <c r="C5" s="42">
        <v>0</v>
      </c>
      <c r="D5" s="42">
        <v>0</v>
      </c>
      <c r="E5" s="43">
        <v>0</v>
      </c>
      <c r="G5" t="s">
        <v>51</v>
      </c>
    </row>
    <row r="6" spans="1:8" x14ac:dyDescent="0.2">
      <c r="A6" s="37">
        <v>1984</v>
      </c>
      <c r="B6" s="42">
        <v>0</v>
      </c>
      <c r="C6" s="42">
        <v>0</v>
      </c>
      <c r="D6" s="42">
        <v>0</v>
      </c>
      <c r="E6" s="43">
        <v>0</v>
      </c>
    </row>
    <row r="7" spans="1:8" ht="17" thickBot="1" x14ac:dyDescent="0.25">
      <c r="A7" s="37">
        <v>1985</v>
      </c>
      <c r="B7" s="42">
        <v>0</v>
      </c>
      <c r="C7" s="42">
        <v>0</v>
      </c>
      <c r="D7" s="42">
        <v>0</v>
      </c>
      <c r="E7" s="43">
        <v>0</v>
      </c>
    </row>
    <row r="8" spans="1:8" x14ac:dyDescent="0.2">
      <c r="A8" s="37">
        <v>1986</v>
      </c>
      <c r="B8" s="31">
        <v>10</v>
      </c>
      <c r="C8" s="42">
        <v>0</v>
      </c>
      <c r="D8" s="42">
        <v>0</v>
      </c>
      <c r="E8" s="43">
        <v>0</v>
      </c>
    </row>
    <row r="9" spans="1:8" x14ac:dyDescent="0.2">
      <c r="A9" s="37">
        <v>1987</v>
      </c>
      <c r="B9" s="32">
        <v>20</v>
      </c>
      <c r="C9" s="42">
        <v>0</v>
      </c>
      <c r="D9" s="42">
        <v>0</v>
      </c>
      <c r="E9" s="43">
        <v>0</v>
      </c>
    </row>
    <row r="10" spans="1:8" x14ac:dyDescent="0.2">
      <c r="A10" s="37">
        <v>1988</v>
      </c>
      <c r="B10" s="32">
        <v>30</v>
      </c>
      <c r="C10" s="42">
        <v>0</v>
      </c>
      <c r="D10" s="42">
        <v>0</v>
      </c>
      <c r="E10" s="43">
        <v>0</v>
      </c>
    </row>
    <row r="11" spans="1:8" x14ac:dyDescent="0.2">
      <c r="A11" s="37">
        <v>1989</v>
      </c>
      <c r="B11" s="32">
        <v>40</v>
      </c>
      <c r="C11" s="42">
        <v>0</v>
      </c>
      <c r="D11" s="42">
        <v>0</v>
      </c>
      <c r="E11" s="43">
        <v>0</v>
      </c>
      <c r="G11" t="s">
        <v>40</v>
      </c>
    </row>
    <row r="12" spans="1:8" x14ac:dyDescent="0.2">
      <c r="A12" s="37">
        <v>1990</v>
      </c>
      <c r="B12" s="32">
        <v>50</v>
      </c>
      <c r="C12" s="42">
        <v>0</v>
      </c>
      <c r="D12" s="42">
        <v>0</v>
      </c>
      <c r="E12" s="43">
        <v>0</v>
      </c>
    </row>
    <row r="13" spans="1:8" ht="17" thickBot="1" x14ac:dyDescent="0.25">
      <c r="A13" s="37">
        <v>1991</v>
      </c>
      <c r="B13" s="32">
        <v>60</v>
      </c>
      <c r="C13" s="42">
        <v>0</v>
      </c>
      <c r="D13" s="42">
        <v>0</v>
      </c>
      <c r="E13" s="43">
        <v>0</v>
      </c>
      <c r="G13" t="s">
        <v>42</v>
      </c>
    </row>
    <row r="14" spans="1:8" x14ac:dyDescent="0.2">
      <c r="A14" s="37">
        <v>1992</v>
      </c>
      <c r="B14" s="32">
        <v>70</v>
      </c>
      <c r="C14" s="33">
        <v>8</v>
      </c>
      <c r="D14" s="42">
        <v>0</v>
      </c>
      <c r="E14" s="43">
        <v>0</v>
      </c>
      <c r="H14" t="s">
        <v>43</v>
      </c>
    </row>
    <row r="15" spans="1:8" x14ac:dyDescent="0.2">
      <c r="A15" s="37">
        <v>1993</v>
      </c>
      <c r="B15" s="32">
        <v>80</v>
      </c>
      <c r="C15" s="34">
        <v>16</v>
      </c>
      <c r="D15" s="42">
        <v>0</v>
      </c>
      <c r="E15" s="43">
        <v>0</v>
      </c>
    </row>
    <row r="16" spans="1:8" x14ac:dyDescent="0.2">
      <c r="A16" s="37">
        <v>1994</v>
      </c>
      <c r="B16" s="32">
        <v>90</v>
      </c>
      <c r="C16" s="34">
        <v>24</v>
      </c>
      <c r="D16" s="42">
        <v>0</v>
      </c>
      <c r="E16" s="43">
        <v>0</v>
      </c>
      <c r="G16" t="s">
        <v>44</v>
      </c>
    </row>
    <row r="17" spans="1:8" x14ac:dyDescent="0.2">
      <c r="A17" s="37">
        <v>1995</v>
      </c>
      <c r="B17" s="32">
        <v>100</v>
      </c>
      <c r="C17" s="34">
        <v>32</v>
      </c>
      <c r="D17" s="42">
        <v>0</v>
      </c>
      <c r="E17" s="43">
        <v>0</v>
      </c>
      <c r="H17" t="s">
        <v>45</v>
      </c>
    </row>
    <row r="18" spans="1:8" x14ac:dyDescent="0.2">
      <c r="A18" s="37">
        <v>1996</v>
      </c>
      <c r="B18" s="32">
        <v>110</v>
      </c>
      <c r="C18" s="34">
        <v>40</v>
      </c>
      <c r="D18" s="42">
        <v>0</v>
      </c>
      <c r="E18" s="43">
        <v>0</v>
      </c>
      <c r="H18" t="s">
        <v>46</v>
      </c>
    </row>
    <row r="19" spans="1:8" ht="17" thickBot="1" x14ac:dyDescent="0.25">
      <c r="A19" s="37">
        <v>1997</v>
      </c>
      <c r="B19" s="32">
        <v>120</v>
      </c>
      <c r="C19" s="34">
        <v>48</v>
      </c>
      <c r="D19" s="42">
        <v>0</v>
      </c>
      <c r="E19" s="43">
        <v>0</v>
      </c>
      <c r="G19" t="s">
        <v>37</v>
      </c>
    </row>
    <row r="20" spans="1:8" x14ac:dyDescent="0.2">
      <c r="A20" s="37">
        <v>1998</v>
      </c>
      <c r="B20" s="32">
        <v>130</v>
      </c>
      <c r="C20" s="34">
        <v>56</v>
      </c>
      <c r="D20" s="35">
        <v>6</v>
      </c>
      <c r="E20" s="43">
        <v>0</v>
      </c>
      <c r="G20" t="s">
        <v>38</v>
      </c>
    </row>
    <row r="21" spans="1:8" x14ac:dyDescent="0.2">
      <c r="A21" s="37">
        <v>1999</v>
      </c>
      <c r="B21" s="32">
        <v>140</v>
      </c>
      <c r="C21" s="34">
        <v>64</v>
      </c>
      <c r="D21" s="36">
        <v>12</v>
      </c>
      <c r="E21" s="43">
        <v>0</v>
      </c>
      <c r="G21" t="s">
        <v>39</v>
      </c>
    </row>
    <row r="22" spans="1:8" x14ac:dyDescent="0.2">
      <c r="A22" s="37">
        <v>2000</v>
      </c>
      <c r="B22" s="32">
        <v>150</v>
      </c>
      <c r="C22" s="34">
        <v>72</v>
      </c>
      <c r="D22" s="36">
        <v>18</v>
      </c>
      <c r="E22" s="43">
        <v>0</v>
      </c>
    </row>
    <row r="23" spans="1:8" x14ac:dyDescent="0.2">
      <c r="A23" s="37">
        <v>2001</v>
      </c>
      <c r="B23" s="32">
        <v>160</v>
      </c>
      <c r="C23" s="34">
        <v>80</v>
      </c>
      <c r="D23" s="36">
        <v>24</v>
      </c>
      <c r="E23" s="43">
        <v>0</v>
      </c>
    </row>
    <row r="24" spans="1:8" x14ac:dyDescent="0.2">
      <c r="A24" s="37">
        <v>2002</v>
      </c>
      <c r="B24" s="32">
        <v>170</v>
      </c>
      <c r="C24" s="34">
        <v>88</v>
      </c>
      <c r="D24" s="36">
        <v>30</v>
      </c>
      <c r="E24" s="43">
        <v>0</v>
      </c>
    </row>
    <row r="25" spans="1:8" ht="17" thickBot="1" x14ac:dyDescent="0.25">
      <c r="A25" s="37">
        <v>2003</v>
      </c>
      <c r="B25" s="32">
        <v>180</v>
      </c>
      <c r="C25" s="34">
        <v>96</v>
      </c>
      <c r="D25" s="36">
        <v>36</v>
      </c>
      <c r="E25" s="43">
        <v>0</v>
      </c>
    </row>
    <row r="26" spans="1:8" x14ac:dyDescent="0.2">
      <c r="A26" s="3">
        <v>2004</v>
      </c>
      <c r="B26" s="35">
        <v>190</v>
      </c>
      <c r="C26" s="35">
        <v>104</v>
      </c>
      <c r="D26" s="35">
        <v>42</v>
      </c>
      <c r="E26" s="35">
        <v>4</v>
      </c>
    </row>
    <row r="27" spans="1:8" x14ac:dyDescent="0.2">
      <c r="A27" s="4">
        <v>2005</v>
      </c>
      <c r="B27" s="36">
        <v>200</v>
      </c>
      <c r="C27" s="36">
        <v>112</v>
      </c>
      <c r="D27" s="36">
        <v>48</v>
      </c>
      <c r="E27" s="36">
        <v>8</v>
      </c>
    </row>
    <row r="28" spans="1:8" x14ac:dyDescent="0.2">
      <c r="A28" s="4">
        <v>2006</v>
      </c>
      <c r="B28" s="36">
        <v>210</v>
      </c>
      <c r="C28" s="36">
        <v>120</v>
      </c>
      <c r="D28" s="36">
        <v>54</v>
      </c>
      <c r="E28" s="36">
        <v>12</v>
      </c>
    </row>
    <row r="29" spans="1:8" x14ac:dyDescent="0.2">
      <c r="A29" s="4">
        <v>2007</v>
      </c>
      <c r="B29" s="36">
        <v>220</v>
      </c>
      <c r="C29" s="36">
        <v>128</v>
      </c>
      <c r="D29" s="36">
        <v>60</v>
      </c>
      <c r="E29" s="36">
        <v>16</v>
      </c>
    </row>
    <row r="30" spans="1:8" x14ac:dyDescent="0.2">
      <c r="A30" s="4">
        <v>2008</v>
      </c>
      <c r="B30" s="36">
        <v>230</v>
      </c>
      <c r="C30" s="36">
        <v>136</v>
      </c>
      <c r="D30" s="36">
        <v>66</v>
      </c>
      <c r="E30" s="36">
        <v>20</v>
      </c>
    </row>
    <row r="31" spans="1:8" ht="17" thickBot="1" x14ac:dyDescent="0.25">
      <c r="A31" s="5">
        <v>2009</v>
      </c>
      <c r="B31" s="98">
        <v>240</v>
      </c>
      <c r="C31" s="98">
        <v>144</v>
      </c>
      <c r="D31" s="98">
        <v>72</v>
      </c>
      <c r="E31" s="98">
        <v>24</v>
      </c>
    </row>
    <row r="32" spans="1:8" ht="17" thickBot="1" x14ac:dyDescent="0.25">
      <c r="A32" s="49" t="s">
        <v>3</v>
      </c>
      <c r="B32" s="52">
        <f>AVERAGE(B8:B25)</f>
        <v>95</v>
      </c>
      <c r="C32" s="53">
        <f>AVERAGE(C14:C25)</f>
        <v>52</v>
      </c>
      <c r="D32" s="53">
        <f>AVERAGE(D20:D25)</f>
        <v>21</v>
      </c>
      <c r="E32" s="54" t="s">
        <v>47</v>
      </c>
      <c r="F32" t="s">
        <v>41</v>
      </c>
    </row>
    <row r="33" spans="1:3" ht="17" thickBot="1" x14ac:dyDescent="0.25">
      <c r="A33" s="50" t="s">
        <v>33</v>
      </c>
      <c r="B33" s="99">
        <f>AVERAGE(B20:D25,B14:C19,B8:B13)</f>
        <v>68.333333333333329</v>
      </c>
      <c r="C33" t="s">
        <v>48</v>
      </c>
    </row>
    <row r="34" spans="1:3" ht="17" thickBot="1" x14ac:dyDescent="0.25">
      <c r="A34" s="51" t="s">
        <v>34</v>
      </c>
      <c r="B34" s="2">
        <f>AVERAGE(B32:D32)</f>
        <v>56</v>
      </c>
      <c r="C34" t="s">
        <v>49</v>
      </c>
    </row>
    <row r="35" spans="1:3" x14ac:dyDescent="0.2">
      <c r="A35" t="s">
        <v>133</v>
      </c>
    </row>
    <row r="36" spans="1:3" x14ac:dyDescent="0.2">
      <c r="A36" s="1"/>
    </row>
    <row r="42" spans="1:3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A5D0-DE9F-6548-A74E-2E4FC95C5DFC}">
  <dimension ref="A1:P37"/>
  <sheetViews>
    <sheetView tabSelected="1" zoomScale="150" zoomScaleNormal="150" workbookViewId="0">
      <selection activeCell="F7" sqref="F7"/>
    </sheetView>
  </sheetViews>
  <sheetFormatPr baseColWidth="10" defaultRowHeight="16" x14ac:dyDescent="0.2"/>
  <cols>
    <col min="6" max="6" width="14.83203125" bestFit="1" customWidth="1"/>
    <col min="7" max="7" width="14.6640625" style="69" bestFit="1" customWidth="1"/>
    <col min="8" max="8" width="12.1640625" bestFit="1" customWidth="1"/>
  </cols>
  <sheetData>
    <row r="1" spans="1:16" ht="17" thickBot="1" x14ac:dyDescent="0.25">
      <c r="A1" s="44" t="s">
        <v>1</v>
      </c>
      <c r="B1" s="45" t="s">
        <v>0</v>
      </c>
      <c r="C1" s="46" t="s">
        <v>2</v>
      </c>
      <c r="D1" s="61" t="s">
        <v>4</v>
      </c>
      <c r="E1" s="64" t="s">
        <v>5</v>
      </c>
      <c r="F1" s="47" t="s">
        <v>97</v>
      </c>
      <c r="G1" s="68" t="s">
        <v>35</v>
      </c>
      <c r="H1" s="6" t="s">
        <v>6</v>
      </c>
      <c r="I1" s="6" t="s">
        <v>7</v>
      </c>
      <c r="J1" s="6" t="s">
        <v>36</v>
      </c>
      <c r="K1" s="6" t="s">
        <v>32</v>
      </c>
    </row>
    <row r="2" spans="1:16" x14ac:dyDescent="0.2">
      <c r="A2" s="37">
        <v>1980</v>
      </c>
      <c r="B2" s="55">
        <v>0</v>
      </c>
      <c r="C2" s="55">
        <v>0</v>
      </c>
      <c r="D2" s="55">
        <v>0</v>
      </c>
      <c r="E2" s="65">
        <v>0</v>
      </c>
      <c r="F2" s="43">
        <v>0</v>
      </c>
      <c r="H2" s="9" t="s">
        <v>8</v>
      </c>
      <c r="I2" s="10">
        <f>AVERAGE(B5,C11,D17)</f>
        <v>0</v>
      </c>
      <c r="J2" s="10"/>
      <c r="K2" s="10"/>
      <c r="L2" t="s">
        <v>74</v>
      </c>
      <c r="P2" t="s">
        <v>116</v>
      </c>
    </row>
    <row r="3" spans="1:16" x14ac:dyDescent="0.2">
      <c r="A3" s="37">
        <v>1981</v>
      </c>
      <c r="B3" s="55">
        <v>0</v>
      </c>
      <c r="C3" s="55">
        <v>0</v>
      </c>
      <c r="D3" s="55">
        <v>0</v>
      </c>
      <c r="E3" s="65">
        <v>0</v>
      </c>
      <c r="F3" s="43">
        <v>0</v>
      </c>
      <c r="G3" s="69" t="s">
        <v>54</v>
      </c>
      <c r="H3" s="7" t="s">
        <v>9</v>
      </c>
      <c r="I3" s="8">
        <f>AVERAGE(B6,C12,D18)</f>
        <v>0</v>
      </c>
      <c r="J3" s="8"/>
      <c r="K3" s="8"/>
      <c r="L3" t="s">
        <v>75</v>
      </c>
      <c r="P3" t="s">
        <v>117</v>
      </c>
    </row>
    <row r="4" spans="1:16" ht="17" thickBot="1" x14ac:dyDescent="0.25">
      <c r="A4" s="37">
        <v>1982</v>
      </c>
      <c r="B4" s="55">
        <v>0</v>
      </c>
      <c r="C4" s="55">
        <v>0</v>
      </c>
      <c r="D4" s="55">
        <v>0</v>
      </c>
      <c r="E4" s="65">
        <v>0</v>
      </c>
      <c r="F4" s="43">
        <v>0</v>
      </c>
      <c r="H4" s="11" t="s">
        <v>10</v>
      </c>
      <c r="I4" s="12">
        <f>AVERAGE(B7,C13,D19)</f>
        <v>0</v>
      </c>
      <c r="J4" s="12"/>
      <c r="K4" s="12"/>
      <c r="L4" t="s">
        <v>76</v>
      </c>
      <c r="P4" t="s">
        <v>118</v>
      </c>
    </row>
    <row r="5" spans="1:16" x14ac:dyDescent="0.2">
      <c r="A5" s="37">
        <v>1983</v>
      </c>
      <c r="B5" s="55">
        <v>0</v>
      </c>
      <c r="C5" s="55">
        <v>0</v>
      </c>
      <c r="D5" s="55">
        <v>0</v>
      </c>
      <c r="E5" s="65">
        <v>0</v>
      </c>
      <c r="F5" s="43">
        <v>0</v>
      </c>
      <c r="H5" s="18" t="s">
        <v>11</v>
      </c>
      <c r="I5" s="17">
        <f>AVERAGE(B8,C14,D20)</f>
        <v>8</v>
      </c>
      <c r="J5" s="17"/>
      <c r="K5" s="17"/>
      <c r="L5" t="s">
        <v>77</v>
      </c>
      <c r="P5" t="s">
        <v>98</v>
      </c>
    </row>
    <row r="6" spans="1:16" x14ac:dyDescent="0.2">
      <c r="A6" s="37">
        <v>1984</v>
      </c>
      <c r="B6" s="55">
        <v>0</v>
      </c>
      <c r="C6" s="55">
        <v>0</v>
      </c>
      <c r="D6" s="55">
        <v>0</v>
      </c>
      <c r="E6" s="65">
        <v>0</v>
      </c>
      <c r="F6" s="43">
        <v>0</v>
      </c>
      <c r="H6" s="13" t="s">
        <v>12</v>
      </c>
      <c r="I6" s="14">
        <f>AVERAGE(B9,C15,D21)</f>
        <v>16</v>
      </c>
      <c r="J6" s="14"/>
      <c r="K6" s="14"/>
      <c r="L6" t="s">
        <v>78</v>
      </c>
      <c r="P6" t="s">
        <v>99</v>
      </c>
    </row>
    <row r="7" spans="1:16" ht="17" thickBot="1" x14ac:dyDescent="0.25">
      <c r="A7" s="37">
        <v>1985</v>
      </c>
      <c r="B7" s="55">
        <v>0</v>
      </c>
      <c r="C7" s="55">
        <v>0</v>
      </c>
      <c r="D7" s="55">
        <v>0</v>
      </c>
      <c r="E7" s="65">
        <v>0</v>
      </c>
      <c r="F7" s="43">
        <v>0</v>
      </c>
      <c r="H7" s="13" t="s">
        <v>13</v>
      </c>
      <c r="I7" s="14">
        <f>AVERAGE(B10,C16,D22)</f>
        <v>24</v>
      </c>
      <c r="J7" s="14"/>
      <c r="K7" s="14"/>
      <c r="L7" t="s">
        <v>79</v>
      </c>
      <c r="P7" t="s">
        <v>100</v>
      </c>
    </row>
    <row r="8" spans="1:16" x14ac:dyDescent="0.2">
      <c r="A8" s="37">
        <v>1986</v>
      </c>
      <c r="B8" s="56">
        <v>10</v>
      </c>
      <c r="C8" s="55">
        <v>0</v>
      </c>
      <c r="D8" s="55">
        <v>0</v>
      </c>
      <c r="E8" s="65">
        <v>0</v>
      </c>
      <c r="F8" s="43">
        <v>0</v>
      </c>
      <c r="G8" s="69" t="s">
        <v>54</v>
      </c>
      <c r="H8" s="13" t="s">
        <v>14</v>
      </c>
      <c r="I8" s="14">
        <f t="shared" ref="I8:I10" si="0">AVERAGE(B11,C17,D23)</f>
        <v>32</v>
      </c>
      <c r="J8" s="14"/>
      <c r="K8" s="14"/>
      <c r="L8" t="s">
        <v>80</v>
      </c>
      <c r="P8" t="s">
        <v>101</v>
      </c>
    </row>
    <row r="9" spans="1:16" x14ac:dyDescent="0.2">
      <c r="A9" s="37">
        <v>1987</v>
      </c>
      <c r="B9" s="57">
        <v>20</v>
      </c>
      <c r="C9" s="55">
        <v>0</v>
      </c>
      <c r="D9" s="55">
        <v>0</v>
      </c>
      <c r="E9" s="65">
        <v>0</v>
      </c>
      <c r="F9" s="43">
        <v>0</v>
      </c>
      <c r="H9" s="13" t="s">
        <v>15</v>
      </c>
      <c r="I9" s="14">
        <f t="shared" si="0"/>
        <v>40</v>
      </c>
      <c r="J9" s="14"/>
      <c r="K9" s="14"/>
      <c r="L9" t="s">
        <v>81</v>
      </c>
      <c r="P9" t="s">
        <v>102</v>
      </c>
    </row>
    <row r="10" spans="1:16" ht="17" thickBot="1" x14ac:dyDescent="0.25">
      <c r="A10" s="37">
        <v>1988</v>
      </c>
      <c r="B10" s="57">
        <v>30</v>
      </c>
      <c r="C10" s="55">
        <v>0</v>
      </c>
      <c r="D10" s="55">
        <v>0</v>
      </c>
      <c r="E10" s="65">
        <v>0</v>
      </c>
      <c r="F10" s="43">
        <v>0</v>
      </c>
      <c r="H10" s="15" t="s">
        <v>16</v>
      </c>
      <c r="I10" s="14">
        <f t="shared" si="0"/>
        <v>48</v>
      </c>
      <c r="J10" s="16"/>
      <c r="K10" s="16"/>
      <c r="L10" t="s">
        <v>82</v>
      </c>
      <c r="P10" t="s">
        <v>103</v>
      </c>
    </row>
    <row r="11" spans="1:16" ht="17" thickBot="1" x14ac:dyDescent="0.25">
      <c r="A11" s="37">
        <v>1989</v>
      </c>
      <c r="B11" s="57">
        <v>40</v>
      </c>
      <c r="C11" s="55">
        <v>0</v>
      </c>
      <c r="D11" s="55">
        <v>0</v>
      </c>
      <c r="E11" s="65">
        <v>0</v>
      </c>
      <c r="F11" s="43">
        <v>0</v>
      </c>
      <c r="H11" s="19" t="s">
        <v>17</v>
      </c>
      <c r="I11" s="20">
        <f>AVERAGE(B14,C20)</f>
        <v>63</v>
      </c>
      <c r="J11" s="20"/>
      <c r="K11" s="20"/>
      <c r="L11" t="s">
        <v>83</v>
      </c>
      <c r="P11" t="s">
        <v>104</v>
      </c>
    </row>
    <row r="12" spans="1:16" ht="17" thickBot="1" x14ac:dyDescent="0.25">
      <c r="A12" s="37">
        <v>1990</v>
      </c>
      <c r="B12" s="57">
        <v>50</v>
      </c>
      <c r="C12" s="55">
        <v>0</v>
      </c>
      <c r="D12" s="55">
        <v>0</v>
      </c>
      <c r="E12" s="65">
        <v>0</v>
      </c>
      <c r="F12" s="43">
        <v>0</v>
      </c>
      <c r="H12" s="21" t="s">
        <v>18</v>
      </c>
      <c r="I12" s="20">
        <f t="shared" ref="I12:I16" si="1">AVERAGE(B15,C21)</f>
        <v>72</v>
      </c>
      <c r="J12" s="22"/>
      <c r="K12" s="22"/>
      <c r="L12" t="s">
        <v>84</v>
      </c>
      <c r="P12" t="s">
        <v>105</v>
      </c>
    </row>
    <row r="13" spans="1:16" ht="17" thickBot="1" x14ac:dyDescent="0.25">
      <c r="A13" s="37">
        <v>1991</v>
      </c>
      <c r="B13" s="57">
        <v>60</v>
      </c>
      <c r="C13" s="55">
        <v>0</v>
      </c>
      <c r="D13" s="55">
        <v>0</v>
      </c>
      <c r="E13" s="65">
        <v>0</v>
      </c>
      <c r="F13" s="43">
        <v>0</v>
      </c>
      <c r="G13" s="69" t="s">
        <v>55</v>
      </c>
      <c r="H13" s="21" t="s">
        <v>19</v>
      </c>
      <c r="I13" s="20">
        <f t="shared" si="1"/>
        <v>81</v>
      </c>
      <c r="J13" s="22"/>
      <c r="K13" s="22"/>
      <c r="L13" t="s">
        <v>85</v>
      </c>
      <c r="P13" t="s">
        <v>106</v>
      </c>
    </row>
    <row r="14" spans="1:16" ht="17" thickBot="1" x14ac:dyDescent="0.25">
      <c r="A14" s="37">
        <v>1992</v>
      </c>
      <c r="B14" s="57">
        <v>70</v>
      </c>
      <c r="C14" s="58">
        <v>8</v>
      </c>
      <c r="D14" s="55">
        <v>0</v>
      </c>
      <c r="E14" s="65">
        <v>0</v>
      </c>
      <c r="F14" s="43">
        <v>0</v>
      </c>
      <c r="H14" s="21" t="s">
        <v>20</v>
      </c>
      <c r="I14" s="20">
        <f t="shared" si="1"/>
        <v>90</v>
      </c>
      <c r="J14" s="22"/>
      <c r="K14" s="22"/>
      <c r="L14" t="s">
        <v>86</v>
      </c>
      <c r="P14" t="s">
        <v>107</v>
      </c>
    </row>
    <row r="15" spans="1:16" ht="17" thickBot="1" x14ac:dyDescent="0.25">
      <c r="A15" s="37">
        <v>1993</v>
      </c>
      <c r="B15" s="57">
        <v>80</v>
      </c>
      <c r="C15" s="59">
        <v>16</v>
      </c>
      <c r="D15" s="55">
        <v>0</v>
      </c>
      <c r="E15" s="65">
        <v>0</v>
      </c>
      <c r="F15" s="43">
        <v>0</v>
      </c>
      <c r="H15" s="21" t="s">
        <v>21</v>
      </c>
      <c r="I15" s="20">
        <f>AVERAGE(B18,C24)</f>
        <v>99</v>
      </c>
      <c r="J15" s="22"/>
      <c r="K15" s="22"/>
      <c r="L15" t="s">
        <v>87</v>
      </c>
      <c r="P15" t="s">
        <v>108</v>
      </c>
    </row>
    <row r="16" spans="1:16" ht="17" thickBot="1" x14ac:dyDescent="0.25">
      <c r="A16" s="37">
        <v>1994</v>
      </c>
      <c r="B16" s="57">
        <v>90</v>
      </c>
      <c r="C16" s="59">
        <v>24</v>
      </c>
      <c r="D16" s="55">
        <v>0</v>
      </c>
      <c r="E16" s="65">
        <v>0</v>
      </c>
      <c r="F16" s="43">
        <v>0</v>
      </c>
      <c r="H16" s="23" t="s">
        <v>22</v>
      </c>
      <c r="I16" s="20">
        <f t="shared" si="1"/>
        <v>108</v>
      </c>
      <c r="J16" s="24"/>
      <c r="K16" s="24"/>
      <c r="L16" t="s">
        <v>88</v>
      </c>
      <c r="P16" t="s">
        <v>109</v>
      </c>
    </row>
    <row r="17" spans="1:16" x14ac:dyDescent="0.2">
      <c r="A17" s="37">
        <v>1995</v>
      </c>
      <c r="B17" s="57">
        <v>100</v>
      </c>
      <c r="C17" s="59">
        <v>32</v>
      </c>
      <c r="D17" s="55">
        <v>0</v>
      </c>
      <c r="E17" s="65">
        <v>0</v>
      </c>
      <c r="F17" s="43">
        <v>0</v>
      </c>
      <c r="H17" s="25" t="s">
        <v>23</v>
      </c>
      <c r="I17" s="26">
        <f>AVERAGE(B20)</f>
        <v>130</v>
      </c>
      <c r="J17" s="26"/>
      <c r="K17" s="26"/>
      <c r="L17" t="s">
        <v>89</v>
      </c>
      <c r="P17" t="s">
        <v>110</v>
      </c>
    </row>
    <row r="18" spans="1:16" x14ac:dyDescent="0.2">
      <c r="A18" s="37">
        <v>1996</v>
      </c>
      <c r="B18" s="57">
        <v>110</v>
      </c>
      <c r="C18" s="59">
        <v>40</v>
      </c>
      <c r="D18" s="55">
        <v>0</v>
      </c>
      <c r="E18" s="65">
        <v>0</v>
      </c>
      <c r="F18" s="43">
        <v>0</v>
      </c>
      <c r="H18" s="27" t="s">
        <v>24</v>
      </c>
      <c r="I18" s="28">
        <f>AVERAGE(B21)</f>
        <v>140</v>
      </c>
      <c r="J18" s="28"/>
      <c r="K18" s="28"/>
      <c r="L18" t="s">
        <v>90</v>
      </c>
      <c r="P18" t="s">
        <v>111</v>
      </c>
    </row>
    <row r="19" spans="1:16" ht="17" thickBot="1" x14ac:dyDescent="0.25">
      <c r="A19" s="37">
        <v>1997</v>
      </c>
      <c r="B19" s="57">
        <v>120</v>
      </c>
      <c r="C19" s="59">
        <v>48</v>
      </c>
      <c r="D19" s="55">
        <v>0</v>
      </c>
      <c r="E19" s="65">
        <v>0</v>
      </c>
      <c r="F19" s="43">
        <v>0</v>
      </c>
      <c r="G19" s="69">
        <v>1986</v>
      </c>
      <c r="H19" s="27" t="s">
        <v>25</v>
      </c>
      <c r="I19" s="28">
        <f t="shared" ref="I19:I22" si="2">AVERAGE(B22)</f>
        <v>150</v>
      </c>
      <c r="J19" s="28"/>
      <c r="K19" s="28"/>
      <c r="L19" t="s">
        <v>91</v>
      </c>
      <c r="P19" t="s">
        <v>112</v>
      </c>
    </row>
    <row r="20" spans="1:16" x14ac:dyDescent="0.2">
      <c r="A20" s="37">
        <v>1998</v>
      </c>
      <c r="B20" s="57">
        <v>130</v>
      </c>
      <c r="C20" s="59">
        <v>56</v>
      </c>
      <c r="D20" s="62">
        <v>6</v>
      </c>
      <c r="E20" s="65">
        <v>0</v>
      </c>
      <c r="F20" s="43">
        <v>0</v>
      </c>
      <c r="H20" s="27" t="s">
        <v>26</v>
      </c>
      <c r="I20" s="28">
        <f t="shared" si="2"/>
        <v>160</v>
      </c>
      <c r="J20" s="28"/>
      <c r="K20" s="28"/>
      <c r="L20" t="s">
        <v>92</v>
      </c>
      <c r="P20" t="s">
        <v>113</v>
      </c>
    </row>
    <row r="21" spans="1:16" x14ac:dyDescent="0.2">
      <c r="A21" s="37">
        <v>1999</v>
      </c>
      <c r="B21" s="57">
        <v>140</v>
      </c>
      <c r="C21" s="59">
        <v>64</v>
      </c>
      <c r="D21" s="63">
        <v>12</v>
      </c>
      <c r="E21" s="65">
        <v>0</v>
      </c>
      <c r="F21" s="43">
        <v>0</v>
      </c>
      <c r="H21" s="27" t="s">
        <v>27</v>
      </c>
      <c r="I21" s="28">
        <f t="shared" si="2"/>
        <v>170</v>
      </c>
      <c r="J21" s="28"/>
      <c r="K21" s="28"/>
      <c r="L21" t="s">
        <v>93</v>
      </c>
      <c r="P21" t="s">
        <v>114</v>
      </c>
    </row>
    <row r="22" spans="1:16" ht="17" thickBot="1" x14ac:dyDescent="0.25">
      <c r="A22" s="37">
        <v>2000</v>
      </c>
      <c r="B22" s="57">
        <v>150</v>
      </c>
      <c r="C22" s="59">
        <v>72</v>
      </c>
      <c r="D22" s="63">
        <v>18</v>
      </c>
      <c r="E22" s="65">
        <v>0</v>
      </c>
      <c r="F22" s="43">
        <v>0</v>
      </c>
      <c r="H22" s="29" t="s">
        <v>28</v>
      </c>
      <c r="I22" s="30">
        <f t="shared" si="2"/>
        <v>180</v>
      </c>
      <c r="J22" s="30"/>
      <c r="K22" s="30"/>
      <c r="L22" t="s">
        <v>94</v>
      </c>
      <c r="P22" t="s">
        <v>115</v>
      </c>
    </row>
    <row r="23" spans="1:16" x14ac:dyDescent="0.2">
      <c r="A23" s="37">
        <v>2001</v>
      </c>
      <c r="B23" s="57">
        <v>160</v>
      </c>
      <c r="C23" s="59">
        <v>80</v>
      </c>
      <c r="D23" s="63">
        <v>24</v>
      </c>
      <c r="E23" s="65">
        <v>0</v>
      </c>
      <c r="F23" s="43">
        <v>0</v>
      </c>
      <c r="H23" s="13" t="s">
        <v>29</v>
      </c>
      <c r="I23" s="14">
        <f>AVERAGE(B26)</f>
        <v>190</v>
      </c>
      <c r="J23" s="14"/>
      <c r="K23" s="14"/>
    </row>
    <row r="24" spans="1:16" x14ac:dyDescent="0.2">
      <c r="A24" s="37">
        <v>2002</v>
      </c>
      <c r="B24" s="57">
        <v>170</v>
      </c>
      <c r="C24" s="59">
        <v>88</v>
      </c>
      <c r="D24" s="63">
        <v>30</v>
      </c>
      <c r="E24" s="65">
        <v>0</v>
      </c>
      <c r="F24" s="43">
        <v>0</v>
      </c>
      <c r="H24" s="13" t="s">
        <v>30</v>
      </c>
      <c r="I24" s="14"/>
      <c r="J24" s="14"/>
      <c r="K24" s="14"/>
    </row>
    <row r="25" spans="1:16" ht="17" thickBot="1" x14ac:dyDescent="0.25">
      <c r="A25" s="37">
        <v>2003</v>
      </c>
      <c r="B25" s="57">
        <v>180</v>
      </c>
      <c r="C25" s="60">
        <v>96</v>
      </c>
      <c r="D25" s="63">
        <v>36</v>
      </c>
      <c r="E25" s="66">
        <v>0</v>
      </c>
      <c r="F25" s="67">
        <v>0</v>
      </c>
      <c r="H25" s="15" t="s">
        <v>31</v>
      </c>
      <c r="I25" s="16"/>
      <c r="J25" s="16"/>
      <c r="K25" s="16"/>
    </row>
    <row r="26" spans="1:16" x14ac:dyDescent="0.2">
      <c r="A26" s="37">
        <v>2004</v>
      </c>
      <c r="B26" s="39">
        <v>190</v>
      </c>
      <c r="C26" s="39">
        <v>104</v>
      </c>
      <c r="D26" s="39">
        <v>42</v>
      </c>
      <c r="E26" s="40">
        <v>4</v>
      </c>
      <c r="F26" s="43">
        <v>0</v>
      </c>
    </row>
    <row r="27" spans="1:16" x14ac:dyDescent="0.2">
      <c r="A27" s="37">
        <v>2005</v>
      </c>
      <c r="B27" s="40">
        <v>200</v>
      </c>
      <c r="C27" s="40">
        <v>112</v>
      </c>
      <c r="D27" s="40">
        <v>48</v>
      </c>
      <c r="E27" s="40">
        <v>8</v>
      </c>
      <c r="F27" s="43">
        <v>0</v>
      </c>
    </row>
    <row r="28" spans="1:16" x14ac:dyDescent="0.2">
      <c r="A28" s="37">
        <v>2006</v>
      </c>
      <c r="B28" s="40">
        <v>210</v>
      </c>
      <c r="C28" s="40">
        <v>120</v>
      </c>
      <c r="D28" s="40">
        <v>54</v>
      </c>
      <c r="E28" s="40">
        <v>12</v>
      </c>
      <c r="F28" s="43">
        <v>0</v>
      </c>
      <c r="G28" s="69" t="s">
        <v>95</v>
      </c>
    </row>
    <row r="29" spans="1:16" x14ac:dyDescent="0.2">
      <c r="A29" s="37">
        <v>2007</v>
      </c>
      <c r="B29" s="40">
        <v>220</v>
      </c>
      <c r="C29" s="40">
        <v>128</v>
      </c>
      <c r="D29" s="40">
        <v>60</v>
      </c>
      <c r="E29" s="40">
        <v>16</v>
      </c>
      <c r="F29" s="43">
        <v>0</v>
      </c>
      <c r="G29" s="69" t="s">
        <v>96</v>
      </c>
    </row>
    <row r="30" spans="1:16" x14ac:dyDescent="0.2">
      <c r="A30" s="37">
        <v>2008</v>
      </c>
      <c r="B30" s="40">
        <v>230</v>
      </c>
      <c r="C30" s="40">
        <v>136</v>
      </c>
      <c r="D30" s="40">
        <v>66</v>
      </c>
      <c r="E30" s="40">
        <v>20</v>
      </c>
      <c r="F30" s="43">
        <v>0</v>
      </c>
    </row>
    <row r="31" spans="1:16" ht="17" thickBot="1" x14ac:dyDescent="0.25">
      <c r="A31" s="38">
        <v>2009</v>
      </c>
      <c r="B31" s="41">
        <v>240</v>
      </c>
      <c r="C31" s="41">
        <v>144</v>
      </c>
      <c r="D31" s="41">
        <v>72</v>
      </c>
      <c r="E31" s="41">
        <v>24</v>
      </c>
      <c r="F31" s="67">
        <v>0</v>
      </c>
    </row>
    <row r="34" spans="1:3" x14ac:dyDescent="0.2">
      <c r="A34" t="s">
        <v>52</v>
      </c>
    </row>
    <row r="35" spans="1:3" x14ac:dyDescent="0.2">
      <c r="B35" t="s">
        <v>53</v>
      </c>
    </row>
    <row r="36" spans="1:3" x14ac:dyDescent="0.2">
      <c r="B36" t="s">
        <v>56</v>
      </c>
    </row>
    <row r="37" spans="1:3" x14ac:dyDescent="0.2">
      <c r="C37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5CDFF-1E40-C04A-A85C-34B1D733EA9F}">
  <dimension ref="A1:K17"/>
  <sheetViews>
    <sheetView zoomScale="181" zoomScaleNormal="181" workbookViewId="0">
      <selection activeCell="G1" sqref="G1:G1048576"/>
    </sheetView>
  </sheetViews>
  <sheetFormatPr baseColWidth="10" defaultRowHeight="16" x14ac:dyDescent="0.2"/>
  <cols>
    <col min="7" max="7" width="21.83203125" customWidth="1"/>
    <col min="9" max="9" width="12.1640625" bestFit="1" customWidth="1"/>
  </cols>
  <sheetData>
    <row r="1" spans="1:11" s="96" customFormat="1" ht="52" thickBot="1" x14ac:dyDescent="0.25">
      <c r="A1" s="89" t="s">
        <v>1</v>
      </c>
      <c r="B1" s="90" t="s">
        <v>119</v>
      </c>
      <c r="C1" s="91" t="s">
        <v>120</v>
      </c>
      <c r="D1" s="92" t="s">
        <v>121</v>
      </c>
      <c r="E1" s="93" t="s">
        <v>122</v>
      </c>
      <c r="F1" s="94" t="s">
        <v>123</v>
      </c>
      <c r="G1" s="95" t="s">
        <v>132</v>
      </c>
      <c r="I1" s="97" t="s">
        <v>6</v>
      </c>
      <c r="J1" s="97" t="s">
        <v>7</v>
      </c>
      <c r="K1" s="97" t="s">
        <v>36</v>
      </c>
    </row>
    <row r="2" spans="1:11" x14ac:dyDescent="0.2">
      <c r="A2" s="76">
        <v>2000</v>
      </c>
      <c r="B2" s="78">
        <v>0</v>
      </c>
      <c r="C2" s="79">
        <v>0</v>
      </c>
      <c r="D2" s="79">
        <v>0</v>
      </c>
      <c r="E2" s="73">
        <v>0</v>
      </c>
      <c r="F2" s="74">
        <v>0</v>
      </c>
      <c r="G2" s="86">
        <v>0</v>
      </c>
      <c r="I2" s="9" t="s">
        <v>131</v>
      </c>
      <c r="J2" s="10"/>
      <c r="K2" s="10"/>
    </row>
    <row r="3" spans="1:11" x14ac:dyDescent="0.2">
      <c r="A3" s="76">
        <v>2001</v>
      </c>
      <c r="B3" s="80">
        <v>0</v>
      </c>
      <c r="C3" s="70">
        <v>0</v>
      </c>
      <c r="D3" s="70">
        <v>0</v>
      </c>
      <c r="E3" s="71">
        <v>0</v>
      </c>
      <c r="F3" s="72">
        <v>0</v>
      </c>
      <c r="G3" s="87">
        <v>0</v>
      </c>
      <c r="I3" s="7" t="s">
        <v>9</v>
      </c>
      <c r="J3" s="8"/>
      <c r="K3" s="8"/>
    </row>
    <row r="4" spans="1:11" ht="17" thickBot="1" x14ac:dyDescent="0.25">
      <c r="A4" s="76">
        <v>2002</v>
      </c>
      <c r="B4" s="80">
        <v>0</v>
      </c>
      <c r="C4" s="70">
        <v>0</v>
      </c>
      <c r="D4" s="70">
        <v>0</v>
      </c>
      <c r="E4" s="71">
        <v>0</v>
      </c>
      <c r="F4" s="72">
        <v>0</v>
      </c>
      <c r="G4" s="87">
        <v>0</v>
      </c>
      <c r="I4" s="11" t="s">
        <v>10</v>
      </c>
      <c r="J4" s="12"/>
      <c r="K4" s="12"/>
    </row>
    <row r="5" spans="1:11" x14ac:dyDescent="0.2">
      <c r="A5" s="76">
        <v>2003</v>
      </c>
      <c r="B5" s="80">
        <v>0</v>
      </c>
      <c r="C5" s="70">
        <v>0</v>
      </c>
      <c r="D5" s="70">
        <v>0</v>
      </c>
      <c r="E5" s="71">
        <v>0</v>
      </c>
      <c r="F5" s="72">
        <v>0</v>
      </c>
      <c r="G5" s="87">
        <v>0</v>
      </c>
      <c r="I5" s="18" t="s">
        <v>11</v>
      </c>
      <c r="J5" s="17"/>
      <c r="K5" s="17"/>
    </row>
    <row r="6" spans="1:11" ht="17" thickBot="1" x14ac:dyDescent="0.25">
      <c r="A6" s="76">
        <v>2004</v>
      </c>
      <c r="B6" s="80">
        <v>0</v>
      </c>
      <c r="C6" s="70">
        <v>0</v>
      </c>
      <c r="D6" s="70">
        <v>0</v>
      </c>
      <c r="E6" s="72">
        <v>0</v>
      </c>
      <c r="F6" s="72">
        <v>0</v>
      </c>
      <c r="G6" s="87">
        <v>0</v>
      </c>
      <c r="I6" s="13" t="s">
        <v>12</v>
      </c>
      <c r="J6" s="14"/>
      <c r="K6" s="14"/>
    </row>
    <row r="7" spans="1:11" ht="17" thickBot="1" x14ac:dyDescent="0.25">
      <c r="A7" s="76">
        <v>2005</v>
      </c>
      <c r="B7" s="73" t="s">
        <v>58</v>
      </c>
      <c r="C7" s="70">
        <v>0</v>
      </c>
      <c r="D7" s="70">
        <v>0</v>
      </c>
      <c r="E7" s="72">
        <v>0</v>
      </c>
      <c r="F7" s="72">
        <v>0</v>
      </c>
      <c r="G7" s="87">
        <v>0</v>
      </c>
      <c r="I7" s="13" t="s">
        <v>13</v>
      </c>
      <c r="J7" s="14"/>
      <c r="K7" s="14"/>
    </row>
    <row r="8" spans="1:11" ht="17" thickBot="1" x14ac:dyDescent="0.25">
      <c r="A8" s="76">
        <v>2006</v>
      </c>
      <c r="B8" s="71" t="s">
        <v>58</v>
      </c>
      <c r="C8" s="73" t="s">
        <v>58</v>
      </c>
      <c r="D8" s="70">
        <v>0</v>
      </c>
      <c r="E8" s="72">
        <v>0</v>
      </c>
      <c r="F8" s="72">
        <v>0</v>
      </c>
      <c r="G8" s="87">
        <v>0</v>
      </c>
      <c r="I8" s="13" t="s">
        <v>14</v>
      </c>
      <c r="J8" s="14"/>
      <c r="K8" s="14"/>
    </row>
    <row r="9" spans="1:11" ht="17" thickBot="1" x14ac:dyDescent="0.25">
      <c r="A9" s="76">
        <v>2007</v>
      </c>
      <c r="B9" s="71" t="s">
        <v>58</v>
      </c>
      <c r="C9" s="71" t="s">
        <v>58</v>
      </c>
      <c r="D9" s="73" t="s">
        <v>58</v>
      </c>
      <c r="E9" s="72">
        <v>0</v>
      </c>
      <c r="F9" s="72">
        <v>0</v>
      </c>
      <c r="G9" s="87">
        <v>0</v>
      </c>
      <c r="I9" s="13" t="s">
        <v>15</v>
      </c>
      <c r="J9" s="14"/>
      <c r="K9" s="14"/>
    </row>
    <row r="10" spans="1:11" ht="17" thickBot="1" x14ac:dyDescent="0.25">
      <c r="A10" s="76">
        <v>2008</v>
      </c>
      <c r="B10" s="71" t="s">
        <v>58</v>
      </c>
      <c r="C10" s="71" t="s">
        <v>58</v>
      </c>
      <c r="D10" s="71" t="s">
        <v>58</v>
      </c>
      <c r="E10" s="73" t="s">
        <v>58</v>
      </c>
      <c r="F10" s="72">
        <v>0</v>
      </c>
      <c r="G10" s="87">
        <v>0</v>
      </c>
      <c r="I10" s="15" t="s">
        <v>16</v>
      </c>
      <c r="J10" s="16"/>
      <c r="K10" s="16"/>
    </row>
    <row r="11" spans="1:11" x14ac:dyDescent="0.2">
      <c r="A11" s="76">
        <v>2009</v>
      </c>
      <c r="B11" s="71" t="s">
        <v>58</v>
      </c>
      <c r="C11" s="71" t="s">
        <v>58</v>
      </c>
      <c r="D11" s="71" t="s">
        <v>58</v>
      </c>
      <c r="E11" s="71" t="s">
        <v>58</v>
      </c>
      <c r="F11" s="73" t="s">
        <v>58</v>
      </c>
      <c r="G11" s="87">
        <v>0</v>
      </c>
    </row>
    <row r="12" spans="1:11" ht="17" thickBot="1" x14ac:dyDescent="0.25">
      <c r="A12" s="77">
        <v>2010</v>
      </c>
      <c r="B12" s="75" t="s">
        <v>58</v>
      </c>
      <c r="C12" s="75" t="s">
        <v>58</v>
      </c>
      <c r="D12" s="75" t="s">
        <v>58</v>
      </c>
      <c r="E12" s="75" t="s">
        <v>58</v>
      </c>
      <c r="F12" s="75" t="s">
        <v>58</v>
      </c>
      <c r="G12" s="88">
        <v>0</v>
      </c>
    </row>
    <row r="13" spans="1:11" ht="17" thickBot="1" x14ac:dyDescent="0.25">
      <c r="A13" s="81" t="s">
        <v>3</v>
      </c>
      <c r="B13" s="84">
        <v>9.3100000000000002E-2</v>
      </c>
      <c r="C13" s="85">
        <v>0.1099</v>
      </c>
      <c r="D13" s="85">
        <v>0.12839999999999999</v>
      </c>
      <c r="E13" s="85">
        <v>0.1221</v>
      </c>
      <c r="F13" s="75">
        <v>-2.8E-3</v>
      </c>
    </row>
    <row r="14" spans="1:11" x14ac:dyDescent="0.2">
      <c r="A14" s="82" t="s">
        <v>125</v>
      </c>
      <c r="B14" t="s">
        <v>129</v>
      </c>
      <c r="C14" t="s">
        <v>127</v>
      </c>
    </row>
    <row r="15" spans="1:11" ht="17" thickBot="1" x14ac:dyDescent="0.25">
      <c r="A15" s="83" t="s">
        <v>126</v>
      </c>
      <c r="B15" t="s">
        <v>130</v>
      </c>
      <c r="C15" t="s">
        <v>128</v>
      </c>
    </row>
    <row r="17" spans="1:1" x14ac:dyDescent="0.2">
      <c r="A17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C2D7-3341-884E-8DF9-E619A65FBB16}">
  <dimension ref="A1:A36"/>
  <sheetViews>
    <sheetView workbookViewId="0">
      <selection activeCell="A16" sqref="A16:D36"/>
    </sheetView>
  </sheetViews>
  <sheetFormatPr baseColWidth="10" defaultRowHeight="16" x14ac:dyDescent="0.2"/>
  <sheetData>
    <row r="1" spans="1:1" x14ac:dyDescent="0.2">
      <c r="A1" t="s">
        <v>59</v>
      </c>
    </row>
    <row r="2" spans="1:1" x14ac:dyDescent="0.2">
      <c r="A2" t="s">
        <v>60</v>
      </c>
    </row>
    <row r="3" spans="1:1" x14ac:dyDescent="0.2">
      <c r="A3" t="s">
        <v>61</v>
      </c>
    </row>
    <row r="4" spans="1:1" x14ac:dyDescent="0.2">
      <c r="A4" t="s">
        <v>62</v>
      </c>
    </row>
    <row r="5" spans="1:1" x14ac:dyDescent="0.2">
      <c r="A5" t="s">
        <v>63</v>
      </c>
    </row>
    <row r="6" spans="1:1" x14ac:dyDescent="0.2">
      <c r="A6" t="s">
        <v>64</v>
      </c>
    </row>
    <row r="7" spans="1:1" x14ac:dyDescent="0.2">
      <c r="A7" t="s">
        <v>65</v>
      </c>
    </row>
    <row r="8" spans="1:1" x14ac:dyDescent="0.2">
      <c r="A8" t="s">
        <v>66</v>
      </c>
    </row>
    <row r="9" spans="1:1" x14ac:dyDescent="0.2">
      <c r="A9" t="s">
        <v>67</v>
      </c>
    </row>
    <row r="10" spans="1:1" x14ac:dyDescent="0.2">
      <c r="A10" t="s">
        <v>68</v>
      </c>
    </row>
    <row r="11" spans="1:1" x14ac:dyDescent="0.2">
      <c r="A11" t="s">
        <v>69</v>
      </c>
    </row>
    <row r="12" spans="1:1" x14ac:dyDescent="0.2">
      <c r="A12" t="s">
        <v>70</v>
      </c>
    </row>
    <row r="13" spans="1:1" x14ac:dyDescent="0.2">
      <c r="A13" t="s">
        <v>71</v>
      </c>
    </row>
    <row r="14" spans="1:1" x14ac:dyDescent="0.2">
      <c r="A14" t="s">
        <v>72</v>
      </c>
    </row>
    <row r="15" spans="1:1" x14ac:dyDescent="0.2">
      <c r="A15" t="s">
        <v>73</v>
      </c>
    </row>
    <row r="16" spans="1:1" x14ac:dyDescent="0.2">
      <c r="A16" t="s">
        <v>74</v>
      </c>
    </row>
    <row r="17" spans="1:1" x14ac:dyDescent="0.2">
      <c r="A17" t="s">
        <v>75</v>
      </c>
    </row>
    <row r="18" spans="1:1" x14ac:dyDescent="0.2">
      <c r="A18" t="s">
        <v>76</v>
      </c>
    </row>
    <row r="19" spans="1:1" x14ac:dyDescent="0.2">
      <c r="A19" t="s">
        <v>77</v>
      </c>
    </row>
    <row r="20" spans="1:1" x14ac:dyDescent="0.2">
      <c r="A20" t="s">
        <v>78</v>
      </c>
    </row>
    <row r="21" spans="1:1" x14ac:dyDescent="0.2">
      <c r="A21" t="s">
        <v>79</v>
      </c>
    </row>
    <row r="22" spans="1:1" x14ac:dyDescent="0.2">
      <c r="A22" t="s">
        <v>80</v>
      </c>
    </row>
    <row r="23" spans="1:1" x14ac:dyDescent="0.2">
      <c r="A23" t="s">
        <v>81</v>
      </c>
    </row>
    <row r="24" spans="1:1" x14ac:dyDescent="0.2">
      <c r="A24" t="s">
        <v>82</v>
      </c>
    </row>
    <row r="25" spans="1:1" x14ac:dyDescent="0.2">
      <c r="A25" t="s">
        <v>83</v>
      </c>
    </row>
    <row r="26" spans="1:1" x14ac:dyDescent="0.2">
      <c r="A26" t="s">
        <v>84</v>
      </c>
    </row>
    <row r="27" spans="1:1" x14ac:dyDescent="0.2">
      <c r="A27" t="s">
        <v>85</v>
      </c>
    </row>
    <row r="28" spans="1:1" x14ac:dyDescent="0.2">
      <c r="A28" t="s">
        <v>86</v>
      </c>
    </row>
    <row r="29" spans="1:1" x14ac:dyDescent="0.2">
      <c r="A29" t="s">
        <v>87</v>
      </c>
    </row>
    <row r="30" spans="1:1" x14ac:dyDescent="0.2">
      <c r="A30" t="s">
        <v>88</v>
      </c>
    </row>
    <row r="31" spans="1:1" x14ac:dyDescent="0.2">
      <c r="A31" t="s">
        <v>89</v>
      </c>
    </row>
    <row r="32" spans="1:1" x14ac:dyDescent="0.2">
      <c r="A32" t="s">
        <v>90</v>
      </c>
    </row>
    <row r="33" spans="1:1" x14ac:dyDescent="0.2">
      <c r="A33" t="s">
        <v>91</v>
      </c>
    </row>
    <row r="34" spans="1:1" x14ac:dyDescent="0.2">
      <c r="A34" t="s">
        <v>92</v>
      </c>
    </row>
    <row r="35" spans="1:1" x14ac:dyDescent="0.2">
      <c r="A35" t="s">
        <v>93</v>
      </c>
    </row>
    <row r="36" spans="1:1" x14ac:dyDescent="0.2">
      <c r="A36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Dynamic ATT</vt:lpstr>
      <vt:lpstr>Event study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2022-02-19T14:17:15Z</dcterms:created>
  <dcterms:modified xsi:type="dcterms:W3CDTF">2022-04-17T21:48:59Z</dcterms:modified>
</cp:coreProperties>
</file>