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6" i="1"/>
  <c r="I206"/>
  <c r="I185"/>
  <c r="H185"/>
  <c r="H186"/>
  <c r="H187"/>
  <c r="H188"/>
  <c r="H189"/>
  <c r="H197"/>
  <c r="H198"/>
  <c r="H199"/>
  <c r="H206"/>
  <c r="H207"/>
  <c r="H208"/>
  <c r="H209"/>
  <c r="H210"/>
  <c r="H216"/>
  <c r="H217"/>
  <c r="H218"/>
  <c r="H219"/>
  <c r="H220"/>
  <c r="G185"/>
  <c r="G186"/>
  <c r="G187"/>
  <c r="G188"/>
  <c r="G189"/>
  <c r="G190"/>
  <c r="H190" s="1"/>
  <c r="G191"/>
  <c r="H191" s="1"/>
  <c r="G192"/>
  <c r="H192" s="1"/>
  <c r="G193"/>
  <c r="H193" s="1"/>
  <c r="G194"/>
  <c r="H194" s="1"/>
  <c r="G195"/>
  <c r="H195" s="1"/>
  <c r="G196"/>
  <c r="H196" s="1"/>
  <c r="G197"/>
  <c r="G198"/>
  <c r="G199"/>
  <c r="G200"/>
  <c r="H200" s="1"/>
  <c r="G201"/>
  <c r="H201" s="1"/>
  <c r="G202"/>
  <c r="H202" s="1"/>
  <c r="G203"/>
  <c r="H203" s="1"/>
  <c r="G204"/>
  <c r="H204" s="1"/>
  <c r="G206"/>
  <c r="G207"/>
  <c r="G208"/>
  <c r="G209"/>
  <c r="G210"/>
  <c r="G211"/>
  <c r="H211" s="1"/>
  <c r="G212"/>
  <c r="H212" s="1"/>
  <c r="G213"/>
  <c r="H213" s="1"/>
  <c r="G214"/>
  <c r="H214" s="1"/>
  <c r="G215"/>
  <c r="H215" s="1"/>
  <c r="G216"/>
  <c r="G217"/>
  <c r="G218"/>
  <c r="G219"/>
  <c r="G220"/>
  <c r="G221"/>
  <c r="H221" s="1"/>
  <c r="G222"/>
  <c r="H222" s="1"/>
  <c r="G223"/>
  <c r="H223" s="1"/>
  <c r="G224"/>
  <c r="H224" s="1"/>
  <c r="G225"/>
  <c r="H225" s="1"/>
  <c r="I221" l="1"/>
  <c r="I211"/>
  <c r="I200"/>
  <c r="I195"/>
  <c r="I190"/>
  <c r="G150"/>
  <c r="H150" s="1"/>
  <c r="G151"/>
  <c r="H151" s="1"/>
  <c r="G152"/>
  <c r="H152" s="1"/>
  <c r="G153"/>
  <c r="H153" s="1"/>
  <c r="G154"/>
  <c r="H154" s="1"/>
  <c r="G155"/>
  <c r="H155" s="1"/>
  <c r="G156"/>
  <c r="H156" s="1"/>
  <c r="G157"/>
  <c r="H157" s="1"/>
  <c r="G158"/>
  <c r="H158" s="1"/>
  <c r="N274" l="1"/>
  <c r="O274" s="1"/>
  <c r="N275"/>
  <c r="O275" s="1"/>
  <c r="N276"/>
  <c r="O276" s="1"/>
  <c r="N277"/>
  <c r="O277" s="1"/>
  <c r="N278"/>
  <c r="O278" s="1"/>
  <c r="N279"/>
  <c r="O279" s="1"/>
  <c r="N280"/>
  <c r="O280" s="1"/>
  <c r="N281"/>
  <c r="O281" s="1"/>
  <c r="N282"/>
  <c r="O282" s="1"/>
  <c r="N283"/>
  <c r="O283" s="1"/>
  <c r="N284"/>
  <c r="O284" s="1"/>
  <c r="N285"/>
  <c r="O285" s="1"/>
  <c r="N286"/>
  <c r="O286" s="1"/>
  <c r="N287"/>
  <c r="O287" s="1"/>
  <c r="N288"/>
  <c r="O288" s="1"/>
  <c r="N289"/>
  <c r="O289" s="1"/>
  <c r="N290"/>
  <c r="O290" s="1"/>
  <c r="N291"/>
  <c r="O291" s="1"/>
  <c r="N292"/>
  <c r="O292" s="1"/>
  <c r="N253"/>
  <c r="O253" s="1"/>
  <c r="N254"/>
  <c r="O254" s="1"/>
  <c r="N255"/>
  <c r="O255" s="1"/>
  <c r="N256"/>
  <c r="O256" s="1"/>
  <c r="N257"/>
  <c r="O257" s="1"/>
  <c r="N258"/>
  <c r="O258" s="1"/>
  <c r="N259"/>
  <c r="O259" s="1"/>
  <c r="N260"/>
  <c r="O260" s="1"/>
  <c r="N261"/>
  <c r="O261" s="1"/>
  <c r="N262"/>
  <c r="O262" s="1"/>
  <c r="N263"/>
  <c r="O263" s="1"/>
  <c r="N264"/>
  <c r="O264" s="1"/>
  <c r="N265"/>
  <c r="O265" s="1"/>
  <c r="N266"/>
  <c r="O266" s="1"/>
  <c r="N267"/>
  <c r="O267" s="1"/>
  <c r="N268"/>
  <c r="O268" s="1"/>
  <c r="N269"/>
  <c r="O269" s="1"/>
  <c r="N270"/>
  <c r="O270" s="1"/>
  <c r="N271"/>
  <c r="O271" s="1"/>
  <c r="N232"/>
  <c r="O232" s="1"/>
  <c r="N233"/>
  <c r="O233" s="1"/>
  <c r="N234"/>
  <c r="O234" s="1"/>
  <c r="N235"/>
  <c r="O235" s="1"/>
  <c r="N236"/>
  <c r="O236" s="1"/>
  <c r="N237"/>
  <c r="O237" s="1"/>
  <c r="N238"/>
  <c r="O238" s="1"/>
  <c r="N239"/>
  <c r="O239" s="1"/>
  <c r="N240"/>
  <c r="O240" s="1"/>
  <c r="N241"/>
  <c r="O241" s="1"/>
  <c r="N242"/>
  <c r="O242" s="1"/>
  <c r="N243"/>
  <c r="O243" s="1"/>
  <c r="N244"/>
  <c r="O244" s="1"/>
  <c r="N245"/>
  <c r="O245" s="1"/>
  <c r="N246"/>
  <c r="O246" s="1"/>
  <c r="N247"/>
  <c r="O247" s="1"/>
  <c r="N248"/>
  <c r="O248" s="1"/>
  <c r="N249"/>
  <c r="O249" s="1"/>
  <c r="N250"/>
  <c r="O250" s="1"/>
  <c r="G292"/>
  <c r="H292" s="1"/>
  <c r="G291"/>
  <c r="H291" s="1"/>
  <c r="G287"/>
  <c r="H287" s="1"/>
  <c r="G286"/>
  <c r="H286" s="1"/>
  <c r="G282"/>
  <c r="H282" s="1"/>
  <c r="G281"/>
  <c r="H281" s="1"/>
  <c r="G277"/>
  <c r="H277" s="1"/>
  <c r="G276"/>
  <c r="H276" s="1"/>
  <c r="G271"/>
  <c r="H271" s="1"/>
  <c r="G270"/>
  <c r="H270" s="1"/>
  <c r="G266"/>
  <c r="H266" s="1"/>
  <c r="G265"/>
  <c r="H265" s="1"/>
  <c r="G261"/>
  <c r="H261" s="1"/>
  <c r="G260"/>
  <c r="H260" s="1"/>
  <c r="G256"/>
  <c r="H256" s="1"/>
  <c r="G255"/>
  <c r="H255" s="1"/>
  <c r="G250"/>
  <c r="H250" s="1"/>
  <c r="G249"/>
  <c r="H249" s="1"/>
  <c r="G245"/>
  <c r="H245" s="1"/>
  <c r="G244"/>
  <c r="H244" s="1"/>
  <c r="G240"/>
  <c r="H240" s="1"/>
  <c r="G239"/>
  <c r="H239" s="1"/>
  <c r="G235"/>
  <c r="H235" s="1"/>
  <c r="G234"/>
  <c r="H234" s="1"/>
  <c r="G165"/>
  <c r="H165" s="1"/>
  <c r="G166"/>
  <c r="H166" s="1"/>
  <c r="G167"/>
  <c r="H167" s="1"/>
  <c r="G168"/>
  <c r="H168" s="1"/>
  <c r="G169"/>
  <c r="H169" s="1"/>
  <c r="G170"/>
  <c r="H170" s="1"/>
  <c r="G171"/>
  <c r="H171" s="1"/>
  <c r="G172"/>
  <c r="H172" s="1"/>
  <c r="G173"/>
  <c r="H173" s="1"/>
  <c r="G174"/>
  <c r="H174" s="1"/>
  <c r="G175"/>
  <c r="H175" s="1"/>
  <c r="G176"/>
  <c r="H176" s="1"/>
  <c r="G177"/>
  <c r="H177" s="1"/>
  <c r="G178"/>
  <c r="H178" s="1"/>
  <c r="G179"/>
  <c r="H179" s="1"/>
  <c r="G180"/>
  <c r="H180" s="1"/>
  <c r="G181"/>
  <c r="H181" s="1"/>
  <c r="G182"/>
  <c r="H182" s="1"/>
  <c r="G183"/>
  <c r="H183" s="1"/>
  <c r="O150"/>
  <c r="P150" s="1"/>
  <c r="O151"/>
  <c r="P151" s="1"/>
  <c r="O152"/>
  <c r="P152" s="1"/>
  <c r="O153"/>
  <c r="P153" s="1"/>
  <c r="O154"/>
  <c r="P154" s="1"/>
  <c r="O155"/>
  <c r="P155" s="1"/>
  <c r="O156"/>
  <c r="P156" s="1"/>
  <c r="O157"/>
  <c r="P157" s="1"/>
  <c r="O158"/>
  <c r="P158" s="1"/>
  <c r="O149"/>
  <c r="CA150"/>
  <c r="CB150" s="1"/>
  <c r="CA151"/>
  <c r="CB151" s="1"/>
  <c r="CA152"/>
  <c r="CB152" s="1"/>
  <c r="CA153"/>
  <c r="CB153" s="1"/>
  <c r="CA154"/>
  <c r="CB154" s="1"/>
  <c r="CA155"/>
  <c r="CB155" s="1"/>
  <c r="CA156"/>
  <c r="CB156" s="1"/>
  <c r="CA157"/>
  <c r="CB157" s="1"/>
  <c r="CA158"/>
  <c r="CB158" s="1"/>
  <c r="BS150"/>
  <c r="BT150" s="1"/>
  <c r="BS151"/>
  <c r="BT151" s="1"/>
  <c r="BS152"/>
  <c r="BT152" s="1"/>
  <c r="BS153"/>
  <c r="BT153" s="1"/>
  <c r="BS154"/>
  <c r="BT154" s="1"/>
  <c r="BS155"/>
  <c r="BT155" s="1"/>
  <c r="BS156"/>
  <c r="BT156" s="1"/>
  <c r="BS157"/>
  <c r="BT157" s="1"/>
  <c r="BS158"/>
  <c r="BT158" s="1"/>
  <c r="BK150"/>
  <c r="BL150" s="1"/>
  <c r="BK151"/>
  <c r="BL151" s="1"/>
  <c r="BK152"/>
  <c r="BL152" s="1"/>
  <c r="BK153"/>
  <c r="BL153" s="1"/>
  <c r="BK154"/>
  <c r="BL154" s="1"/>
  <c r="BK155"/>
  <c r="BL155" s="1"/>
  <c r="BK156"/>
  <c r="BL156" s="1"/>
  <c r="BK157"/>
  <c r="BL157" s="1"/>
  <c r="BK158"/>
  <c r="BL158" s="1"/>
  <c r="BC150"/>
  <c r="BD150" s="1"/>
  <c r="BC151"/>
  <c r="BD151" s="1"/>
  <c r="BC152"/>
  <c r="BD152" s="1"/>
  <c r="BC153"/>
  <c r="BD153" s="1"/>
  <c r="BC154"/>
  <c r="BD154" s="1"/>
  <c r="BC155"/>
  <c r="BD155" s="1"/>
  <c r="BC156"/>
  <c r="BD156" s="1"/>
  <c r="BC157"/>
  <c r="BD157" s="1"/>
  <c r="BC158"/>
  <c r="BD158" s="1"/>
  <c r="AU150"/>
  <c r="AV150" s="1"/>
  <c r="AU151"/>
  <c r="AV151" s="1"/>
  <c r="AU152"/>
  <c r="AV152" s="1"/>
  <c r="AU153"/>
  <c r="AV153" s="1"/>
  <c r="AU154"/>
  <c r="AV154" s="1"/>
  <c r="AU155"/>
  <c r="AV155" s="1"/>
  <c r="AU156"/>
  <c r="AV156" s="1"/>
  <c r="AU157"/>
  <c r="AV157" s="1"/>
  <c r="AU158"/>
  <c r="AV158" s="1"/>
  <c r="AM150"/>
  <c r="AN150" s="1"/>
  <c r="AM151"/>
  <c r="AN151" s="1"/>
  <c r="AM152"/>
  <c r="AN152" s="1"/>
  <c r="AM153"/>
  <c r="AN153" s="1"/>
  <c r="AM154"/>
  <c r="AN154" s="1"/>
  <c r="AM155"/>
  <c r="AN155" s="1"/>
  <c r="AM156"/>
  <c r="AN156" s="1"/>
  <c r="AM157"/>
  <c r="AN157" s="1"/>
  <c r="AM158"/>
  <c r="AN158" s="1"/>
  <c r="AE150"/>
  <c r="AF150" s="1"/>
  <c r="AE151"/>
  <c r="AF151" s="1"/>
  <c r="AE152"/>
  <c r="AF152" s="1"/>
  <c r="AE153"/>
  <c r="AF153" s="1"/>
  <c r="AE154"/>
  <c r="AF154" s="1"/>
  <c r="AE155"/>
  <c r="AF155" s="1"/>
  <c r="AE156"/>
  <c r="AF156" s="1"/>
  <c r="AE157"/>
  <c r="AF157" s="1"/>
  <c r="AE158"/>
  <c r="AF158" s="1"/>
  <c r="W150"/>
  <c r="X150" s="1"/>
  <c r="W151"/>
  <c r="X151" s="1"/>
  <c r="W152"/>
  <c r="X152" s="1"/>
  <c r="W153"/>
  <c r="X153" s="1"/>
  <c r="W154"/>
  <c r="X154" s="1"/>
  <c r="W155"/>
  <c r="X155" s="1"/>
  <c r="W156"/>
  <c r="X156" s="1"/>
  <c r="W157"/>
  <c r="X157" s="1"/>
  <c r="W158"/>
  <c r="X158" s="1"/>
  <c r="P246" l="1"/>
  <c r="P257"/>
  <c r="P236"/>
  <c r="P283"/>
  <c r="P262"/>
  <c r="P278"/>
  <c r="P288"/>
  <c r="P241"/>
  <c r="P267"/>
  <c r="I174"/>
  <c r="I169"/>
  <c r="I179"/>
  <c r="AO154"/>
  <c r="BM154"/>
  <c r="Y154"/>
  <c r="Z154"/>
  <c r="Q154"/>
  <c r="AG154"/>
  <c r="CC154"/>
  <c r="AW154"/>
  <c r="BE154"/>
  <c r="BU154"/>
  <c r="G94" l="1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5"/>
  <c r="H115" s="1"/>
  <c r="G116"/>
  <c r="H116" s="1"/>
  <c r="G117"/>
  <c r="H117" s="1"/>
  <c r="G118"/>
  <c r="H118" s="1"/>
  <c r="G119"/>
  <c r="H119" s="1"/>
  <c r="G120"/>
  <c r="H120" s="1"/>
  <c r="G121"/>
  <c r="H121" s="1"/>
  <c r="G122"/>
  <c r="H122" s="1"/>
  <c r="G123"/>
  <c r="H123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2"/>
  <c r="H132" s="1"/>
  <c r="G133"/>
  <c r="H133" s="1"/>
  <c r="G134"/>
  <c r="H134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7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N273"/>
  <c r="O273" s="1"/>
  <c r="P273" s="1"/>
  <c r="G273"/>
  <c r="H273" s="1"/>
  <c r="G274"/>
  <c r="H274" s="1"/>
  <c r="G275"/>
  <c r="H275" s="1"/>
  <c r="G278"/>
  <c r="H278" s="1"/>
  <c r="G279"/>
  <c r="H279" s="1"/>
  <c r="G280"/>
  <c r="H280" s="1"/>
  <c r="G283"/>
  <c r="H283" s="1"/>
  <c r="G284"/>
  <c r="H284" s="1"/>
  <c r="G285"/>
  <c r="H285" s="1"/>
  <c r="G288"/>
  <c r="H288" s="1"/>
  <c r="G289"/>
  <c r="H289" s="1"/>
  <c r="G290"/>
  <c r="H290" s="1"/>
  <c r="J42" l="1"/>
  <c r="J37"/>
  <c r="I115"/>
  <c r="J115"/>
  <c r="J32"/>
  <c r="I32"/>
  <c r="J11"/>
  <c r="I11"/>
  <c r="J60"/>
  <c r="I60"/>
  <c r="I21"/>
  <c r="J21"/>
  <c r="I50"/>
  <c r="J50"/>
  <c r="J120"/>
  <c r="I120"/>
  <c r="I109"/>
  <c r="J109"/>
  <c r="J130"/>
  <c r="I130"/>
  <c r="I125"/>
  <c r="J125"/>
  <c r="J104"/>
  <c r="I104"/>
  <c r="I99"/>
  <c r="J99"/>
  <c r="J94"/>
  <c r="I94"/>
  <c r="J86"/>
  <c r="I86"/>
  <c r="I81"/>
  <c r="J81"/>
  <c r="J76"/>
  <c r="I76"/>
  <c r="J71"/>
  <c r="I71"/>
  <c r="J65"/>
  <c r="I65"/>
  <c r="J55"/>
  <c r="I55"/>
  <c r="I42"/>
  <c r="I37"/>
  <c r="J16"/>
  <c r="I16"/>
  <c r="I278"/>
  <c r="I273"/>
  <c r="I288"/>
  <c r="I283"/>
  <c r="N252"/>
  <c r="O252" s="1"/>
  <c r="P252" s="1"/>
  <c r="G252"/>
  <c r="H252" s="1"/>
  <c r="G253"/>
  <c r="H253" s="1"/>
  <c r="G254"/>
  <c r="H254" s="1"/>
  <c r="G257"/>
  <c r="H257" s="1"/>
  <c r="G258"/>
  <c r="H258" s="1"/>
  <c r="G259"/>
  <c r="H259" s="1"/>
  <c r="G262"/>
  <c r="H262" s="1"/>
  <c r="G263"/>
  <c r="H263" s="1"/>
  <c r="G264"/>
  <c r="H264" s="1"/>
  <c r="G267"/>
  <c r="H267" s="1"/>
  <c r="G268"/>
  <c r="H268" s="1"/>
  <c r="G269"/>
  <c r="H269" s="1"/>
  <c r="N231"/>
  <c r="O231" s="1"/>
  <c r="P231" s="1"/>
  <c r="G232"/>
  <c r="H232" s="1"/>
  <c r="G233"/>
  <c r="H233" s="1"/>
  <c r="G236"/>
  <c r="H236" s="1"/>
  <c r="G237"/>
  <c r="H237" s="1"/>
  <c r="G238"/>
  <c r="H238" s="1"/>
  <c r="G241"/>
  <c r="H241" s="1"/>
  <c r="G242"/>
  <c r="H242" s="1"/>
  <c r="G243"/>
  <c r="H243" s="1"/>
  <c r="G246"/>
  <c r="H246" s="1"/>
  <c r="G247"/>
  <c r="H247" s="1"/>
  <c r="G248"/>
  <c r="H248" s="1"/>
  <c r="G231"/>
  <c r="H231" s="1"/>
  <c r="G164"/>
  <c r="H164" s="1"/>
  <c r="I164" s="1"/>
  <c r="H27"/>
  <c r="CA149"/>
  <c r="CB149" s="1"/>
  <c r="CC149" s="1"/>
  <c r="BS149"/>
  <c r="BT149" s="1"/>
  <c r="BU149" s="1"/>
  <c r="BK149"/>
  <c r="BL149" s="1"/>
  <c r="BM149" s="1"/>
  <c r="BC149"/>
  <c r="BD149" s="1"/>
  <c r="BE149" s="1"/>
  <c r="AU149"/>
  <c r="AV149" s="1"/>
  <c r="AW149" s="1"/>
  <c r="AM149"/>
  <c r="AN149" s="1"/>
  <c r="AO149" s="1"/>
  <c r="AE149"/>
  <c r="AF149" s="1"/>
  <c r="AG149" s="1"/>
  <c r="W149"/>
  <c r="X149" s="1"/>
  <c r="P149"/>
  <c r="Q149" s="1"/>
  <c r="G149"/>
  <c r="H149" s="1"/>
  <c r="G7"/>
  <c r="H7" s="1"/>
  <c r="G8"/>
  <c r="H8" s="1"/>
  <c r="G6"/>
  <c r="H6" s="1"/>
  <c r="I257" l="1"/>
  <c r="Y149"/>
  <c r="Z149"/>
  <c r="J27"/>
  <c r="I27"/>
  <c r="I6"/>
  <c r="J6"/>
  <c r="I267"/>
  <c r="I241"/>
  <c r="I231"/>
  <c r="I252"/>
  <c r="I246"/>
  <c r="I262"/>
  <c r="I236"/>
  <c r="AP154"/>
  <c r="R154"/>
  <c r="AH149"/>
  <c r="AX154"/>
  <c r="BN149"/>
  <c r="CD154"/>
  <c r="AP149"/>
  <c r="BF154"/>
  <c r="BV149"/>
  <c r="J154"/>
  <c r="I154"/>
  <c r="R149"/>
  <c r="AH154"/>
  <c r="AX149"/>
  <c r="BN154"/>
  <c r="CD149"/>
  <c r="BV154"/>
  <c r="BF149"/>
  <c r="J149"/>
  <c r="I149"/>
</calcChain>
</file>

<file path=xl/sharedStrings.xml><?xml version="1.0" encoding="utf-8"?>
<sst xmlns="http://schemas.openxmlformats.org/spreadsheetml/2006/main" count="109" uniqueCount="49">
  <si>
    <t>IP PCR</t>
    <phoneticPr fontId="1" type="noConversion"/>
  </si>
  <si>
    <t>Input</t>
    <phoneticPr fontId="1" type="noConversion"/>
  </si>
  <si>
    <t>IP</t>
    <phoneticPr fontId="1" type="noConversion"/>
  </si>
  <si>
    <t>ff PBS</t>
    <phoneticPr fontId="1" type="noConversion"/>
  </si>
  <si>
    <t>KO PBS</t>
    <phoneticPr fontId="1" type="noConversion"/>
  </si>
  <si>
    <t>ff LPS</t>
    <phoneticPr fontId="1" type="noConversion"/>
  </si>
  <si>
    <t>KO LPS</t>
    <phoneticPr fontId="1" type="noConversion"/>
  </si>
  <si>
    <t>average</t>
    <phoneticPr fontId="1" type="noConversion"/>
  </si>
  <si>
    <t>std</t>
    <phoneticPr fontId="1" type="noConversion"/>
  </si>
  <si>
    <t>CLIP</t>
    <phoneticPr fontId="1" type="noConversion"/>
  </si>
  <si>
    <t>Fto</t>
    <phoneticPr fontId="1" type="noConversion"/>
  </si>
  <si>
    <t>Alkbh5</t>
    <phoneticPr fontId="1" type="noConversion"/>
  </si>
  <si>
    <t>Ythdf1</t>
    <phoneticPr fontId="1" type="noConversion"/>
  </si>
  <si>
    <t>Ythdf2</t>
    <phoneticPr fontId="1" type="noConversion"/>
  </si>
  <si>
    <t>Ythdf3</t>
    <phoneticPr fontId="1" type="noConversion"/>
  </si>
  <si>
    <t>Ythdc1</t>
    <phoneticPr fontId="1" type="noConversion"/>
  </si>
  <si>
    <t>Ythdc2</t>
    <phoneticPr fontId="1" type="noConversion"/>
  </si>
  <si>
    <t>IGF2BP1</t>
    <phoneticPr fontId="1" type="noConversion"/>
  </si>
  <si>
    <t>IGF2BP2</t>
    <phoneticPr fontId="1" type="noConversion"/>
  </si>
  <si>
    <t>IGF2BP3</t>
    <phoneticPr fontId="1" type="noConversion"/>
  </si>
  <si>
    <t>m14 lysm</t>
    <phoneticPr fontId="1" type="noConversion"/>
  </si>
  <si>
    <t>m3 lysm</t>
    <phoneticPr fontId="1" type="noConversion"/>
  </si>
  <si>
    <t>YTHDF1</t>
    <phoneticPr fontId="1" type="noConversion"/>
  </si>
  <si>
    <t>YTHDF2</t>
    <phoneticPr fontId="1" type="noConversion"/>
  </si>
  <si>
    <t>YTHDF3</t>
    <phoneticPr fontId="1" type="noConversion"/>
  </si>
  <si>
    <t>YTHDC1</t>
    <phoneticPr fontId="1" type="noConversion"/>
  </si>
  <si>
    <t>YTHDC2</t>
    <phoneticPr fontId="1" type="noConversion"/>
  </si>
  <si>
    <t>Ctrl</t>
    <phoneticPr fontId="1" type="noConversion"/>
  </si>
  <si>
    <t>Mettl14</t>
    <phoneticPr fontId="1" type="noConversion"/>
  </si>
  <si>
    <t>Mettl3</t>
    <phoneticPr fontId="1" type="noConversion"/>
  </si>
  <si>
    <t>M14ff PBS</t>
    <phoneticPr fontId="1" type="noConversion"/>
  </si>
  <si>
    <t>M14KO PBS</t>
    <phoneticPr fontId="1" type="noConversion"/>
  </si>
  <si>
    <t>M14ff LPS</t>
    <phoneticPr fontId="1" type="noConversion"/>
  </si>
  <si>
    <t>M14KO LPS</t>
    <phoneticPr fontId="1" type="noConversion"/>
  </si>
  <si>
    <t>IgG</t>
    <phoneticPr fontId="1" type="noConversion"/>
  </si>
  <si>
    <t>EIF3A</t>
    <phoneticPr fontId="1" type="noConversion"/>
  </si>
  <si>
    <t>M3ff PBS</t>
    <phoneticPr fontId="1" type="noConversion"/>
  </si>
  <si>
    <t>M3KO PBS</t>
    <phoneticPr fontId="1" type="noConversion"/>
  </si>
  <si>
    <t>M3ff LPS</t>
    <phoneticPr fontId="1" type="noConversion"/>
  </si>
  <si>
    <t>M3KO LPS</t>
    <phoneticPr fontId="1" type="noConversion"/>
  </si>
  <si>
    <t>sgCtrl PBS</t>
    <phoneticPr fontId="1" type="noConversion"/>
  </si>
  <si>
    <t>sgYthdf1 PBS</t>
    <phoneticPr fontId="1" type="noConversion"/>
  </si>
  <si>
    <t>sgCtrl LPS</t>
    <phoneticPr fontId="1" type="noConversion"/>
  </si>
  <si>
    <t>sgYthdf1 LPS</t>
    <phoneticPr fontId="1" type="noConversion"/>
  </si>
  <si>
    <t>site 1</t>
    <phoneticPr fontId="1" type="noConversion"/>
  </si>
  <si>
    <t>site 2</t>
    <phoneticPr fontId="1" type="noConversion"/>
  </si>
  <si>
    <t>site 3</t>
    <phoneticPr fontId="1" type="noConversion"/>
  </si>
  <si>
    <t>site2</t>
    <phoneticPr fontId="1" type="noConversion"/>
  </si>
  <si>
    <t>site3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</si>
</sst>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F292"/>
  <sheetViews>
    <sheetView tabSelected="1" topLeftCell="A279" workbookViewId="0">
      <selection activeCell="G296" sqref="G296"/>
    </sheetView>
  </sheetViews>
  <sheetFormatPr defaultRowHeight="13.8"/>
  <cols>
    <col min="1" max="1" width="12.88671875" style="1" customWidth="1"/>
    <col min="2" max="16384" width="8.88671875" style="1"/>
  </cols>
  <sheetData>
    <row r="3" spans="1:12">
      <c r="A3" s="1" t="s">
        <v>0</v>
      </c>
    </row>
    <row r="4" spans="1:12">
      <c r="A4" s="1" t="s">
        <v>44</v>
      </c>
    </row>
    <row r="5" spans="1:12">
      <c r="A5" s="1" t="s">
        <v>20</v>
      </c>
      <c r="C5" s="1" t="s">
        <v>1</v>
      </c>
      <c r="F5" s="1" t="s">
        <v>2</v>
      </c>
      <c r="I5" s="1" t="s">
        <v>7</v>
      </c>
      <c r="J5" s="1" t="s">
        <v>8</v>
      </c>
    </row>
    <row r="6" spans="1:12">
      <c r="A6" s="1" t="s">
        <v>3</v>
      </c>
      <c r="B6" s="1">
        <v>1</v>
      </c>
      <c r="C6" s="1">
        <v>30.24</v>
      </c>
      <c r="F6" s="1">
        <v>31.25</v>
      </c>
      <c r="G6" s="1">
        <f>2^(C6-F6)</f>
        <v>0.49654624771851746</v>
      </c>
      <c r="H6" s="2">
        <f>G6/L6</f>
        <v>1</v>
      </c>
      <c r="I6" s="1">
        <f>AVERAGE(H6:H10)</f>
        <v>1.0035783392755611</v>
      </c>
      <c r="J6" s="1">
        <f>STDEV(H6:H10)</f>
        <v>9.4583200086377675E-2</v>
      </c>
      <c r="L6" s="1">
        <v>0.49654624771851746</v>
      </c>
    </row>
    <row r="7" spans="1:12">
      <c r="B7" s="1">
        <v>2</v>
      </c>
      <c r="C7" s="1">
        <v>30.35</v>
      </c>
      <c r="F7" s="1">
        <v>31.3</v>
      </c>
      <c r="G7" s="1">
        <f t="shared" ref="G7:G156" si="0">2^(C7-F7)</f>
        <v>0.51763246192068901</v>
      </c>
      <c r="H7" s="2">
        <f t="shared" ref="H7:H25" si="1">G7/L7</f>
        <v>1.042465760841123</v>
      </c>
      <c r="L7" s="1">
        <v>0.49654624771851746</v>
      </c>
    </row>
    <row r="8" spans="1:12">
      <c r="B8" s="1">
        <v>3</v>
      </c>
      <c r="C8" s="1">
        <v>30.45</v>
      </c>
      <c r="F8" s="1">
        <v>31.65</v>
      </c>
      <c r="G8" s="1">
        <f t="shared" si="0"/>
        <v>0.43527528164806228</v>
      </c>
      <c r="H8" s="2">
        <f t="shared" si="1"/>
        <v>0.87660572131603642</v>
      </c>
      <c r="L8" s="1">
        <v>0.49654624771851746</v>
      </c>
    </row>
    <row r="9" spans="1:12" s="2" customFormat="1">
      <c r="B9" s="2">
        <v>4</v>
      </c>
      <c r="C9" s="2">
        <v>30.52</v>
      </c>
      <c r="F9" s="2">
        <v>31.58</v>
      </c>
      <c r="G9" s="2">
        <f t="shared" si="0"/>
        <v>0.47963205966263261</v>
      </c>
      <c r="H9" s="2">
        <f t="shared" si="1"/>
        <v>0.96593632892484738</v>
      </c>
      <c r="L9" s="2">
        <v>0.49654624771851746</v>
      </c>
    </row>
    <row r="10" spans="1:12" s="2" customFormat="1">
      <c r="B10" s="2">
        <v>5</v>
      </c>
      <c r="C10" s="2">
        <v>30.63</v>
      </c>
      <c r="F10" s="2">
        <v>31.46</v>
      </c>
      <c r="G10" s="2">
        <f t="shared" si="0"/>
        <v>0.56252924234440393</v>
      </c>
      <c r="H10" s="2">
        <f t="shared" si="1"/>
        <v>1.1328838852957981</v>
      </c>
      <c r="L10" s="2">
        <v>0.49654624771851746</v>
      </c>
    </row>
    <row r="11" spans="1:12">
      <c r="A11" s="1" t="s">
        <v>4</v>
      </c>
      <c r="B11" s="1">
        <v>1</v>
      </c>
      <c r="C11" s="1">
        <v>30.16</v>
      </c>
      <c r="F11" s="1">
        <v>31.85</v>
      </c>
      <c r="G11" s="1">
        <f t="shared" si="0"/>
        <v>0.30992692498474644</v>
      </c>
      <c r="H11" s="2">
        <f t="shared" si="1"/>
        <v>0.62416527445080616</v>
      </c>
      <c r="I11" s="1">
        <f>AVERAGE(H11:H15)</f>
        <v>0.48774561842772551</v>
      </c>
      <c r="J11" s="1">
        <f>STDEV(H11:H15)</f>
        <v>0.13460406261311447</v>
      </c>
      <c r="L11" s="1">
        <v>0.49654624771851746</v>
      </c>
    </row>
    <row r="12" spans="1:12">
      <c r="B12" s="1">
        <v>2</v>
      </c>
      <c r="C12" s="1">
        <v>30.17</v>
      </c>
      <c r="F12" s="1">
        <v>32.64</v>
      </c>
      <c r="G12" s="1">
        <f t="shared" si="0"/>
        <v>0.18049114944031217</v>
      </c>
      <c r="H12" s="2">
        <f t="shared" si="1"/>
        <v>0.36349312933007832</v>
      </c>
      <c r="L12" s="1">
        <v>0.49654624771851746</v>
      </c>
    </row>
    <row r="13" spans="1:12">
      <c r="B13" s="1">
        <v>3</v>
      </c>
      <c r="C13" s="1">
        <v>30.26</v>
      </c>
      <c r="F13" s="1">
        <v>32.049999999999997</v>
      </c>
      <c r="G13" s="1">
        <f t="shared" si="0"/>
        <v>0.28917204597632273</v>
      </c>
      <c r="H13" s="2">
        <f t="shared" si="1"/>
        <v>0.58236679323423024</v>
      </c>
      <c r="L13" s="1">
        <v>0.49654624771851746</v>
      </c>
    </row>
    <row r="14" spans="1:12" s="2" customFormat="1">
      <c r="B14" s="2">
        <v>4</v>
      </c>
      <c r="C14" s="2">
        <v>30.65</v>
      </c>
      <c r="F14" s="2">
        <v>32.54</v>
      </c>
      <c r="G14" s="2">
        <f t="shared" si="0"/>
        <v>0.2698070591261067</v>
      </c>
      <c r="H14" s="2">
        <f t="shared" si="1"/>
        <v>0.54336743126302933</v>
      </c>
      <c r="L14" s="2">
        <v>0.49654624771851746</v>
      </c>
    </row>
    <row r="15" spans="1:12" s="2" customFormat="1">
      <c r="B15" s="2">
        <v>5</v>
      </c>
      <c r="C15" s="2">
        <v>30.24</v>
      </c>
      <c r="F15" s="2">
        <v>32.869999999999997</v>
      </c>
      <c r="G15" s="2">
        <f t="shared" si="0"/>
        <v>0.16154410382968665</v>
      </c>
      <c r="H15" s="2">
        <f t="shared" si="1"/>
        <v>0.32533546386048395</v>
      </c>
      <c r="L15" s="2">
        <v>0.49654624771851746</v>
      </c>
    </row>
    <row r="16" spans="1:12">
      <c r="A16" s="1" t="s">
        <v>5</v>
      </c>
      <c r="B16" s="1">
        <v>1</v>
      </c>
      <c r="C16" s="1">
        <v>30.35</v>
      </c>
      <c r="F16" s="1">
        <v>28.49</v>
      </c>
      <c r="G16" s="1">
        <f t="shared" si="0"/>
        <v>3.6300766212686506</v>
      </c>
      <c r="H16" s="2">
        <f t="shared" si="1"/>
        <v>7.3106516018352261</v>
      </c>
      <c r="I16" s="1">
        <f>AVERAGE(H16:H20)</f>
        <v>7.3355661608069793</v>
      </c>
      <c r="J16" s="1">
        <f>STDEV(H16:H20)</f>
        <v>0.29068402905248936</v>
      </c>
      <c r="L16" s="1">
        <v>0.49654624771851746</v>
      </c>
    </row>
    <row r="17" spans="1:12">
      <c r="B17" s="1">
        <v>2</v>
      </c>
      <c r="C17" s="1">
        <v>30.68</v>
      </c>
      <c r="F17" s="1">
        <v>28.75</v>
      </c>
      <c r="G17" s="1">
        <f t="shared" si="0"/>
        <v>3.8105519921757489</v>
      </c>
      <c r="H17" s="2">
        <f t="shared" si="1"/>
        <v>7.674112954602121</v>
      </c>
      <c r="L17" s="1">
        <v>0.49654624771851746</v>
      </c>
    </row>
    <row r="18" spans="1:12">
      <c r="B18" s="1">
        <v>3</v>
      </c>
      <c r="C18" s="1">
        <v>30.58</v>
      </c>
      <c r="F18" s="1">
        <v>28.75</v>
      </c>
      <c r="G18" s="1">
        <f t="shared" si="0"/>
        <v>3.5553707246662762</v>
      </c>
      <c r="H18" s="2">
        <f t="shared" si="1"/>
        <v>7.160200567423777</v>
      </c>
      <c r="L18" s="1">
        <v>0.49654624771851746</v>
      </c>
    </row>
    <row r="19" spans="1:12" s="2" customFormat="1">
      <c r="B19" s="2">
        <v>4</v>
      </c>
      <c r="C19" s="2">
        <v>30.45</v>
      </c>
      <c r="F19" s="2">
        <v>28.54</v>
      </c>
      <c r="G19" s="2">
        <f t="shared" si="0"/>
        <v>3.7580909968560472</v>
      </c>
      <c r="H19" s="2">
        <f t="shared" si="1"/>
        <v>7.5684611738047751</v>
      </c>
      <c r="L19" s="2">
        <v>0.49654624771851746</v>
      </c>
    </row>
    <row r="20" spans="1:12" s="2" customFormat="1">
      <c r="B20" s="2">
        <v>5</v>
      </c>
      <c r="C20" s="2">
        <v>30.16</v>
      </c>
      <c r="F20" s="2">
        <v>28.37</v>
      </c>
      <c r="G20" s="2">
        <f t="shared" si="0"/>
        <v>3.458148925231459</v>
      </c>
      <c r="H20" s="2">
        <f t="shared" si="1"/>
        <v>6.9644045063689966</v>
      </c>
      <c r="L20" s="2">
        <v>0.49654624771851746</v>
      </c>
    </row>
    <row r="21" spans="1:12">
      <c r="A21" s="1" t="s">
        <v>6</v>
      </c>
      <c r="B21" s="1">
        <v>1</v>
      </c>
      <c r="C21" s="1">
        <v>30.26</v>
      </c>
      <c r="F21" s="1">
        <v>30.05</v>
      </c>
      <c r="G21" s="1">
        <f t="shared" si="0"/>
        <v>1.156688183905288</v>
      </c>
      <c r="H21" s="2">
        <f t="shared" si="1"/>
        <v>2.3294671729369152</v>
      </c>
      <c r="I21" s="1">
        <f>AVERAGE(H21:H25)</f>
        <v>2.1195977012132201</v>
      </c>
      <c r="J21" s="1">
        <f>STDEV(H21:H25)</f>
        <v>0.3407582765400643</v>
      </c>
      <c r="L21" s="1">
        <v>0.49654624771851746</v>
      </c>
    </row>
    <row r="22" spans="1:12">
      <c r="B22" s="1">
        <v>2</v>
      </c>
      <c r="C22" s="1">
        <v>30.34</v>
      </c>
      <c r="F22" s="1">
        <v>30.16</v>
      </c>
      <c r="G22" s="1">
        <f t="shared" si="0"/>
        <v>1.1328838852957983</v>
      </c>
      <c r="H22" s="2">
        <f t="shared" si="1"/>
        <v>2.281527431736849</v>
      </c>
      <c r="L22" s="1">
        <v>0.49654624771851746</v>
      </c>
    </row>
    <row r="23" spans="1:12">
      <c r="B23" s="1">
        <v>3</v>
      </c>
      <c r="C23" s="1">
        <v>30.35</v>
      </c>
      <c r="F23" s="1">
        <v>30.06</v>
      </c>
      <c r="G23" s="1">
        <f t="shared" si="0"/>
        <v>1.2226402776920708</v>
      </c>
      <c r="H23" s="2">
        <f t="shared" si="1"/>
        <v>2.4622888266898397</v>
      </c>
      <c r="L23" s="1">
        <v>0.49654624771851746</v>
      </c>
    </row>
    <row r="24" spans="1:12" s="2" customFormat="1">
      <c r="B24" s="2">
        <v>4</v>
      </c>
      <c r="C24" s="2">
        <v>30.36</v>
      </c>
      <c r="F24" s="2">
        <v>30.64</v>
      </c>
      <c r="G24" s="2">
        <f t="shared" si="0"/>
        <v>0.82359101726757244</v>
      </c>
      <c r="H24" s="2">
        <f t="shared" si="1"/>
        <v>1.6586390916288836</v>
      </c>
      <c r="L24" s="2">
        <v>0.49654624771851746</v>
      </c>
    </row>
    <row r="25" spans="1:12" s="2" customFormat="1">
      <c r="B25" s="2">
        <v>5</v>
      </c>
      <c r="C25" s="2">
        <v>30.24</v>
      </c>
      <c r="F25" s="2">
        <v>30.35</v>
      </c>
      <c r="G25" s="2">
        <f t="shared" si="0"/>
        <v>0.92658806189036891</v>
      </c>
      <c r="H25" s="2">
        <f t="shared" si="1"/>
        <v>1.8660659830736126</v>
      </c>
      <c r="L25" s="2">
        <v>0.49654624771851746</v>
      </c>
    </row>
    <row r="26" spans="1:12">
      <c r="A26" s="1" t="s">
        <v>21</v>
      </c>
    </row>
    <row r="27" spans="1:12">
      <c r="A27" s="1" t="s">
        <v>3</v>
      </c>
      <c r="B27" s="1">
        <v>1</v>
      </c>
      <c r="C27" s="1">
        <v>30.56</v>
      </c>
      <c r="F27" s="1">
        <v>31.26</v>
      </c>
      <c r="G27" s="1">
        <f t="shared" si="0"/>
        <v>0.61557220667245693</v>
      </c>
      <c r="H27" s="2">
        <f>G27/L27</f>
        <v>1</v>
      </c>
      <c r="I27" s="1">
        <f>AVERAGE(H27:H31)</f>
        <v>1.0887559519424026</v>
      </c>
      <c r="J27" s="1">
        <f>STDEV(H27:H31)</f>
        <v>0.28449936202798237</v>
      </c>
      <c r="L27" s="1">
        <v>0.61557220667245693</v>
      </c>
    </row>
    <row r="28" spans="1:12">
      <c r="B28" s="1">
        <v>2</v>
      </c>
      <c r="C28" s="1">
        <v>30.24</v>
      </c>
      <c r="F28" s="1">
        <v>31.35</v>
      </c>
      <c r="G28" s="1">
        <f t="shared" si="0"/>
        <v>0.46329403094518445</v>
      </c>
      <c r="H28" s="2">
        <f t="shared" ref="H28:H90" si="2">G28/L28</f>
        <v>0.75262337370553345</v>
      </c>
      <c r="L28" s="1">
        <v>0.61557220667245693</v>
      </c>
    </row>
    <row r="29" spans="1:12">
      <c r="B29" s="1">
        <v>3</v>
      </c>
      <c r="C29" s="1">
        <v>30.16</v>
      </c>
      <c r="F29" s="1">
        <v>30.26</v>
      </c>
      <c r="G29" s="1">
        <f t="shared" si="0"/>
        <v>0.93303299153680652</v>
      </c>
      <c r="H29" s="2">
        <f t="shared" si="2"/>
        <v>1.5157165665103995</v>
      </c>
      <c r="L29" s="1">
        <v>0.61557220667245693</v>
      </c>
    </row>
    <row r="30" spans="1:12" s="2" customFormat="1">
      <c r="B30" s="2">
        <v>4</v>
      </c>
      <c r="C30" s="2">
        <v>30.24</v>
      </c>
      <c r="F30" s="2">
        <v>30.69</v>
      </c>
      <c r="G30" s="2">
        <f t="shared" si="0"/>
        <v>0.73204284797281116</v>
      </c>
      <c r="H30" s="2">
        <f t="shared" si="2"/>
        <v>1.1892071150027208</v>
      </c>
      <c r="L30" s="2">
        <v>0.61557220667245693</v>
      </c>
    </row>
    <row r="31" spans="1:12" s="2" customFormat="1">
      <c r="B31" s="2">
        <v>5</v>
      </c>
      <c r="C31" s="2">
        <v>30.15</v>
      </c>
      <c r="F31" s="2">
        <v>30.87</v>
      </c>
      <c r="G31" s="2">
        <f t="shared" si="0"/>
        <v>0.60709744219752249</v>
      </c>
      <c r="H31" s="2">
        <f t="shared" si="2"/>
        <v>0.98623270449335954</v>
      </c>
      <c r="L31" s="2">
        <v>0.61557220667245693</v>
      </c>
    </row>
    <row r="32" spans="1:12">
      <c r="A32" s="1" t="s">
        <v>4</v>
      </c>
      <c r="B32" s="1">
        <v>1</v>
      </c>
      <c r="C32" s="1">
        <v>30.56</v>
      </c>
      <c r="F32" s="1">
        <v>32.049999999999997</v>
      </c>
      <c r="G32" s="1">
        <f t="shared" si="0"/>
        <v>0.35601254889926831</v>
      </c>
      <c r="H32" s="2">
        <f t="shared" si="2"/>
        <v>0.57834409195264547</v>
      </c>
      <c r="I32" s="1">
        <f>AVERAGE(H32:H36)</f>
        <v>0.4361011406168297</v>
      </c>
      <c r="J32" s="1">
        <f>STDEV(H32:H36)</f>
        <v>8.9751960772499056E-2</v>
      </c>
      <c r="L32" s="1">
        <v>0.61557220667245693</v>
      </c>
    </row>
    <row r="33" spans="1:12">
      <c r="B33" s="1">
        <v>2</v>
      </c>
      <c r="C33" s="1">
        <v>30.26</v>
      </c>
      <c r="F33" s="1">
        <v>32.450000000000003</v>
      </c>
      <c r="G33" s="1">
        <f t="shared" si="0"/>
        <v>0.21915143032900861</v>
      </c>
      <c r="H33" s="2">
        <f t="shared" si="2"/>
        <v>0.35601254889926837</v>
      </c>
      <c r="L33" s="1">
        <v>0.61557220667245693</v>
      </c>
    </row>
    <row r="34" spans="1:12">
      <c r="B34" s="1">
        <v>3</v>
      </c>
      <c r="C34" s="1">
        <v>30.58</v>
      </c>
      <c r="F34" s="1">
        <v>32.69</v>
      </c>
      <c r="G34" s="1">
        <f t="shared" si="0"/>
        <v>0.23164701547259281</v>
      </c>
      <c r="H34" s="2">
        <f t="shared" si="2"/>
        <v>0.37631168685276767</v>
      </c>
      <c r="L34" s="1">
        <v>0.61557220667245693</v>
      </c>
    </row>
    <row r="35" spans="1:12" s="2" customFormat="1">
      <c r="B35" s="2">
        <v>4</v>
      </c>
      <c r="C35" s="2">
        <v>30.63</v>
      </c>
      <c r="F35" s="2">
        <v>32.64</v>
      </c>
      <c r="G35" s="2">
        <f t="shared" si="0"/>
        <v>0.24827312385925868</v>
      </c>
      <c r="H35" s="2">
        <f t="shared" si="2"/>
        <v>0.40332087961106344</v>
      </c>
      <c r="L35" s="2">
        <v>0.61557220667245693</v>
      </c>
    </row>
    <row r="36" spans="1:12" s="2" customFormat="1">
      <c r="B36" s="2">
        <v>5</v>
      </c>
      <c r="C36" s="2">
        <v>30.65</v>
      </c>
      <c r="F36" s="2">
        <v>32.450000000000003</v>
      </c>
      <c r="G36" s="2">
        <f t="shared" si="0"/>
        <v>0.28717458874925794</v>
      </c>
      <c r="H36" s="2">
        <f t="shared" si="2"/>
        <v>0.46651649576840332</v>
      </c>
      <c r="L36" s="2">
        <v>0.61557220667245693</v>
      </c>
    </row>
    <row r="37" spans="1:12">
      <c r="A37" s="1" t="s">
        <v>5</v>
      </c>
      <c r="B37" s="1">
        <v>1</v>
      </c>
      <c r="C37" s="1">
        <v>30.48</v>
      </c>
      <c r="F37" s="1">
        <v>28.57</v>
      </c>
      <c r="G37" s="1">
        <f t="shared" si="0"/>
        <v>3.7580909968560472</v>
      </c>
      <c r="H37" s="2">
        <f t="shared" si="2"/>
        <v>6.1050368358422489</v>
      </c>
      <c r="I37" s="1">
        <f>AVERAGE(H37:H41)</f>
        <v>6.3008677773194481</v>
      </c>
      <c r="J37" s="1">
        <f>STDEV(H37:H41)</f>
        <v>0.49204551284026593</v>
      </c>
      <c r="L37" s="1">
        <v>0.61557220667245693</v>
      </c>
    </row>
    <row r="38" spans="1:12">
      <c r="B38" s="1">
        <v>2</v>
      </c>
      <c r="C38" s="1">
        <v>30.16</v>
      </c>
      <c r="F38" s="1">
        <v>28.18</v>
      </c>
      <c r="G38" s="1">
        <f t="shared" si="0"/>
        <v>3.9449308179734377</v>
      </c>
      <c r="H38" s="2">
        <f t="shared" si="2"/>
        <v>6.4085590207169911</v>
      </c>
      <c r="L38" s="1">
        <v>0.61557220667245693</v>
      </c>
    </row>
    <row r="39" spans="1:12">
      <c r="B39" s="1">
        <v>3</v>
      </c>
      <c r="C39" s="1">
        <v>30.35</v>
      </c>
      <c r="F39" s="1">
        <v>28.25</v>
      </c>
      <c r="G39" s="1">
        <f t="shared" si="0"/>
        <v>4.2870938501451761</v>
      </c>
      <c r="H39" s="2">
        <f t="shared" si="2"/>
        <v>6.9644045063690125</v>
      </c>
      <c r="L39" s="1">
        <v>0.61557220667245693</v>
      </c>
    </row>
    <row r="40" spans="1:12" s="2" customFormat="1">
      <c r="B40" s="2">
        <v>4</v>
      </c>
      <c r="C40" s="2">
        <v>30.36</v>
      </c>
      <c r="F40" s="2">
        <v>28.38</v>
      </c>
      <c r="G40" s="2">
        <f t="shared" si="0"/>
        <v>3.9449308179734377</v>
      </c>
      <c r="H40" s="2">
        <f t="shared" si="2"/>
        <v>6.4085590207169911</v>
      </c>
      <c r="L40" s="2">
        <v>0.61557220667245693</v>
      </c>
    </row>
    <row r="41" spans="1:12" s="2" customFormat="1">
      <c r="B41" s="2">
        <v>5</v>
      </c>
      <c r="C41" s="2">
        <v>30.54</v>
      </c>
      <c r="F41" s="2">
        <v>28.75</v>
      </c>
      <c r="G41" s="2">
        <f t="shared" si="0"/>
        <v>3.458148925231459</v>
      </c>
      <c r="H41" s="2">
        <f t="shared" si="2"/>
        <v>5.617779502951997</v>
      </c>
      <c r="L41" s="2">
        <v>0.61557220667245693</v>
      </c>
    </row>
    <row r="42" spans="1:12">
      <c r="A42" s="1" t="s">
        <v>6</v>
      </c>
      <c r="B42" s="1">
        <v>1</v>
      </c>
      <c r="C42" s="1">
        <v>30.27</v>
      </c>
      <c r="F42" s="1">
        <v>29.96</v>
      </c>
      <c r="G42" s="1">
        <f t="shared" si="0"/>
        <v>1.2397076999389856</v>
      </c>
      <c r="H42" s="2">
        <f t="shared" si="2"/>
        <v>2.01391110011344</v>
      </c>
      <c r="I42" s="1">
        <f>AVERAGE(H42:H46)</f>
        <v>2.0440121393051962</v>
      </c>
      <c r="J42" s="1">
        <f>STDEV(H42:H46)</f>
        <v>0.36746428858461067</v>
      </c>
      <c r="L42" s="1">
        <v>0.61557220667245693</v>
      </c>
    </row>
    <row r="43" spans="1:12">
      <c r="B43" s="1">
        <v>2</v>
      </c>
      <c r="C43" s="1">
        <v>30.19</v>
      </c>
      <c r="F43" s="1">
        <v>30.09</v>
      </c>
      <c r="G43" s="1">
        <f t="shared" si="0"/>
        <v>1.0717734625362942</v>
      </c>
      <c r="H43" s="2">
        <f t="shared" si="2"/>
        <v>1.7411011265922534</v>
      </c>
      <c r="L43" s="1">
        <v>0.61557220667245693</v>
      </c>
    </row>
    <row r="44" spans="1:12">
      <c r="B44" s="1">
        <v>3</v>
      </c>
      <c r="C44" s="1">
        <v>30.68</v>
      </c>
      <c r="F44" s="1">
        <v>29.98</v>
      </c>
      <c r="G44" s="1">
        <f t="shared" si="0"/>
        <v>1.6245047927124703</v>
      </c>
      <c r="H44" s="2">
        <f t="shared" si="2"/>
        <v>2.6390158215457924</v>
      </c>
      <c r="L44" s="1">
        <v>0.61557220667245693</v>
      </c>
    </row>
    <row r="45" spans="1:12" s="2" customFormat="1">
      <c r="B45" s="2">
        <v>4</v>
      </c>
      <c r="C45" s="2">
        <v>30.15</v>
      </c>
      <c r="F45" s="2">
        <v>30.05</v>
      </c>
      <c r="G45" s="2">
        <f t="shared" si="0"/>
        <v>1.0717734625362916</v>
      </c>
      <c r="H45" s="2">
        <f t="shared" si="2"/>
        <v>1.7411011265922491</v>
      </c>
      <c r="L45" s="2">
        <v>0.61557220667245693</v>
      </c>
    </row>
    <row r="46" spans="1:12" s="2" customFormat="1">
      <c r="B46" s="2">
        <v>5</v>
      </c>
      <c r="C46" s="2">
        <v>30.34</v>
      </c>
      <c r="F46" s="2">
        <v>29.98</v>
      </c>
      <c r="G46" s="2">
        <f t="shared" si="0"/>
        <v>1.2834258975629036</v>
      </c>
      <c r="H46" s="2">
        <f t="shared" si="2"/>
        <v>2.0849315216822459</v>
      </c>
      <c r="L46" s="2">
        <v>0.61557220667245693</v>
      </c>
    </row>
    <row r="48" spans="1:12">
      <c r="A48" s="1" t="s">
        <v>45</v>
      </c>
    </row>
    <row r="49" spans="1:12">
      <c r="A49" s="1" t="s">
        <v>20</v>
      </c>
    </row>
    <row r="50" spans="1:12" s="2" customFormat="1">
      <c r="A50" s="2" t="s">
        <v>3</v>
      </c>
      <c r="B50" s="2">
        <v>1</v>
      </c>
      <c r="C50" s="2">
        <v>30.65</v>
      </c>
      <c r="F50" s="2">
        <v>31.56</v>
      </c>
      <c r="G50" s="2">
        <f t="shared" si="0"/>
        <v>0.5321850912266799</v>
      </c>
      <c r="H50" s="2">
        <f t="shared" si="2"/>
        <v>1</v>
      </c>
      <c r="I50" s="2">
        <f>AVERAGE(H50:H54)</f>
        <v>0.94483672407764252</v>
      </c>
      <c r="J50" s="2">
        <f>STDEV(H50:H54)</f>
        <v>0.20910000052448985</v>
      </c>
      <c r="L50" s="2">
        <v>0.5321850912266799</v>
      </c>
    </row>
    <row r="51" spans="1:12" s="2" customFormat="1">
      <c r="B51" s="2">
        <v>2</v>
      </c>
      <c r="C51" s="2">
        <v>30.34</v>
      </c>
      <c r="F51" s="2">
        <v>31.24</v>
      </c>
      <c r="G51" s="2">
        <f t="shared" si="0"/>
        <v>0.53588673126814712</v>
      </c>
      <c r="H51" s="2">
        <f t="shared" si="2"/>
        <v>1.00695555005672</v>
      </c>
      <c r="L51" s="2">
        <v>0.5321850912266799</v>
      </c>
    </row>
    <row r="52" spans="1:12" s="2" customFormat="1">
      <c r="B52" s="2">
        <v>3</v>
      </c>
      <c r="C52" s="2">
        <v>30.56</v>
      </c>
      <c r="F52" s="2">
        <v>31.26</v>
      </c>
      <c r="G52" s="2">
        <f t="shared" si="0"/>
        <v>0.61557220667245693</v>
      </c>
      <c r="H52" s="2">
        <f t="shared" si="2"/>
        <v>1.1566881839052852</v>
      </c>
      <c r="L52" s="2">
        <v>0.5321850912266799</v>
      </c>
    </row>
    <row r="53" spans="1:12" s="2" customFormat="1">
      <c r="B53" s="2">
        <v>4</v>
      </c>
      <c r="C53" s="2">
        <v>30.28</v>
      </c>
      <c r="F53" s="2">
        <v>31.24</v>
      </c>
      <c r="G53" s="2">
        <f t="shared" si="0"/>
        <v>0.51405691332803416</v>
      </c>
      <c r="H53" s="2">
        <f t="shared" si="2"/>
        <v>0.96593632892484738</v>
      </c>
      <c r="L53" s="2">
        <v>0.5321850912266799</v>
      </c>
    </row>
    <row r="54" spans="1:12" s="2" customFormat="1">
      <c r="B54" s="2">
        <v>5</v>
      </c>
      <c r="C54" s="2">
        <v>30.59</v>
      </c>
      <c r="F54" s="2">
        <v>32.25</v>
      </c>
      <c r="G54" s="2">
        <f t="shared" si="0"/>
        <v>0.31643914849256999</v>
      </c>
      <c r="H54" s="2">
        <f t="shared" si="2"/>
        <v>0.59460355750136062</v>
      </c>
      <c r="L54" s="2">
        <v>0.5321850912266799</v>
      </c>
    </row>
    <row r="55" spans="1:12" s="2" customFormat="1">
      <c r="A55" s="2" t="s">
        <v>4</v>
      </c>
      <c r="B55" s="2">
        <v>1</v>
      </c>
      <c r="C55" s="2">
        <v>30.15</v>
      </c>
      <c r="F55" s="2">
        <v>32.479999999999997</v>
      </c>
      <c r="G55" s="2">
        <f t="shared" si="0"/>
        <v>0.1988841209387299</v>
      </c>
      <c r="H55" s="2">
        <f t="shared" si="2"/>
        <v>0.37371231215873507</v>
      </c>
      <c r="I55" s="2">
        <f>AVERAGE(H55:H59)</f>
        <v>0.56013902431050577</v>
      </c>
      <c r="J55" s="2">
        <f>STDEV(H55:H59)</f>
        <v>0.11957535334808386</v>
      </c>
      <c r="L55" s="2">
        <v>0.5321850912266799</v>
      </c>
    </row>
    <row r="56" spans="1:12" s="2" customFormat="1">
      <c r="B56" s="2">
        <v>2</v>
      </c>
      <c r="C56" s="2">
        <v>30.24</v>
      </c>
      <c r="F56" s="2">
        <v>31.69</v>
      </c>
      <c r="G56" s="2">
        <f t="shared" si="0"/>
        <v>0.36602142398640564</v>
      </c>
      <c r="H56" s="2">
        <f t="shared" si="2"/>
        <v>0.6877709090698706</v>
      </c>
      <c r="L56" s="2">
        <v>0.5321850912266799</v>
      </c>
    </row>
    <row r="57" spans="1:12" s="2" customFormat="1">
      <c r="B57" s="2">
        <v>3</v>
      </c>
      <c r="C57" s="2">
        <v>30.98</v>
      </c>
      <c r="F57" s="2">
        <v>32.74</v>
      </c>
      <c r="G57" s="2">
        <f t="shared" si="0"/>
        <v>0.2952481653573823</v>
      </c>
      <c r="H57" s="2">
        <f t="shared" si="2"/>
        <v>0.55478473603392198</v>
      </c>
      <c r="L57" s="2">
        <v>0.5321850912266799</v>
      </c>
    </row>
    <row r="58" spans="1:12" s="2" customFormat="1">
      <c r="B58" s="2">
        <v>4</v>
      </c>
      <c r="C58" s="2">
        <v>30.67</v>
      </c>
      <c r="F58" s="2">
        <v>32.450000000000003</v>
      </c>
      <c r="G58" s="2">
        <f t="shared" si="0"/>
        <v>0.29118339661711373</v>
      </c>
      <c r="H58" s="2">
        <f t="shared" si="2"/>
        <v>0.54714685063036939</v>
      </c>
      <c r="L58" s="2">
        <v>0.5321850912266799</v>
      </c>
    </row>
    <row r="59" spans="1:12" s="2" customFormat="1">
      <c r="B59" s="2">
        <v>5</v>
      </c>
      <c r="C59" s="2">
        <v>30.48</v>
      </c>
      <c r="F59" s="2">
        <v>32.04</v>
      </c>
      <c r="G59" s="2">
        <f t="shared" si="0"/>
        <v>0.33915108186191828</v>
      </c>
      <c r="H59" s="2">
        <f t="shared" si="2"/>
        <v>0.63728031365963167</v>
      </c>
      <c r="L59" s="2">
        <v>0.5321850912266799</v>
      </c>
    </row>
    <row r="60" spans="1:12" s="2" customFormat="1">
      <c r="A60" s="2" t="s">
        <v>5</v>
      </c>
      <c r="B60" s="2">
        <v>1</v>
      </c>
      <c r="C60" s="2">
        <v>30.15</v>
      </c>
      <c r="F60" s="2">
        <v>28.58</v>
      </c>
      <c r="G60" s="2">
        <f t="shared" si="0"/>
        <v>2.9690471412580988</v>
      </c>
      <c r="H60" s="2">
        <f t="shared" si="2"/>
        <v>5.5789746654016232</v>
      </c>
      <c r="I60" s="2">
        <f>AVERAGE(H60:H64)</f>
        <v>6.0557690290230441</v>
      </c>
      <c r="J60" s="2">
        <f>STDEV(H60:H64)</f>
        <v>0.52738721379795173</v>
      </c>
      <c r="L60" s="2">
        <v>0.5321850912266799</v>
      </c>
    </row>
    <row r="61" spans="1:12" s="2" customFormat="1">
      <c r="B61" s="2">
        <v>2</v>
      </c>
      <c r="C61" s="2">
        <v>30.2</v>
      </c>
      <c r="F61" s="2">
        <v>28.64</v>
      </c>
      <c r="G61" s="2">
        <f t="shared" si="0"/>
        <v>2.9485384345821997</v>
      </c>
      <c r="H61" s="2">
        <f t="shared" si="2"/>
        <v>5.540437872443694</v>
      </c>
      <c r="L61" s="2">
        <v>0.5321850912266799</v>
      </c>
    </row>
    <row r="62" spans="1:12" s="2" customFormat="1">
      <c r="B62" s="2">
        <v>3</v>
      </c>
      <c r="C62" s="2">
        <v>30.45</v>
      </c>
      <c r="F62" s="2">
        <v>28.75</v>
      </c>
      <c r="G62" s="2">
        <f t="shared" si="0"/>
        <v>3.2490095854249406</v>
      </c>
      <c r="H62" s="2">
        <f t="shared" si="2"/>
        <v>6.1050368358422338</v>
      </c>
      <c r="L62" s="2">
        <v>0.5321850912266799</v>
      </c>
    </row>
    <row r="63" spans="1:12" s="2" customFormat="1">
      <c r="B63" s="2">
        <v>4</v>
      </c>
      <c r="C63" s="2">
        <v>30.68</v>
      </c>
      <c r="F63" s="2">
        <v>28.95</v>
      </c>
      <c r="G63" s="2">
        <f t="shared" si="0"/>
        <v>3.3172781832577676</v>
      </c>
      <c r="H63" s="2">
        <f t="shared" si="2"/>
        <v>6.233316637284001</v>
      </c>
      <c r="L63" s="2">
        <v>0.5321850912266799</v>
      </c>
    </row>
    <row r="64" spans="1:12" s="2" customFormat="1">
      <c r="B64" s="2">
        <v>5</v>
      </c>
      <c r="C64" s="2">
        <v>30.69</v>
      </c>
      <c r="F64" s="2">
        <v>28.83</v>
      </c>
      <c r="G64" s="2">
        <f t="shared" si="0"/>
        <v>3.6300766212686506</v>
      </c>
      <c r="H64" s="2">
        <f t="shared" si="2"/>
        <v>6.8210791341436678</v>
      </c>
      <c r="L64" s="2">
        <v>0.5321850912266799</v>
      </c>
    </row>
    <row r="65" spans="1:12" s="2" customFormat="1">
      <c r="A65" s="2" t="s">
        <v>6</v>
      </c>
      <c r="B65" s="2">
        <v>1</v>
      </c>
      <c r="C65" s="2">
        <v>30.47</v>
      </c>
      <c r="F65" s="2">
        <v>31.15</v>
      </c>
      <c r="G65" s="2">
        <f t="shared" si="0"/>
        <v>0.62416527445080605</v>
      </c>
      <c r="H65" s="2">
        <f t="shared" si="2"/>
        <v>1.172834949231879</v>
      </c>
      <c r="I65" s="2">
        <f>AVERAGE(H65:H69)</f>
        <v>1.2337542307362355</v>
      </c>
      <c r="J65" s="2">
        <f>STDEV(H65:H69)</f>
        <v>0.27365215357407396</v>
      </c>
      <c r="L65" s="2">
        <v>0.5321850912266799</v>
      </c>
    </row>
    <row r="66" spans="1:12" s="2" customFormat="1">
      <c r="B66" s="2">
        <v>2</v>
      </c>
      <c r="C66" s="2">
        <v>30.15</v>
      </c>
      <c r="F66" s="2">
        <v>30.95</v>
      </c>
      <c r="G66" s="2">
        <f t="shared" si="0"/>
        <v>0.57434917749851722</v>
      </c>
      <c r="H66" s="2">
        <f t="shared" si="2"/>
        <v>1.0792282365044268</v>
      </c>
      <c r="L66" s="2">
        <v>0.5321850912266799</v>
      </c>
    </row>
    <row r="67" spans="1:12" s="2" customFormat="1">
      <c r="B67" s="2">
        <v>3</v>
      </c>
      <c r="C67" s="2">
        <v>30.2</v>
      </c>
      <c r="F67" s="2">
        <v>30.34</v>
      </c>
      <c r="G67" s="2">
        <f t="shared" si="0"/>
        <v>0.90751915531716054</v>
      </c>
      <c r="H67" s="2">
        <f t="shared" si="2"/>
        <v>1.705269783535913</v>
      </c>
      <c r="L67" s="2">
        <v>0.5321850912266799</v>
      </c>
    </row>
    <row r="68" spans="1:12" s="2" customFormat="1">
      <c r="B68" s="2">
        <v>4</v>
      </c>
      <c r="C68" s="2">
        <v>30.96</v>
      </c>
      <c r="F68" s="2">
        <v>31.61</v>
      </c>
      <c r="G68" s="2">
        <f t="shared" si="0"/>
        <v>0.63728031365963167</v>
      </c>
      <c r="H68" s="2">
        <f t="shared" si="2"/>
        <v>1.1974787046189299</v>
      </c>
      <c r="L68" s="2">
        <v>0.5321850912266799</v>
      </c>
    </row>
    <row r="69" spans="1:12" s="2" customFormat="1">
      <c r="B69" s="2">
        <v>5</v>
      </c>
      <c r="C69" s="2">
        <v>30.45</v>
      </c>
      <c r="F69" s="2">
        <v>31.34</v>
      </c>
      <c r="G69" s="2">
        <f t="shared" si="0"/>
        <v>0.53961411825221339</v>
      </c>
      <c r="H69" s="2">
        <f t="shared" si="2"/>
        <v>1.0139594797900289</v>
      </c>
      <c r="L69" s="2">
        <v>0.5321850912266799</v>
      </c>
    </row>
    <row r="70" spans="1:12" s="2" customFormat="1">
      <c r="A70" s="2" t="s">
        <v>21</v>
      </c>
    </row>
    <row r="71" spans="1:12" s="2" customFormat="1">
      <c r="A71" s="2" t="s">
        <v>3</v>
      </c>
      <c r="B71" s="2">
        <v>1</v>
      </c>
      <c r="C71" s="2">
        <v>30.96</v>
      </c>
      <c r="F71" s="2">
        <v>31.59</v>
      </c>
      <c r="G71" s="2">
        <f t="shared" si="0"/>
        <v>0.64617641531874659</v>
      </c>
      <c r="H71" s="2">
        <f t="shared" si="2"/>
        <v>1</v>
      </c>
      <c r="I71" s="2">
        <f>AVERAGE(H71:H75)</f>
        <v>0.97942997768234485</v>
      </c>
      <c r="J71" s="2">
        <f>STDEV(H71:H75)</f>
        <v>0.11751198253228404</v>
      </c>
      <c r="L71" s="2">
        <v>0.64617641531874659</v>
      </c>
    </row>
    <row r="72" spans="1:12" s="2" customFormat="1">
      <c r="B72" s="2">
        <v>2</v>
      </c>
      <c r="C72" s="2">
        <v>30.65</v>
      </c>
      <c r="F72" s="2">
        <v>31.06</v>
      </c>
      <c r="G72" s="2">
        <f t="shared" si="0"/>
        <v>0.75262337370553356</v>
      </c>
      <c r="H72" s="2">
        <f t="shared" si="2"/>
        <v>1.1647335864684549</v>
      </c>
      <c r="L72" s="2">
        <v>0.64617641531874659</v>
      </c>
    </row>
    <row r="73" spans="1:12" s="2" customFormat="1">
      <c r="B73" s="2">
        <v>3</v>
      </c>
      <c r="C73" s="2">
        <v>30.34</v>
      </c>
      <c r="F73" s="2">
        <v>31.07</v>
      </c>
      <c r="G73" s="2">
        <f t="shared" si="0"/>
        <v>0.60290391384538</v>
      </c>
      <c r="H73" s="2">
        <f t="shared" si="2"/>
        <v>0.93303299153680641</v>
      </c>
      <c r="L73" s="2">
        <v>0.64617641531874659</v>
      </c>
    </row>
    <row r="74" spans="1:12" s="2" customFormat="1">
      <c r="B74" s="2">
        <v>4</v>
      </c>
      <c r="C74" s="2">
        <v>30.15</v>
      </c>
      <c r="F74" s="2">
        <v>31.02</v>
      </c>
      <c r="G74" s="2">
        <f t="shared" si="0"/>
        <v>0.54714685063036939</v>
      </c>
      <c r="H74" s="2">
        <f t="shared" si="2"/>
        <v>0.84674531236252593</v>
      </c>
      <c r="L74" s="2">
        <v>0.64617641531874659</v>
      </c>
    </row>
    <row r="75" spans="1:12" s="2" customFormat="1">
      <c r="B75" s="2">
        <v>5</v>
      </c>
      <c r="C75" s="2">
        <v>30.26</v>
      </c>
      <c r="F75" s="2">
        <v>30.96</v>
      </c>
      <c r="G75" s="2">
        <f t="shared" si="0"/>
        <v>0.61557220667245838</v>
      </c>
      <c r="H75" s="2">
        <f t="shared" si="2"/>
        <v>0.95263799804393712</v>
      </c>
      <c r="L75" s="2">
        <v>0.64617641531874659</v>
      </c>
    </row>
    <row r="76" spans="1:12" s="2" customFormat="1">
      <c r="A76" s="2" t="s">
        <v>4</v>
      </c>
      <c r="B76" s="2">
        <v>1</v>
      </c>
      <c r="C76" s="2">
        <v>30.48</v>
      </c>
      <c r="F76" s="2">
        <v>31.95</v>
      </c>
      <c r="G76" s="2">
        <f t="shared" si="0"/>
        <v>0.36098229888062433</v>
      </c>
      <c r="H76" s="2">
        <f t="shared" si="2"/>
        <v>0.55864356903611001</v>
      </c>
      <c r="I76" s="2">
        <f>AVERAGE(H76:H80)</f>
        <v>0.50327436166148254</v>
      </c>
      <c r="J76" s="2">
        <f>STDEV(H76:H80)</f>
        <v>5.5895102140828198E-2</v>
      </c>
      <c r="L76" s="2">
        <v>0.64617641531874659</v>
      </c>
    </row>
    <row r="77" spans="1:12" s="2" customFormat="1">
      <c r="B77" s="2">
        <v>2</v>
      </c>
      <c r="C77" s="2">
        <v>30.24</v>
      </c>
      <c r="F77" s="2">
        <v>31.87</v>
      </c>
      <c r="G77" s="2">
        <f t="shared" si="0"/>
        <v>0.32308820765937246</v>
      </c>
      <c r="H77" s="2">
        <f t="shared" si="2"/>
        <v>0.49999999999999872</v>
      </c>
      <c r="L77" s="2">
        <v>0.64617641531874659</v>
      </c>
    </row>
    <row r="78" spans="1:12" s="2" customFormat="1">
      <c r="B78" s="2">
        <v>3</v>
      </c>
      <c r="C78" s="2">
        <v>30.25</v>
      </c>
      <c r="F78" s="2">
        <v>31.74</v>
      </c>
      <c r="G78" s="2">
        <f t="shared" si="0"/>
        <v>0.35601254889926831</v>
      </c>
      <c r="H78" s="2">
        <f t="shared" si="2"/>
        <v>0.55095255793830555</v>
      </c>
      <c r="L78" s="2">
        <v>0.64617641531874659</v>
      </c>
    </row>
    <row r="79" spans="1:12" s="2" customFormat="1">
      <c r="B79" s="2">
        <v>4</v>
      </c>
      <c r="C79" s="2">
        <v>30.57</v>
      </c>
      <c r="F79" s="2">
        <v>32.450000000000003</v>
      </c>
      <c r="G79" s="2">
        <f t="shared" si="0"/>
        <v>0.27168371563151406</v>
      </c>
      <c r="H79" s="2">
        <f t="shared" si="2"/>
        <v>0.42044820762685625</v>
      </c>
      <c r="L79" s="2">
        <v>0.64617641531874659</v>
      </c>
    </row>
    <row r="80" spans="1:12" s="2" customFormat="1">
      <c r="B80" s="2">
        <v>5</v>
      </c>
      <c r="C80" s="2">
        <v>30.96</v>
      </c>
      <c r="F80" s="2">
        <v>32.630000000000003</v>
      </c>
      <c r="G80" s="2">
        <f t="shared" si="0"/>
        <v>0.31425334363045671</v>
      </c>
      <c r="H80" s="2">
        <f t="shared" si="2"/>
        <v>0.48632747370614182</v>
      </c>
      <c r="L80" s="2">
        <v>0.64617641531874659</v>
      </c>
    </row>
    <row r="81" spans="1:12" s="2" customFormat="1">
      <c r="A81" s="2" t="s">
        <v>5</v>
      </c>
      <c r="B81" s="2">
        <v>1</v>
      </c>
      <c r="C81" s="2">
        <v>30.68</v>
      </c>
      <c r="F81" s="2">
        <v>28.35</v>
      </c>
      <c r="G81" s="2">
        <f t="shared" si="0"/>
        <v>5.0280534980873073</v>
      </c>
      <c r="H81" s="2">
        <f t="shared" si="2"/>
        <v>7.7812395792982691</v>
      </c>
      <c r="I81" s="2">
        <f>AVERAGE(H81:H85)</f>
        <v>7.4963625449080098</v>
      </c>
      <c r="J81" s="2">
        <f>STDEV(H81:H85)</f>
        <v>0.46606683216970674</v>
      </c>
      <c r="L81" s="2">
        <v>0.64617641531874659</v>
      </c>
    </row>
    <row r="82" spans="1:12" s="2" customFormat="1">
      <c r="B82" s="2">
        <v>2</v>
      </c>
      <c r="C82" s="2">
        <v>30.75</v>
      </c>
      <c r="F82" s="2">
        <v>28.54</v>
      </c>
      <c r="G82" s="2">
        <f t="shared" si="0"/>
        <v>4.6267527356211522</v>
      </c>
      <c r="H82" s="2">
        <f t="shared" si="2"/>
        <v>7.1602005674237779</v>
      </c>
      <c r="L82" s="2">
        <v>0.64617641531874659</v>
      </c>
    </row>
    <row r="83" spans="1:12" s="2" customFormat="1">
      <c r="B83" s="2">
        <v>3</v>
      </c>
      <c r="C83" s="2">
        <v>30.69</v>
      </c>
      <c r="F83" s="2">
        <v>28.45</v>
      </c>
      <c r="G83" s="2">
        <f t="shared" si="0"/>
        <v>4.7239706457181274</v>
      </c>
      <c r="H83" s="2">
        <f t="shared" si="2"/>
        <v>7.3106516018352083</v>
      </c>
      <c r="L83" s="2">
        <v>0.64617641531874659</v>
      </c>
    </row>
    <row r="84" spans="1:12" s="2" customFormat="1">
      <c r="B84" s="2">
        <v>4</v>
      </c>
      <c r="C84" s="2">
        <v>30.25</v>
      </c>
      <c r="F84" s="2">
        <v>28.06</v>
      </c>
      <c r="G84" s="2">
        <f t="shared" si="0"/>
        <v>4.563054863473698</v>
      </c>
      <c r="H84" s="2">
        <f t="shared" si="2"/>
        <v>7.0616239703252397</v>
      </c>
      <c r="L84" s="2">
        <v>0.64617641531874659</v>
      </c>
    </row>
    <row r="85" spans="1:12" s="2" customFormat="1">
      <c r="B85" s="2">
        <v>5</v>
      </c>
      <c r="C85" s="2">
        <v>30.64</v>
      </c>
      <c r="F85" s="2">
        <v>28.24</v>
      </c>
      <c r="G85" s="2">
        <f t="shared" si="0"/>
        <v>5.2780316430915839</v>
      </c>
      <c r="H85" s="2">
        <f t="shared" si="2"/>
        <v>8.1680970056575504</v>
      </c>
      <c r="L85" s="2">
        <v>0.64617641531874659</v>
      </c>
    </row>
    <row r="86" spans="1:12" s="2" customFormat="1">
      <c r="A86" s="2" t="s">
        <v>6</v>
      </c>
      <c r="B86" s="2">
        <v>1</v>
      </c>
      <c r="C86" s="2">
        <v>30.67</v>
      </c>
      <c r="F86" s="2">
        <v>30.63</v>
      </c>
      <c r="G86" s="2">
        <f t="shared" si="0"/>
        <v>1.0281138266560685</v>
      </c>
      <c r="H86" s="2">
        <f t="shared" si="2"/>
        <v>1.5910729675098394</v>
      </c>
      <c r="I86" s="2">
        <f>AVERAGE(H86:H90)</f>
        <v>1.2768646243624597</v>
      </c>
      <c r="J86" s="2">
        <f>STDEV(H86:H90)</f>
        <v>0.34146984513227391</v>
      </c>
      <c r="L86" s="2">
        <v>0.64617641531874659</v>
      </c>
    </row>
    <row r="87" spans="1:12" s="2" customFormat="1">
      <c r="B87" s="2">
        <v>2</v>
      </c>
      <c r="C87" s="2">
        <v>30.96</v>
      </c>
      <c r="F87" s="2">
        <v>31.75</v>
      </c>
      <c r="G87" s="2">
        <f t="shared" si="0"/>
        <v>0.57834409195264413</v>
      </c>
      <c r="H87" s="2">
        <f t="shared" si="2"/>
        <v>0.89502507092797245</v>
      </c>
      <c r="L87" s="2">
        <v>0.64617641531874659</v>
      </c>
    </row>
    <row r="88" spans="1:12" s="2" customFormat="1">
      <c r="B88" s="2">
        <v>3</v>
      </c>
      <c r="C88" s="2">
        <v>30.76</v>
      </c>
      <c r="F88" s="2">
        <v>31.49</v>
      </c>
      <c r="G88" s="2">
        <f t="shared" si="0"/>
        <v>0.60290391384538156</v>
      </c>
      <c r="H88" s="2">
        <f t="shared" si="2"/>
        <v>0.93303299153680885</v>
      </c>
      <c r="L88" s="2">
        <v>0.64617641531874659</v>
      </c>
    </row>
    <row r="89" spans="1:12" s="2" customFormat="1">
      <c r="B89" s="2">
        <v>4</v>
      </c>
      <c r="C89" s="2">
        <v>30.59</v>
      </c>
      <c r="F89" s="2">
        <v>30.75</v>
      </c>
      <c r="G89" s="2">
        <f t="shared" si="0"/>
        <v>0.89502507092797234</v>
      </c>
      <c r="H89" s="2">
        <f t="shared" si="2"/>
        <v>1.3851094681109235</v>
      </c>
      <c r="L89" s="2">
        <v>0.64617641531874659</v>
      </c>
    </row>
    <row r="90" spans="1:12" s="2" customFormat="1">
      <c r="B90" s="2">
        <v>5</v>
      </c>
      <c r="C90" s="2">
        <v>30.67</v>
      </c>
      <c r="F90" s="2">
        <v>30.64</v>
      </c>
      <c r="G90" s="2">
        <f t="shared" si="0"/>
        <v>1.021012125707194</v>
      </c>
      <c r="H90" s="2">
        <f t="shared" si="2"/>
        <v>1.5800826237267545</v>
      </c>
      <c r="L90" s="2">
        <v>0.64617641531874659</v>
      </c>
    </row>
    <row r="91" spans="1:12" s="2" customFormat="1"/>
    <row r="92" spans="1:12" s="2" customFormat="1">
      <c r="A92" s="2" t="s">
        <v>46</v>
      </c>
    </row>
    <row r="93" spans="1:12" s="2" customFormat="1">
      <c r="A93" s="2" t="s">
        <v>20</v>
      </c>
    </row>
    <row r="94" spans="1:12" s="2" customFormat="1">
      <c r="A94" s="2" t="s">
        <v>3</v>
      </c>
      <c r="B94" s="2">
        <v>1</v>
      </c>
      <c r="C94" s="2">
        <v>30.56</v>
      </c>
      <c r="F94" s="2">
        <v>31.25</v>
      </c>
      <c r="G94" s="2">
        <f t="shared" si="0"/>
        <v>0.61985384996949278</v>
      </c>
      <c r="H94" s="2">
        <f t="shared" ref="H94:H134" si="3">G94/L94</f>
        <v>1</v>
      </c>
      <c r="I94" s="2">
        <f>AVERAGE(H94:H98)</f>
        <v>1.0827437376192395</v>
      </c>
      <c r="J94" s="2">
        <f>STDEV(H94:H98)</f>
        <v>0.18656373173577034</v>
      </c>
      <c r="L94" s="2">
        <v>0.61985384996949278</v>
      </c>
    </row>
    <row r="95" spans="1:12" s="2" customFormat="1">
      <c r="B95" s="2">
        <v>2</v>
      </c>
      <c r="C95" s="2">
        <v>30.34</v>
      </c>
      <c r="F95" s="2">
        <v>30.62</v>
      </c>
      <c r="G95" s="2">
        <f t="shared" si="0"/>
        <v>0.82359101726757244</v>
      </c>
      <c r="H95" s="2">
        <f t="shared" si="3"/>
        <v>1.3286858140965117</v>
      </c>
      <c r="L95" s="2">
        <v>0.61985384996949278</v>
      </c>
    </row>
    <row r="96" spans="1:12" s="2" customFormat="1">
      <c r="B96" s="2">
        <v>3</v>
      </c>
      <c r="C96" s="2">
        <v>30.69</v>
      </c>
      <c r="F96" s="2">
        <v>31.45</v>
      </c>
      <c r="G96" s="2">
        <f t="shared" si="0"/>
        <v>0.59049633071476604</v>
      </c>
      <c r="H96" s="2">
        <f t="shared" si="3"/>
        <v>0.95263799804393956</v>
      </c>
      <c r="L96" s="2">
        <v>0.61985384996949278</v>
      </c>
    </row>
    <row r="97" spans="1:12" s="2" customFormat="1">
      <c r="B97" s="2">
        <v>4</v>
      </c>
      <c r="C97" s="2">
        <v>30.58</v>
      </c>
      <c r="F97" s="2">
        <v>31.42</v>
      </c>
      <c r="G97" s="2">
        <f t="shared" si="0"/>
        <v>0.55864356903610868</v>
      </c>
      <c r="H97" s="2">
        <f t="shared" si="3"/>
        <v>0.90125046261082886</v>
      </c>
      <c r="L97" s="2">
        <v>0.61985384996949278</v>
      </c>
    </row>
    <row r="98" spans="1:12" s="2" customFormat="1">
      <c r="B98" s="2">
        <v>5</v>
      </c>
      <c r="C98" s="2">
        <v>30.24</v>
      </c>
      <c r="F98" s="2">
        <v>30.63</v>
      </c>
      <c r="G98" s="2">
        <f t="shared" si="0"/>
        <v>0.76312960448027922</v>
      </c>
      <c r="H98" s="2">
        <f t="shared" si="3"/>
        <v>1.2311444133449168</v>
      </c>
      <c r="L98" s="2">
        <v>0.61985384996949278</v>
      </c>
    </row>
    <row r="99" spans="1:12" s="2" customFormat="1">
      <c r="A99" s="2" t="s">
        <v>4</v>
      </c>
      <c r="B99" s="2">
        <v>1</v>
      </c>
      <c r="C99" s="2">
        <v>30.15</v>
      </c>
      <c r="F99" s="2">
        <v>31.45</v>
      </c>
      <c r="G99" s="2">
        <f t="shared" si="0"/>
        <v>0.40612619817811763</v>
      </c>
      <c r="H99" s="2">
        <f t="shared" si="3"/>
        <v>0.655196701929182</v>
      </c>
      <c r="I99" s="2">
        <f>AVERAGE(H99:H103)</f>
        <v>0.59862955289635367</v>
      </c>
      <c r="J99" s="2">
        <f>STDEV(H99:H103)</f>
        <v>8.8931941720965121E-2</v>
      </c>
      <c r="L99" s="2">
        <v>0.61985384996949278</v>
      </c>
    </row>
    <row r="100" spans="1:12" s="2" customFormat="1">
      <c r="B100" s="2">
        <v>2</v>
      </c>
      <c r="C100" s="2">
        <v>30.34</v>
      </c>
      <c r="F100" s="2">
        <v>31.6</v>
      </c>
      <c r="G100" s="2">
        <f t="shared" si="0"/>
        <v>0.41754395971418423</v>
      </c>
      <c r="H100" s="2">
        <f t="shared" si="3"/>
        <v>0.673616788432845</v>
      </c>
      <c r="L100" s="2">
        <v>0.61985384996949278</v>
      </c>
    </row>
    <row r="101" spans="1:12" s="2" customFormat="1">
      <c r="B101" s="2">
        <v>3</v>
      </c>
      <c r="C101" s="2">
        <v>30.96</v>
      </c>
      <c r="F101" s="2">
        <v>32.75</v>
      </c>
      <c r="G101" s="2">
        <f t="shared" si="0"/>
        <v>0.28917204597632201</v>
      </c>
      <c r="H101" s="2">
        <f t="shared" si="3"/>
        <v>0.46651649576840432</v>
      </c>
      <c r="L101" s="2">
        <v>0.61985384996949278</v>
      </c>
    </row>
    <row r="102" spans="1:12" s="2" customFormat="1">
      <c r="B102" s="2">
        <v>4</v>
      </c>
      <c r="C102" s="2">
        <v>30.75</v>
      </c>
      <c r="F102" s="2">
        <v>32.31</v>
      </c>
      <c r="G102" s="2">
        <f t="shared" si="0"/>
        <v>0.33915108186191745</v>
      </c>
      <c r="H102" s="2">
        <f t="shared" si="3"/>
        <v>0.54714685063036939</v>
      </c>
      <c r="L102" s="2">
        <v>0.61985384996949278</v>
      </c>
    </row>
    <row r="103" spans="1:12" s="2" customFormat="1">
      <c r="B103" s="2">
        <v>5</v>
      </c>
      <c r="C103" s="2">
        <v>30.14</v>
      </c>
      <c r="F103" s="2">
        <v>31.45</v>
      </c>
      <c r="G103" s="2">
        <f t="shared" si="0"/>
        <v>0.40332087961106355</v>
      </c>
      <c r="H103" s="2">
        <f t="shared" si="3"/>
        <v>0.65067092772096802</v>
      </c>
      <c r="L103" s="2">
        <v>0.61985384996949278</v>
      </c>
    </row>
    <row r="104" spans="1:12" s="2" customFormat="1">
      <c r="A104" s="2" t="s">
        <v>5</v>
      </c>
      <c r="B104" s="2">
        <v>1</v>
      </c>
      <c r="C104" s="2">
        <v>30.25</v>
      </c>
      <c r="F104" s="2">
        <v>27.46</v>
      </c>
      <c r="G104" s="2">
        <f t="shared" si="0"/>
        <v>6.9162978504629171</v>
      </c>
      <c r="H104" s="2">
        <f t="shared" si="3"/>
        <v>11.157949330803245</v>
      </c>
      <c r="I104" s="2">
        <f>AVERAGE(H104:H108)</f>
        <v>10.342382834960286</v>
      </c>
      <c r="J104" s="2">
        <f>STDEV(H104:H108)</f>
        <v>0.90686504352665664</v>
      </c>
      <c r="L104" s="2">
        <v>0.61985384996949278</v>
      </c>
    </row>
    <row r="105" spans="1:12" s="2" customFormat="1">
      <c r="B105" s="2">
        <v>2</v>
      </c>
      <c r="C105" s="2">
        <v>30.64</v>
      </c>
      <c r="F105" s="2">
        <v>27.83</v>
      </c>
      <c r="G105" s="2">
        <f t="shared" si="0"/>
        <v>7.0128457705282905</v>
      </c>
      <c r="H105" s="2">
        <f t="shared" si="3"/>
        <v>11.313708498984786</v>
      </c>
      <c r="L105" s="2">
        <v>0.61985384996949278</v>
      </c>
    </row>
    <row r="106" spans="1:12" s="2" customFormat="1">
      <c r="B106" s="2">
        <v>3</v>
      </c>
      <c r="C106" s="2">
        <v>30.57</v>
      </c>
      <c r="F106" s="2">
        <v>27.95</v>
      </c>
      <c r="G106" s="2">
        <f t="shared" si="0"/>
        <v>6.147500725152053</v>
      </c>
      <c r="H106" s="2">
        <f t="shared" si="3"/>
        <v>9.9176615995119057</v>
      </c>
      <c r="L106" s="2">
        <v>0.61985384996949278</v>
      </c>
    </row>
    <row r="107" spans="1:12" s="2" customFormat="1">
      <c r="B107" s="2">
        <v>4</v>
      </c>
      <c r="C107" s="2">
        <v>30.65</v>
      </c>
      <c r="F107" s="2">
        <v>27.99</v>
      </c>
      <c r="G107" s="2">
        <f t="shared" si="0"/>
        <v>6.3203304949070178</v>
      </c>
      <c r="H107" s="2">
        <f t="shared" si="3"/>
        <v>10.196485018554107</v>
      </c>
      <c r="L107" s="2">
        <v>0.61985384996949278</v>
      </c>
    </row>
    <row r="108" spans="1:12" s="2" customFormat="1">
      <c r="B108" s="2">
        <v>5</v>
      </c>
      <c r="C108" s="2">
        <v>30.45</v>
      </c>
      <c r="F108" s="2">
        <v>27.95</v>
      </c>
      <c r="G108" s="2">
        <f t="shared" si="0"/>
        <v>5.6568542494923806</v>
      </c>
      <c r="H108" s="2">
        <f t="shared" si="3"/>
        <v>9.1261097269473979</v>
      </c>
      <c r="L108" s="2">
        <v>0.61985384996949278</v>
      </c>
    </row>
    <row r="109" spans="1:12" s="2" customFormat="1">
      <c r="A109" s="2" t="s">
        <v>6</v>
      </c>
      <c r="B109" s="2">
        <v>1</v>
      </c>
      <c r="C109" s="2">
        <v>30.15</v>
      </c>
      <c r="F109" s="2">
        <v>29.37</v>
      </c>
      <c r="G109" s="2">
        <f t="shared" si="0"/>
        <v>1.7171308728755046</v>
      </c>
      <c r="H109" s="2">
        <f t="shared" si="3"/>
        <v>2.770218936221847</v>
      </c>
      <c r="I109" s="2">
        <f>AVERAGE(H109:H113)</f>
        <v>3.1972433853916509</v>
      </c>
      <c r="J109" s="2">
        <f>STDEV(H109:H113)</f>
        <v>0.49599408408518347</v>
      </c>
      <c r="L109" s="2">
        <v>0.61985384996949278</v>
      </c>
    </row>
    <row r="110" spans="1:12" s="2" customFormat="1">
      <c r="B110" s="2">
        <v>2</v>
      </c>
      <c r="C110" s="2">
        <v>30.26</v>
      </c>
      <c r="F110" s="2">
        <v>29.42</v>
      </c>
      <c r="G110" s="2">
        <f t="shared" si="0"/>
        <v>1.7900501418559447</v>
      </c>
      <c r="H110" s="2">
        <f t="shared" si="3"/>
        <v>2.8878583910449942</v>
      </c>
      <c r="L110" s="2">
        <v>0.61985384996949278</v>
      </c>
    </row>
    <row r="111" spans="1:12" s="2" customFormat="1">
      <c r="B111" s="2">
        <v>3</v>
      </c>
      <c r="C111" s="2">
        <v>30.24</v>
      </c>
      <c r="F111" s="2">
        <v>29.24</v>
      </c>
      <c r="G111" s="2">
        <f t="shared" si="0"/>
        <v>2</v>
      </c>
      <c r="H111" s="2">
        <f t="shared" si="3"/>
        <v>3.226567036888508</v>
      </c>
      <c r="L111" s="2">
        <v>0.61985384996949278</v>
      </c>
    </row>
    <row r="112" spans="1:12" s="2" customFormat="1">
      <c r="B112" s="2">
        <v>4</v>
      </c>
      <c r="C112" s="2">
        <v>30.16</v>
      </c>
      <c r="F112" s="2">
        <v>29.23</v>
      </c>
      <c r="G112" s="2">
        <f t="shared" si="0"/>
        <v>1.9052759960878742</v>
      </c>
      <c r="H112" s="2">
        <f t="shared" si="3"/>
        <v>3.0737503625760265</v>
      </c>
      <c r="L112" s="2">
        <v>0.61985384996949278</v>
      </c>
    </row>
    <row r="113" spans="1:12" s="2" customFormat="1">
      <c r="B113" s="2">
        <v>5</v>
      </c>
      <c r="C113" s="2">
        <v>30.34</v>
      </c>
      <c r="F113" s="2">
        <v>29.02</v>
      </c>
      <c r="G113" s="2">
        <f t="shared" si="0"/>
        <v>2.4966610978032242</v>
      </c>
      <c r="H113" s="2">
        <f t="shared" si="3"/>
        <v>4.0278222002268791</v>
      </c>
      <c r="L113" s="2">
        <v>0.61985384996949278</v>
      </c>
    </row>
    <row r="114" spans="1:12" s="2" customFormat="1">
      <c r="A114" s="2" t="s">
        <v>21</v>
      </c>
    </row>
    <row r="115" spans="1:12" s="2" customFormat="1">
      <c r="A115" s="2" t="s">
        <v>3</v>
      </c>
      <c r="B115" s="2">
        <v>1</v>
      </c>
      <c r="C115" s="2">
        <v>30.25</v>
      </c>
      <c r="F115" s="2">
        <v>31.41</v>
      </c>
      <c r="G115" s="2">
        <f t="shared" si="0"/>
        <v>0.44751253546398617</v>
      </c>
      <c r="H115" s="2">
        <f t="shared" si="3"/>
        <v>1</v>
      </c>
      <c r="I115" s="2">
        <f>AVERAGE(H115:H119)</f>
        <v>0.99233732371131755</v>
      </c>
      <c r="J115" s="2">
        <f>STDEV(H115:H119)</f>
        <v>0.11913258330369349</v>
      </c>
      <c r="L115" s="2">
        <v>0.44751253546398617</v>
      </c>
    </row>
    <row r="116" spans="1:12" s="2" customFormat="1">
      <c r="B116" s="2">
        <v>2</v>
      </c>
      <c r="C116" s="2">
        <v>30.78</v>
      </c>
      <c r="F116" s="2">
        <v>31.95</v>
      </c>
      <c r="G116" s="2">
        <f t="shared" si="0"/>
        <v>0.4444213405832857</v>
      </c>
      <c r="H116" s="2">
        <f t="shared" si="3"/>
        <v>0.99309249543703737</v>
      </c>
      <c r="L116" s="2">
        <v>0.44751253546398617</v>
      </c>
    </row>
    <row r="117" spans="1:12" s="2" customFormat="1">
      <c r="B117" s="2">
        <v>3</v>
      </c>
      <c r="C117" s="2">
        <v>30.46</v>
      </c>
      <c r="F117" s="2">
        <v>31.94</v>
      </c>
      <c r="G117" s="2">
        <f t="shared" si="0"/>
        <v>0.35848881200395677</v>
      </c>
      <c r="H117" s="2">
        <f t="shared" si="3"/>
        <v>0.801069877589622</v>
      </c>
      <c r="L117" s="2">
        <v>0.44751253546398617</v>
      </c>
    </row>
    <row r="118" spans="1:12" s="2" customFormat="1">
      <c r="B118" s="2">
        <v>4</v>
      </c>
      <c r="C118" s="2">
        <v>30.65</v>
      </c>
      <c r="F118" s="2">
        <v>31.64</v>
      </c>
      <c r="G118" s="2">
        <f t="shared" si="0"/>
        <v>0.50347777502835867</v>
      </c>
      <c r="H118" s="2">
        <f t="shared" si="3"/>
        <v>1.1250584846888079</v>
      </c>
      <c r="L118" s="2">
        <v>0.44751253546398617</v>
      </c>
    </row>
    <row r="119" spans="1:12" s="2" customFormat="1">
      <c r="B119" s="2">
        <v>5</v>
      </c>
      <c r="C119" s="2">
        <v>30.65</v>
      </c>
      <c r="F119" s="2">
        <v>31.75</v>
      </c>
      <c r="G119" s="2">
        <f t="shared" si="0"/>
        <v>0.46651649576840326</v>
      </c>
      <c r="H119" s="2">
        <f t="shared" si="3"/>
        <v>1.0424657608411205</v>
      </c>
      <c r="L119" s="2">
        <v>0.44751253546398617</v>
      </c>
    </row>
    <row r="120" spans="1:12" s="2" customFormat="1">
      <c r="A120" s="2" t="s">
        <v>4</v>
      </c>
      <c r="B120" s="2">
        <v>1</v>
      </c>
      <c r="C120" s="2">
        <v>30.2</v>
      </c>
      <c r="F120" s="2">
        <v>31.62</v>
      </c>
      <c r="G120" s="2">
        <f t="shared" si="0"/>
        <v>0.37371231215873418</v>
      </c>
      <c r="H120" s="2">
        <f t="shared" si="3"/>
        <v>0.83508791942836846</v>
      </c>
      <c r="I120" s="2">
        <f>AVERAGE(H120:H124)</f>
        <v>0.67035305531225853</v>
      </c>
      <c r="J120" s="2">
        <f>STDEV(H120:H124)</f>
        <v>0.15441575671367674</v>
      </c>
      <c r="L120" s="2">
        <v>0.44751253546398617</v>
      </c>
    </row>
    <row r="121" spans="1:12" s="2" customFormat="1">
      <c r="B121" s="2">
        <v>2</v>
      </c>
      <c r="C121" s="2">
        <v>30.15</v>
      </c>
      <c r="F121" s="2">
        <v>31.74</v>
      </c>
      <c r="G121" s="2">
        <f t="shared" si="0"/>
        <v>0.33217145352412791</v>
      </c>
      <c r="H121" s="2">
        <f t="shared" si="3"/>
        <v>0.74226178531452469</v>
      </c>
      <c r="L121" s="2">
        <v>0.44751253546398617</v>
      </c>
    </row>
    <row r="122" spans="1:12" s="2" customFormat="1">
      <c r="B122" s="2">
        <v>3</v>
      </c>
      <c r="C122" s="2">
        <v>30.26</v>
      </c>
      <c r="F122" s="2">
        <v>32.619999999999997</v>
      </c>
      <c r="G122" s="2">
        <f t="shared" si="0"/>
        <v>0.19479114491512553</v>
      </c>
      <c r="H122" s="2">
        <f t="shared" si="3"/>
        <v>0.43527528164806339</v>
      </c>
      <c r="L122" s="2">
        <v>0.44751253546398617</v>
      </c>
    </row>
    <row r="123" spans="1:12" s="2" customFormat="1">
      <c r="B123" s="2">
        <v>4</v>
      </c>
      <c r="C123" s="2">
        <v>30.35</v>
      </c>
      <c r="F123" s="2">
        <v>31.96</v>
      </c>
      <c r="G123" s="2">
        <f t="shared" si="0"/>
        <v>0.32759835096459095</v>
      </c>
      <c r="H123" s="2">
        <f t="shared" si="3"/>
        <v>0.73204284797281305</v>
      </c>
      <c r="L123" s="2">
        <v>0.44751253546398617</v>
      </c>
    </row>
    <row r="124" spans="1:12" s="2" customFormat="1">
      <c r="B124" s="2">
        <v>5</v>
      </c>
      <c r="C124" s="2">
        <v>30.64</v>
      </c>
      <c r="F124" s="2">
        <v>32.520000000000003</v>
      </c>
      <c r="G124" s="2">
        <f t="shared" si="0"/>
        <v>0.27168371563151406</v>
      </c>
      <c r="H124" s="2">
        <f t="shared" si="3"/>
        <v>0.60709744219752249</v>
      </c>
      <c r="L124" s="2">
        <v>0.44751253546398617</v>
      </c>
    </row>
    <row r="125" spans="1:12" s="2" customFormat="1">
      <c r="A125" s="2" t="s">
        <v>5</v>
      </c>
      <c r="B125" s="2">
        <v>1</v>
      </c>
      <c r="C125" s="2">
        <v>30.34</v>
      </c>
      <c r="F125" s="2">
        <v>28.25</v>
      </c>
      <c r="G125" s="2">
        <f t="shared" si="0"/>
        <v>4.2574807298134392</v>
      </c>
      <c r="H125" s="2">
        <f t="shared" si="3"/>
        <v>9.5136569200217682</v>
      </c>
      <c r="I125" s="2">
        <f>AVERAGE(H125:H129)</f>
        <v>9.8288834810379857</v>
      </c>
      <c r="J125" s="2">
        <f>STDEV(H125:H129)</f>
        <v>0.71126049460148233</v>
      </c>
      <c r="L125" s="2">
        <v>0.44751253546398617</v>
      </c>
    </row>
    <row r="126" spans="1:12" s="2" customFormat="1">
      <c r="B126" s="2">
        <v>2</v>
      </c>
      <c r="C126" s="2">
        <v>30.15</v>
      </c>
      <c r="F126" s="2">
        <v>27.92</v>
      </c>
      <c r="G126" s="2">
        <f t="shared" si="0"/>
        <v>4.6913397969275055</v>
      </c>
      <c r="H126" s="2">
        <f t="shared" si="3"/>
        <v>10.483147230866885</v>
      </c>
      <c r="L126" s="2">
        <v>0.44751253546398617</v>
      </c>
    </row>
    <row r="127" spans="1:12" s="2" customFormat="1">
      <c r="B127" s="2">
        <v>3</v>
      </c>
      <c r="C127" s="2">
        <v>30.2</v>
      </c>
      <c r="F127" s="2">
        <v>27.95</v>
      </c>
      <c r="G127" s="2">
        <f t="shared" si="0"/>
        <v>4.7568284600108841</v>
      </c>
      <c r="H127" s="2">
        <f t="shared" si="3"/>
        <v>10.629486512772093</v>
      </c>
      <c r="L127" s="2">
        <v>0.44751253546398617</v>
      </c>
    </row>
    <row r="128" spans="1:12" s="2" customFormat="1">
      <c r="B128" s="2">
        <v>4</v>
      </c>
      <c r="C128" s="2">
        <v>30.61</v>
      </c>
      <c r="F128" s="2">
        <v>28.61</v>
      </c>
      <c r="G128" s="2">
        <f t="shared" si="0"/>
        <v>4</v>
      </c>
      <c r="H128" s="2">
        <f t="shared" si="3"/>
        <v>8.9382971045777602</v>
      </c>
      <c r="L128" s="2">
        <v>0.44751253546398617</v>
      </c>
    </row>
    <row r="129" spans="1:36" s="2" customFormat="1">
      <c r="B129" s="2">
        <v>5</v>
      </c>
      <c r="C129" s="2">
        <v>30.24</v>
      </c>
      <c r="F129" s="2">
        <v>28.14</v>
      </c>
      <c r="G129" s="2">
        <f t="shared" si="0"/>
        <v>4.2870938501451654</v>
      </c>
      <c r="H129" s="2">
        <f t="shared" si="3"/>
        <v>9.5798296369514144</v>
      </c>
      <c r="L129" s="2">
        <v>0.44751253546398617</v>
      </c>
    </row>
    <row r="130" spans="1:36" s="2" customFormat="1">
      <c r="A130" s="2" t="s">
        <v>6</v>
      </c>
      <c r="B130" s="2">
        <v>1</v>
      </c>
      <c r="C130" s="2">
        <v>30.14</v>
      </c>
      <c r="F130" s="2">
        <v>29.55</v>
      </c>
      <c r="G130" s="2">
        <f t="shared" si="0"/>
        <v>1.5052467474110671</v>
      </c>
      <c r="H130" s="2">
        <f t="shared" si="3"/>
        <v>3.3635856610148585</v>
      </c>
      <c r="I130" s="2">
        <f>AVERAGE(H130:H134)</f>
        <v>3.4930866382630179</v>
      </c>
      <c r="J130" s="2">
        <f>STDEV(H130:H134)</f>
        <v>0.2289487414162836</v>
      </c>
      <c r="L130" s="2">
        <v>0.44751253546398617</v>
      </c>
    </row>
    <row r="131" spans="1:36" s="2" customFormat="1">
      <c r="B131" s="2">
        <v>2</v>
      </c>
      <c r="C131" s="2">
        <v>30.36</v>
      </c>
      <c r="F131" s="2">
        <v>29.6</v>
      </c>
      <c r="G131" s="2">
        <f t="shared" si="0"/>
        <v>1.6934906247250519</v>
      </c>
      <c r="H131" s="2">
        <f t="shared" si="3"/>
        <v>3.7842305869023787</v>
      </c>
      <c r="L131" s="2">
        <v>0.44751253546398617</v>
      </c>
    </row>
    <row r="132" spans="1:36" s="2" customFormat="1">
      <c r="B132" s="2">
        <v>3</v>
      </c>
      <c r="C132" s="2">
        <v>30.35</v>
      </c>
      <c r="F132" s="2">
        <v>29.84</v>
      </c>
      <c r="G132" s="2">
        <f t="shared" si="0"/>
        <v>1.4240501955970732</v>
      </c>
      <c r="H132" s="2">
        <f t="shared" si="3"/>
        <v>3.1821459350196784</v>
      </c>
      <c r="L132" s="2">
        <v>0.44751253546398617</v>
      </c>
    </row>
    <row r="133" spans="1:36" s="2" customFormat="1">
      <c r="B133" s="2">
        <v>4</v>
      </c>
      <c r="C133" s="2">
        <v>30.24</v>
      </c>
      <c r="F133" s="2">
        <v>29.56</v>
      </c>
      <c r="G133" s="2">
        <f t="shared" si="0"/>
        <v>1.6021397551792438</v>
      </c>
      <c r="H133" s="2">
        <f t="shared" si="3"/>
        <v>3.5801002837118894</v>
      </c>
      <c r="L133" s="2">
        <v>0.44751253546398617</v>
      </c>
    </row>
    <row r="134" spans="1:36" s="2" customFormat="1">
      <c r="B134" s="2">
        <v>5</v>
      </c>
      <c r="C134" s="2">
        <v>30.14</v>
      </c>
      <c r="F134" s="2">
        <v>29.47</v>
      </c>
      <c r="G134" s="2">
        <f t="shared" si="0"/>
        <v>1.5910729675098392</v>
      </c>
      <c r="H134" s="2">
        <f t="shared" si="3"/>
        <v>3.5553707246662851</v>
      </c>
      <c r="L134" s="2">
        <v>0.44751253546398617</v>
      </c>
    </row>
    <row r="137" spans="1:36">
      <c r="Z137" s="1" t="s">
        <v>12</v>
      </c>
      <c r="AA137" s="1">
        <v>1</v>
      </c>
      <c r="AB137" s="1">
        <v>1.3851094681109306</v>
      </c>
      <c r="AC137" s="1">
        <v>1.2058078276907631</v>
      </c>
      <c r="AD137" s="1">
        <v>1.4142135623730987</v>
      </c>
      <c r="AE137" s="1">
        <v>0.70222243786900129</v>
      </c>
      <c r="AF137" s="1">
        <v>5.4641610270176066</v>
      </c>
      <c r="AG137" s="1">
        <v>6.0628662660415982</v>
      </c>
      <c r="AH137" s="1">
        <v>4.8567795375801905</v>
      </c>
      <c r="AI137" s="1">
        <v>4.3771748050429657</v>
      </c>
      <c r="AJ137" s="1">
        <v>4.9588307997559546</v>
      </c>
    </row>
    <row r="138" spans="1:36">
      <c r="Z138" s="1" t="s">
        <v>13</v>
      </c>
      <c r="AA138" s="1">
        <v>1</v>
      </c>
      <c r="AB138" s="1">
        <v>0.88270299629065496</v>
      </c>
      <c r="AC138" s="1">
        <v>0.83508791942837057</v>
      </c>
      <c r="AD138" s="1">
        <v>1.2570133745218302</v>
      </c>
      <c r="AE138" s="1">
        <v>0.99309249543703981</v>
      </c>
      <c r="AF138" s="1">
        <v>1.301341855441936</v>
      </c>
      <c r="AG138" s="1">
        <v>1.1486983549970344</v>
      </c>
      <c r="AH138" s="1">
        <v>1.1566881839052883</v>
      </c>
      <c r="AI138" s="1">
        <v>0.88270299629065718</v>
      </c>
      <c r="AJ138" s="1">
        <v>0.86453723130786686</v>
      </c>
    </row>
    <row r="139" spans="1:36">
      <c r="Z139" s="1" t="s">
        <v>14</v>
      </c>
      <c r="AA139" s="1">
        <v>1</v>
      </c>
      <c r="AB139" s="1">
        <v>1.0497166836230676</v>
      </c>
      <c r="AC139" s="1">
        <v>0.88884268116656928</v>
      </c>
      <c r="AD139" s="2">
        <v>1.1647335864684523</v>
      </c>
      <c r="AE139" s="2">
        <v>1.1486983549970344</v>
      </c>
      <c r="AF139" s="1">
        <v>0.92658806189037135</v>
      </c>
      <c r="AG139" s="1">
        <v>1.4539725173203062</v>
      </c>
      <c r="AH139" s="1">
        <v>0.97942029758692617</v>
      </c>
      <c r="AI139" s="2">
        <v>0.8408964152537125</v>
      </c>
      <c r="AJ139" s="2">
        <v>0.90125046261082886</v>
      </c>
    </row>
    <row r="140" spans="1:36">
      <c r="Z140" s="1" t="s">
        <v>15</v>
      </c>
      <c r="AA140" s="1">
        <v>1</v>
      </c>
      <c r="AB140" s="1">
        <v>0.93303299153680652</v>
      </c>
      <c r="AC140" s="1">
        <v>0.77916457966050023</v>
      </c>
      <c r="AD140" s="1">
        <v>1.0867348625260589</v>
      </c>
      <c r="AE140" s="1">
        <v>1.1892071150027241</v>
      </c>
      <c r="AF140" s="1">
        <v>0.93303299153680652</v>
      </c>
      <c r="AG140" s="1">
        <v>1.4539725173203133</v>
      </c>
      <c r="AH140" s="1">
        <v>1.197478704618927</v>
      </c>
      <c r="AI140" s="1">
        <v>1.06437018245336</v>
      </c>
      <c r="AJ140" s="1">
        <v>1.1328838852957956</v>
      </c>
    </row>
    <row r="141" spans="1:36">
      <c r="Z141" s="1" t="s">
        <v>16</v>
      </c>
      <c r="AA141" s="1">
        <v>1</v>
      </c>
      <c r="AB141" s="1">
        <v>1.6245047927124747</v>
      </c>
      <c r="AC141" s="1">
        <v>1.4142135623730954</v>
      </c>
      <c r="AD141" s="1">
        <v>1.0210121257071916</v>
      </c>
      <c r="AE141" s="1">
        <v>0.92658806189037379</v>
      </c>
      <c r="AF141" s="1">
        <v>1.222640277692068</v>
      </c>
      <c r="AG141" s="1">
        <v>0.95926411932526556</v>
      </c>
      <c r="AH141" s="1">
        <v>1.0717734625362942</v>
      </c>
      <c r="AI141" s="1">
        <v>1.0867348625260589</v>
      </c>
      <c r="AJ141" s="1">
        <v>1.1809926614295294</v>
      </c>
    </row>
    <row r="142" spans="1:36">
      <c r="Z142" s="1" t="s">
        <v>17</v>
      </c>
      <c r="AA142" s="1">
        <v>1</v>
      </c>
      <c r="AB142" s="1">
        <v>1.109569472067844</v>
      </c>
      <c r="AC142" s="1">
        <v>0.93952274921400958</v>
      </c>
      <c r="AD142" s="1">
        <v>1.1647335864684523</v>
      </c>
      <c r="AE142" s="1">
        <v>0.86453723130786697</v>
      </c>
      <c r="AF142" s="1">
        <v>0.77378249677119626</v>
      </c>
      <c r="AG142" s="1">
        <v>0.75785828325519788</v>
      </c>
      <c r="AH142" s="1">
        <v>1.3286858140965085</v>
      </c>
      <c r="AI142" s="1">
        <v>1.1974787046189241</v>
      </c>
      <c r="AJ142" s="1">
        <v>0.9395227492140118</v>
      </c>
    </row>
    <row r="143" spans="1:36">
      <c r="Z143" s="1" t="s">
        <v>18</v>
      </c>
      <c r="AA143" s="1">
        <v>1</v>
      </c>
      <c r="AB143" s="1">
        <v>0.89502507092797012</v>
      </c>
      <c r="AC143" s="1">
        <v>0.85263489176795448</v>
      </c>
      <c r="AD143" s="1">
        <v>0.9138314502293966</v>
      </c>
      <c r="AE143" s="1">
        <v>0.79004131186337723</v>
      </c>
      <c r="AF143" s="1">
        <v>1.4142135623730951</v>
      </c>
      <c r="AG143" s="1">
        <v>0.73713460864554992</v>
      </c>
      <c r="AH143" s="1">
        <v>1.0497166836230676</v>
      </c>
      <c r="AI143" s="1">
        <v>0.52123288042056015</v>
      </c>
      <c r="AJ143" s="1">
        <v>0.57038185793420937</v>
      </c>
    </row>
    <row r="144" spans="1:36">
      <c r="Z144" s="1" t="s">
        <v>19</v>
      </c>
      <c r="AA144" s="1">
        <v>1</v>
      </c>
      <c r="AB144" s="1">
        <v>1.2397076999389822</v>
      </c>
      <c r="AC144" s="1">
        <v>0.82931954581444012</v>
      </c>
      <c r="AD144" s="1">
        <v>1.1647335864684523</v>
      </c>
      <c r="AE144" s="1">
        <v>1.1728349492318793</v>
      </c>
      <c r="AF144" s="1">
        <v>1.1407637158684218</v>
      </c>
      <c r="AG144" s="1">
        <v>0.89502507092797257</v>
      </c>
      <c r="AH144" s="1">
        <v>1.0210121257071942</v>
      </c>
      <c r="AI144" s="1">
        <v>0.8408964152537125</v>
      </c>
      <c r="AJ144" s="1">
        <v>1.0942937012607388</v>
      </c>
    </row>
    <row r="147" spans="1:84">
      <c r="A147" s="1" t="s">
        <v>9</v>
      </c>
      <c r="F147" s="1" t="s">
        <v>10</v>
      </c>
      <c r="N147" s="1" t="s">
        <v>11</v>
      </c>
      <c r="V147" s="1" t="s">
        <v>12</v>
      </c>
      <c r="AD147" s="1" t="s">
        <v>13</v>
      </c>
      <c r="AL147" s="1" t="s">
        <v>14</v>
      </c>
      <c r="AT147" s="1" t="s">
        <v>15</v>
      </c>
      <c r="BB147" s="1" t="s">
        <v>16</v>
      </c>
      <c r="BJ147" s="1" t="s">
        <v>17</v>
      </c>
      <c r="BR147" s="1" t="s">
        <v>18</v>
      </c>
      <c r="BZ147" s="1" t="s">
        <v>19</v>
      </c>
    </row>
    <row r="148" spans="1:84">
      <c r="C148" s="1" t="s">
        <v>1</v>
      </c>
      <c r="F148" s="1" t="s">
        <v>2</v>
      </c>
      <c r="N148" s="1" t="s">
        <v>2</v>
      </c>
      <c r="V148" s="1" t="s">
        <v>2</v>
      </c>
      <c r="AD148" s="1" t="s">
        <v>2</v>
      </c>
      <c r="AL148" s="1" t="s">
        <v>2</v>
      </c>
      <c r="AT148" s="1" t="s">
        <v>2</v>
      </c>
      <c r="BB148" s="1" t="s">
        <v>2</v>
      </c>
      <c r="BJ148" s="1" t="s">
        <v>2</v>
      </c>
      <c r="BR148" s="1" t="s">
        <v>2</v>
      </c>
      <c r="BZ148" s="1" t="s">
        <v>2</v>
      </c>
    </row>
    <row r="149" spans="1:84">
      <c r="A149" s="1" t="s">
        <v>3</v>
      </c>
      <c r="B149" s="1">
        <v>1</v>
      </c>
      <c r="C149" s="1">
        <v>30.52</v>
      </c>
      <c r="F149" s="1">
        <v>32.520000000000003</v>
      </c>
      <c r="G149" s="1">
        <f t="shared" si="0"/>
        <v>0.24999999999999939</v>
      </c>
      <c r="H149" s="2">
        <f>G149/L149</f>
        <v>1</v>
      </c>
      <c r="I149" s="1">
        <f>AVERAGE(H149:H151)</f>
        <v>1.0602153172886155</v>
      </c>
      <c r="J149" s="1">
        <f>STDEV(H149:H151)</f>
        <v>0.29936347355303511</v>
      </c>
      <c r="L149" s="1">
        <v>0.24999999999999939</v>
      </c>
      <c r="N149" s="1">
        <v>32.65</v>
      </c>
      <c r="O149" s="1">
        <f>2^(C149-N149)</f>
        <v>0.22845786255735029</v>
      </c>
      <c r="P149" s="2">
        <f>O149/T149</f>
        <v>1</v>
      </c>
      <c r="Q149" s="1">
        <f>AVERAGE(P149:P153)</f>
        <v>1.0372909094475873</v>
      </c>
      <c r="R149" s="1">
        <f>STDEV(P149:P151)</f>
        <v>6.8529167218743678E-2</v>
      </c>
      <c r="T149" s="1">
        <v>0.22845786255735029</v>
      </c>
      <c r="V149" s="1">
        <v>32.520000000000003</v>
      </c>
      <c r="W149" s="1">
        <f>2^(C149-V149)</f>
        <v>0.24999999999999939</v>
      </c>
      <c r="X149" s="2">
        <f>W149/AB149</f>
        <v>1</v>
      </c>
      <c r="Y149" s="2">
        <f>AVERAGE(X149:X153)</f>
        <v>1.1414706592087587</v>
      </c>
      <c r="Z149" s="2">
        <f>STDEV(X149:X153)</f>
        <v>0.29615907003043362</v>
      </c>
      <c r="AA149" s="2"/>
      <c r="AB149" s="2">
        <v>0.24999999999999939</v>
      </c>
      <c r="AC149" s="2"/>
      <c r="AD149" s="2">
        <v>32.450000000000003</v>
      </c>
      <c r="AE149" s="2">
        <f>2^(C149-AD149)</f>
        <v>0.26242917090576623</v>
      </c>
      <c r="AF149" s="2">
        <f>AE149/AJ149</f>
        <v>1</v>
      </c>
      <c r="AG149" s="2">
        <f>AVERAGE(AF149:AF153)</f>
        <v>0.9935793571355791</v>
      </c>
      <c r="AH149" s="2">
        <f>STDEV(AF149:AF151)</f>
        <v>8.4874198024934677E-2</v>
      </c>
      <c r="AI149" s="2"/>
      <c r="AJ149" s="2">
        <v>0.26242917090576623</v>
      </c>
      <c r="AK149" s="2"/>
      <c r="AL149" s="2">
        <v>32.65</v>
      </c>
      <c r="AM149" s="2">
        <f>2^(C149-AL149)</f>
        <v>0.22845786255735029</v>
      </c>
      <c r="AN149" s="2">
        <f>AM149/AR149</f>
        <v>1</v>
      </c>
      <c r="AO149" s="2">
        <f>AVERAGE(AN149:AN153)</f>
        <v>1.0503982612510245</v>
      </c>
      <c r="AP149" s="2">
        <f>STDEV(AN149:AN151)</f>
        <v>8.2369232551852148E-2</v>
      </c>
      <c r="AQ149" s="2"/>
      <c r="AR149" s="2">
        <v>0.22845786255735029</v>
      </c>
      <c r="AS149" s="2"/>
      <c r="AT149" s="2">
        <v>32.68</v>
      </c>
      <c r="AU149" s="2">
        <f>2^(C149-AT149)</f>
        <v>0.22375626773199309</v>
      </c>
      <c r="AV149" s="2">
        <f>AU149/AZ149</f>
        <v>1</v>
      </c>
      <c r="AW149" s="2">
        <f>AVERAGE(AV149:AV153)</f>
        <v>0.99762790974521798</v>
      </c>
      <c r="AX149" s="2">
        <f>STDEV(AV149:AV151)</f>
        <v>0.11323158516389269</v>
      </c>
      <c r="AY149" s="2"/>
      <c r="AZ149" s="2">
        <v>0.22375626773199309</v>
      </c>
      <c r="BA149" s="2"/>
      <c r="BB149" s="2">
        <v>32.75</v>
      </c>
      <c r="BC149" s="2">
        <f>2^(C149-BB149)</f>
        <v>0.21315872294198909</v>
      </c>
      <c r="BD149" s="2">
        <f>BC149/BH149</f>
        <v>1</v>
      </c>
      <c r="BE149" s="2">
        <f>AVERAGE(BD149:BD153)</f>
        <v>1.1972637085366271</v>
      </c>
      <c r="BF149" s="2">
        <f>STDEV(BD149:BD151)</f>
        <v>0.31775292102835412</v>
      </c>
      <c r="BG149" s="2"/>
      <c r="BH149" s="2">
        <v>0.21315872294198909</v>
      </c>
      <c r="BI149" s="2"/>
      <c r="BJ149" s="2">
        <v>32.65</v>
      </c>
      <c r="BK149" s="2">
        <f>2^(C149-BJ149)</f>
        <v>0.22845786255735029</v>
      </c>
      <c r="BL149" s="2">
        <f>BK149/BP149</f>
        <v>1</v>
      </c>
      <c r="BM149" s="2">
        <f>AVERAGE(BL149:BL153)</f>
        <v>1.0156726078116347</v>
      </c>
      <c r="BN149" s="2">
        <f>STDEV(BL149:BL151)</f>
        <v>8.6196340820619499E-2</v>
      </c>
      <c r="BO149" s="2"/>
      <c r="BP149" s="2">
        <v>0.22845786255735029</v>
      </c>
      <c r="BQ149" s="2"/>
      <c r="BR149" s="2">
        <v>32.69</v>
      </c>
      <c r="BS149" s="2">
        <f>2^(C149-BR149)</f>
        <v>0.22221067029164285</v>
      </c>
      <c r="BT149" s="2">
        <f>BS149/BX149</f>
        <v>1</v>
      </c>
      <c r="BU149" s="2">
        <f>AVERAGE(BT149:BT153)</f>
        <v>0.89030654495773953</v>
      </c>
      <c r="BV149" s="2">
        <f>STDEV(BT149:BT151)</f>
        <v>7.5865163444911066E-2</v>
      </c>
      <c r="BW149" s="2"/>
      <c r="BX149" s="2">
        <v>0.22221067029164285</v>
      </c>
      <c r="BY149" s="2"/>
      <c r="BZ149" s="2">
        <v>32.65</v>
      </c>
      <c r="CA149" s="2">
        <f>2^(C149-BZ149)</f>
        <v>0.22845786255735029</v>
      </c>
      <c r="CB149" s="2">
        <f>CA149/CF149</f>
        <v>1</v>
      </c>
      <c r="CC149" s="2">
        <f>AVERAGE(CB149:CB153)</f>
        <v>1.0813191562907509</v>
      </c>
      <c r="CD149" s="2">
        <f>STDEV(CB149:CB151)</f>
        <v>0.20615933801179673</v>
      </c>
      <c r="CE149" s="2"/>
      <c r="CF149" s="2">
        <v>0.22845786255735029</v>
      </c>
    </row>
    <row r="150" spans="1:84">
      <c r="B150" s="1">
        <v>2</v>
      </c>
      <c r="C150" s="1">
        <v>30.63</v>
      </c>
      <c r="F150" s="1">
        <v>32.96</v>
      </c>
      <c r="G150" s="1">
        <f t="shared" si="0"/>
        <v>0.19888412093872943</v>
      </c>
      <c r="H150" s="2">
        <f t="shared" ref="H150:H158" si="4">G150/L150</f>
        <v>0.7955364837549197</v>
      </c>
      <c r="L150" s="1">
        <v>0.24999999999999939</v>
      </c>
      <c r="N150" s="1">
        <v>32.590000000000003</v>
      </c>
      <c r="O150" s="1">
        <f t="shared" ref="O150:O158" si="5">2^(C150-N150)</f>
        <v>0.25702845666401586</v>
      </c>
      <c r="P150" s="2">
        <f t="shared" ref="P150:P158" si="6">O150/T150</f>
        <v>1.1250584846888052</v>
      </c>
      <c r="T150" s="1">
        <v>0.22845786255735029</v>
      </c>
      <c r="V150" s="1">
        <v>32.159999999999997</v>
      </c>
      <c r="W150" s="1">
        <f t="shared" ref="W150:W158" si="7">2^(C150-V150)</f>
        <v>0.34627736702773182</v>
      </c>
      <c r="X150" s="2">
        <f t="shared" ref="X150:X158" si="8">W150/AB150</f>
        <v>1.3851094681109306</v>
      </c>
      <c r="Y150" s="2"/>
      <c r="Z150" s="2"/>
      <c r="AA150" s="2"/>
      <c r="AB150" s="2">
        <v>0.24999999999999939</v>
      </c>
      <c r="AC150" s="2"/>
      <c r="AD150" s="2">
        <v>32.74</v>
      </c>
      <c r="AE150" s="2">
        <f t="shared" ref="AE150:AE158" si="9">2^(C150-AD150)</f>
        <v>0.23164701547259223</v>
      </c>
      <c r="AF150" s="2">
        <f t="shared" ref="AF150:AF158" si="10">AE150/AJ150</f>
        <v>0.88270299629065496</v>
      </c>
      <c r="AG150" s="2"/>
      <c r="AH150" s="2"/>
      <c r="AI150" s="2"/>
      <c r="AJ150" s="2">
        <v>0.26242917090576623</v>
      </c>
      <c r="AK150" s="2"/>
      <c r="AL150" s="2">
        <v>32.69</v>
      </c>
      <c r="AM150" s="2">
        <f t="shared" ref="AM150:AM158" si="11">2^(C150-AL150)</f>
        <v>0.23981602983131631</v>
      </c>
      <c r="AN150" s="2">
        <f t="shared" ref="AN150:AN158" si="12">AM150/AR150</f>
        <v>1.0497166836230676</v>
      </c>
      <c r="AO150" s="2"/>
      <c r="AP150" s="2"/>
      <c r="AQ150" s="2"/>
      <c r="AR150" s="2">
        <v>0.22845786255735029</v>
      </c>
      <c r="AS150" s="2"/>
      <c r="AT150" s="2">
        <v>32.89</v>
      </c>
      <c r="AU150" s="2">
        <f t="shared" ref="AU150:AU158" si="13">2^(C150-AT150)</f>
        <v>0.20877197985709212</v>
      </c>
      <c r="AV150" s="2">
        <f t="shared" ref="AV150:AV158" si="14">AU150/AZ150</f>
        <v>0.93303299153680652</v>
      </c>
      <c r="AW150" s="2"/>
      <c r="AX150" s="2"/>
      <c r="AY150" s="2"/>
      <c r="AZ150" s="2">
        <v>0.22375626773199309</v>
      </c>
      <c r="BA150" s="2"/>
      <c r="BB150" s="2">
        <v>32.159999999999997</v>
      </c>
      <c r="BC150" s="2">
        <f t="shared" ref="BC150:BC158" si="15">2^(C150-BB150)</f>
        <v>0.34627736702773182</v>
      </c>
      <c r="BD150" s="2">
        <f t="shared" ref="BD150:BD158" si="16">BC150/BH150</f>
        <v>1.6245047927124747</v>
      </c>
      <c r="BE150" s="2"/>
      <c r="BF150" s="2"/>
      <c r="BG150" s="2"/>
      <c r="BH150" s="2">
        <v>0.21315872294198909</v>
      </c>
      <c r="BI150" s="2"/>
      <c r="BJ150" s="2">
        <v>32.61</v>
      </c>
      <c r="BK150" s="2">
        <f t="shared" ref="BK150:BK158" si="17">2^(C150-BJ150)</f>
        <v>0.25348986994750722</v>
      </c>
      <c r="BL150" s="2">
        <f t="shared" ref="BL150:BL158" si="18">BK150/BP150</f>
        <v>1.109569472067844</v>
      </c>
      <c r="BM150" s="2"/>
      <c r="BN150" s="2"/>
      <c r="BO150" s="2"/>
      <c r="BP150" s="2">
        <v>0.22845786255735029</v>
      </c>
      <c r="BQ150" s="2"/>
      <c r="BR150" s="2">
        <v>32.96</v>
      </c>
      <c r="BS150" s="2">
        <f t="shared" ref="BS150:BS158" si="19">2^(C150-BR150)</f>
        <v>0.19888412093872943</v>
      </c>
      <c r="BT150" s="2">
        <f t="shared" ref="BT150:BT158" si="20">BS150/BX150</f>
        <v>0.89502507092797012</v>
      </c>
      <c r="BU150" s="2"/>
      <c r="BV150" s="2"/>
      <c r="BW150" s="2"/>
      <c r="BX150" s="2">
        <v>0.22221067029164285</v>
      </c>
      <c r="BY150" s="2"/>
      <c r="BZ150" s="2">
        <v>32.450000000000003</v>
      </c>
      <c r="CA150" s="2">
        <f t="shared" ref="CA150:CA158" si="21">2^(C150-BZ150)</f>
        <v>0.28322097132394886</v>
      </c>
      <c r="CB150" s="2">
        <f t="shared" ref="CB150:CB158" si="22">CA150/CF150</f>
        <v>1.2397076999389822</v>
      </c>
      <c r="CC150" s="2"/>
      <c r="CD150" s="2"/>
      <c r="CE150" s="2"/>
      <c r="CF150" s="2">
        <v>0.22845786255735029</v>
      </c>
    </row>
    <row r="151" spans="1:84">
      <c r="B151" s="1">
        <v>3</v>
      </c>
      <c r="C151" s="1">
        <v>30.45</v>
      </c>
      <c r="F151" s="1">
        <v>31.98</v>
      </c>
      <c r="G151" s="1">
        <f t="shared" si="0"/>
        <v>0.34627736702773093</v>
      </c>
      <c r="H151" s="2">
        <f t="shared" si="4"/>
        <v>1.3851094681109271</v>
      </c>
      <c r="L151" s="1">
        <v>0.24999999999999939</v>
      </c>
      <c r="N151" s="1">
        <v>32.56</v>
      </c>
      <c r="O151" s="1">
        <f t="shared" si="5"/>
        <v>0.23164701547259223</v>
      </c>
      <c r="P151" s="2">
        <f t="shared" si="6"/>
        <v>1.0139594797900262</v>
      </c>
      <c r="T151" s="1">
        <v>0.22845786255735029</v>
      </c>
      <c r="V151" s="1">
        <v>32.18</v>
      </c>
      <c r="W151" s="1">
        <f t="shared" si="7"/>
        <v>0.30145195692269006</v>
      </c>
      <c r="X151" s="2">
        <f t="shared" si="8"/>
        <v>1.2058078276907631</v>
      </c>
      <c r="Y151" s="2"/>
      <c r="Z151" s="2"/>
      <c r="AA151" s="2"/>
      <c r="AB151" s="2">
        <v>0.24999999999999939</v>
      </c>
      <c r="AC151" s="2"/>
      <c r="AD151" s="2">
        <v>32.64</v>
      </c>
      <c r="AE151" s="2">
        <f t="shared" si="9"/>
        <v>0.21915143032900861</v>
      </c>
      <c r="AF151" s="2">
        <f t="shared" si="10"/>
        <v>0.83508791942837057</v>
      </c>
      <c r="AG151" s="2"/>
      <c r="AH151" s="2"/>
      <c r="AI151" s="2"/>
      <c r="AJ151" s="2">
        <v>0.26242917090576623</v>
      </c>
      <c r="AK151" s="2"/>
      <c r="AL151" s="2">
        <v>32.75</v>
      </c>
      <c r="AM151" s="2">
        <f t="shared" si="11"/>
        <v>0.20306309908905881</v>
      </c>
      <c r="AN151" s="2">
        <f t="shared" si="12"/>
        <v>0.88884268116656928</v>
      </c>
      <c r="AO151" s="2"/>
      <c r="AP151" s="2"/>
      <c r="AQ151" s="2"/>
      <c r="AR151" s="2">
        <v>0.22845786255735029</v>
      </c>
      <c r="AS151" s="2"/>
      <c r="AT151" s="2">
        <v>32.97</v>
      </c>
      <c r="AU151" s="2">
        <f t="shared" si="13"/>
        <v>0.17434295829380075</v>
      </c>
      <c r="AV151" s="2">
        <f t="shared" si="14"/>
        <v>0.77916457966050023</v>
      </c>
      <c r="AW151" s="2"/>
      <c r="AX151" s="2"/>
      <c r="AY151" s="2"/>
      <c r="AZ151" s="2">
        <v>0.22375626773199309</v>
      </c>
      <c r="BA151" s="2"/>
      <c r="BB151" s="2">
        <v>32.18</v>
      </c>
      <c r="BC151" s="2">
        <f t="shared" si="15"/>
        <v>0.30145195692269006</v>
      </c>
      <c r="BD151" s="2">
        <f t="shared" si="16"/>
        <v>1.4142135623730954</v>
      </c>
      <c r="BE151" s="2"/>
      <c r="BF151" s="2"/>
      <c r="BG151" s="2"/>
      <c r="BH151" s="2">
        <v>0.21315872294198909</v>
      </c>
      <c r="BI151" s="2"/>
      <c r="BJ151" s="2">
        <v>32.67</v>
      </c>
      <c r="BK151" s="2">
        <f t="shared" si="17"/>
        <v>0.21464135910943807</v>
      </c>
      <c r="BL151" s="2">
        <f t="shared" si="18"/>
        <v>0.93952274921400958</v>
      </c>
      <c r="BM151" s="2"/>
      <c r="BN151" s="2"/>
      <c r="BO151" s="2"/>
      <c r="BP151" s="2">
        <v>0.22845786255735029</v>
      </c>
      <c r="BQ151" s="2"/>
      <c r="BR151" s="2">
        <v>32.85</v>
      </c>
      <c r="BS151" s="2">
        <f t="shared" si="19"/>
        <v>0.18946457081379953</v>
      </c>
      <c r="BT151" s="2">
        <f t="shared" si="20"/>
        <v>0.85263489176795448</v>
      </c>
      <c r="BU151" s="2"/>
      <c r="BV151" s="2"/>
      <c r="BW151" s="2"/>
      <c r="BX151" s="2">
        <v>0.22221067029164285</v>
      </c>
      <c r="BY151" s="2"/>
      <c r="BZ151" s="2">
        <v>32.85</v>
      </c>
      <c r="CA151" s="2">
        <f t="shared" si="21"/>
        <v>0.18946457081379953</v>
      </c>
      <c r="CB151" s="2">
        <f t="shared" si="22"/>
        <v>0.82931954581444012</v>
      </c>
      <c r="CC151" s="2"/>
      <c r="CD151" s="2"/>
      <c r="CE151" s="2"/>
      <c r="CF151" s="2">
        <v>0.22845786255735029</v>
      </c>
    </row>
    <row r="152" spans="1:84" s="2" customFormat="1">
      <c r="B152" s="2">
        <v>4</v>
      </c>
      <c r="C152" s="2">
        <v>30.65</v>
      </c>
      <c r="F152" s="2">
        <v>31.68</v>
      </c>
      <c r="G152" s="1">
        <f t="shared" si="0"/>
        <v>0.48971014879346308</v>
      </c>
      <c r="H152" s="2">
        <f t="shared" si="4"/>
        <v>1.9588405951738572</v>
      </c>
      <c r="L152" s="2">
        <v>0.24999999999999939</v>
      </c>
      <c r="N152" s="2">
        <v>32.56</v>
      </c>
      <c r="O152" s="2">
        <f t="shared" si="5"/>
        <v>0.26609254561333934</v>
      </c>
      <c r="P152" s="2">
        <f t="shared" si="6"/>
        <v>1.1647335864684523</v>
      </c>
      <c r="T152" s="2">
        <v>0.22845786255735029</v>
      </c>
      <c r="V152" s="2">
        <v>32.15</v>
      </c>
      <c r="W152" s="2">
        <f t="shared" si="7"/>
        <v>0.35355339059327379</v>
      </c>
      <c r="X152" s="2">
        <f t="shared" si="8"/>
        <v>1.4142135623730987</v>
      </c>
      <c r="AB152" s="2">
        <v>0.24999999999999939</v>
      </c>
      <c r="AD152" s="2">
        <v>32.25</v>
      </c>
      <c r="AE152" s="2">
        <f t="shared" si="9"/>
        <v>0.32987697769322327</v>
      </c>
      <c r="AF152" s="2">
        <f t="shared" si="10"/>
        <v>1.2570133745218302</v>
      </c>
      <c r="AJ152" s="2">
        <v>0.26242917090576623</v>
      </c>
      <c r="AL152" s="2">
        <v>32.56</v>
      </c>
      <c r="AM152" s="2">
        <f t="shared" si="11"/>
        <v>0.26609254561333934</v>
      </c>
      <c r="AN152" s="2">
        <f t="shared" si="12"/>
        <v>1.1647335864684523</v>
      </c>
      <c r="AR152" s="2">
        <v>0.22845786255735029</v>
      </c>
      <c r="AT152" s="2">
        <v>32.69</v>
      </c>
      <c r="AU152" s="2">
        <f t="shared" si="13"/>
        <v>0.24316373685307152</v>
      </c>
      <c r="AV152" s="2">
        <f t="shared" si="14"/>
        <v>1.0867348625260589</v>
      </c>
      <c r="AZ152" s="2">
        <v>0.22375626773199309</v>
      </c>
      <c r="BB152" s="2">
        <v>32.85</v>
      </c>
      <c r="BC152" s="2">
        <f t="shared" si="15"/>
        <v>0.21763764082403059</v>
      </c>
      <c r="BD152" s="2">
        <f t="shared" si="16"/>
        <v>1.0210121257071916</v>
      </c>
      <c r="BH152" s="2">
        <v>0.21315872294198909</v>
      </c>
      <c r="BJ152" s="2">
        <v>32.56</v>
      </c>
      <c r="BK152" s="2">
        <f t="shared" si="17"/>
        <v>0.26609254561333934</v>
      </c>
      <c r="BL152" s="2">
        <f t="shared" si="18"/>
        <v>1.1647335864684523</v>
      </c>
      <c r="BP152" s="2">
        <v>0.22845786255735029</v>
      </c>
      <c r="BR152" s="2">
        <v>32.950000000000003</v>
      </c>
      <c r="BS152" s="2">
        <f t="shared" si="19"/>
        <v>0.20306309908905829</v>
      </c>
      <c r="BT152" s="2">
        <f t="shared" si="20"/>
        <v>0.9138314502293966</v>
      </c>
      <c r="BX152" s="2">
        <v>0.22221067029164285</v>
      </c>
      <c r="BZ152" s="2">
        <v>32.56</v>
      </c>
      <c r="CA152" s="2">
        <f t="shared" si="21"/>
        <v>0.26609254561333934</v>
      </c>
      <c r="CB152" s="2">
        <f t="shared" si="22"/>
        <v>1.1647335864684523</v>
      </c>
      <c r="CF152" s="2">
        <v>0.22845786255735029</v>
      </c>
    </row>
    <row r="153" spans="1:84" s="2" customFormat="1">
      <c r="B153" s="2">
        <v>5</v>
      </c>
      <c r="C153" s="2">
        <v>30.14</v>
      </c>
      <c r="F153" s="2">
        <v>31.89</v>
      </c>
      <c r="G153" s="1">
        <f t="shared" si="0"/>
        <v>0.29730177875068026</v>
      </c>
      <c r="H153" s="2">
        <f t="shared" si="4"/>
        <v>1.1892071150027239</v>
      </c>
      <c r="L153" s="2">
        <v>0.24999999999999939</v>
      </c>
      <c r="N153" s="2">
        <v>32.450000000000003</v>
      </c>
      <c r="O153" s="2">
        <f t="shared" si="5"/>
        <v>0.20166043980553128</v>
      </c>
      <c r="P153" s="2">
        <f t="shared" si="6"/>
        <v>0.88270299629065296</v>
      </c>
      <c r="T153" s="2">
        <v>0.22845786255735029</v>
      </c>
      <c r="V153" s="2">
        <v>32.65</v>
      </c>
      <c r="W153" s="2">
        <f t="shared" si="7"/>
        <v>0.17555560946724991</v>
      </c>
      <c r="X153" s="2">
        <f t="shared" si="8"/>
        <v>0.70222243786900129</v>
      </c>
      <c r="AB153" s="2">
        <v>0.24999999999999939</v>
      </c>
      <c r="AD153" s="2">
        <v>32.08</v>
      </c>
      <c r="AE153" s="2">
        <f t="shared" si="9"/>
        <v>0.2606164402102808</v>
      </c>
      <c r="AF153" s="2">
        <f t="shared" si="10"/>
        <v>0.99309249543703981</v>
      </c>
      <c r="AJ153" s="2">
        <v>0.26242917090576623</v>
      </c>
      <c r="AL153" s="2">
        <v>32.07</v>
      </c>
      <c r="AM153" s="2">
        <f t="shared" si="11"/>
        <v>0.26242917090576684</v>
      </c>
      <c r="AN153" s="2">
        <f t="shared" si="12"/>
        <v>1.1486983549970344</v>
      </c>
      <c r="AR153" s="2">
        <v>0.22845786255735029</v>
      </c>
      <c r="AT153" s="2">
        <v>32.049999999999997</v>
      </c>
      <c r="AU153" s="2">
        <f t="shared" si="13"/>
        <v>0.26609254561334061</v>
      </c>
      <c r="AV153" s="2">
        <f t="shared" si="14"/>
        <v>1.1892071150027241</v>
      </c>
      <c r="AZ153" s="2">
        <v>0.22375626773199309</v>
      </c>
      <c r="BB153" s="2">
        <v>32.479999999999997</v>
      </c>
      <c r="BC153" s="2">
        <f t="shared" si="15"/>
        <v>0.19751032796584483</v>
      </c>
      <c r="BD153" s="2">
        <f t="shared" si="16"/>
        <v>0.92658806189037379</v>
      </c>
      <c r="BH153" s="2">
        <v>0.21315872294198909</v>
      </c>
      <c r="BJ153" s="2">
        <v>32.479999999999997</v>
      </c>
      <c r="BK153" s="2">
        <f t="shared" si="17"/>
        <v>0.19751032796584483</v>
      </c>
      <c r="BL153" s="2">
        <f t="shared" si="18"/>
        <v>0.86453723130786697</v>
      </c>
      <c r="BP153" s="2">
        <v>0.22845786255735029</v>
      </c>
      <c r="BR153" s="2">
        <v>32.65</v>
      </c>
      <c r="BS153" s="2">
        <f t="shared" si="19"/>
        <v>0.17555560946724991</v>
      </c>
      <c r="BT153" s="2">
        <f t="shared" si="20"/>
        <v>0.79004131186337723</v>
      </c>
      <c r="BX153" s="2">
        <v>0.22221067029164285</v>
      </c>
      <c r="BZ153" s="2">
        <v>32.04</v>
      </c>
      <c r="CA153" s="2">
        <f t="shared" si="21"/>
        <v>0.26794336563407356</v>
      </c>
      <c r="CB153" s="2">
        <f t="shared" si="22"/>
        <v>1.1728349492318793</v>
      </c>
      <c r="CF153" s="2">
        <v>0.22845786255735029</v>
      </c>
    </row>
    <row r="154" spans="1:84">
      <c r="A154" s="1" t="s">
        <v>5</v>
      </c>
      <c r="B154" s="1">
        <v>1</v>
      </c>
      <c r="C154" s="1">
        <v>30.51</v>
      </c>
      <c r="F154" s="1">
        <v>29.67</v>
      </c>
      <c r="G154" s="1">
        <f t="shared" si="0"/>
        <v>1.7900501418559447</v>
      </c>
      <c r="H154" s="2">
        <f t="shared" si="4"/>
        <v>7.1602005674237965</v>
      </c>
      <c r="I154" s="1">
        <f>AVERAGE(H154:H156)</f>
        <v>6.5013026195206907</v>
      </c>
      <c r="J154" s="1">
        <f>STDEV(H154:H156)</f>
        <v>1.1846372510895224</v>
      </c>
      <c r="L154" s="1">
        <v>0.24999999999999939</v>
      </c>
      <c r="N154" s="1">
        <v>32.590000000000003</v>
      </c>
      <c r="O154" s="1">
        <f t="shared" si="5"/>
        <v>0.2365144116813987</v>
      </c>
      <c r="P154" s="2">
        <f t="shared" si="6"/>
        <v>1.0352649238413756</v>
      </c>
      <c r="Q154" s="1">
        <f>AVERAGE(P154:P158)</f>
        <v>1.1785910868770124</v>
      </c>
      <c r="R154" s="1">
        <f>STDEV(P154:P156)</f>
        <v>0.14701265916225462</v>
      </c>
      <c r="T154" s="1">
        <v>0.22845786255735029</v>
      </c>
      <c r="V154" s="1">
        <v>30.06</v>
      </c>
      <c r="W154" s="1">
        <f t="shared" si="7"/>
        <v>1.3660402567543983</v>
      </c>
      <c r="X154" s="2">
        <f t="shared" si="8"/>
        <v>5.4641610270176066</v>
      </c>
      <c r="Y154" s="2">
        <f>AVERAGE(X154:X158)</f>
        <v>5.1439624870876637</v>
      </c>
      <c r="Z154" s="2">
        <f>STDEV(X154:X158)</f>
        <v>0.64257731002320828</v>
      </c>
      <c r="AA154" s="2"/>
      <c r="AB154" s="2">
        <v>0.24999999999999939</v>
      </c>
      <c r="AC154" s="2"/>
      <c r="AD154" s="2">
        <v>32.06</v>
      </c>
      <c r="AE154" s="2">
        <f t="shared" si="9"/>
        <v>0.34151006418859875</v>
      </c>
      <c r="AF154" s="2">
        <f t="shared" si="10"/>
        <v>1.301341855441936</v>
      </c>
      <c r="AG154" s="2">
        <f>AVERAGE(AF154:AF158)</f>
        <v>1.0707937243885566</v>
      </c>
      <c r="AH154" s="2">
        <f>STDEV(AF154:AF156)</f>
        <v>8.591522981315966E-2</v>
      </c>
      <c r="AI154" s="2"/>
      <c r="AJ154" s="2">
        <v>0.26242917090576623</v>
      </c>
      <c r="AK154" s="2"/>
      <c r="AL154" s="2">
        <v>32.75</v>
      </c>
      <c r="AM154" s="2">
        <f t="shared" si="11"/>
        <v>0.21168632809063204</v>
      </c>
      <c r="AN154" s="2">
        <f t="shared" si="12"/>
        <v>0.92658806189037135</v>
      </c>
      <c r="AO154" s="2">
        <f>AVERAGE(AN154:AN158)</f>
        <v>1.0204255509324289</v>
      </c>
      <c r="AP154" s="2">
        <f>STDEV(AN154:AN156)</f>
        <v>0.29043800778930023</v>
      </c>
      <c r="AQ154" s="2"/>
      <c r="AR154" s="2">
        <v>0.22845786255735029</v>
      </c>
      <c r="AS154" s="2"/>
      <c r="AT154" s="2">
        <v>32.770000000000003</v>
      </c>
      <c r="AU154" s="2">
        <f t="shared" si="13"/>
        <v>0.20877197985709212</v>
      </c>
      <c r="AV154" s="2">
        <f t="shared" si="14"/>
        <v>0.93303299153680652</v>
      </c>
      <c r="AW154" s="2">
        <f>AVERAGE(AV154:AV158)</f>
        <v>1.1563476562450403</v>
      </c>
      <c r="AX154" s="2">
        <f>STDEV(AV154:AV156)</f>
        <v>0.26047987786812071</v>
      </c>
      <c r="AY154" s="2"/>
      <c r="AZ154" s="2">
        <v>0.22375626773199309</v>
      </c>
      <c r="BA154" s="2"/>
      <c r="BB154" s="2">
        <v>32.450000000000003</v>
      </c>
      <c r="BC154" s="2">
        <f t="shared" si="15"/>
        <v>0.26061644021028013</v>
      </c>
      <c r="BD154" s="2">
        <f t="shared" si="16"/>
        <v>1.222640277692068</v>
      </c>
      <c r="BE154" s="2">
        <f>AVERAGE(BD154:BD158)</f>
        <v>1.1042810767018434</v>
      </c>
      <c r="BF154" s="2">
        <f>STDEV(BD154:BD156)</f>
        <v>0.13215278343712528</v>
      </c>
      <c r="BG154" s="2"/>
      <c r="BH154" s="2">
        <v>0.21315872294198909</v>
      </c>
      <c r="BI154" s="2"/>
      <c r="BJ154" s="2">
        <v>33.01</v>
      </c>
      <c r="BK154" s="2">
        <f t="shared" si="17"/>
        <v>0.17677669529663731</v>
      </c>
      <c r="BL154" s="2">
        <f t="shared" si="18"/>
        <v>0.77378249677119626</v>
      </c>
      <c r="BM154" s="2">
        <f>AVERAGE(BL154:BL158)</f>
        <v>0.99946560959116781</v>
      </c>
      <c r="BN154" s="2">
        <f>STDEV(BL154:BL156)</f>
        <v>0.32506802932133272</v>
      </c>
      <c r="BO154" s="2"/>
      <c r="BP154" s="2">
        <v>0.22845786255735029</v>
      </c>
      <c r="BQ154" s="2"/>
      <c r="BR154" s="2">
        <v>32.18</v>
      </c>
      <c r="BS154" s="2">
        <f t="shared" si="19"/>
        <v>0.31425334363045754</v>
      </c>
      <c r="BT154" s="2">
        <f t="shared" si="20"/>
        <v>1.4142135623730951</v>
      </c>
      <c r="BU154" s="2">
        <f>AVERAGE(BT154:BT158)</f>
        <v>0.85853591859929634</v>
      </c>
      <c r="BV154" s="2">
        <f>STDEV(BT154:BT156)</f>
        <v>0.33887102703844668</v>
      </c>
      <c r="BW154" s="2"/>
      <c r="BX154" s="2">
        <v>0.22221067029164285</v>
      </c>
      <c r="BY154" s="2"/>
      <c r="BZ154" s="2">
        <v>32.450000000000003</v>
      </c>
      <c r="CA154" s="2">
        <f t="shared" si="21"/>
        <v>0.26061644021028013</v>
      </c>
      <c r="CB154" s="2">
        <f t="shared" si="22"/>
        <v>1.1407637158684218</v>
      </c>
      <c r="CC154" s="2">
        <f>AVERAGE(CB154:CB158)</f>
        <v>0.99839820580360805</v>
      </c>
      <c r="CD154" s="2">
        <f>STDEV(CB154:CB156)</f>
        <v>0.1228825068478378</v>
      </c>
      <c r="CE154" s="2"/>
      <c r="CF154" s="2">
        <v>0.22845786255735029</v>
      </c>
    </row>
    <row r="155" spans="1:84">
      <c r="B155" s="1">
        <v>2</v>
      </c>
      <c r="C155" s="1">
        <v>30.86</v>
      </c>
      <c r="F155" s="1">
        <v>30.5</v>
      </c>
      <c r="G155" s="1">
        <f t="shared" si="0"/>
        <v>1.2834258975629036</v>
      </c>
      <c r="H155" s="2">
        <f t="shared" si="4"/>
        <v>5.1337035902516268</v>
      </c>
      <c r="L155" s="1">
        <v>0.24999999999999939</v>
      </c>
      <c r="N155" s="1">
        <v>32.64</v>
      </c>
      <c r="O155" s="1">
        <f t="shared" si="5"/>
        <v>0.29118339661711373</v>
      </c>
      <c r="P155" s="2">
        <f t="shared" si="6"/>
        <v>1.2745606273192602</v>
      </c>
      <c r="T155" s="1">
        <v>0.22845786255735029</v>
      </c>
      <c r="V155" s="1">
        <v>30.26</v>
      </c>
      <c r="W155" s="1">
        <f t="shared" si="7"/>
        <v>1.5157165665103958</v>
      </c>
      <c r="X155" s="2">
        <f t="shared" si="8"/>
        <v>6.0628662660415982</v>
      </c>
      <c r="Y155" s="2"/>
      <c r="Z155" s="2"/>
      <c r="AA155" s="2"/>
      <c r="AB155" s="2">
        <v>0.24999999999999939</v>
      </c>
      <c r="AC155" s="2"/>
      <c r="AD155" s="2">
        <v>32.590000000000003</v>
      </c>
      <c r="AE155" s="2">
        <f t="shared" si="9"/>
        <v>0.30145195692268928</v>
      </c>
      <c r="AF155" s="2">
        <f t="shared" si="10"/>
        <v>1.1486983549970344</v>
      </c>
      <c r="AG155" s="2"/>
      <c r="AH155" s="2"/>
      <c r="AI155" s="2"/>
      <c r="AJ155" s="2">
        <v>0.26242917090576623</v>
      </c>
      <c r="AK155" s="2"/>
      <c r="AL155" s="2">
        <v>32.450000000000003</v>
      </c>
      <c r="AM155" s="2">
        <f t="shared" si="11"/>
        <v>0.33217145352412714</v>
      </c>
      <c r="AN155" s="2">
        <f t="shared" si="12"/>
        <v>1.4539725173203062</v>
      </c>
      <c r="AO155" s="2"/>
      <c r="AP155" s="2"/>
      <c r="AQ155" s="2"/>
      <c r="AR155" s="2">
        <v>0.22845786255735029</v>
      </c>
      <c r="AS155" s="2"/>
      <c r="AT155" s="2">
        <v>32.479999999999997</v>
      </c>
      <c r="AU155" s="2">
        <f t="shared" si="13"/>
        <v>0.32533546386048395</v>
      </c>
      <c r="AV155" s="2">
        <f t="shared" si="14"/>
        <v>1.4539725173203133</v>
      </c>
      <c r="AW155" s="2"/>
      <c r="AX155" s="2"/>
      <c r="AY155" s="2"/>
      <c r="AZ155" s="2">
        <v>0.22375626773199309</v>
      </c>
      <c r="BA155" s="2"/>
      <c r="BB155" s="2">
        <v>33.15</v>
      </c>
      <c r="BC155" s="2">
        <f t="shared" si="15"/>
        <v>0.20447551463944544</v>
      </c>
      <c r="BD155" s="2">
        <f t="shared" si="16"/>
        <v>0.95926411932526556</v>
      </c>
      <c r="BE155" s="2"/>
      <c r="BF155" s="2"/>
      <c r="BG155" s="2"/>
      <c r="BH155" s="2">
        <v>0.21315872294198909</v>
      </c>
      <c r="BI155" s="2"/>
      <c r="BJ155" s="2">
        <v>33.39</v>
      </c>
      <c r="BK155" s="2">
        <f t="shared" si="17"/>
        <v>0.17313868351386544</v>
      </c>
      <c r="BL155" s="2">
        <f t="shared" si="18"/>
        <v>0.75785828325519788</v>
      </c>
      <c r="BM155" s="2"/>
      <c r="BN155" s="2"/>
      <c r="BO155" s="2"/>
      <c r="BP155" s="2">
        <v>0.22845786255735029</v>
      </c>
      <c r="BQ155" s="2"/>
      <c r="BR155" s="2">
        <v>33.47</v>
      </c>
      <c r="BS155" s="2">
        <f t="shared" si="19"/>
        <v>0.16379917548229547</v>
      </c>
      <c r="BT155" s="2">
        <f t="shared" si="20"/>
        <v>0.73713460864554992</v>
      </c>
      <c r="BU155" s="2"/>
      <c r="BV155" s="2"/>
      <c r="BW155" s="2"/>
      <c r="BX155" s="2">
        <v>0.22221067029164285</v>
      </c>
      <c r="BY155" s="2"/>
      <c r="BZ155" s="2">
        <v>33.15</v>
      </c>
      <c r="CA155" s="2">
        <f t="shared" si="21"/>
        <v>0.20447551463944544</v>
      </c>
      <c r="CB155" s="2">
        <f t="shared" si="22"/>
        <v>0.89502507092797257</v>
      </c>
      <c r="CC155" s="2"/>
      <c r="CD155" s="2"/>
      <c r="CE155" s="2"/>
      <c r="CF155" s="2">
        <v>0.22845786255735029</v>
      </c>
    </row>
    <row r="156" spans="1:84">
      <c r="B156" s="1">
        <v>3</v>
      </c>
      <c r="C156" s="1">
        <v>30.95</v>
      </c>
      <c r="F156" s="1">
        <v>30.1</v>
      </c>
      <c r="G156" s="1">
        <f t="shared" si="0"/>
        <v>1.8025009252216577</v>
      </c>
      <c r="H156" s="2">
        <f t="shared" si="4"/>
        <v>7.2100037008866487</v>
      </c>
      <c r="L156" s="1">
        <v>0.24999999999999939</v>
      </c>
      <c r="N156" s="1">
        <v>33.07</v>
      </c>
      <c r="O156" s="1">
        <f t="shared" si="5"/>
        <v>0.2300469126562186</v>
      </c>
      <c r="P156" s="2">
        <f t="shared" si="6"/>
        <v>1.0069555500567173</v>
      </c>
      <c r="T156" s="1">
        <v>0.22845786255735029</v>
      </c>
      <c r="V156" s="1">
        <v>30.67</v>
      </c>
      <c r="W156" s="1">
        <f t="shared" si="7"/>
        <v>1.2141948843950447</v>
      </c>
      <c r="X156" s="2">
        <f t="shared" si="8"/>
        <v>4.8567795375801905</v>
      </c>
      <c r="Y156" s="2"/>
      <c r="Z156" s="2"/>
      <c r="AA156" s="2"/>
      <c r="AB156" s="2">
        <v>0.24999999999999939</v>
      </c>
      <c r="AC156" s="2"/>
      <c r="AD156" s="2">
        <v>32.67</v>
      </c>
      <c r="AE156" s="2">
        <f t="shared" si="9"/>
        <v>0.30354872109876124</v>
      </c>
      <c r="AF156" s="2">
        <f t="shared" si="10"/>
        <v>1.1566881839052883</v>
      </c>
      <c r="AG156" s="2"/>
      <c r="AH156" s="2"/>
      <c r="AI156" s="2"/>
      <c r="AJ156" s="2">
        <v>0.26242917090576623</v>
      </c>
      <c r="AK156" s="2"/>
      <c r="AL156" s="2">
        <v>33.11</v>
      </c>
      <c r="AM156" s="2">
        <f t="shared" si="11"/>
        <v>0.22375626773199309</v>
      </c>
      <c r="AN156" s="2">
        <f t="shared" si="12"/>
        <v>0.97942029758692617</v>
      </c>
      <c r="AO156" s="2"/>
      <c r="AP156" s="2"/>
      <c r="AQ156" s="2"/>
      <c r="AR156" s="2">
        <v>0.22845786255735029</v>
      </c>
      <c r="AS156" s="2"/>
      <c r="AT156" s="2">
        <v>32.85</v>
      </c>
      <c r="AU156" s="2">
        <f t="shared" si="13"/>
        <v>0.26794336563407289</v>
      </c>
      <c r="AV156" s="2">
        <f t="shared" si="14"/>
        <v>1.197478704618927</v>
      </c>
      <c r="AW156" s="2"/>
      <c r="AX156" s="2"/>
      <c r="AY156" s="2"/>
      <c r="AZ156" s="2">
        <v>0.22375626773199309</v>
      </c>
      <c r="BA156" s="2"/>
      <c r="BB156" s="2">
        <v>33.08</v>
      </c>
      <c r="BC156" s="2">
        <f t="shared" si="15"/>
        <v>0.22845786255735029</v>
      </c>
      <c r="BD156" s="2">
        <f t="shared" si="16"/>
        <v>1.0717734625362942</v>
      </c>
      <c r="BE156" s="2"/>
      <c r="BF156" s="2"/>
      <c r="BG156" s="2"/>
      <c r="BH156" s="2">
        <v>0.21315872294198909</v>
      </c>
      <c r="BI156" s="2"/>
      <c r="BJ156" s="2">
        <v>32.67</v>
      </c>
      <c r="BK156" s="2">
        <f t="shared" si="17"/>
        <v>0.30354872109876124</v>
      </c>
      <c r="BL156" s="2">
        <f t="shared" si="18"/>
        <v>1.3286858140965085</v>
      </c>
      <c r="BM156" s="2"/>
      <c r="BN156" s="2"/>
      <c r="BO156" s="2"/>
      <c r="BP156" s="2">
        <v>0.22845786255735029</v>
      </c>
      <c r="BQ156" s="2"/>
      <c r="BR156" s="2">
        <v>33.049999999999997</v>
      </c>
      <c r="BS156" s="2">
        <f t="shared" si="19"/>
        <v>0.23325824788420224</v>
      </c>
      <c r="BT156" s="2">
        <f t="shared" si="20"/>
        <v>1.0497166836230676</v>
      </c>
      <c r="BU156" s="2"/>
      <c r="BV156" s="2"/>
      <c r="BW156" s="2"/>
      <c r="BX156" s="2">
        <v>0.22221067029164285</v>
      </c>
      <c r="BY156" s="2"/>
      <c r="BZ156" s="2">
        <v>33.049999999999997</v>
      </c>
      <c r="CA156" s="2">
        <f t="shared" si="21"/>
        <v>0.23325824788420224</v>
      </c>
      <c r="CB156" s="2">
        <f t="shared" si="22"/>
        <v>1.0210121257071942</v>
      </c>
      <c r="CC156" s="2"/>
      <c r="CD156" s="2"/>
      <c r="CE156" s="2"/>
      <c r="CF156" s="2">
        <v>0.22845786255735029</v>
      </c>
    </row>
    <row r="157" spans="1:84" s="2" customFormat="1">
      <c r="B157" s="2">
        <v>4</v>
      </c>
      <c r="C157" s="2">
        <v>30.58</v>
      </c>
      <c r="F157" s="2">
        <v>30.21</v>
      </c>
      <c r="G157" s="1">
        <f t="shared" ref="G157:G158" si="23">2^(C157-F157)</f>
        <v>1.2923528306374901</v>
      </c>
      <c r="H157" s="2">
        <f t="shared" si="4"/>
        <v>5.1694113225499727</v>
      </c>
      <c r="L157" s="2">
        <v>0.24999999999999939</v>
      </c>
      <c r="N157" s="2">
        <v>32.15</v>
      </c>
      <c r="O157" s="2">
        <f t="shared" si="5"/>
        <v>0.3368083942164225</v>
      </c>
      <c r="P157" s="2">
        <f t="shared" si="6"/>
        <v>1.4742692172911001</v>
      </c>
      <c r="T157" s="2">
        <v>0.22845786255735029</v>
      </c>
      <c r="V157" s="2">
        <v>30.45</v>
      </c>
      <c r="W157" s="2">
        <f t="shared" si="7"/>
        <v>1.0942937012607388</v>
      </c>
      <c r="X157" s="2">
        <f t="shared" si="8"/>
        <v>4.3771748050429657</v>
      </c>
      <c r="AB157" s="2">
        <v>0.24999999999999939</v>
      </c>
      <c r="AD157" s="2">
        <v>32.69</v>
      </c>
      <c r="AE157" s="2">
        <f t="shared" si="9"/>
        <v>0.23164701547259281</v>
      </c>
      <c r="AF157" s="2">
        <f t="shared" si="10"/>
        <v>0.88270299629065718</v>
      </c>
      <c r="AJ157" s="2">
        <v>0.26242917090576623</v>
      </c>
      <c r="AL157" s="2">
        <v>32.96</v>
      </c>
      <c r="AM157" s="2">
        <f t="shared" si="11"/>
        <v>0.19210939766100121</v>
      </c>
      <c r="AN157" s="2">
        <f t="shared" si="12"/>
        <v>0.8408964152537125</v>
      </c>
      <c r="AR157" s="2">
        <v>0.22845786255735029</v>
      </c>
      <c r="AT157" s="2">
        <v>32.65</v>
      </c>
      <c r="AU157" s="2">
        <f t="shared" si="13"/>
        <v>0.23815949951098433</v>
      </c>
      <c r="AV157" s="2">
        <f t="shared" si="14"/>
        <v>1.06437018245336</v>
      </c>
      <c r="AZ157" s="2">
        <v>0.22375626773199309</v>
      </c>
      <c r="BB157" s="2">
        <v>32.69</v>
      </c>
      <c r="BC157" s="2">
        <f t="shared" si="15"/>
        <v>0.23164701547259281</v>
      </c>
      <c r="BD157" s="2">
        <f t="shared" si="16"/>
        <v>1.0867348625260589</v>
      </c>
      <c r="BH157" s="2">
        <v>0.21315872294198909</v>
      </c>
      <c r="BJ157" s="2">
        <v>32.450000000000003</v>
      </c>
      <c r="BK157" s="2">
        <f t="shared" si="17"/>
        <v>0.27357342531518403</v>
      </c>
      <c r="BL157" s="2">
        <f t="shared" si="18"/>
        <v>1.1974787046189241</v>
      </c>
      <c r="BP157" s="2">
        <v>0.22845786255735029</v>
      </c>
      <c r="BR157" s="2">
        <v>33.69</v>
      </c>
      <c r="BS157" s="2">
        <f t="shared" si="19"/>
        <v>0.1158235077362964</v>
      </c>
      <c r="BT157" s="2">
        <f t="shared" si="20"/>
        <v>0.52123288042056015</v>
      </c>
      <c r="BX157" s="2">
        <v>0.22221067029164285</v>
      </c>
      <c r="BZ157" s="2">
        <v>32.96</v>
      </c>
      <c r="CA157" s="2">
        <f t="shared" si="21"/>
        <v>0.19210939766100121</v>
      </c>
      <c r="CB157" s="2">
        <f t="shared" si="22"/>
        <v>0.8408964152537125</v>
      </c>
      <c r="CF157" s="2">
        <v>0.22845786255735029</v>
      </c>
    </row>
    <row r="158" spans="1:84" s="2" customFormat="1">
      <c r="B158" s="2">
        <v>5</v>
      </c>
      <c r="C158" s="2">
        <v>30.47</v>
      </c>
      <c r="F158" s="2">
        <v>30.14</v>
      </c>
      <c r="G158" s="1">
        <f t="shared" si="23"/>
        <v>1.2570133745218268</v>
      </c>
      <c r="H158" s="2">
        <f t="shared" si="4"/>
        <v>5.0280534980873197</v>
      </c>
      <c r="L158" s="2">
        <v>0.24999999999999939</v>
      </c>
      <c r="N158" s="2">
        <v>32.46</v>
      </c>
      <c r="O158" s="2">
        <f t="shared" si="5"/>
        <v>0.25173888751417939</v>
      </c>
      <c r="P158" s="2">
        <f t="shared" si="6"/>
        <v>1.1019051158766087</v>
      </c>
      <c r="T158" s="2">
        <v>0.22845786255735029</v>
      </c>
      <c r="V158" s="2">
        <v>30.16</v>
      </c>
      <c r="W158" s="2">
        <f t="shared" si="7"/>
        <v>1.2397076999389856</v>
      </c>
      <c r="X158" s="2">
        <f t="shared" si="8"/>
        <v>4.9588307997559546</v>
      </c>
      <c r="AB158" s="2">
        <v>0.24999999999999939</v>
      </c>
      <c r="AD158" s="2">
        <v>32.61</v>
      </c>
      <c r="AE158" s="2">
        <f t="shared" si="9"/>
        <v>0.22687978882929014</v>
      </c>
      <c r="AF158" s="2">
        <f t="shared" si="10"/>
        <v>0.86453723130786686</v>
      </c>
      <c r="AJ158" s="2">
        <v>0.26242917090576623</v>
      </c>
      <c r="AL158" s="2">
        <v>32.75</v>
      </c>
      <c r="AM158" s="2">
        <f t="shared" si="11"/>
        <v>0.20589775431689311</v>
      </c>
      <c r="AN158" s="2">
        <f t="shared" si="12"/>
        <v>0.90125046261082886</v>
      </c>
      <c r="AR158" s="2">
        <v>0.22845786255735029</v>
      </c>
      <c r="AT158" s="2">
        <v>32.450000000000003</v>
      </c>
      <c r="AU158" s="2">
        <f t="shared" si="13"/>
        <v>0.25348986994750661</v>
      </c>
      <c r="AV158" s="2">
        <f t="shared" si="14"/>
        <v>1.1328838852957956</v>
      </c>
      <c r="AZ158" s="2">
        <v>0.22375626773199309</v>
      </c>
      <c r="BB158" s="2">
        <v>32.46</v>
      </c>
      <c r="BC158" s="2">
        <f t="shared" si="15"/>
        <v>0.25173888751417939</v>
      </c>
      <c r="BD158" s="2">
        <f t="shared" si="16"/>
        <v>1.1809926614295294</v>
      </c>
      <c r="BH158" s="2">
        <v>0.21315872294198909</v>
      </c>
      <c r="BJ158" s="2">
        <v>32.69</v>
      </c>
      <c r="BK158" s="2">
        <f t="shared" si="17"/>
        <v>0.2146413591094386</v>
      </c>
      <c r="BL158" s="2">
        <f t="shared" si="18"/>
        <v>0.9395227492140118</v>
      </c>
      <c r="BP158" s="2">
        <v>0.22845786255735029</v>
      </c>
      <c r="BR158" s="2">
        <v>33.450000000000003</v>
      </c>
      <c r="BS158" s="2">
        <f t="shared" si="19"/>
        <v>0.12674493497375328</v>
      </c>
      <c r="BT158" s="2">
        <f t="shared" si="20"/>
        <v>0.57038185793420937</v>
      </c>
      <c r="BX158" s="2">
        <v>0.22221067029164285</v>
      </c>
      <c r="BZ158" s="2">
        <v>32.47</v>
      </c>
      <c r="CA158" s="2">
        <f t="shared" si="21"/>
        <v>0.25</v>
      </c>
      <c r="CB158" s="2">
        <f t="shared" si="22"/>
        <v>1.0942937012607388</v>
      </c>
      <c r="CF158" s="2">
        <v>0.22845786255735029</v>
      </c>
    </row>
    <row r="159" spans="1:84">
      <c r="AC159" s="1" t="s">
        <v>22</v>
      </c>
      <c r="AD159" s="1">
        <v>1</v>
      </c>
      <c r="AE159" s="1">
        <v>1.3851094681109306</v>
      </c>
      <c r="AF159" s="1">
        <v>1.2058078276907631</v>
      </c>
      <c r="AG159" s="1">
        <v>5.4641610270176066</v>
      </c>
      <c r="AH159" s="1">
        <v>6.0628662660415982</v>
      </c>
      <c r="AI159" s="1">
        <v>4.8567795375801905</v>
      </c>
    </row>
    <row r="160" spans="1:84">
      <c r="AC160" s="1" t="s">
        <v>23</v>
      </c>
      <c r="AD160" s="1">
        <v>1</v>
      </c>
      <c r="AE160" s="1">
        <v>0.88270299629065496</v>
      </c>
      <c r="AF160" s="1">
        <v>0.83508791942837057</v>
      </c>
      <c r="AG160" s="1">
        <v>1.301341855441936</v>
      </c>
      <c r="AH160" s="1">
        <v>1.1486983549970344</v>
      </c>
      <c r="AI160" s="1">
        <v>1.1566881839052883</v>
      </c>
    </row>
    <row r="161" spans="1:35">
      <c r="AC161" s="1" t="s">
        <v>24</v>
      </c>
      <c r="AD161" s="1">
        <v>1</v>
      </c>
      <c r="AE161" s="1">
        <v>1.0497166836230676</v>
      </c>
      <c r="AF161" s="1">
        <v>0.88884268116656928</v>
      </c>
      <c r="AG161" s="1">
        <v>0.92658806189037135</v>
      </c>
      <c r="AH161" s="1">
        <v>1.4539725173203062</v>
      </c>
      <c r="AI161" s="1">
        <v>0.97942029758692617</v>
      </c>
    </row>
    <row r="162" spans="1:35">
      <c r="AC162" s="1" t="s">
        <v>25</v>
      </c>
      <c r="AD162" s="1">
        <v>1</v>
      </c>
      <c r="AE162" s="1">
        <v>0.93303299153680652</v>
      </c>
      <c r="AF162" s="1">
        <v>0.77916457966050023</v>
      </c>
      <c r="AG162" s="1">
        <v>0.93303299153680652</v>
      </c>
      <c r="AH162" s="1">
        <v>1.4539725173203133</v>
      </c>
      <c r="AI162" s="1">
        <v>1.197478704618927</v>
      </c>
    </row>
    <row r="163" spans="1:35">
      <c r="C163" s="1" t="s">
        <v>1</v>
      </c>
      <c r="F163" s="1" t="s">
        <v>2</v>
      </c>
      <c r="AC163" s="1" t="s">
        <v>26</v>
      </c>
      <c r="AD163" s="1">
        <v>1</v>
      </c>
      <c r="AE163" s="1">
        <v>1.6245047927124747</v>
      </c>
      <c r="AF163" s="1">
        <v>1.4142135623730954</v>
      </c>
      <c r="AG163" s="1">
        <v>1.222640277692068</v>
      </c>
      <c r="AH163" s="1">
        <v>0.95926411932526556</v>
      </c>
      <c r="AI163" s="1">
        <v>1.0717734625362942</v>
      </c>
    </row>
    <row r="164" spans="1:35">
      <c r="A164" s="1" t="s">
        <v>27</v>
      </c>
      <c r="B164" s="1">
        <v>1</v>
      </c>
      <c r="C164" s="1">
        <v>30.25</v>
      </c>
      <c r="F164" s="1">
        <v>32.65</v>
      </c>
      <c r="G164" s="1">
        <f>2^(C164-F164)</f>
        <v>0.18946457081379997</v>
      </c>
      <c r="H164" s="2">
        <f>G164/L164</f>
        <v>1</v>
      </c>
      <c r="I164" s="1">
        <f>AVERAGE(H164:H168)</f>
        <v>1.1706246000691842</v>
      </c>
      <c r="L164" s="1">
        <v>0.18946457081379997</v>
      </c>
      <c r="AC164" s="1" t="s">
        <v>17</v>
      </c>
      <c r="AD164" s="1">
        <v>1</v>
      </c>
      <c r="AE164" s="1">
        <v>1.109569472067844</v>
      </c>
      <c r="AF164" s="1">
        <v>0.93952274921400958</v>
      </c>
      <c r="AG164" s="1">
        <v>0.77378249677119626</v>
      </c>
      <c r="AH164" s="1">
        <v>0.75785828325519788</v>
      </c>
      <c r="AI164" s="1">
        <v>1.3286858140965085</v>
      </c>
    </row>
    <row r="165" spans="1:35">
      <c r="B165" s="1">
        <v>2</v>
      </c>
      <c r="C165" s="1">
        <v>30.62</v>
      </c>
      <c r="F165" s="1">
        <v>32.96</v>
      </c>
      <c r="G165" s="1">
        <f t="shared" ref="G165:G225" si="24">2^(C165-F165)</f>
        <v>0.19751032796584428</v>
      </c>
      <c r="H165" s="2">
        <f t="shared" ref="H165:H225" si="25">G165/L165</f>
        <v>1.0424657608411201</v>
      </c>
      <c r="L165" s="1">
        <v>0.18946457081379997</v>
      </c>
      <c r="AC165" s="1" t="s">
        <v>18</v>
      </c>
      <c r="AD165" s="1">
        <v>1</v>
      </c>
      <c r="AE165" s="1">
        <v>0.89502507092797012</v>
      </c>
      <c r="AF165" s="1">
        <v>0.85263489176795448</v>
      </c>
      <c r="AG165" s="1">
        <v>1.4142135623730951</v>
      </c>
      <c r="AH165" s="1">
        <v>0.73713460864554992</v>
      </c>
      <c r="AI165" s="1">
        <v>1.0497166836230676</v>
      </c>
    </row>
    <row r="166" spans="1:35">
      <c r="B166" s="1">
        <v>3</v>
      </c>
      <c r="C166" s="1">
        <v>30.45</v>
      </c>
      <c r="F166" s="1">
        <v>32.58</v>
      </c>
      <c r="G166" s="1">
        <f t="shared" si="24"/>
        <v>0.22845786255735029</v>
      </c>
      <c r="H166" s="2">
        <f t="shared" si="25"/>
        <v>1.2058078276907598</v>
      </c>
      <c r="L166" s="1">
        <v>0.18946457081379997</v>
      </c>
      <c r="AC166" s="1" t="s">
        <v>19</v>
      </c>
      <c r="AD166" s="1">
        <v>1</v>
      </c>
      <c r="AE166" s="1">
        <v>1.2397076999389822</v>
      </c>
      <c r="AF166" s="1">
        <v>0.82931954581444012</v>
      </c>
      <c r="AG166" s="1">
        <v>1.1407637158684218</v>
      </c>
      <c r="AH166" s="1">
        <v>0.89502507092797257</v>
      </c>
      <c r="AI166" s="1">
        <v>1.0210121257071942</v>
      </c>
    </row>
    <row r="167" spans="1:35" s="2" customFormat="1">
      <c r="B167" s="2">
        <v>4</v>
      </c>
      <c r="C167" s="2">
        <v>30.65</v>
      </c>
      <c r="F167" s="2">
        <v>32.5</v>
      </c>
      <c r="G167" s="2">
        <f t="shared" si="24"/>
        <v>0.27739236801696093</v>
      </c>
      <c r="H167" s="2">
        <f t="shared" si="25"/>
        <v>1.4640856959456221</v>
      </c>
      <c r="L167" s="2">
        <v>0.18946457081379997</v>
      </c>
    </row>
    <row r="168" spans="1:35" s="2" customFormat="1">
      <c r="B168" s="2">
        <v>5</v>
      </c>
      <c r="C168" s="2">
        <v>30.24</v>
      </c>
      <c r="F168" s="2">
        <v>32.450000000000003</v>
      </c>
      <c r="G168" s="2">
        <f t="shared" si="24"/>
        <v>0.21613430782696569</v>
      </c>
      <c r="H168" s="2">
        <f t="shared" si="25"/>
        <v>1.1407637158684192</v>
      </c>
      <c r="L168" s="2">
        <v>0.18946457081379997</v>
      </c>
    </row>
    <row r="169" spans="1:35">
      <c r="A169" s="1" t="s">
        <v>28</v>
      </c>
      <c r="B169" s="1">
        <v>1</v>
      </c>
      <c r="C169" s="1">
        <v>30.14</v>
      </c>
      <c r="F169" s="1">
        <v>30.14</v>
      </c>
      <c r="G169" s="1">
        <f t="shared" si="24"/>
        <v>1</v>
      </c>
      <c r="H169" s="2">
        <f t="shared" si="25"/>
        <v>5.2780316430915715</v>
      </c>
      <c r="I169" s="1">
        <f>AVERAGE(H169:H173)</f>
        <v>5.4332689824970748</v>
      </c>
      <c r="L169" s="1">
        <v>0.18946457081379997</v>
      </c>
    </row>
    <row r="170" spans="1:35">
      <c r="B170" s="1">
        <v>2</v>
      </c>
      <c r="C170" s="1">
        <v>30.26</v>
      </c>
      <c r="F170" s="1">
        <v>30.16</v>
      </c>
      <c r="G170" s="1">
        <f t="shared" si="24"/>
        <v>1.0717734625362942</v>
      </c>
      <c r="H170" s="2">
        <f t="shared" si="25"/>
        <v>5.6568542494923797</v>
      </c>
      <c r="L170" s="1">
        <v>0.18946457081379997</v>
      </c>
    </row>
    <row r="171" spans="1:35">
      <c r="B171" s="1">
        <v>3</v>
      </c>
      <c r="C171" s="1">
        <v>30.25</v>
      </c>
      <c r="F171" s="1">
        <v>30.05</v>
      </c>
      <c r="G171" s="1">
        <f t="shared" si="24"/>
        <v>1.1486983549970344</v>
      </c>
      <c r="H171" s="2">
        <f t="shared" si="25"/>
        <v>6.0628662660415822</v>
      </c>
      <c r="L171" s="1">
        <v>0.18946457081379997</v>
      </c>
    </row>
    <row r="172" spans="1:35" s="2" customFormat="1">
      <c r="B172" s="2">
        <v>4</v>
      </c>
      <c r="C172" s="2">
        <v>30.26</v>
      </c>
      <c r="F172" s="2">
        <v>30.26</v>
      </c>
      <c r="G172" s="2">
        <f t="shared" si="24"/>
        <v>1</v>
      </c>
      <c r="H172" s="2">
        <f t="shared" si="25"/>
        <v>5.2780316430915715</v>
      </c>
      <c r="L172" s="2">
        <v>0.18946457081379997</v>
      </c>
    </row>
    <row r="173" spans="1:35" s="2" customFormat="1">
      <c r="B173" s="2">
        <v>5</v>
      </c>
      <c r="C173" s="2">
        <v>30.34</v>
      </c>
      <c r="F173" s="2">
        <v>30.45</v>
      </c>
      <c r="G173" s="2">
        <f t="shared" si="24"/>
        <v>0.92658806189037124</v>
      </c>
      <c r="H173" s="2">
        <f t="shared" si="25"/>
        <v>4.8905611107682709</v>
      </c>
      <c r="L173" s="2">
        <v>0.18946457081379997</v>
      </c>
    </row>
    <row r="174" spans="1:35">
      <c r="A174" s="1" t="s">
        <v>27</v>
      </c>
      <c r="B174" s="1">
        <v>1</v>
      </c>
      <c r="C174" s="1">
        <v>30.05</v>
      </c>
      <c r="F174" s="1">
        <v>32.799999999999997</v>
      </c>
      <c r="G174" s="1">
        <f t="shared" si="24"/>
        <v>0.14865088937534049</v>
      </c>
      <c r="H174" s="2">
        <f t="shared" si="25"/>
        <v>1</v>
      </c>
      <c r="I174" s="1">
        <f>AVERAGE(H174:H178)</f>
        <v>0.89962253698033956</v>
      </c>
      <c r="L174" s="1">
        <v>0.14865088937534049</v>
      </c>
    </row>
    <row r="175" spans="1:35">
      <c r="B175" s="1">
        <v>2</v>
      </c>
      <c r="C175" s="1">
        <v>30.07</v>
      </c>
      <c r="F175" s="1">
        <v>33.06</v>
      </c>
      <c r="G175" s="1">
        <f t="shared" si="24"/>
        <v>0.12586944375708967</v>
      </c>
      <c r="H175" s="2">
        <f t="shared" si="25"/>
        <v>0.84674531236252393</v>
      </c>
      <c r="L175" s="1">
        <v>0.14865088937534049</v>
      </c>
    </row>
    <row r="176" spans="1:35">
      <c r="B176" s="1">
        <v>3</v>
      </c>
      <c r="C176" s="1">
        <v>30.15</v>
      </c>
      <c r="F176" s="1">
        <v>33.04</v>
      </c>
      <c r="G176" s="1">
        <f t="shared" si="24"/>
        <v>0.13490352956305335</v>
      </c>
      <c r="H176" s="2">
        <f t="shared" si="25"/>
        <v>0.90751915531715832</v>
      </c>
      <c r="L176" s="1">
        <v>0.14865088937534049</v>
      </c>
    </row>
    <row r="177" spans="1:12" s="2" customFormat="1">
      <c r="B177" s="2">
        <v>4</v>
      </c>
      <c r="C177" s="2">
        <v>30.59</v>
      </c>
      <c r="F177" s="2">
        <v>33.69</v>
      </c>
      <c r="G177" s="2">
        <f t="shared" si="24"/>
        <v>0.11662912394210111</v>
      </c>
      <c r="H177" s="2">
        <f t="shared" si="25"/>
        <v>0.7845840978967501</v>
      </c>
      <c r="L177" s="2">
        <v>0.14865088937534049</v>
      </c>
    </row>
    <row r="178" spans="1:12" s="2" customFormat="1">
      <c r="B178" s="2">
        <v>5</v>
      </c>
      <c r="C178" s="2">
        <v>30.67</v>
      </c>
      <c r="F178" s="2">
        <v>33.479999999999997</v>
      </c>
      <c r="G178" s="2">
        <f t="shared" si="24"/>
        <v>0.14259546448355345</v>
      </c>
      <c r="H178" s="2">
        <f t="shared" si="25"/>
        <v>0.95926411932526545</v>
      </c>
      <c r="L178" s="2">
        <v>0.14865088937534049</v>
      </c>
    </row>
    <row r="179" spans="1:12">
      <c r="A179" s="1" t="s">
        <v>29</v>
      </c>
      <c r="B179" s="1">
        <v>1</v>
      </c>
      <c r="C179" s="1">
        <v>30.26</v>
      </c>
      <c r="F179" s="1">
        <v>30.52</v>
      </c>
      <c r="G179" s="1">
        <f t="shared" si="24"/>
        <v>0.83508791942837046</v>
      </c>
      <c r="H179" s="2">
        <f t="shared" si="25"/>
        <v>5.6177795029519828</v>
      </c>
      <c r="I179" s="1">
        <f>AVERAGE(H179:H183)</f>
        <v>5.6779222353494783</v>
      </c>
      <c r="L179" s="1">
        <v>0.14865088937534049</v>
      </c>
    </row>
    <row r="180" spans="1:12">
      <c r="B180" s="1">
        <v>2</v>
      </c>
      <c r="C180" s="1">
        <v>30.32</v>
      </c>
      <c r="F180" s="1">
        <v>30.55</v>
      </c>
      <c r="G180" s="1">
        <f t="shared" si="24"/>
        <v>0.85263489176795637</v>
      </c>
      <c r="H180" s="2">
        <f t="shared" si="25"/>
        <v>5.7358209920632932</v>
      </c>
      <c r="L180" s="1">
        <v>0.14865088937534049</v>
      </c>
    </row>
    <row r="181" spans="1:12">
      <c r="B181" s="1">
        <v>3</v>
      </c>
      <c r="C181" s="1">
        <v>30.21</v>
      </c>
      <c r="F181" s="1">
        <v>30.57</v>
      </c>
      <c r="G181" s="1">
        <f t="shared" si="24"/>
        <v>0.77916457966050023</v>
      </c>
      <c r="H181" s="2">
        <f t="shared" si="25"/>
        <v>5.2415736154334427</v>
      </c>
      <c r="L181" s="1">
        <v>0.14865088937534049</v>
      </c>
    </row>
    <row r="182" spans="1:12" s="2" customFormat="1">
      <c r="B182" s="2">
        <v>4</v>
      </c>
      <c r="C182" s="2">
        <v>30.3</v>
      </c>
      <c r="F182" s="2">
        <v>30.48</v>
      </c>
      <c r="G182" s="2">
        <f t="shared" si="24"/>
        <v>0.88270299629065507</v>
      </c>
      <c r="H182" s="2">
        <f t="shared" si="25"/>
        <v>5.9380942825161833</v>
      </c>
      <c r="L182" s="2">
        <v>0.14865088937534049</v>
      </c>
    </row>
    <row r="183" spans="1:12" s="2" customFormat="1">
      <c r="B183" s="2">
        <v>5</v>
      </c>
      <c r="C183" s="2">
        <v>30.45</v>
      </c>
      <c r="F183" s="2">
        <v>30.65</v>
      </c>
      <c r="G183" s="2">
        <f t="shared" si="24"/>
        <v>0.87055056329612457</v>
      </c>
      <c r="H183" s="2">
        <f t="shared" si="25"/>
        <v>5.8563427837824902</v>
      </c>
      <c r="L183" s="2">
        <v>0.14865088937534049</v>
      </c>
    </row>
    <row r="184" spans="1:12" s="2" customFormat="1">
      <c r="A184" s="2" t="s">
        <v>47</v>
      </c>
    </row>
    <row r="185" spans="1:12" s="2" customFormat="1">
      <c r="A185" s="1" t="s">
        <v>27</v>
      </c>
      <c r="B185" s="1">
        <v>1</v>
      </c>
      <c r="C185" s="2">
        <v>30.26</v>
      </c>
      <c r="F185" s="2">
        <v>32.56</v>
      </c>
      <c r="G185" s="2">
        <f t="shared" si="24"/>
        <v>0.20306309908905881</v>
      </c>
      <c r="H185" s="2">
        <f t="shared" si="25"/>
        <v>1</v>
      </c>
      <c r="I185" s="2">
        <f>AVERAGE(H185:H189)</f>
        <v>1.0785431041465627</v>
      </c>
      <c r="L185" s="2">
        <v>0.20306309908905881</v>
      </c>
    </row>
    <row r="186" spans="1:12" s="2" customFormat="1">
      <c r="A186" s="1"/>
      <c r="B186" s="1">
        <v>2</v>
      </c>
      <c r="C186" s="2">
        <v>30.35</v>
      </c>
      <c r="F186" s="2">
        <v>32.450000000000003</v>
      </c>
      <c r="G186" s="2">
        <f t="shared" si="24"/>
        <v>0.23325824788420166</v>
      </c>
      <c r="H186" s="2">
        <f t="shared" si="25"/>
        <v>1.1486983549970344</v>
      </c>
      <c r="L186" s="2">
        <v>0.20306309908905881</v>
      </c>
    </row>
    <row r="187" spans="1:12" s="2" customFormat="1">
      <c r="A187" s="1"/>
      <c r="B187" s="1">
        <v>3</v>
      </c>
      <c r="C187" s="2">
        <v>30.24</v>
      </c>
      <c r="F187" s="2">
        <v>32.15</v>
      </c>
      <c r="G187" s="2">
        <f t="shared" si="24"/>
        <v>0.26609254561333995</v>
      </c>
      <c r="H187" s="2">
        <f t="shared" si="25"/>
        <v>1.3103934038583636</v>
      </c>
      <c r="L187" s="2">
        <v>0.20306309908905881</v>
      </c>
    </row>
    <row r="188" spans="1:12" s="2" customFormat="1">
      <c r="B188" s="2">
        <v>4</v>
      </c>
      <c r="C188" s="2">
        <v>30.15</v>
      </c>
      <c r="F188" s="2">
        <v>32.64</v>
      </c>
      <c r="G188" s="2">
        <f t="shared" si="24"/>
        <v>0.17800627444963374</v>
      </c>
      <c r="H188" s="2">
        <f t="shared" si="25"/>
        <v>0.8766057213160342</v>
      </c>
      <c r="L188" s="2">
        <v>0.20306309908905881</v>
      </c>
    </row>
    <row r="189" spans="1:12" s="2" customFormat="1">
      <c r="B189" s="2">
        <v>5</v>
      </c>
      <c r="C189" s="2">
        <v>30.36</v>
      </c>
      <c r="F189" s="2">
        <v>32.58</v>
      </c>
      <c r="G189" s="2">
        <f t="shared" si="24"/>
        <v>0.2146413591094386</v>
      </c>
      <c r="H189" s="2">
        <f t="shared" si="25"/>
        <v>1.0570180405613816</v>
      </c>
      <c r="L189" s="2">
        <v>0.20306309908905881</v>
      </c>
    </row>
    <row r="190" spans="1:12" s="2" customFormat="1">
      <c r="A190" s="1" t="s">
        <v>28</v>
      </c>
      <c r="B190" s="1">
        <v>1</v>
      </c>
      <c r="C190" s="2">
        <v>30.55</v>
      </c>
      <c r="F190" s="2">
        <v>30.69</v>
      </c>
      <c r="G190" s="2">
        <f t="shared" si="24"/>
        <v>0.90751915531716054</v>
      </c>
      <c r="H190" s="2">
        <f t="shared" si="25"/>
        <v>4.4691485522888801</v>
      </c>
      <c r="I190" s="2">
        <f>AVERAGE(H190:H194)</f>
        <v>5.3167404685644994</v>
      </c>
      <c r="L190" s="2">
        <v>0.20306309908905881</v>
      </c>
    </row>
    <row r="191" spans="1:12" s="2" customFormat="1">
      <c r="A191" s="1"/>
      <c r="B191" s="1">
        <v>2</v>
      </c>
      <c r="C191" s="2">
        <v>30.34</v>
      </c>
      <c r="F191" s="2">
        <v>30.07</v>
      </c>
      <c r="G191" s="2">
        <f t="shared" si="24"/>
        <v>1.20580782769076</v>
      </c>
      <c r="H191" s="2">
        <f t="shared" si="25"/>
        <v>5.9380942825161966</v>
      </c>
      <c r="L191" s="2">
        <v>0.20306309908905881</v>
      </c>
    </row>
    <row r="192" spans="1:12" s="2" customFormat="1">
      <c r="A192" s="1"/>
      <c r="B192" s="1">
        <v>3</v>
      </c>
      <c r="C192" s="2">
        <v>30.65</v>
      </c>
      <c r="F192" s="2">
        <v>30.45</v>
      </c>
      <c r="G192" s="2">
        <f t="shared" si="24"/>
        <v>1.1486983549970344</v>
      </c>
      <c r="H192" s="2">
        <f t="shared" si="25"/>
        <v>5.6568542494923797</v>
      </c>
      <c r="L192" s="2">
        <v>0.20306309908905881</v>
      </c>
    </row>
    <row r="193" spans="1:12" s="2" customFormat="1">
      <c r="B193" s="2">
        <v>4</v>
      </c>
      <c r="C193" s="2">
        <v>30.14</v>
      </c>
      <c r="F193" s="2">
        <v>30.04</v>
      </c>
      <c r="G193" s="2">
        <f t="shared" si="24"/>
        <v>1.0717734625362942</v>
      </c>
      <c r="H193" s="2">
        <f t="shared" si="25"/>
        <v>5.2780316430915839</v>
      </c>
      <c r="L193" s="2">
        <v>0.20306309908905881</v>
      </c>
    </row>
    <row r="194" spans="1:12" s="2" customFormat="1">
      <c r="B194" s="2">
        <v>5</v>
      </c>
      <c r="C194" s="2">
        <v>30.24</v>
      </c>
      <c r="F194" s="2">
        <v>30.15</v>
      </c>
      <c r="G194" s="2">
        <f t="shared" si="24"/>
        <v>1.0643701824533598</v>
      </c>
      <c r="H194" s="2">
        <f t="shared" si="25"/>
        <v>5.2415736154334542</v>
      </c>
      <c r="L194" s="2">
        <v>0.20306309908905881</v>
      </c>
    </row>
    <row r="195" spans="1:12" s="2" customFormat="1">
      <c r="A195" s="1" t="s">
        <v>27</v>
      </c>
      <c r="B195" s="1">
        <v>1</v>
      </c>
      <c r="C195" s="2">
        <v>30.19</v>
      </c>
      <c r="F195" s="2">
        <v>32.979999999999997</v>
      </c>
      <c r="G195" s="2">
        <f t="shared" si="24"/>
        <v>0.14458602298816137</v>
      </c>
      <c r="H195" s="2">
        <f t="shared" si="25"/>
        <v>1</v>
      </c>
      <c r="I195" s="2">
        <f>AVERAGE(H195:H199)</f>
        <v>1.5395383261356863</v>
      </c>
      <c r="L195" s="2">
        <v>0.14458602298816137</v>
      </c>
    </row>
    <row r="196" spans="1:12" s="2" customFormat="1">
      <c r="A196" s="1"/>
      <c r="B196" s="1">
        <v>2</v>
      </c>
      <c r="C196" s="2">
        <v>30.39</v>
      </c>
      <c r="F196" s="2">
        <v>32.15</v>
      </c>
      <c r="G196" s="2">
        <f t="shared" si="24"/>
        <v>0.29524816535738302</v>
      </c>
      <c r="H196" s="2">
        <f t="shared" si="25"/>
        <v>2.0420242514143832</v>
      </c>
      <c r="L196" s="2">
        <v>0.14458602298816137</v>
      </c>
    </row>
    <row r="197" spans="1:12" s="2" customFormat="1">
      <c r="A197" s="1"/>
      <c r="B197" s="1">
        <v>3</v>
      </c>
      <c r="C197" s="2">
        <v>30.67</v>
      </c>
      <c r="F197" s="2">
        <v>32.64</v>
      </c>
      <c r="G197" s="2">
        <f t="shared" si="24"/>
        <v>0.2552530314267985</v>
      </c>
      <c r="H197" s="2">
        <f t="shared" si="25"/>
        <v>1.7654059925813057</v>
      </c>
      <c r="L197" s="2">
        <v>0.14458602298816137</v>
      </c>
    </row>
    <row r="198" spans="1:12" s="2" customFormat="1">
      <c r="B198" s="2">
        <v>4</v>
      </c>
      <c r="C198" s="2">
        <v>30.52</v>
      </c>
      <c r="F198" s="2">
        <v>32.97</v>
      </c>
      <c r="G198" s="2">
        <f t="shared" si="24"/>
        <v>0.18301071199320323</v>
      </c>
      <c r="H198" s="2">
        <f t="shared" si="25"/>
        <v>1.2657565939702766</v>
      </c>
      <c r="L198" s="2">
        <v>0.14458602298816137</v>
      </c>
    </row>
    <row r="199" spans="1:12" s="2" customFormat="1">
      <c r="B199" s="2">
        <v>5</v>
      </c>
      <c r="C199" s="2">
        <v>30.49</v>
      </c>
      <c r="F199" s="2">
        <v>32.58</v>
      </c>
      <c r="G199" s="2">
        <f t="shared" si="24"/>
        <v>0.23488068730350298</v>
      </c>
      <c r="H199" s="2">
        <f t="shared" si="25"/>
        <v>1.6245047927124663</v>
      </c>
      <c r="L199" s="2">
        <v>0.14458602298816137</v>
      </c>
    </row>
    <row r="200" spans="1:12" s="2" customFormat="1">
      <c r="A200" s="1" t="s">
        <v>29</v>
      </c>
      <c r="B200" s="1">
        <v>1</v>
      </c>
      <c r="C200" s="2">
        <v>30.64</v>
      </c>
      <c r="F200" s="2">
        <v>30.64</v>
      </c>
      <c r="G200" s="2">
        <f t="shared" si="24"/>
        <v>1</v>
      </c>
      <c r="H200" s="2">
        <f t="shared" si="25"/>
        <v>6.9162978504629002</v>
      </c>
      <c r="I200" s="2">
        <f>AVERAGE(H200:H204)</f>
        <v>6.4590762718075467</v>
      </c>
      <c r="L200" s="2">
        <v>0.14458602298816137</v>
      </c>
    </row>
    <row r="201" spans="1:12" s="2" customFormat="1">
      <c r="A201" s="1"/>
      <c r="B201" s="1">
        <v>2</v>
      </c>
      <c r="C201" s="2">
        <v>30.26</v>
      </c>
      <c r="F201" s="2">
        <v>30.54</v>
      </c>
      <c r="G201" s="2">
        <f t="shared" si="24"/>
        <v>0.82359101726757455</v>
      </c>
      <c r="H201" s="2">
        <f t="shared" si="25"/>
        <v>5.6962007823882796</v>
      </c>
      <c r="L201" s="2">
        <v>0.14458602298816137</v>
      </c>
    </row>
    <row r="202" spans="1:12" s="2" customFormat="1">
      <c r="A202" s="1"/>
      <c r="B202" s="1">
        <v>3</v>
      </c>
      <c r="C202" s="2">
        <v>30.64</v>
      </c>
      <c r="F202" s="2">
        <v>30.61</v>
      </c>
      <c r="G202" s="2">
        <f t="shared" si="24"/>
        <v>1.021012125707194</v>
      </c>
      <c r="H202" s="2">
        <f t="shared" si="25"/>
        <v>7.0616239703252228</v>
      </c>
      <c r="L202" s="2">
        <v>0.14458602298816137</v>
      </c>
    </row>
    <row r="203" spans="1:12" s="2" customFormat="1">
      <c r="B203" s="2">
        <v>4</v>
      </c>
      <c r="C203" s="2">
        <v>30.58</v>
      </c>
      <c r="F203" s="2">
        <v>30.87</v>
      </c>
      <c r="G203" s="2">
        <f t="shared" si="24"/>
        <v>0.81790205855777953</v>
      </c>
      <c r="H203" s="2">
        <f t="shared" si="25"/>
        <v>5.6568542494923522</v>
      </c>
      <c r="L203" s="2">
        <v>0.14458602298816137</v>
      </c>
    </row>
    <row r="204" spans="1:12" s="2" customFormat="1">
      <c r="B204" s="2">
        <v>5</v>
      </c>
      <c r="C204" s="2">
        <v>30.69</v>
      </c>
      <c r="F204" s="2">
        <v>30.68</v>
      </c>
      <c r="G204" s="2">
        <f t="shared" si="24"/>
        <v>1.00695555005672</v>
      </c>
      <c r="H204" s="2">
        <f t="shared" si="25"/>
        <v>6.9644045063689806</v>
      </c>
      <c r="L204" s="2">
        <v>0.14458602298816137</v>
      </c>
    </row>
    <row r="205" spans="1:12" s="2" customFormat="1">
      <c r="A205" s="2" t="s">
        <v>48</v>
      </c>
    </row>
    <row r="206" spans="1:12" s="2" customFormat="1">
      <c r="A206" s="1" t="s">
        <v>27</v>
      </c>
      <c r="B206" s="1">
        <v>1</v>
      </c>
      <c r="C206" s="2">
        <v>30.52</v>
      </c>
      <c r="F206" s="2">
        <v>32.69</v>
      </c>
      <c r="G206" s="2">
        <f t="shared" si="24"/>
        <v>0.22221067029164285</v>
      </c>
      <c r="H206" s="2">
        <f t="shared" si="25"/>
        <v>1</v>
      </c>
      <c r="I206" s="2">
        <f>AVERAGE(H206:H210)</f>
        <v>1.1113187379474476</v>
      </c>
      <c r="L206" s="2">
        <v>0.22221067029164285</v>
      </c>
    </row>
    <row r="207" spans="1:12" s="2" customFormat="1">
      <c r="A207" s="1"/>
      <c r="B207" s="1">
        <v>2</v>
      </c>
      <c r="C207" s="2">
        <v>30.64</v>
      </c>
      <c r="F207" s="2">
        <v>32.64</v>
      </c>
      <c r="G207" s="2">
        <f t="shared" si="24"/>
        <v>0.25</v>
      </c>
      <c r="H207" s="2">
        <f t="shared" si="25"/>
        <v>1.1250584846888079</v>
      </c>
      <c r="L207" s="2">
        <v>0.22221067029164285</v>
      </c>
    </row>
    <row r="208" spans="1:12" s="2" customFormat="1">
      <c r="A208" s="1"/>
      <c r="B208" s="1">
        <v>3</v>
      </c>
      <c r="C208" s="2">
        <v>30.27</v>
      </c>
      <c r="F208" s="2">
        <v>32.51</v>
      </c>
      <c r="G208" s="2">
        <f t="shared" si="24"/>
        <v>0.21168632809063204</v>
      </c>
      <c r="H208" s="2">
        <f t="shared" si="25"/>
        <v>0.95263799804393723</v>
      </c>
      <c r="L208" s="2">
        <v>0.22221067029164285</v>
      </c>
    </row>
    <row r="209" spans="1:12" s="2" customFormat="1">
      <c r="B209" s="2">
        <v>4</v>
      </c>
      <c r="C209" s="2">
        <v>30.54</v>
      </c>
      <c r="F209" s="2">
        <v>32.78</v>
      </c>
      <c r="G209" s="2">
        <f t="shared" si="24"/>
        <v>0.21168632809063154</v>
      </c>
      <c r="H209" s="2">
        <f t="shared" si="25"/>
        <v>0.95263799804393501</v>
      </c>
      <c r="L209" s="2">
        <v>0.22221067029164285</v>
      </c>
    </row>
    <row r="210" spans="1:12" s="2" customFormat="1">
      <c r="B210" s="2">
        <v>5</v>
      </c>
      <c r="C210" s="2">
        <v>30.59</v>
      </c>
      <c r="F210" s="2">
        <v>32.15</v>
      </c>
      <c r="G210" s="2">
        <f t="shared" si="24"/>
        <v>0.33915108186191828</v>
      </c>
      <c r="H210" s="2">
        <f t="shared" si="25"/>
        <v>1.5262592089605584</v>
      </c>
      <c r="L210" s="2">
        <v>0.22221067029164285</v>
      </c>
    </row>
    <row r="211" spans="1:12" s="2" customFormat="1">
      <c r="A211" s="1" t="s">
        <v>28</v>
      </c>
      <c r="B211" s="1">
        <v>1</v>
      </c>
      <c r="C211" s="2">
        <v>30.68</v>
      </c>
      <c r="F211" s="2">
        <v>30.85</v>
      </c>
      <c r="G211" s="2">
        <f t="shared" si="24"/>
        <v>0.88884268116656917</v>
      </c>
      <c r="H211" s="2">
        <f t="shared" si="25"/>
        <v>3.9999999999999898</v>
      </c>
      <c r="I211" s="2">
        <f>AVERAGE(H211:H215)</f>
        <v>4.8197051549099541</v>
      </c>
      <c r="L211" s="2">
        <v>0.22221067029164285</v>
      </c>
    </row>
    <row r="212" spans="1:12" s="2" customFormat="1">
      <c r="A212" s="1"/>
      <c r="B212" s="1">
        <v>2</v>
      </c>
      <c r="C212" s="2">
        <v>30.45</v>
      </c>
      <c r="F212" s="2">
        <v>30.07</v>
      </c>
      <c r="G212" s="2">
        <f t="shared" si="24"/>
        <v>1.3013418554419327</v>
      </c>
      <c r="H212" s="2">
        <f t="shared" si="25"/>
        <v>5.8563427837824902</v>
      </c>
      <c r="L212" s="2">
        <v>0.22221067029164285</v>
      </c>
    </row>
    <row r="213" spans="1:12" s="2" customFormat="1">
      <c r="A213" s="1"/>
      <c r="B213" s="1">
        <v>3</v>
      </c>
      <c r="C213" s="2">
        <v>30.16</v>
      </c>
      <c r="F213" s="2">
        <v>30.04</v>
      </c>
      <c r="G213" s="2">
        <f t="shared" si="24"/>
        <v>1.0867348625260589</v>
      </c>
      <c r="H213" s="2">
        <f t="shared" si="25"/>
        <v>4.8905611107682709</v>
      </c>
      <c r="L213" s="2">
        <v>0.22221067029164285</v>
      </c>
    </row>
    <row r="214" spans="1:12" s="2" customFormat="1">
      <c r="B214" s="2">
        <v>4</v>
      </c>
      <c r="C214" s="2">
        <v>30.69</v>
      </c>
      <c r="F214" s="2">
        <v>30.61</v>
      </c>
      <c r="G214" s="2">
        <f t="shared" si="24"/>
        <v>1.0570180405613818</v>
      </c>
      <c r="H214" s="2">
        <f t="shared" si="25"/>
        <v>4.7568284600108841</v>
      </c>
      <c r="L214" s="2">
        <v>0.22221067029164285</v>
      </c>
    </row>
    <row r="215" spans="1:12" s="2" customFormat="1">
      <c r="B215" s="2">
        <v>5</v>
      </c>
      <c r="C215" s="2">
        <v>30.68</v>
      </c>
      <c r="F215" s="2">
        <v>30.65</v>
      </c>
      <c r="G215" s="2">
        <f t="shared" si="24"/>
        <v>1.021012125707194</v>
      </c>
      <c r="H215" s="2">
        <f t="shared" si="25"/>
        <v>4.5947934199881377</v>
      </c>
      <c r="L215" s="2">
        <v>0.22221067029164285</v>
      </c>
    </row>
    <row r="216" spans="1:12" s="2" customFormat="1">
      <c r="A216" s="1" t="s">
        <v>27</v>
      </c>
      <c r="B216" s="1">
        <v>1</v>
      </c>
      <c r="C216" s="2">
        <v>30.78</v>
      </c>
      <c r="F216" s="2">
        <v>32.950000000000003</v>
      </c>
      <c r="G216" s="2">
        <f t="shared" si="24"/>
        <v>0.22221067029164229</v>
      </c>
      <c r="H216" s="2">
        <f t="shared" si="25"/>
        <v>0.99999999999999745</v>
      </c>
      <c r="I216" s="2">
        <f>AVERAGE(H216:H220)</f>
        <v>1.0193844196926976</v>
      </c>
      <c r="L216" s="2">
        <v>0.22221067029164285</v>
      </c>
    </row>
    <row r="217" spans="1:12" s="2" customFormat="1">
      <c r="A217" s="1"/>
      <c r="B217" s="1">
        <v>2</v>
      </c>
      <c r="C217" s="2">
        <v>30.59</v>
      </c>
      <c r="F217" s="2">
        <v>32.69</v>
      </c>
      <c r="G217" s="2">
        <f t="shared" si="24"/>
        <v>0.23325824788420224</v>
      </c>
      <c r="H217" s="2">
        <f t="shared" si="25"/>
        <v>1.0497166836230676</v>
      </c>
      <c r="L217" s="2">
        <v>0.22221067029164285</v>
      </c>
    </row>
    <row r="218" spans="1:12" s="2" customFormat="1">
      <c r="A218" s="1"/>
      <c r="B218" s="1">
        <v>3</v>
      </c>
      <c r="C218" s="2">
        <v>30.64</v>
      </c>
      <c r="F218" s="2">
        <v>32.69</v>
      </c>
      <c r="G218" s="2">
        <f t="shared" si="24"/>
        <v>0.2414840822312119</v>
      </c>
      <c r="H218" s="2">
        <f t="shared" si="25"/>
        <v>1.0867348625260589</v>
      </c>
      <c r="L218" s="2">
        <v>0.22221067029164285</v>
      </c>
    </row>
    <row r="219" spans="1:12" s="2" customFormat="1">
      <c r="B219" s="2">
        <v>4</v>
      </c>
      <c r="C219" s="2">
        <v>30.15</v>
      </c>
      <c r="F219" s="2">
        <v>32.54</v>
      </c>
      <c r="G219" s="2">
        <f t="shared" si="24"/>
        <v>0.19078240112006981</v>
      </c>
      <c r="H219" s="2">
        <f t="shared" si="25"/>
        <v>0.85856543643775218</v>
      </c>
      <c r="L219" s="2">
        <v>0.22221067029164285</v>
      </c>
    </row>
    <row r="220" spans="1:12" s="2" customFormat="1">
      <c r="B220" s="2">
        <v>5</v>
      </c>
      <c r="C220" s="2">
        <v>30.48</v>
      </c>
      <c r="F220" s="2">
        <v>32.51</v>
      </c>
      <c r="G220" s="2">
        <f t="shared" si="24"/>
        <v>0.24485507439673213</v>
      </c>
      <c r="H220" s="2">
        <f t="shared" si="25"/>
        <v>1.1019051158766111</v>
      </c>
      <c r="L220" s="2">
        <v>0.22221067029164285</v>
      </c>
    </row>
    <row r="221" spans="1:12" s="2" customFormat="1">
      <c r="A221" s="1" t="s">
        <v>29</v>
      </c>
      <c r="B221" s="1">
        <v>1</v>
      </c>
      <c r="C221" s="2">
        <v>30.59</v>
      </c>
      <c r="F221" s="2">
        <v>30.15</v>
      </c>
      <c r="G221" s="2">
        <f t="shared" si="24"/>
        <v>1.3566043274476731</v>
      </c>
      <c r="H221" s="2">
        <f t="shared" si="25"/>
        <v>6.1050368358422338</v>
      </c>
      <c r="I221" s="2">
        <f>AVERAGE(H221:H225)</f>
        <v>5.1792520887314861</v>
      </c>
      <c r="L221" s="2">
        <v>0.22221067029164285</v>
      </c>
    </row>
    <row r="222" spans="1:12" s="2" customFormat="1">
      <c r="A222" s="1"/>
      <c r="B222" s="1">
        <v>2</v>
      </c>
      <c r="C222" s="2">
        <v>30.98</v>
      </c>
      <c r="F222" s="2">
        <v>30.96</v>
      </c>
      <c r="G222" s="2">
        <f t="shared" si="24"/>
        <v>1.0139594797900289</v>
      </c>
      <c r="H222" s="2">
        <f t="shared" si="25"/>
        <v>4.5630548634736874</v>
      </c>
      <c r="L222" s="2">
        <v>0.22221067029164285</v>
      </c>
    </row>
    <row r="223" spans="1:12" s="2" customFormat="1">
      <c r="A223" s="1"/>
      <c r="B223" s="1">
        <v>3</v>
      </c>
      <c r="C223" s="2">
        <v>30.26</v>
      </c>
      <c r="F223" s="2">
        <v>30.04</v>
      </c>
      <c r="G223" s="2">
        <f t="shared" si="24"/>
        <v>1.1647335864684578</v>
      </c>
      <c r="H223" s="2">
        <f t="shared" si="25"/>
        <v>5.2415736154334551</v>
      </c>
      <c r="L223" s="2">
        <v>0.22221067029164285</v>
      </c>
    </row>
    <row r="224" spans="1:12" s="2" customFormat="1">
      <c r="B224" s="2">
        <v>4</v>
      </c>
      <c r="C224" s="2">
        <v>30.35</v>
      </c>
      <c r="F224" s="2">
        <v>30.04</v>
      </c>
      <c r="G224" s="2">
        <f t="shared" si="24"/>
        <v>1.2397076999389884</v>
      </c>
      <c r="H224" s="2">
        <f t="shared" si="25"/>
        <v>5.5789746654016223</v>
      </c>
      <c r="L224" s="2">
        <v>0.22221067029164285</v>
      </c>
    </row>
    <row r="225" spans="1:31" s="2" customFormat="1">
      <c r="B225" s="2">
        <v>5</v>
      </c>
      <c r="C225" s="2">
        <v>30.66</v>
      </c>
      <c r="F225" s="2">
        <v>30.69</v>
      </c>
      <c r="G225" s="2">
        <f t="shared" si="24"/>
        <v>0.97942029758692617</v>
      </c>
      <c r="H225" s="2">
        <f t="shared" si="25"/>
        <v>4.4076204635064338</v>
      </c>
      <c r="L225" s="2">
        <v>0.22221067029164285</v>
      </c>
    </row>
    <row r="226" spans="1:31" s="2" customFormat="1"/>
    <row r="227" spans="1:31" s="2" customFormat="1"/>
    <row r="228" spans="1:31" s="2" customFormat="1"/>
    <row r="229" spans="1:31" s="2" customFormat="1"/>
    <row r="230" spans="1:31">
      <c r="C230" s="1" t="s">
        <v>1</v>
      </c>
      <c r="F230" s="1" t="s">
        <v>34</v>
      </c>
      <c r="M230" s="1" t="s">
        <v>35</v>
      </c>
    </row>
    <row r="231" spans="1:31" s="2" customFormat="1">
      <c r="A231" s="2" t="s">
        <v>30</v>
      </c>
      <c r="B231" s="2">
        <v>1</v>
      </c>
      <c r="C231" s="2">
        <v>30.24</v>
      </c>
      <c r="F231" s="2">
        <v>34.56</v>
      </c>
      <c r="G231" s="2">
        <f>2^(C231-F231)</f>
        <v>5.006686734935125E-2</v>
      </c>
      <c r="H231" s="2">
        <f>G231/L231</f>
        <v>1</v>
      </c>
      <c r="I231" s="2">
        <f>AVERAGE(H231:H233)</f>
        <v>0.92384855915241026</v>
      </c>
      <c r="L231" s="2">
        <v>5.006686734935125E-2</v>
      </c>
      <c r="M231" s="2">
        <v>32.56</v>
      </c>
      <c r="N231" s="2">
        <f>2^(C231-M231)</f>
        <v>0.20026746939740503</v>
      </c>
      <c r="O231" s="2">
        <f>N231/T231</f>
        <v>4.0000000000000009</v>
      </c>
      <c r="P231" s="2">
        <f>AVERAGE(O231:O235)</f>
        <v>4.3301764037392383</v>
      </c>
      <c r="T231" s="2">
        <v>5.006686734935125E-2</v>
      </c>
      <c r="V231" s="2">
        <v>1</v>
      </c>
      <c r="W231" s="2">
        <v>0.88270299629065718</v>
      </c>
      <c r="X231" s="2">
        <v>0.88884268116657361</v>
      </c>
      <c r="Y231" s="2">
        <v>4.0000000000000009</v>
      </c>
      <c r="Z231" s="2">
        <v>3.732131966147235</v>
      </c>
      <c r="AA231" s="2">
        <v>4.2870938501451974</v>
      </c>
    </row>
    <row r="232" spans="1:31" s="2" customFormat="1">
      <c r="B232" s="2">
        <v>2</v>
      </c>
      <c r="C232" s="2">
        <v>30.15</v>
      </c>
      <c r="F232" s="2">
        <v>34.65</v>
      </c>
      <c r="G232" s="2">
        <f t="shared" ref="G232:G292" si="26">2^(C232-F232)</f>
        <v>4.4194173824159223E-2</v>
      </c>
      <c r="H232" s="2">
        <f t="shared" ref="H232:H292" si="27">G232/L232</f>
        <v>0.88270299629065718</v>
      </c>
      <c r="L232" s="2">
        <v>5.006686734935125E-2</v>
      </c>
      <c r="M232" s="2">
        <v>32.57</v>
      </c>
      <c r="N232" s="2">
        <f t="shared" ref="N232:N250" si="28">2^(C232-M232)</f>
        <v>0.18685615607936709</v>
      </c>
      <c r="O232" s="2">
        <f t="shared" ref="O232:O292" si="29">N232/T232</f>
        <v>3.732131966147235</v>
      </c>
      <c r="T232" s="2">
        <v>5.006686734935125E-2</v>
      </c>
      <c r="V232" s="2">
        <v>0.61985384996949577</v>
      </c>
      <c r="W232" s="2">
        <v>0.93303299153680896</v>
      </c>
      <c r="X232" s="2">
        <v>0.59873935230946651</v>
      </c>
      <c r="Y232" s="2">
        <v>1.4142135623730987</v>
      </c>
      <c r="Z232" s="2">
        <v>2.4622888266898455</v>
      </c>
      <c r="AA232" s="2">
        <v>1.8150383106343304</v>
      </c>
    </row>
    <row r="233" spans="1:31" s="2" customFormat="1">
      <c r="B233" s="2">
        <v>3</v>
      </c>
      <c r="C233" s="2">
        <v>30.26</v>
      </c>
      <c r="F233" s="2">
        <v>34.75</v>
      </c>
      <c r="G233" s="2">
        <f t="shared" si="26"/>
        <v>4.4501568612408546E-2</v>
      </c>
      <c r="H233" s="2">
        <f t="shared" si="27"/>
        <v>0.88884268116657361</v>
      </c>
      <c r="L233" s="2">
        <v>5.006686734935125E-2</v>
      </c>
      <c r="M233" s="2">
        <v>32.479999999999997</v>
      </c>
      <c r="N233" s="2">
        <f t="shared" si="28"/>
        <v>0.21464135910943913</v>
      </c>
      <c r="O233" s="2">
        <f t="shared" si="29"/>
        <v>4.2870938501451974</v>
      </c>
      <c r="T233" s="2">
        <v>5.006686734935125E-2</v>
      </c>
      <c r="V233" s="2">
        <v>1.1647335864684578</v>
      </c>
      <c r="W233" s="2">
        <v>0.9265880618903759</v>
      </c>
      <c r="X233" s="2">
        <v>1.2397076999389918</v>
      </c>
      <c r="Y233" s="2">
        <v>8.05564440045376</v>
      </c>
      <c r="Z233" s="2">
        <v>8.0000000000000391</v>
      </c>
      <c r="AA233" s="2">
        <v>9.9176615995119324</v>
      </c>
    </row>
    <row r="234" spans="1:31" s="2" customFormat="1">
      <c r="B234" s="2">
        <v>4</v>
      </c>
      <c r="C234" s="2">
        <v>30.65</v>
      </c>
      <c r="F234" s="2">
        <v>34.86</v>
      </c>
      <c r="G234" s="2">
        <f t="shared" si="26"/>
        <v>5.4033576956741533E-2</v>
      </c>
      <c r="H234" s="2">
        <f t="shared" si="27"/>
        <v>1.0792282365044292</v>
      </c>
      <c r="L234" s="2">
        <v>5.006686734935125E-2</v>
      </c>
      <c r="M234" s="2">
        <v>32.56</v>
      </c>
      <c r="N234" s="2">
        <f t="shared" si="28"/>
        <v>0.26609254561333934</v>
      </c>
      <c r="O234" s="2">
        <f t="shared" si="29"/>
        <v>5.3147432563860475</v>
      </c>
      <c r="T234" s="2">
        <v>5.006686734935125E-2</v>
      </c>
      <c r="V234" s="2">
        <v>0.9012504626108333</v>
      </c>
      <c r="W234" s="2">
        <v>0.93303299153680896</v>
      </c>
      <c r="X234" s="2">
        <v>1.1728349492318848</v>
      </c>
      <c r="Y234" s="2">
        <v>4.346939450104256</v>
      </c>
      <c r="Z234" s="2">
        <v>4.0840485028287867</v>
      </c>
      <c r="AA234" s="2">
        <v>3.5308119851626283</v>
      </c>
    </row>
    <row r="235" spans="1:31" s="2" customFormat="1">
      <c r="B235" s="2">
        <v>5</v>
      </c>
      <c r="C235" s="2">
        <v>30.24</v>
      </c>
      <c r="F235" s="2">
        <v>34.25</v>
      </c>
      <c r="G235" s="2">
        <f t="shared" si="26"/>
        <v>6.2068280964814683E-2</v>
      </c>
      <c r="H235" s="2">
        <f t="shared" si="27"/>
        <v>1.2397076999389887</v>
      </c>
      <c r="L235" s="2">
        <v>5.006686734935125E-2</v>
      </c>
      <c r="M235" s="2">
        <v>32.450000000000003</v>
      </c>
      <c r="N235" s="2">
        <f t="shared" si="28"/>
        <v>0.21613430782696569</v>
      </c>
      <c r="O235" s="2">
        <f t="shared" si="29"/>
        <v>4.316912946017708</v>
      </c>
      <c r="T235" s="2">
        <v>5.006686734935125E-2</v>
      </c>
    </row>
    <row r="236" spans="1:31" s="2" customFormat="1">
      <c r="A236" s="2" t="s">
        <v>31</v>
      </c>
      <c r="B236" s="2">
        <v>1</v>
      </c>
      <c r="C236" s="2">
        <v>30.14</v>
      </c>
      <c r="F236" s="2">
        <v>35.15</v>
      </c>
      <c r="G236" s="2">
        <f t="shared" si="26"/>
        <v>3.1034140482407418E-2</v>
      </c>
      <c r="H236" s="2">
        <f t="shared" si="27"/>
        <v>0.61985384996949577</v>
      </c>
      <c r="I236" s="2">
        <f>AVERAGE(H236:H238)</f>
        <v>0.71720873127192375</v>
      </c>
      <c r="L236" s="2">
        <v>5.006686734935125E-2</v>
      </c>
      <c r="M236" s="2">
        <v>33.96</v>
      </c>
      <c r="N236" s="2">
        <f t="shared" si="28"/>
        <v>7.0805242830987408E-2</v>
      </c>
      <c r="O236" s="2">
        <f t="shared" si="29"/>
        <v>1.4142135623730987</v>
      </c>
      <c r="P236" s="2">
        <f>AVERAGE(O236:O240)</f>
        <v>1.7135583014672371</v>
      </c>
      <c r="T236" s="2">
        <v>5.006686734935125E-2</v>
      </c>
    </row>
    <row r="237" spans="1:31" s="2" customFormat="1">
      <c r="B237" s="2">
        <v>2</v>
      </c>
      <c r="C237" s="2">
        <v>30.85</v>
      </c>
      <c r="F237" s="2">
        <v>35.270000000000003</v>
      </c>
      <c r="G237" s="2">
        <f t="shared" si="26"/>
        <v>4.671403901984178E-2</v>
      </c>
      <c r="H237" s="2">
        <f t="shared" si="27"/>
        <v>0.93303299153680896</v>
      </c>
      <c r="L237" s="2">
        <v>5.006686734935125E-2</v>
      </c>
      <c r="M237" s="2">
        <v>33.869999999999997</v>
      </c>
      <c r="N237" s="2">
        <f t="shared" si="28"/>
        <v>0.12327908806167022</v>
      </c>
      <c r="O237" s="2">
        <f t="shared" si="29"/>
        <v>2.4622888266898455</v>
      </c>
      <c r="T237" s="2">
        <v>5.006686734935125E-2</v>
      </c>
      <c r="V237" s="2">
        <v>1</v>
      </c>
      <c r="W237" s="2">
        <v>0.88270299629065718</v>
      </c>
      <c r="X237" s="2">
        <v>0.88884268116657361</v>
      </c>
      <c r="Y237" s="2">
        <v>1.0792282365044292</v>
      </c>
      <c r="Z237" s="2">
        <v>1.2397076999389887</v>
      </c>
      <c r="AA237" s="2">
        <v>4.0000000000000009</v>
      </c>
      <c r="AB237" s="2">
        <v>3.732131966147235</v>
      </c>
      <c r="AC237" s="2">
        <v>4.2870938501451974</v>
      </c>
      <c r="AD237" s="2">
        <v>5.3147432563860475</v>
      </c>
      <c r="AE237" s="2">
        <v>4.316912946017708</v>
      </c>
    </row>
    <row r="238" spans="1:31" s="2" customFormat="1">
      <c r="B238" s="2">
        <v>3</v>
      </c>
      <c r="C238" s="2">
        <v>30.69</v>
      </c>
      <c r="F238" s="2">
        <v>35.75</v>
      </c>
      <c r="G238" s="2">
        <f t="shared" si="26"/>
        <v>2.9977003728914542E-2</v>
      </c>
      <c r="H238" s="2">
        <f t="shared" si="27"/>
        <v>0.59873935230946651</v>
      </c>
      <c r="L238" s="2">
        <v>5.006686734935125E-2</v>
      </c>
      <c r="M238" s="2">
        <v>34.15</v>
      </c>
      <c r="N238" s="2">
        <f t="shared" si="28"/>
        <v>9.0873282332519609E-2</v>
      </c>
      <c r="O238" s="2">
        <f t="shared" si="29"/>
        <v>1.8150383106343304</v>
      </c>
      <c r="T238" s="2">
        <v>5.006686734935125E-2</v>
      </c>
      <c r="V238" s="2">
        <v>0.61985384996949577</v>
      </c>
      <c r="W238" s="2">
        <v>0.93303299153680896</v>
      </c>
      <c r="X238" s="2">
        <v>0.59873935230946651</v>
      </c>
      <c r="Y238" s="2">
        <v>0.76843759064400841</v>
      </c>
      <c r="Z238" s="2">
        <v>0.52850902028069102</v>
      </c>
      <c r="AA238" s="2">
        <v>1.4142135623730987</v>
      </c>
      <c r="AB238" s="2">
        <v>2.4622888266898455</v>
      </c>
      <c r="AC238" s="2">
        <v>1.8150383106343304</v>
      </c>
      <c r="AD238" s="2">
        <v>1.5475649935423923</v>
      </c>
      <c r="AE238" s="2">
        <v>1.3286858140965183</v>
      </c>
    </row>
    <row r="239" spans="1:31" s="2" customFormat="1">
      <c r="B239" s="2">
        <v>4</v>
      </c>
      <c r="C239" s="2">
        <v>30.56</v>
      </c>
      <c r="F239" s="2">
        <v>35.26</v>
      </c>
      <c r="G239" s="2">
        <f t="shared" si="26"/>
        <v>3.8473262917028649E-2</v>
      </c>
      <c r="H239" s="2">
        <f t="shared" si="27"/>
        <v>0.76843759064400841</v>
      </c>
      <c r="L239" s="2">
        <v>5.006686734935125E-2</v>
      </c>
      <c r="M239" s="2">
        <v>34.25</v>
      </c>
      <c r="N239" s="2">
        <f t="shared" si="28"/>
        <v>7.7481731246186583E-2</v>
      </c>
      <c r="O239" s="2">
        <f t="shared" si="29"/>
        <v>1.5475649935423923</v>
      </c>
      <c r="T239" s="2">
        <v>5.006686734935125E-2</v>
      </c>
      <c r="V239" s="2">
        <v>1.1647335864684578</v>
      </c>
      <c r="W239" s="2">
        <v>0.9265880618903759</v>
      </c>
      <c r="X239" s="2">
        <v>1.2397076999389918</v>
      </c>
      <c r="Y239" s="2">
        <v>1.3660402567543983</v>
      </c>
      <c r="Z239" s="2">
        <v>1.013959479790034</v>
      </c>
      <c r="AA239" s="2">
        <v>8.05564440045376</v>
      </c>
      <c r="AB239" s="2">
        <v>8.0000000000000391</v>
      </c>
      <c r="AC239" s="2">
        <v>9.9176615995119324</v>
      </c>
      <c r="AD239" s="2">
        <v>10.196485018554132</v>
      </c>
      <c r="AE239" s="2">
        <v>10.267407180503254</v>
      </c>
    </row>
    <row r="240" spans="1:31" s="2" customFormat="1">
      <c r="B240" s="2">
        <v>5</v>
      </c>
      <c r="C240" s="2">
        <v>30.21</v>
      </c>
      <c r="F240" s="2">
        <v>35.450000000000003</v>
      </c>
      <c r="G240" s="2">
        <f t="shared" si="26"/>
        <v>2.6460791011328946E-2</v>
      </c>
      <c r="H240" s="2">
        <f t="shared" si="27"/>
        <v>0.52850902028069102</v>
      </c>
      <c r="L240" s="2">
        <v>5.006686734935125E-2</v>
      </c>
      <c r="M240" s="2">
        <v>34.119999999999997</v>
      </c>
      <c r="N240" s="2">
        <f t="shared" si="28"/>
        <v>6.6523136403335154E-2</v>
      </c>
      <c r="O240" s="2">
        <f t="shared" si="29"/>
        <v>1.3286858140965183</v>
      </c>
      <c r="T240" s="2">
        <v>5.006686734935125E-2</v>
      </c>
      <c r="V240" s="2">
        <v>0.9012504626108333</v>
      </c>
      <c r="W240" s="2">
        <v>0.93303299153680896</v>
      </c>
      <c r="X240" s="2">
        <v>1.1728349492318848</v>
      </c>
      <c r="Y240" s="2">
        <v>0.85263489176796081</v>
      </c>
      <c r="Z240" s="2">
        <v>1.0139594797900313</v>
      </c>
      <c r="AA240" s="2">
        <v>4.346939450104256</v>
      </c>
      <c r="AB240" s="2">
        <v>4.0840485028287867</v>
      </c>
      <c r="AC240" s="2">
        <v>3.5308119851626283</v>
      </c>
      <c r="AD240" s="2">
        <v>4.9245776533796919</v>
      </c>
      <c r="AE240" s="2">
        <v>3.7580909968560565</v>
      </c>
    </row>
    <row r="241" spans="1:27" s="2" customFormat="1">
      <c r="A241" s="2" t="s">
        <v>32</v>
      </c>
      <c r="B241" s="2">
        <v>1</v>
      </c>
      <c r="C241" s="2">
        <v>30.75</v>
      </c>
      <c r="F241" s="2">
        <v>34.85</v>
      </c>
      <c r="G241" s="2">
        <f t="shared" si="26"/>
        <v>5.8314561971050415E-2</v>
      </c>
      <c r="H241" s="2">
        <f t="shared" si="27"/>
        <v>1.1647335864684578</v>
      </c>
      <c r="I241" s="2">
        <f>AVERAGE(H241:H243)</f>
        <v>1.1103431160992752</v>
      </c>
      <c r="L241" s="2">
        <v>5.006686734935125E-2</v>
      </c>
      <c r="M241" s="2">
        <v>32.06</v>
      </c>
      <c r="N241" s="2">
        <f t="shared" si="28"/>
        <v>0.40332087961106255</v>
      </c>
      <c r="O241" s="2">
        <f t="shared" si="29"/>
        <v>8.05564440045376</v>
      </c>
      <c r="P241" s="2">
        <f>AVERAGE(O241:O245)</f>
        <v>9.2874396398046226</v>
      </c>
      <c r="T241" s="2">
        <v>5.006686734935125E-2</v>
      </c>
    </row>
    <row r="242" spans="1:27" s="2" customFormat="1">
      <c r="B242" s="2">
        <v>2</v>
      </c>
      <c r="C242" s="2">
        <v>30.26</v>
      </c>
      <c r="F242" s="2">
        <v>34.69</v>
      </c>
      <c r="G242" s="2">
        <f t="shared" si="26"/>
        <v>4.6391361582157918E-2</v>
      </c>
      <c r="H242" s="2">
        <f t="shared" si="27"/>
        <v>0.9265880618903759</v>
      </c>
      <c r="L242" s="2">
        <v>5.006686734935125E-2</v>
      </c>
      <c r="M242" s="2">
        <v>31.58</v>
      </c>
      <c r="N242" s="2">
        <f t="shared" si="28"/>
        <v>0.400534938794812</v>
      </c>
      <c r="O242" s="2">
        <f t="shared" si="29"/>
        <v>8.0000000000000391</v>
      </c>
      <c r="T242" s="2">
        <v>5.006686734935125E-2</v>
      </c>
    </row>
    <row r="243" spans="1:27" s="2" customFormat="1">
      <c r="B243" s="2">
        <v>3</v>
      </c>
      <c r="C243" s="2">
        <v>30.14</v>
      </c>
      <c r="F243" s="2">
        <v>34.15</v>
      </c>
      <c r="G243" s="2">
        <f t="shared" si="26"/>
        <v>6.206828096481485E-2</v>
      </c>
      <c r="H243" s="2">
        <f t="shared" si="27"/>
        <v>1.2397076999389918</v>
      </c>
      <c r="L243" s="2">
        <v>5.006686734935125E-2</v>
      </c>
      <c r="M243" s="2">
        <v>31.15</v>
      </c>
      <c r="N243" s="2">
        <f t="shared" si="28"/>
        <v>0.49654624771851869</v>
      </c>
      <c r="O243" s="2">
        <f t="shared" si="29"/>
        <v>9.9176615995119324</v>
      </c>
      <c r="T243" s="2">
        <v>5.006686734935125E-2</v>
      </c>
    </row>
    <row r="244" spans="1:27" s="2" customFormat="1">
      <c r="B244" s="2">
        <v>4</v>
      </c>
      <c r="C244" s="2">
        <v>30.69</v>
      </c>
      <c r="F244" s="2">
        <v>34.56</v>
      </c>
      <c r="G244" s="2">
        <f t="shared" si="26"/>
        <v>6.8393356328796187E-2</v>
      </c>
      <c r="H244" s="2">
        <f t="shared" si="27"/>
        <v>1.3660402567543983</v>
      </c>
      <c r="L244" s="2">
        <v>5.006686734935125E-2</v>
      </c>
      <c r="M244" s="2">
        <v>31.66</v>
      </c>
      <c r="N244" s="2">
        <f t="shared" si="28"/>
        <v>0.51050606285359701</v>
      </c>
      <c r="O244" s="2">
        <f t="shared" si="29"/>
        <v>10.196485018554132</v>
      </c>
      <c r="T244" s="2">
        <v>5.006686734935125E-2</v>
      </c>
    </row>
    <row r="245" spans="1:27" s="2" customFormat="1">
      <c r="B245" s="2">
        <v>5</v>
      </c>
      <c r="C245" s="2">
        <v>30.68</v>
      </c>
      <c r="F245" s="2">
        <v>34.979999999999997</v>
      </c>
      <c r="G245" s="2">
        <f t="shared" si="26"/>
        <v>5.0765774772264835E-2</v>
      </c>
      <c r="H245" s="2">
        <f t="shared" si="27"/>
        <v>1.013959479790034</v>
      </c>
      <c r="L245" s="2">
        <v>5.006686734935125E-2</v>
      </c>
      <c r="M245" s="2">
        <v>31.64</v>
      </c>
      <c r="N245" s="2">
        <f t="shared" si="28"/>
        <v>0.51405691332803294</v>
      </c>
      <c r="O245" s="2">
        <f t="shared" si="29"/>
        <v>10.267407180503254</v>
      </c>
      <c r="T245" s="2">
        <v>5.006686734935125E-2</v>
      </c>
    </row>
    <row r="246" spans="1:27" s="2" customFormat="1">
      <c r="A246" s="2" t="s">
        <v>33</v>
      </c>
      <c r="B246" s="2">
        <v>1</v>
      </c>
      <c r="C246" s="2">
        <v>30.28</v>
      </c>
      <c r="F246" s="2">
        <v>34.75</v>
      </c>
      <c r="G246" s="2">
        <f t="shared" si="26"/>
        <v>4.5122787360078041E-2</v>
      </c>
      <c r="H246" s="2">
        <f t="shared" si="27"/>
        <v>0.9012504626108333</v>
      </c>
      <c r="I246" s="2">
        <f>AVERAGE(H246:H248)</f>
        <v>1.0023728011265092</v>
      </c>
      <c r="L246" s="2">
        <v>5.006686734935125E-2</v>
      </c>
      <c r="M246" s="2">
        <v>32.479999999999997</v>
      </c>
      <c r="N246" s="2">
        <f t="shared" si="28"/>
        <v>0.21763764082403164</v>
      </c>
      <c r="O246" s="2">
        <f t="shared" si="29"/>
        <v>4.346939450104256</v>
      </c>
      <c r="P246" s="2">
        <f>AVERAGE(O246:O250)</f>
        <v>4.1288937176662843</v>
      </c>
      <c r="T246" s="2">
        <v>5.006686734935125E-2</v>
      </c>
    </row>
    <row r="247" spans="1:27" s="2" customFormat="1">
      <c r="B247" s="2">
        <v>2</v>
      </c>
      <c r="C247" s="2">
        <v>30.36</v>
      </c>
      <c r="F247" s="2">
        <v>34.78</v>
      </c>
      <c r="G247" s="2">
        <f t="shared" si="26"/>
        <v>4.671403901984178E-2</v>
      </c>
      <c r="H247" s="2">
        <f t="shared" si="27"/>
        <v>0.93303299153680896</v>
      </c>
      <c r="L247" s="2">
        <v>5.006686734935125E-2</v>
      </c>
      <c r="M247" s="2">
        <v>32.65</v>
      </c>
      <c r="N247" s="2">
        <f t="shared" si="28"/>
        <v>0.20447551463944544</v>
      </c>
      <c r="O247" s="2">
        <f t="shared" si="29"/>
        <v>4.0840485028287867</v>
      </c>
      <c r="T247" s="2">
        <v>5.006686734935125E-2</v>
      </c>
    </row>
    <row r="248" spans="1:27" s="2" customFormat="1">
      <c r="B248" s="2">
        <v>3</v>
      </c>
      <c r="C248" s="2">
        <v>30.96</v>
      </c>
      <c r="F248" s="2">
        <v>35.049999999999997</v>
      </c>
      <c r="G248" s="2">
        <f t="shared" si="26"/>
        <v>5.872017182587589E-2</v>
      </c>
      <c r="H248" s="2">
        <f t="shared" si="27"/>
        <v>1.1728349492318848</v>
      </c>
      <c r="L248" s="2">
        <v>5.006686734935125E-2</v>
      </c>
      <c r="M248" s="2">
        <v>33.46</v>
      </c>
      <c r="N248" s="2">
        <f t="shared" si="28"/>
        <v>0.17677669529663687</v>
      </c>
      <c r="O248" s="2">
        <f t="shared" si="29"/>
        <v>3.5308119851626283</v>
      </c>
      <c r="T248" s="2">
        <v>5.006686734935125E-2</v>
      </c>
    </row>
    <row r="249" spans="1:27" s="2" customFormat="1">
      <c r="B249" s="2">
        <v>4</v>
      </c>
      <c r="C249" s="2">
        <v>30.1</v>
      </c>
      <c r="F249" s="2">
        <v>34.65</v>
      </c>
      <c r="G249" s="2">
        <f t="shared" si="26"/>
        <v>4.2688758023574955E-2</v>
      </c>
      <c r="H249" s="2">
        <f t="shared" si="27"/>
        <v>0.85263489176796081</v>
      </c>
      <c r="L249" s="2">
        <v>5.006686734935125E-2</v>
      </c>
      <c r="M249" s="2">
        <v>32.119999999999997</v>
      </c>
      <c r="N249" s="2">
        <f t="shared" si="28"/>
        <v>0.24655817612334049</v>
      </c>
      <c r="O249" s="2">
        <f t="shared" si="29"/>
        <v>4.9245776533796919</v>
      </c>
      <c r="T249" s="2">
        <v>5.006686734935125E-2</v>
      </c>
    </row>
    <row r="250" spans="1:27" s="2" customFormat="1">
      <c r="B250" s="2">
        <v>5</v>
      </c>
      <c r="C250" s="2">
        <v>30.34</v>
      </c>
      <c r="F250" s="2">
        <v>34.64</v>
      </c>
      <c r="G250" s="2">
        <f t="shared" si="26"/>
        <v>5.0765774772264703E-2</v>
      </c>
      <c r="H250" s="2">
        <f t="shared" si="27"/>
        <v>1.0139594797900313</v>
      </c>
      <c r="L250" s="2">
        <v>5.006686734935125E-2</v>
      </c>
      <c r="M250" s="2">
        <v>32.75</v>
      </c>
      <c r="N250" s="2">
        <f t="shared" si="28"/>
        <v>0.18815584342638339</v>
      </c>
      <c r="O250" s="2">
        <f t="shared" si="29"/>
        <v>3.7580909968560565</v>
      </c>
      <c r="T250" s="2">
        <v>5.006686734935125E-2</v>
      </c>
    </row>
    <row r="252" spans="1:27" s="2" customFormat="1">
      <c r="A252" s="2" t="s">
        <v>36</v>
      </c>
      <c r="B252" s="2">
        <v>1</v>
      </c>
      <c r="C252" s="2">
        <v>30.26</v>
      </c>
      <c r="F252" s="2">
        <v>34.520000000000003</v>
      </c>
      <c r="G252" s="2">
        <f t="shared" si="26"/>
        <v>5.2192994964273029E-2</v>
      </c>
      <c r="H252" s="2">
        <f t="shared" si="27"/>
        <v>1</v>
      </c>
      <c r="I252" s="2">
        <f>AVERAGE(H252:H254)</f>
        <v>1.0244890698087614</v>
      </c>
      <c r="L252" s="2">
        <v>5.2192994964273029E-2</v>
      </c>
      <c r="M252" s="2">
        <v>32.56</v>
      </c>
      <c r="N252" s="2">
        <f t="shared" ref="N252:N292" si="30">2^(C252-M252)</f>
        <v>0.20306309908905881</v>
      </c>
      <c r="O252" s="2">
        <f t="shared" si="29"/>
        <v>3.8906197896491448</v>
      </c>
      <c r="P252" s="2">
        <f>AVERAGE(O252:O256)</f>
        <v>4.080557052078734</v>
      </c>
      <c r="T252" s="2">
        <v>5.2192994964273029E-2</v>
      </c>
      <c r="V252" s="2">
        <v>1</v>
      </c>
      <c r="W252" s="2">
        <v>1.2834258975629069</v>
      </c>
      <c r="X252" s="2">
        <v>0.79004131186337734</v>
      </c>
      <c r="Y252" s="2">
        <v>3.8906197896491448</v>
      </c>
      <c r="Z252" s="2">
        <v>3.8637453156993806</v>
      </c>
      <c r="AA252" s="2">
        <v>4.8232313107630409</v>
      </c>
    </row>
    <row r="253" spans="1:27" s="2" customFormat="1">
      <c r="B253" s="2">
        <v>2</v>
      </c>
      <c r="C253" s="2">
        <v>30.25</v>
      </c>
      <c r="F253" s="2">
        <v>34.15</v>
      </c>
      <c r="G253" s="2">
        <f t="shared" si="26"/>
        <v>6.698584140851839E-2</v>
      </c>
      <c r="H253" s="2">
        <f t="shared" si="27"/>
        <v>1.2834258975629069</v>
      </c>
      <c r="L253" s="2">
        <v>5.2192994964273029E-2</v>
      </c>
      <c r="M253" s="2">
        <v>32.56</v>
      </c>
      <c r="N253" s="2">
        <f t="shared" si="30"/>
        <v>0.20166043980553128</v>
      </c>
      <c r="O253" s="2">
        <f t="shared" si="29"/>
        <v>3.8637453156993806</v>
      </c>
      <c r="T253" s="2">
        <v>5.2192994964273029E-2</v>
      </c>
      <c r="V253" s="2">
        <v>0.73204284797281127</v>
      </c>
      <c r="W253" s="2">
        <v>0.81790205855778153</v>
      </c>
      <c r="X253" s="2">
        <v>1.3566043274476765</v>
      </c>
      <c r="Y253" s="2">
        <v>1.3660402567543986</v>
      </c>
      <c r="Z253" s="2">
        <v>1.9318726578496948</v>
      </c>
      <c r="AA253" s="2">
        <v>1.8150383106343217</v>
      </c>
    </row>
    <row r="254" spans="1:27" s="2" customFormat="1">
      <c r="B254" s="2">
        <v>3</v>
      </c>
      <c r="C254" s="2">
        <v>30.15</v>
      </c>
      <c r="F254" s="2">
        <v>34.75</v>
      </c>
      <c r="G254" s="2">
        <f t="shared" si="26"/>
        <v>4.1234622211652909E-2</v>
      </c>
      <c r="H254" s="2">
        <f t="shared" si="27"/>
        <v>0.79004131186337734</v>
      </c>
      <c r="L254" s="2">
        <v>5.2192994964273029E-2</v>
      </c>
      <c r="M254" s="2">
        <v>32.14</v>
      </c>
      <c r="N254" s="2">
        <f t="shared" si="30"/>
        <v>0.25173888751417939</v>
      </c>
      <c r="O254" s="2">
        <f t="shared" si="29"/>
        <v>4.8232313107630409</v>
      </c>
      <c r="T254" s="2">
        <v>5.2192994964273029E-2</v>
      </c>
      <c r="V254" s="2">
        <v>1.0867348625260616</v>
      </c>
      <c r="W254" s="2">
        <v>1.0139594797900287</v>
      </c>
      <c r="X254" s="2">
        <v>1.0352649238413807</v>
      </c>
      <c r="Y254" s="2">
        <v>6.5432164684622531</v>
      </c>
      <c r="Z254" s="2">
        <v>5.2780316430915857</v>
      </c>
      <c r="AA254" s="2">
        <v>5.3517102191444543</v>
      </c>
    </row>
    <row r="255" spans="1:27" s="2" customFormat="1">
      <c r="B255" s="2">
        <v>4</v>
      </c>
      <c r="C255" s="2">
        <v>30.26</v>
      </c>
      <c r="F255" s="2">
        <v>34.58</v>
      </c>
      <c r="G255" s="2">
        <f t="shared" si="26"/>
        <v>5.0066867349351486E-2</v>
      </c>
      <c r="H255" s="2">
        <f t="shared" si="27"/>
        <v>0.95926411932526745</v>
      </c>
      <c r="L255" s="2">
        <v>5.2192994964273029E-2</v>
      </c>
      <c r="M255" s="2">
        <v>32.65</v>
      </c>
      <c r="N255" s="2">
        <f t="shared" si="30"/>
        <v>0.19078240112007028</v>
      </c>
      <c r="O255" s="2">
        <f t="shared" si="29"/>
        <v>3.6553258009176135</v>
      </c>
      <c r="T255" s="2">
        <v>5.2192994964273029E-2</v>
      </c>
    </row>
    <row r="256" spans="1:27" s="2" customFormat="1">
      <c r="B256" s="2">
        <v>5</v>
      </c>
      <c r="C256" s="2">
        <v>30.34</v>
      </c>
      <c r="F256" s="2">
        <v>34.56</v>
      </c>
      <c r="G256" s="2">
        <f t="shared" si="26"/>
        <v>5.3660339777359518E-2</v>
      </c>
      <c r="H256" s="2">
        <f t="shared" si="27"/>
        <v>1.0281138266560659</v>
      </c>
      <c r="L256" s="2">
        <v>5.2192994964273029E-2</v>
      </c>
      <c r="M256" s="2">
        <v>32.54</v>
      </c>
      <c r="N256" s="2">
        <f t="shared" si="30"/>
        <v>0.21763764082403114</v>
      </c>
      <c r="O256" s="2">
        <f t="shared" si="29"/>
        <v>4.1698630433644919</v>
      </c>
      <c r="T256" s="2">
        <v>5.2192994964273029E-2</v>
      </c>
    </row>
    <row r="257" spans="1:31" s="2" customFormat="1">
      <c r="A257" s="2" t="s">
        <v>37</v>
      </c>
      <c r="B257" s="2">
        <v>1</v>
      </c>
      <c r="C257" s="2">
        <v>30.24</v>
      </c>
      <c r="F257" s="2">
        <v>34.950000000000003</v>
      </c>
      <c r="G257" s="2">
        <f t="shared" si="26"/>
        <v>3.8207508677877026E-2</v>
      </c>
      <c r="H257" s="2">
        <f t="shared" si="27"/>
        <v>0.73204284797281127</v>
      </c>
      <c r="I257" s="2">
        <f>AVERAGE(H257:H261)</f>
        <v>0.98043165639264207</v>
      </c>
      <c r="L257" s="2">
        <v>5.2192994964273029E-2</v>
      </c>
      <c r="M257" s="2">
        <v>34.049999999999997</v>
      </c>
      <c r="N257" s="2">
        <f t="shared" si="30"/>
        <v>7.129773224177656E-2</v>
      </c>
      <c r="O257" s="2">
        <f t="shared" si="29"/>
        <v>1.3660402567543986</v>
      </c>
      <c r="P257" s="2">
        <f>AVERAGE(O257:O261)</f>
        <v>1.8502965533989104</v>
      </c>
      <c r="T257" s="2">
        <v>5.2192994964273029E-2</v>
      </c>
      <c r="V257" s="2">
        <v>1.2397076999389884</v>
      </c>
      <c r="W257" s="2">
        <v>1.0942937012607414</v>
      </c>
      <c r="X257" s="2">
        <v>0.79004131186337734</v>
      </c>
      <c r="Y257" s="2">
        <v>2.2038102317532222</v>
      </c>
      <c r="Z257" s="2">
        <v>1.986184990874075</v>
      </c>
      <c r="AA257" s="2">
        <v>3.2042795103584956</v>
      </c>
    </row>
    <row r="258" spans="1:31" s="2" customFormat="1">
      <c r="B258" s="2">
        <v>2</v>
      </c>
      <c r="C258" s="2">
        <v>30.16</v>
      </c>
      <c r="F258" s="2">
        <v>34.71</v>
      </c>
      <c r="G258" s="2">
        <f t="shared" si="26"/>
        <v>4.2688758023574837E-2</v>
      </c>
      <c r="H258" s="2">
        <f t="shared" si="27"/>
        <v>0.81790205855778153</v>
      </c>
      <c r="L258" s="2">
        <v>5.2192994964273029E-2</v>
      </c>
      <c r="M258" s="2">
        <v>33.47</v>
      </c>
      <c r="N258" s="2">
        <f t="shared" si="30"/>
        <v>0.10083021990276587</v>
      </c>
      <c r="O258" s="2">
        <f t="shared" si="29"/>
        <v>1.9318726578496948</v>
      </c>
      <c r="T258" s="2">
        <v>5.2192994964273029E-2</v>
      </c>
    </row>
    <row r="259" spans="1:31" s="2" customFormat="1">
      <c r="B259" s="2">
        <v>3</v>
      </c>
      <c r="C259" s="2">
        <v>30.23</v>
      </c>
      <c r="F259" s="2">
        <v>34.049999999999997</v>
      </c>
      <c r="G259" s="2">
        <f t="shared" si="26"/>
        <v>7.0805242830987575E-2</v>
      </c>
      <c r="H259" s="2">
        <f t="shared" si="27"/>
        <v>1.3566043274476765</v>
      </c>
      <c r="L259" s="2">
        <v>5.2192994964273029E-2</v>
      </c>
      <c r="M259" s="2">
        <v>33.630000000000003</v>
      </c>
      <c r="N259" s="2">
        <f t="shared" si="30"/>
        <v>9.4732285406899777E-2</v>
      </c>
      <c r="O259" s="2">
        <f t="shared" si="29"/>
        <v>1.8150383106343217</v>
      </c>
      <c r="T259" s="2">
        <v>5.2192994964273029E-2</v>
      </c>
    </row>
    <row r="260" spans="1:31" s="2" customFormat="1">
      <c r="B260" s="2">
        <v>4</v>
      </c>
      <c r="C260" s="2">
        <v>30.69</v>
      </c>
      <c r="F260" s="2">
        <v>35.15</v>
      </c>
      <c r="G260" s="2">
        <f t="shared" si="26"/>
        <v>4.5436641166259797E-2</v>
      </c>
      <c r="H260" s="2">
        <f t="shared" si="27"/>
        <v>0.8705505632961269</v>
      </c>
      <c r="L260" s="2">
        <v>5.2192994964273029E-2</v>
      </c>
      <c r="M260" s="2">
        <v>33.619999999999997</v>
      </c>
      <c r="N260" s="2">
        <f t="shared" si="30"/>
        <v>0.13121458545288381</v>
      </c>
      <c r="O260" s="2">
        <f t="shared" si="29"/>
        <v>2.514026749043667</v>
      </c>
      <c r="T260" s="2">
        <v>5.2192994964273029E-2</v>
      </c>
      <c r="V260" s="2">
        <v>1</v>
      </c>
      <c r="W260" s="2">
        <v>1.2834258975629069</v>
      </c>
      <c r="X260" s="2">
        <v>0.79004131186337734</v>
      </c>
      <c r="Y260" s="2">
        <v>0.95926411932526745</v>
      </c>
      <c r="Z260" s="2">
        <v>1.0281138266560659</v>
      </c>
      <c r="AA260" s="2">
        <v>3.8906197896491448</v>
      </c>
      <c r="AB260" s="2">
        <v>3.8637453156993806</v>
      </c>
      <c r="AC260" s="2">
        <v>4.8232313107630409</v>
      </c>
      <c r="AD260" s="2">
        <v>3.6553258009176135</v>
      </c>
      <c r="AE260" s="2">
        <v>4.1698630433644919</v>
      </c>
    </row>
    <row r="261" spans="1:31" s="2" customFormat="1">
      <c r="B261" s="2">
        <v>5</v>
      </c>
      <c r="C261" s="2">
        <v>30.78</v>
      </c>
      <c r="F261" s="2">
        <v>34.869999999999997</v>
      </c>
      <c r="G261" s="2">
        <f t="shared" si="26"/>
        <v>5.872017182587589E-2</v>
      </c>
      <c r="H261" s="2">
        <f t="shared" si="27"/>
        <v>1.1250584846888136</v>
      </c>
      <c r="L261" s="2">
        <v>5.2192994964273029E-2</v>
      </c>
      <c r="M261" s="2">
        <v>34.340000000000003</v>
      </c>
      <c r="N261" s="2">
        <f t="shared" si="30"/>
        <v>8.4787770465479362E-2</v>
      </c>
      <c r="O261" s="2">
        <f t="shared" si="29"/>
        <v>1.6245047927124703</v>
      </c>
      <c r="T261" s="2">
        <v>5.2192994964273029E-2</v>
      </c>
      <c r="V261" s="2">
        <v>0.73204284797281127</v>
      </c>
      <c r="W261" s="2">
        <v>0.81790205855778153</v>
      </c>
      <c r="X261" s="2">
        <v>1.3566043274476765</v>
      </c>
      <c r="Y261" s="2">
        <v>0.8705505632961269</v>
      </c>
      <c r="Z261" s="2">
        <v>1.1250584846888136</v>
      </c>
      <c r="AA261" s="2">
        <v>1.3660402567543986</v>
      </c>
      <c r="AB261" s="2">
        <v>1.9318726578496948</v>
      </c>
      <c r="AC261" s="2">
        <v>1.8150383106343217</v>
      </c>
      <c r="AD261" s="2">
        <v>2.514026749043667</v>
      </c>
      <c r="AE261" s="2">
        <v>1.6245047927124703</v>
      </c>
    </row>
    <row r="262" spans="1:31" s="2" customFormat="1">
      <c r="A262" s="2" t="s">
        <v>38</v>
      </c>
      <c r="B262" s="2">
        <v>1</v>
      </c>
      <c r="C262" s="2">
        <v>30.02</v>
      </c>
      <c r="F262" s="2">
        <v>34.159999999999997</v>
      </c>
      <c r="G262" s="2">
        <f t="shared" si="26"/>
        <v>5.6719947207322673E-2</v>
      </c>
      <c r="H262" s="2">
        <f t="shared" si="27"/>
        <v>1.0867348625260616</v>
      </c>
      <c r="I262" s="2">
        <f>AVERAGE(H262:H264)</f>
        <v>1.0453197553858236</v>
      </c>
      <c r="L262" s="2">
        <v>5.2192994964273029E-2</v>
      </c>
      <c r="M262" s="2">
        <v>31.57</v>
      </c>
      <c r="N262" s="2">
        <f t="shared" si="30"/>
        <v>0.34151006418859875</v>
      </c>
      <c r="O262" s="2">
        <f t="shared" si="29"/>
        <v>6.5432164684622531</v>
      </c>
      <c r="P262" s="2">
        <f>AVERAGE(O262:O266)</f>
        <v>5.7253984831713876</v>
      </c>
      <c r="T262" s="2">
        <v>5.2192994964273029E-2</v>
      </c>
      <c r="V262" s="2">
        <v>1.0867348625260616</v>
      </c>
      <c r="W262" s="2">
        <v>1.0139594797900287</v>
      </c>
      <c r="X262" s="2">
        <v>1.0352649238413807</v>
      </c>
      <c r="Y262" s="2">
        <v>0.90125046261083341</v>
      </c>
      <c r="Z262" s="2">
        <v>1.1566881839052909</v>
      </c>
      <c r="AA262" s="2">
        <v>6.5432164684622531</v>
      </c>
      <c r="AB262" s="2">
        <v>5.2780316430915857</v>
      </c>
      <c r="AC262" s="2">
        <v>5.3517102191444543</v>
      </c>
      <c r="AD262" s="2">
        <v>5.1337035902516277</v>
      </c>
      <c r="AE262" s="2">
        <v>6.3203304949070187</v>
      </c>
    </row>
    <row r="263" spans="1:31" s="2" customFormat="1">
      <c r="B263" s="2">
        <v>2</v>
      </c>
      <c r="C263" s="2">
        <v>30.78</v>
      </c>
      <c r="F263" s="2">
        <v>35.020000000000003</v>
      </c>
      <c r="G263" s="2">
        <f t="shared" si="26"/>
        <v>5.292158202265787E-2</v>
      </c>
      <c r="H263" s="2">
        <f t="shared" si="27"/>
        <v>1.0139594797900287</v>
      </c>
      <c r="L263" s="2">
        <v>5.2192994964273029E-2</v>
      </c>
      <c r="M263" s="2">
        <v>32.64</v>
      </c>
      <c r="N263" s="2">
        <f t="shared" si="30"/>
        <v>0.27547627896915283</v>
      </c>
      <c r="O263" s="2">
        <f t="shared" si="29"/>
        <v>5.2780316430915857</v>
      </c>
      <c r="T263" s="2">
        <v>5.2192994964273029E-2</v>
      </c>
      <c r="V263" s="2">
        <v>1.2397076999389884</v>
      </c>
      <c r="W263" s="2">
        <v>1.0942937012607414</v>
      </c>
      <c r="X263" s="2">
        <v>0.79004131186337734</v>
      </c>
      <c r="Y263" s="2">
        <v>1.0139594797900313</v>
      </c>
      <c r="Z263" s="2">
        <v>0.77378249677119448</v>
      </c>
      <c r="AA263" s="2">
        <v>2.2038102317532222</v>
      </c>
      <c r="AB263" s="2">
        <v>1.986184990874075</v>
      </c>
      <c r="AC263" s="2">
        <v>3.2042795103584956</v>
      </c>
      <c r="AD263" s="2">
        <v>3.3869812494501041</v>
      </c>
      <c r="AE263" s="2">
        <v>2.7702189362218546</v>
      </c>
    </row>
    <row r="264" spans="1:31" s="2" customFormat="1">
      <c r="B264" s="2">
        <v>3</v>
      </c>
      <c r="C264" s="2">
        <v>30.95</v>
      </c>
      <c r="F264" s="2">
        <v>35.159999999999997</v>
      </c>
      <c r="G264" s="2">
        <f t="shared" si="26"/>
        <v>5.4033576956741679E-2</v>
      </c>
      <c r="H264" s="2">
        <f t="shared" si="27"/>
        <v>1.0352649238413807</v>
      </c>
      <c r="L264" s="2">
        <v>5.2192994964273029E-2</v>
      </c>
      <c r="M264" s="2">
        <v>32.79</v>
      </c>
      <c r="N264" s="2">
        <f t="shared" si="30"/>
        <v>0.27932178451805501</v>
      </c>
      <c r="O264" s="2">
        <f t="shared" si="29"/>
        <v>5.3517102191444543</v>
      </c>
      <c r="T264" s="2">
        <v>5.2192994964273029E-2</v>
      </c>
    </row>
    <row r="265" spans="1:31" s="2" customFormat="1">
      <c r="B265" s="2">
        <v>4</v>
      </c>
      <c r="C265" s="2">
        <v>30.25</v>
      </c>
      <c r="F265" s="2">
        <v>34.659999999999997</v>
      </c>
      <c r="G265" s="2">
        <f t="shared" si="26"/>
        <v>4.7038960856595965E-2</v>
      </c>
      <c r="H265" s="2">
        <f t="shared" si="27"/>
        <v>0.90125046261083341</v>
      </c>
      <c r="L265" s="2">
        <v>5.2192994964273029E-2</v>
      </c>
      <c r="M265" s="2">
        <v>32.15</v>
      </c>
      <c r="N265" s="2">
        <f t="shared" si="30"/>
        <v>0.26794336563407356</v>
      </c>
      <c r="O265" s="2">
        <f t="shared" si="29"/>
        <v>5.1337035902516277</v>
      </c>
      <c r="T265" s="2">
        <v>5.2192994964273029E-2</v>
      </c>
    </row>
    <row r="266" spans="1:31" s="2" customFormat="1">
      <c r="B266" s="2">
        <v>5</v>
      </c>
      <c r="C266" s="2">
        <v>30.64</v>
      </c>
      <c r="F266" s="2">
        <v>34.69</v>
      </c>
      <c r="G266" s="2">
        <f t="shared" si="26"/>
        <v>6.0371020557802961E-2</v>
      </c>
      <c r="H266" s="2">
        <f t="shared" si="27"/>
        <v>1.1566881839052909</v>
      </c>
      <c r="L266" s="2">
        <v>5.2192994964273029E-2</v>
      </c>
      <c r="M266" s="2">
        <v>32.24</v>
      </c>
      <c r="N266" s="2">
        <f t="shared" si="30"/>
        <v>0.32987697769322327</v>
      </c>
      <c r="O266" s="2">
        <f t="shared" si="29"/>
        <v>6.3203304949070187</v>
      </c>
      <c r="T266" s="2">
        <v>5.2192994964273029E-2</v>
      </c>
    </row>
    <row r="267" spans="1:31" s="2" customFormat="1">
      <c r="A267" s="2" t="s">
        <v>39</v>
      </c>
      <c r="B267" s="2">
        <v>1</v>
      </c>
      <c r="C267" s="2">
        <v>30.84</v>
      </c>
      <c r="F267" s="2">
        <v>34.79</v>
      </c>
      <c r="G267" s="2">
        <f t="shared" si="26"/>
        <v>6.4704057740086127E-2</v>
      </c>
      <c r="H267" s="2">
        <f t="shared" si="27"/>
        <v>1.2397076999389884</v>
      </c>
      <c r="I267" s="2">
        <f>AVERAGE(H267:H269)</f>
        <v>1.0413475710210358</v>
      </c>
      <c r="L267" s="2">
        <v>5.2192994964273029E-2</v>
      </c>
      <c r="M267" s="2">
        <v>33.96</v>
      </c>
      <c r="N267" s="2">
        <f t="shared" si="30"/>
        <v>0.1150234563281093</v>
      </c>
      <c r="O267" s="2">
        <f t="shared" si="29"/>
        <v>2.2038102317532222</v>
      </c>
      <c r="P267" s="2">
        <f>AVERAGE(O267:O271)</f>
        <v>2.7102949837315506</v>
      </c>
      <c r="T267" s="2">
        <v>5.2192994964273029E-2</v>
      </c>
    </row>
    <row r="268" spans="1:31" s="2" customFormat="1">
      <c r="B268" s="2">
        <v>2</v>
      </c>
      <c r="C268" s="2">
        <v>30.48</v>
      </c>
      <c r="F268" s="2">
        <v>34.61</v>
      </c>
      <c r="G268" s="2">
        <f t="shared" si="26"/>
        <v>5.7114465639337572E-2</v>
      </c>
      <c r="H268" s="2">
        <f t="shared" si="27"/>
        <v>1.0942937012607414</v>
      </c>
      <c r="L268" s="2">
        <v>5.2192994964273029E-2</v>
      </c>
      <c r="M268" s="2">
        <v>33.75</v>
      </c>
      <c r="N268" s="2">
        <f t="shared" si="30"/>
        <v>0.10366494322680526</v>
      </c>
      <c r="O268" s="2">
        <f t="shared" si="29"/>
        <v>1.986184990874075</v>
      </c>
      <c r="T268" s="2">
        <v>5.2192994964273029E-2</v>
      </c>
    </row>
    <row r="269" spans="1:31" s="2" customFormat="1">
      <c r="B269" s="2">
        <v>3</v>
      </c>
      <c r="C269" s="2">
        <v>30.36</v>
      </c>
      <c r="F269" s="2">
        <v>34.96</v>
      </c>
      <c r="G269" s="2">
        <f t="shared" si="26"/>
        <v>4.1234622211652909E-2</v>
      </c>
      <c r="H269" s="2">
        <f t="shared" si="27"/>
        <v>0.79004131186337734</v>
      </c>
      <c r="L269" s="2">
        <v>5.2192994964273029E-2</v>
      </c>
      <c r="M269" s="2">
        <v>32.94</v>
      </c>
      <c r="N269" s="2">
        <f t="shared" si="30"/>
        <v>0.1672409443482642</v>
      </c>
      <c r="O269" s="2">
        <f t="shared" si="29"/>
        <v>3.2042795103584956</v>
      </c>
      <c r="T269" s="2">
        <v>5.2192994964273029E-2</v>
      </c>
    </row>
    <row r="270" spans="1:31" s="2" customFormat="1">
      <c r="B270" s="2">
        <v>4</v>
      </c>
      <c r="C270" s="2">
        <v>30.45</v>
      </c>
      <c r="F270" s="2">
        <v>34.69</v>
      </c>
      <c r="G270" s="2">
        <f t="shared" si="26"/>
        <v>5.2921582022658009E-2</v>
      </c>
      <c r="H270" s="2">
        <f t="shared" si="27"/>
        <v>1.0139594797900313</v>
      </c>
      <c r="L270" s="2">
        <v>5.2192994964273029E-2</v>
      </c>
      <c r="M270" s="2">
        <v>32.950000000000003</v>
      </c>
      <c r="N270" s="2">
        <f t="shared" si="30"/>
        <v>0.17677669529663645</v>
      </c>
      <c r="O270" s="2">
        <f t="shared" si="29"/>
        <v>3.3869812494501041</v>
      </c>
      <c r="T270" s="2">
        <v>5.2192994964273029E-2</v>
      </c>
    </row>
    <row r="271" spans="1:31" s="2" customFormat="1">
      <c r="B271" s="2">
        <v>5</v>
      </c>
      <c r="C271" s="2">
        <v>30.15</v>
      </c>
      <c r="F271" s="2">
        <v>34.78</v>
      </c>
      <c r="G271" s="2">
        <f t="shared" si="26"/>
        <v>4.0386025957421565E-2</v>
      </c>
      <c r="H271" s="2">
        <f t="shared" si="27"/>
        <v>0.77378249677119448</v>
      </c>
      <c r="L271" s="2">
        <v>5.2192994964273029E-2</v>
      </c>
      <c r="M271" s="2">
        <v>32.94</v>
      </c>
      <c r="N271" s="2">
        <f t="shared" si="30"/>
        <v>0.14458602298816103</v>
      </c>
      <c r="O271" s="2">
        <f t="shared" si="29"/>
        <v>2.7702189362218546</v>
      </c>
      <c r="T271" s="2">
        <v>5.2192994964273029E-2</v>
      </c>
    </row>
    <row r="273" spans="1:27" s="2" customFormat="1">
      <c r="A273" s="2" t="s">
        <v>40</v>
      </c>
      <c r="B273" s="2">
        <v>1</v>
      </c>
      <c r="C273" s="2">
        <v>30.62</v>
      </c>
      <c r="F273" s="2">
        <v>34.51</v>
      </c>
      <c r="G273" s="2">
        <f t="shared" si="26"/>
        <v>6.7451764781526841E-2</v>
      </c>
      <c r="H273" s="2">
        <f t="shared" si="27"/>
        <v>1</v>
      </c>
      <c r="I273" s="2">
        <f>AVERAGE(H273:H275)</f>
        <v>0.95750830540925802</v>
      </c>
      <c r="L273" s="2">
        <v>6.7451764781526841E-2</v>
      </c>
      <c r="M273" s="2">
        <v>32.630000000000003</v>
      </c>
      <c r="N273" s="2">
        <f t="shared" si="30"/>
        <v>0.24827312385925868</v>
      </c>
      <c r="O273" s="2">
        <f t="shared" si="29"/>
        <v>3.6807506024994883</v>
      </c>
      <c r="P273" s="2">
        <f>AVERAGE(O273:O277)</f>
        <v>4.2668027529292178</v>
      </c>
      <c r="T273" s="2">
        <v>6.7451764781526841E-2</v>
      </c>
      <c r="V273" s="2">
        <v>1</v>
      </c>
      <c r="W273" s="2">
        <v>0.85856543643775041</v>
      </c>
      <c r="X273" s="2">
        <v>1.0139594797900238</v>
      </c>
      <c r="Y273" s="2">
        <v>3.6807506024994883</v>
      </c>
      <c r="Z273" s="2">
        <v>4.8567795375801674</v>
      </c>
      <c r="AA273" s="2">
        <v>3.8906197896491341</v>
      </c>
    </row>
    <row r="274" spans="1:27" s="2" customFormat="1">
      <c r="B274" s="2">
        <v>2</v>
      </c>
      <c r="C274" s="2">
        <v>30.45</v>
      </c>
      <c r="F274" s="2">
        <v>34.56</v>
      </c>
      <c r="G274" s="2">
        <f t="shared" si="26"/>
        <v>5.7911753868148071E-2</v>
      </c>
      <c r="H274" s="2">
        <f t="shared" si="27"/>
        <v>0.85856543643775041</v>
      </c>
      <c r="L274" s="2">
        <v>6.7451764781526841E-2</v>
      </c>
      <c r="M274" s="2">
        <v>32.06</v>
      </c>
      <c r="N274" s="2">
        <f t="shared" si="30"/>
        <v>0.32759835096459017</v>
      </c>
      <c r="O274" s="2">
        <f t="shared" si="29"/>
        <v>4.8567795375801674</v>
      </c>
      <c r="T274" s="2">
        <v>6.7451764781526841E-2</v>
      </c>
      <c r="V274" s="2">
        <v>1.140763715868425</v>
      </c>
      <c r="W274" s="2">
        <v>0.84674531236252593</v>
      </c>
      <c r="X274" s="2">
        <v>0.64617641531874503</v>
      </c>
      <c r="Y274" s="2">
        <v>1.7171308728755046</v>
      </c>
      <c r="Z274" s="2">
        <v>1.972465408986714</v>
      </c>
      <c r="AA274" s="2">
        <v>1.6245047927124661</v>
      </c>
    </row>
    <row r="275" spans="1:27" s="2" customFormat="1">
      <c r="B275" s="2">
        <v>3</v>
      </c>
      <c r="C275" s="2">
        <v>30.15</v>
      </c>
      <c r="F275" s="2">
        <v>34.020000000000003</v>
      </c>
      <c r="G275" s="2">
        <f t="shared" si="26"/>
        <v>6.8393356328796007E-2</v>
      </c>
      <c r="H275" s="2">
        <f t="shared" si="27"/>
        <v>1.0139594797900238</v>
      </c>
      <c r="L275" s="2">
        <v>6.7451764781526841E-2</v>
      </c>
      <c r="M275" s="2">
        <v>32.08</v>
      </c>
      <c r="N275" s="2">
        <f t="shared" si="30"/>
        <v>0.26242917090576684</v>
      </c>
      <c r="O275" s="2">
        <f t="shared" si="29"/>
        <v>3.8906197896491341</v>
      </c>
      <c r="T275" s="2">
        <v>6.7451764781526841E-2</v>
      </c>
      <c r="V275" s="2">
        <v>0.92658806189036891</v>
      </c>
      <c r="W275" s="2">
        <v>0.80664175922212722</v>
      </c>
      <c r="X275" s="2">
        <v>1.1172871380722202</v>
      </c>
      <c r="Y275" s="2">
        <v>7.3615012049989783</v>
      </c>
      <c r="Z275" s="2">
        <v>6.821079134143651</v>
      </c>
      <c r="AA275" s="2">
        <v>6.4531340737770169</v>
      </c>
    </row>
    <row r="276" spans="1:27" s="2" customFormat="1">
      <c r="B276" s="2">
        <v>4</v>
      </c>
      <c r="C276" s="2">
        <v>30.96</v>
      </c>
      <c r="F276" s="2">
        <v>34.619999999999997</v>
      </c>
      <c r="G276" s="2">
        <f t="shared" si="26"/>
        <v>7.9109787123142705E-2</v>
      </c>
      <c r="H276" s="2">
        <f t="shared" si="27"/>
        <v>1.1728349492318795</v>
      </c>
      <c r="L276" s="2">
        <v>6.7451764781526841E-2</v>
      </c>
      <c r="M276" s="2">
        <v>32.35</v>
      </c>
      <c r="N276" s="2">
        <f t="shared" si="30"/>
        <v>0.38156480224013961</v>
      </c>
      <c r="O276" s="2">
        <f t="shared" si="29"/>
        <v>5.6568542494923655</v>
      </c>
      <c r="T276" s="2">
        <v>6.7451764781526841E-2</v>
      </c>
    </row>
    <row r="277" spans="1:27" s="2" customFormat="1">
      <c r="B277" s="2">
        <v>5</v>
      </c>
      <c r="C277" s="2">
        <v>30.45</v>
      </c>
      <c r="F277" s="2">
        <v>34.75</v>
      </c>
      <c r="G277" s="2">
        <f t="shared" si="26"/>
        <v>5.0765774772264703E-2</v>
      </c>
      <c r="H277" s="2">
        <f t="shared" si="27"/>
        <v>0.75262337370553178</v>
      </c>
      <c r="L277" s="2">
        <v>6.7451764781526841E-2</v>
      </c>
      <c r="M277" s="2">
        <v>32.64</v>
      </c>
      <c r="N277" s="2">
        <f t="shared" si="30"/>
        <v>0.21915143032900861</v>
      </c>
      <c r="O277" s="2">
        <f t="shared" si="29"/>
        <v>3.249009585424933</v>
      </c>
      <c r="T277" s="2">
        <v>6.7451764781526841E-2</v>
      </c>
    </row>
    <row r="278" spans="1:27" s="2" customFormat="1">
      <c r="A278" s="2" t="s">
        <v>41</v>
      </c>
      <c r="B278" s="2">
        <v>1</v>
      </c>
      <c r="C278" s="2">
        <v>30.78</v>
      </c>
      <c r="F278" s="2">
        <v>34.479999999999997</v>
      </c>
      <c r="G278" s="2">
        <f t="shared" si="26"/>
        <v>7.6946525834057519E-2</v>
      </c>
      <c r="H278" s="2">
        <f t="shared" si="27"/>
        <v>1.140763715868425</v>
      </c>
      <c r="I278" s="2">
        <f>AVERAGE(H278:H280)</f>
        <v>0.87789514784989864</v>
      </c>
      <c r="L278" s="2">
        <v>6.7451764781526841E-2</v>
      </c>
      <c r="M278" s="2">
        <v>33.89</v>
      </c>
      <c r="N278" s="2">
        <f t="shared" si="30"/>
        <v>0.1158235077362964</v>
      </c>
      <c r="O278" s="2">
        <f t="shared" si="29"/>
        <v>1.7171308728755046</v>
      </c>
      <c r="P278" s="2">
        <f>AVERAGE(O278:O282)</f>
        <v>1.9327876592317275</v>
      </c>
      <c r="T278" s="2">
        <v>6.7451764781526841E-2</v>
      </c>
      <c r="V278" s="2">
        <v>1.2058078276907542</v>
      </c>
      <c r="W278" s="2">
        <v>0.53218509122667867</v>
      </c>
      <c r="X278" s="2">
        <v>0.48971014879346197</v>
      </c>
      <c r="Y278" s="2">
        <v>3.20427951035848</v>
      </c>
      <c r="Z278" s="2">
        <v>2.5847056612749801</v>
      </c>
      <c r="AA278" s="2">
        <v>2.7132086548953325</v>
      </c>
    </row>
    <row r="279" spans="1:27" s="2" customFormat="1">
      <c r="B279" s="2">
        <v>2</v>
      </c>
      <c r="C279" s="2">
        <v>30.56</v>
      </c>
      <c r="F279" s="2">
        <v>34.69</v>
      </c>
      <c r="G279" s="2">
        <f t="shared" si="26"/>
        <v>5.7114465639337572E-2</v>
      </c>
      <c r="H279" s="2">
        <f t="shared" si="27"/>
        <v>0.84674531236252593</v>
      </c>
      <c r="L279" s="2">
        <v>6.7451764781526841E-2</v>
      </c>
      <c r="M279" s="2">
        <v>33.47</v>
      </c>
      <c r="N279" s="2">
        <f t="shared" si="30"/>
        <v>0.13304627280666997</v>
      </c>
      <c r="O279" s="2">
        <f t="shared" si="29"/>
        <v>1.972465408986714</v>
      </c>
      <c r="T279" s="2">
        <v>6.7451764781526841E-2</v>
      </c>
    </row>
    <row r="280" spans="1:27" s="2" customFormat="1">
      <c r="B280" s="2">
        <v>3</v>
      </c>
      <c r="C280" s="2">
        <v>30.26</v>
      </c>
      <c r="F280" s="2">
        <v>34.78</v>
      </c>
      <c r="G280" s="2">
        <f t="shared" si="26"/>
        <v>4.3585739573450188E-2</v>
      </c>
      <c r="H280" s="2">
        <f t="shared" si="27"/>
        <v>0.64617641531874503</v>
      </c>
      <c r="L280" s="2">
        <v>6.7451764781526841E-2</v>
      </c>
      <c r="M280" s="2">
        <v>33.450000000000003</v>
      </c>
      <c r="N280" s="2">
        <f t="shared" si="30"/>
        <v>0.10957571516450428</v>
      </c>
      <c r="O280" s="2">
        <f t="shared" si="29"/>
        <v>1.6245047927124661</v>
      </c>
      <c r="T280" s="2">
        <v>6.7451764781526841E-2</v>
      </c>
    </row>
    <row r="281" spans="1:27" s="2" customFormat="1">
      <c r="B281" s="2">
        <v>4</v>
      </c>
      <c r="C281" s="2">
        <v>30.58</v>
      </c>
      <c r="F281" s="2">
        <v>34.96</v>
      </c>
      <c r="G281" s="2">
        <f t="shared" si="26"/>
        <v>4.802734941525031E-2</v>
      </c>
      <c r="H281" s="2">
        <f t="shared" si="27"/>
        <v>0.71202509779853329</v>
      </c>
      <c r="L281" s="2">
        <v>6.7451764781526841E-2</v>
      </c>
      <c r="M281" s="2">
        <v>33.15</v>
      </c>
      <c r="N281" s="2">
        <f t="shared" si="30"/>
        <v>0.16840419710821128</v>
      </c>
      <c r="O281" s="2">
        <f t="shared" si="29"/>
        <v>2.4966610978032184</v>
      </c>
      <c r="T281" s="2">
        <v>6.7451764781526841E-2</v>
      </c>
    </row>
    <row r="282" spans="1:27" s="2" customFormat="1">
      <c r="B282" s="2">
        <v>5</v>
      </c>
      <c r="C282" s="2">
        <v>30.24</v>
      </c>
      <c r="F282" s="2">
        <v>34.75</v>
      </c>
      <c r="G282" s="2">
        <f t="shared" si="26"/>
        <v>4.3888902366812366E-2</v>
      </c>
      <c r="H282" s="2">
        <f t="shared" si="27"/>
        <v>0.65067092772096469</v>
      </c>
      <c r="L282" s="2">
        <v>6.7451764781526841E-2</v>
      </c>
      <c r="M282" s="2">
        <v>33.24</v>
      </c>
      <c r="N282" s="2">
        <f t="shared" si="30"/>
        <v>0.12499999999999969</v>
      </c>
      <c r="O282" s="2">
        <f t="shared" si="29"/>
        <v>1.8531761237807334</v>
      </c>
      <c r="T282" s="2">
        <v>6.7451764781526841E-2</v>
      </c>
    </row>
    <row r="283" spans="1:27" s="2" customFormat="1">
      <c r="A283" s="2" t="s">
        <v>42</v>
      </c>
      <c r="B283" s="2">
        <v>1</v>
      </c>
      <c r="C283" s="2">
        <v>30.15</v>
      </c>
      <c r="F283" s="2">
        <v>34.15</v>
      </c>
      <c r="G283" s="2">
        <f t="shared" si="26"/>
        <v>6.25E-2</v>
      </c>
      <c r="H283" s="2">
        <f t="shared" si="27"/>
        <v>0.92658806189036891</v>
      </c>
      <c r="I283" s="2">
        <f>AVERAGE(H283:H285)</f>
        <v>0.95017231972823879</v>
      </c>
      <c r="L283" s="2">
        <v>6.7451764781526841E-2</v>
      </c>
      <c r="M283" s="2">
        <v>31.16</v>
      </c>
      <c r="N283" s="2">
        <f t="shared" si="30"/>
        <v>0.49654624771851746</v>
      </c>
      <c r="O283" s="2">
        <f t="shared" si="29"/>
        <v>7.3615012049989783</v>
      </c>
      <c r="P283" s="2">
        <f>AVERAGE(O283:O287)</f>
        <v>6.7264129910317765</v>
      </c>
      <c r="T283" s="2">
        <v>6.7451764781526841E-2</v>
      </c>
    </row>
    <row r="284" spans="1:27" s="2" customFormat="1">
      <c r="B284" s="2">
        <v>2</v>
      </c>
      <c r="C284" s="2">
        <v>30.96</v>
      </c>
      <c r="F284" s="2">
        <v>35.159999999999997</v>
      </c>
      <c r="G284" s="2">
        <f t="shared" si="26"/>
        <v>5.4409410206007931E-2</v>
      </c>
      <c r="H284" s="2">
        <f t="shared" si="27"/>
        <v>0.80664175922212722</v>
      </c>
      <c r="L284" s="2">
        <v>6.7451764781526841E-2</v>
      </c>
      <c r="M284" s="2">
        <v>32.08</v>
      </c>
      <c r="N284" s="2">
        <f t="shared" si="30"/>
        <v>0.46009382531243831</v>
      </c>
      <c r="O284" s="2">
        <f t="shared" si="29"/>
        <v>6.821079134143651</v>
      </c>
      <c r="T284" s="2">
        <v>6.7451764781526841E-2</v>
      </c>
    </row>
    <row r="285" spans="1:27" s="2" customFormat="1">
      <c r="B285" s="2">
        <v>3</v>
      </c>
      <c r="C285" s="2">
        <v>30.85</v>
      </c>
      <c r="F285" s="2">
        <v>34.58</v>
      </c>
      <c r="G285" s="2">
        <f t="shared" si="26"/>
        <v>7.5362989230672708E-2</v>
      </c>
      <c r="H285" s="2">
        <f t="shared" si="27"/>
        <v>1.1172871380722202</v>
      </c>
      <c r="L285" s="2">
        <v>6.7451764781526841E-2</v>
      </c>
      <c r="M285" s="2">
        <v>32.049999999999997</v>
      </c>
      <c r="N285" s="2">
        <f t="shared" si="30"/>
        <v>0.43527528164806339</v>
      </c>
      <c r="O285" s="2">
        <f t="shared" si="29"/>
        <v>6.4531340737770169</v>
      </c>
      <c r="T285" s="2">
        <v>6.7451764781526841E-2</v>
      </c>
    </row>
    <row r="286" spans="1:27" s="2" customFormat="1">
      <c r="B286" s="2">
        <v>4</v>
      </c>
      <c r="C286" s="2">
        <v>30.16</v>
      </c>
      <c r="F286" s="2">
        <v>34.28</v>
      </c>
      <c r="G286" s="2">
        <f t="shared" si="26"/>
        <v>5.7511728164054664E-2</v>
      </c>
      <c r="H286" s="2">
        <f t="shared" si="27"/>
        <v>0.85263489176795448</v>
      </c>
      <c r="L286" s="2">
        <v>6.7451764781526841E-2</v>
      </c>
      <c r="M286" s="2">
        <v>31.34</v>
      </c>
      <c r="N286" s="2">
        <f t="shared" si="30"/>
        <v>0.44135149814532754</v>
      </c>
      <c r="O286" s="2">
        <f t="shared" si="29"/>
        <v>6.5432164684622371</v>
      </c>
      <c r="T286" s="2">
        <v>6.7451764781526841E-2</v>
      </c>
    </row>
    <row r="287" spans="1:27" s="2" customFormat="1">
      <c r="B287" s="2">
        <v>5</v>
      </c>
      <c r="C287" s="2">
        <v>30.34</v>
      </c>
      <c r="F287" s="2">
        <v>34.25</v>
      </c>
      <c r="G287" s="2">
        <f t="shared" si="26"/>
        <v>6.6523136403334987E-2</v>
      </c>
      <c r="H287" s="2">
        <f t="shared" si="27"/>
        <v>0.98623270449335698</v>
      </c>
      <c r="L287" s="2">
        <v>6.7451764781526841E-2</v>
      </c>
      <c r="M287" s="2">
        <v>31.54</v>
      </c>
      <c r="N287" s="2">
        <f t="shared" si="30"/>
        <v>0.43527528164806228</v>
      </c>
      <c r="O287" s="2">
        <f t="shared" si="29"/>
        <v>6.453134073777</v>
      </c>
      <c r="T287" s="2">
        <v>6.7451764781526841E-2</v>
      </c>
    </row>
    <row r="288" spans="1:27" s="2" customFormat="1">
      <c r="A288" s="2" t="s">
        <v>43</v>
      </c>
      <c r="B288" s="2">
        <v>1</v>
      </c>
      <c r="C288" s="2">
        <v>30.47</v>
      </c>
      <c r="F288" s="2">
        <v>34.090000000000003</v>
      </c>
      <c r="G288" s="2">
        <f t="shared" si="26"/>
        <v>8.13338659651206E-2</v>
      </c>
      <c r="H288" s="2">
        <f t="shared" si="27"/>
        <v>1.2058078276907542</v>
      </c>
      <c r="I288" s="2">
        <f>AVERAGE(H288:H290)</f>
        <v>0.74256768923696503</v>
      </c>
      <c r="L288" s="2">
        <v>6.7451764781526841E-2</v>
      </c>
      <c r="M288" s="2">
        <v>32.68</v>
      </c>
      <c r="N288" s="2">
        <f t="shared" si="30"/>
        <v>0.21613430782696619</v>
      </c>
      <c r="O288" s="2">
        <f t="shared" si="29"/>
        <v>3.20427951035848</v>
      </c>
      <c r="P288" s="2">
        <f>AVERAGE(O288:O292)</f>
        <v>2.8801880981237309</v>
      </c>
      <c r="T288" s="2">
        <v>6.7451764781526841E-2</v>
      </c>
    </row>
    <row r="289" spans="2:20" s="2" customFormat="1">
      <c r="B289" s="2">
        <v>2</v>
      </c>
      <c r="C289" s="2">
        <v>30.05</v>
      </c>
      <c r="F289" s="2">
        <v>34.85</v>
      </c>
      <c r="G289" s="2">
        <f t="shared" si="26"/>
        <v>3.5896823593657333E-2</v>
      </c>
      <c r="H289" s="2">
        <f t="shared" si="27"/>
        <v>0.53218509122667867</v>
      </c>
      <c r="L289" s="2">
        <v>6.7451764781526841E-2</v>
      </c>
      <c r="M289" s="2">
        <v>32.57</v>
      </c>
      <c r="N289" s="2">
        <f t="shared" si="30"/>
        <v>0.17434295829380075</v>
      </c>
      <c r="O289" s="2">
        <f t="shared" si="29"/>
        <v>2.5847056612749801</v>
      </c>
      <c r="T289" s="2">
        <v>6.7451764781526841E-2</v>
      </c>
    </row>
    <row r="290" spans="2:20" s="2" customFormat="1">
      <c r="B290" s="2">
        <v>3</v>
      </c>
      <c r="C290" s="2">
        <v>30.04</v>
      </c>
      <c r="F290" s="2">
        <v>34.96</v>
      </c>
      <c r="G290" s="2">
        <f t="shared" si="26"/>
        <v>3.3031813767543106E-2</v>
      </c>
      <c r="H290" s="2">
        <f t="shared" si="27"/>
        <v>0.48971014879346197</v>
      </c>
      <c r="L290" s="2">
        <v>6.7451764781526841E-2</v>
      </c>
      <c r="M290" s="2">
        <v>32.49</v>
      </c>
      <c r="N290" s="2">
        <f t="shared" si="30"/>
        <v>0.18301071199320279</v>
      </c>
      <c r="O290" s="2">
        <f t="shared" si="29"/>
        <v>2.7132086548953325</v>
      </c>
      <c r="T290" s="2">
        <v>6.7451764781526841E-2</v>
      </c>
    </row>
    <row r="291" spans="2:20" s="2" customFormat="1">
      <c r="B291" s="2">
        <v>4</v>
      </c>
      <c r="C291" s="2">
        <v>30.69</v>
      </c>
      <c r="F291" s="2">
        <v>34.520000000000003</v>
      </c>
      <c r="G291" s="2">
        <f t="shared" si="26"/>
        <v>7.0316155293050506E-2</v>
      </c>
      <c r="H291" s="2">
        <f t="shared" si="27"/>
        <v>1.0424657608411181</v>
      </c>
      <c r="L291" s="2">
        <v>6.7451764781526841E-2</v>
      </c>
      <c r="M291" s="2">
        <v>33.15</v>
      </c>
      <c r="N291" s="2">
        <f t="shared" si="30"/>
        <v>0.18174656466503919</v>
      </c>
      <c r="O291" s="2">
        <f t="shared" si="29"/>
        <v>2.6944671537313805</v>
      </c>
      <c r="T291" s="2">
        <v>6.7451764781526841E-2</v>
      </c>
    </row>
    <row r="292" spans="2:20" s="2" customFormat="1">
      <c r="B292" s="2">
        <v>5</v>
      </c>
      <c r="C292" s="2">
        <v>30.54</v>
      </c>
      <c r="F292" s="2">
        <v>34.56</v>
      </c>
      <c r="G292" s="2">
        <f t="shared" si="26"/>
        <v>6.1639544030834818E-2</v>
      </c>
      <c r="H292" s="2">
        <f t="shared" si="27"/>
        <v>0.91383145022939671</v>
      </c>
      <c r="L292" s="2">
        <v>6.7451764781526841E-2</v>
      </c>
      <c r="M292" s="2">
        <v>32.75</v>
      </c>
      <c r="N292" s="2">
        <f t="shared" si="30"/>
        <v>0.21613430782696619</v>
      </c>
      <c r="O292" s="2">
        <f t="shared" si="29"/>
        <v>3.20427951035848</v>
      </c>
      <c r="T292" s="2">
        <v>6.7451764781526841E-2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Du</dc:creator>
  <cp:lastModifiedBy>Jie Du</cp:lastModifiedBy>
  <dcterms:created xsi:type="dcterms:W3CDTF">2015-06-05T18:19:34Z</dcterms:created>
  <dcterms:modified xsi:type="dcterms:W3CDTF">2022-12-11T17:01:10Z</dcterms:modified>
</cp:coreProperties>
</file>