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7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6"/>
  <c r="D7"/>
  <c r="O7" l="1"/>
  <c r="W7"/>
  <c r="E36"/>
  <c r="E61"/>
  <c r="W17"/>
  <c r="W12"/>
  <c r="O22"/>
  <c r="W22"/>
  <c r="O17"/>
  <c r="O12"/>
  <c r="E41"/>
  <c r="E7"/>
  <c r="F12"/>
  <c r="F27"/>
  <c r="E46"/>
  <c r="E56"/>
  <c r="F17"/>
  <c r="F7"/>
  <c r="E51"/>
  <c r="E12"/>
  <c r="E17"/>
  <c r="E27"/>
  <c r="F22"/>
  <c r="E22"/>
</calcChain>
</file>

<file path=xl/sharedStrings.xml><?xml version="1.0" encoding="utf-8"?>
<sst xmlns="http://schemas.openxmlformats.org/spreadsheetml/2006/main" count="40" uniqueCount="22">
  <si>
    <t>Luciferase</t>
    <phoneticPr fontId="1" type="noConversion"/>
  </si>
  <si>
    <t>Cell viability</t>
    <phoneticPr fontId="1" type="noConversion"/>
  </si>
  <si>
    <t>10^6 cells</t>
    <phoneticPr fontId="1" type="noConversion"/>
  </si>
  <si>
    <t>average</t>
    <phoneticPr fontId="1" type="noConversion"/>
  </si>
  <si>
    <t>std</t>
    <phoneticPr fontId="1" type="noConversion"/>
  </si>
  <si>
    <t>Bay BMDM</t>
    <phoneticPr fontId="1" type="noConversion"/>
  </si>
  <si>
    <t>Cell death</t>
    <phoneticPr fontId="1" type="noConversion"/>
  </si>
  <si>
    <t>cytotoxicity</t>
    <phoneticPr fontId="1" type="noConversion"/>
  </si>
  <si>
    <t>490 nm</t>
    <phoneticPr fontId="1" type="noConversion"/>
  </si>
  <si>
    <t>Cytotoxicity (%)</t>
    <phoneticPr fontId="1" type="noConversion"/>
  </si>
  <si>
    <t xml:space="preserve">Maximum LDH Release </t>
  </si>
  <si>
    <t>OD</t>
    <phoneticPr fontId="1" type="noConversion"/>
  </si>
  <si>
    <t>HL-1</t>
    <phoneticPr fontId="1" type="noConversion"/>
  </si>
  <si>
    <t>Ctrl</t>
    <phoneticPr fontId="1" type="noConversion"/>
  </si>
  <si>
    <t>LPS</t>
    <phoneticPr fontId="1" type="noConversion"/>
  </si>
  <si>
    <t>BMDM</t>
    <phoneticPr fontId="1" type="noConversion"/>
  </si>
  <si>
    <t>sgCtrl PBS</t>
    <phoneticPr fontId="1" type="noConversion"/>
  </si>
  <si>
    <t>sgSpi2A PBS</t>
    <phoneticPr fontId="1" type="noConversion"/>
  </si>
  <si>
    <t>sgCtrl LPS</t>
    <phoneticPr fontId="1" type="noConversion"/>
  </si>
  <si>
    <t>sgSpi2A PLPS</t>
    <phoneticPr fontId="1" type="noConversion"/>
  </si>
  <si>
    <t>PM</t>
    <phoneticPr fontId="1" type="noConversion"/>
  </si>
  <si>
    <t>sgSpi2A LPS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</si>
</sst>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65"/>
  <sheetViews>
    <sheetView tabSelected="1" workbookViewId="0">
      <selection activeCell="I3" sqref="I3"/>
    </sheetView>
  </sheetViews>
  <sheetFormatPr defaultRowHeight="13.8"/>
  <cols>
    <col min="1" max="1" width="10.88671875" style="1" customWidth="1"/>
    <col min="2" max="2" width="13" style="1" customWidth="1"/>
    <col min="3" max="3" width="13.109375" style="1" bestFit="1" customWidth="1"/>
    <col min="4" max="10" width="8.88671875" style="1"/>
    <col min="11" max="11" width="12.21875" style="1" customWidth="1"/>
    <col min="12" max="18" width="8.88671875" style="1"/>
    <col min="19" max="19" width="15.6640625" style="1" customWidth="1"/>
    <col min="20" max="16384" width="8.88671875" style="1"/>
  </cols>
  <sheetData>
    <row r="2" spans="1:25">
      <c r="A2" s="1" t="s">
        <v>1</v>
      </c>
    </row>
    <row r="5" spans="1:25">
      <c r="C5" s="1" t="s">
        <v>2</v>
      </c>
      <c r="M5" s="1" t="s">
        <v>2</v>
      </c>
      <c r="U5" s="1" t="s">
        <v>2</v>
      </c>
    </row>
    <row r="6" spans="1:25">
      <c r="A6" s="1" t="s">
        <v>5</v>
      </c>
      <c r="C6" s="1" t="s">
        <v>0</v>
      </c>
      <c r="E6" s="1" t="s">
        <v>3</v>
      </c>
      <c r="F6" s="1" t="s">
        <v>4</v>
      </c>
      <c r="K6" s="1" t="s">
        <v>15</v>
      </c>
      <c r="M6" s="1" t="s">
        <v>0</v>
      </c>
      <c r="O6" s="1" t="s">
        <v>3</v>
      </c>
      <c r="P6" s="1" t="s">
        <v>4</v>
      </c>
      <c r="S6" s="1" t="s">
        <v>20</v>
      </c>
      <c r="U6" s="1" t="s">
        <v>0</v>
      </c>
      <c r="W6" s="1" t="s">
        <v>3</v>
      </c>
      <c r="X6" s="1" t="s">
        <v>4</v>
      </c>
    </row>
    <row r="7" spans="1:25">
      <c r="A7" s="1">
        <v>0</v>
      </c>
      <c r="B7" s="1">
        <v>1</v>
      </c>
      <c r="C7" s="1">
        <v>63524</v>
      </c>
      <c r="D7" s="1">
        <f>C7/H7*100</f>
        <v>100</v>
      </c>
      <c r="E7" s="1">
        <f>AVERAGE(D7:D9)</f>
        <v>100.405096236593</v>
      </c>
      <c r="F7" s="1">
        <f>STDEV(D7:D9)</f>
        <v>2.1306489402651074</v>
      </c>
      <c r="H7" s="1">
        <v>63524</v>
      </c>
      <c r="K7" s="1" t="s">
        <v>16</v>
      </c>
      <c r="L7" s="2">
        <v>1</v>
      </c>
      <c r="M7" s="1">
        <v>63547</v>
      </c>
      <c r="N7" s="1">
        <f t="shared" ref="N7:N26" si="0">M7/Q7*100</f>
        <v>100</v>
      </c>
      <c r="O7" s="1">
        <f>AVERAGE(N7:N11)</f>
        <v>100.53944324673077</v>
      </c>
      <c r="Q7" s="1">
        <v>63547</v>
      </c>
      <c r="S7" s="1" t="s">
        <v>16</v>
      </c>
      <c r="T7" s="2">
        <v>1</v>
      </c>
      <c r="U7" s="1">
        <v>63524</v>
      </c>
      <c r="V7" s="1">
        <f>U7/Y7*100</f>
        <v>100</v>
      </c>
      <c r="W7" s="1">
        <f>AVERAGE(V7:V11)</f>
        <v>99.279642339903035</v>
      </c>
      <c r="Y7" s="1">
        <v>63524</v>
      </c>
    </row>
    <row r="8" spans="1:25">
      <c r="B8" s="1">
        <v>2</v>
      </c>
      <c r="C8" s="1">
        <v>65245</v>
      </c>
      <c r="D8" s="1">
        <f t="shared" ref="D8:D31" si="1">C8/H8*100</f>
        <v>102.70921226623008</v>
      </c>
      <c r="H8" s="1">
        <v>63524</v>
      </c>
      <c r="L8" s="2">
        <v>2</v>
      </c>
      <c r="M8" s="1">
        <v>63258</v>
      </c>
      <c r="N8" s="1">
        <f t="shared" si="0"/>
        <v>99.545218499693149</v>
      </c>
      <c r="Q8" s="1">
        <v>63547</v>
      </c>
      <c r="T8" s="2">
        <v>2</v>
      </c>
      <c r="U8" s="1">
        <v>63265</v>
      </c>
      <c r="V8" s="1">
        <f t="shared" ref="V8:V26" si="2">U8/Y8*100</f>
        <v>99.592280083118183</v>
      </c>
      <c r="Y8" s="1">
        <v>63524</v>
      </c>
    </row>
    <row r="9" spans="1:25">
      <c r="B9" s="1">
        <v>3</v>
      </c>
      <c r="C9" s="1">
        <v>62575</v>
      </c>
      <c r="D9" s="1">
        <f t="shared" si="1"/>
        <v>98.506076443548892</v>
      </c>
      <c r="H9" s="1">
        <v>63524</v>
      </c>
      <c r="L9" s="2">
        <v>3</v>
      </c>
      <c r="M9" s="1">
        <v>63256</v>
      </c>
      <c r="N9" s="1">
        <f t="shared" si="0"/>
        <v>99.542071222874412</v>
      </c>
      <c r="Q9" s="1">
        <v>63547</v>
      </c>
      <c r="T9" s="2">
        <v>3</v>
      </c>
      <c r="U9" s="1">
        <v>62564</v>
      </c>
      <c r="V9" s="1">
        <f t="shared" si="2"/>
        <v>98.488760153642716</v>
      </c>
      <c r="Y9" s="1">
        <v>63524</v>
      </c>
    </row>
    <row r="10" spans="1:25">
      <c r="B10" s="2">
        <v>4</v>
      </c>
      <c r="C10" s="1">
        <v>63526</v>
      </c>
      <c r="D10" s="1">
        <f t="shared" si="1"/>
        <v>100.00314841634659</v>
      </c>
      <c r="H10" s="1">
        <v>63524</v>
      </c>
      <c r="L10" s="2">
        <v>4</v>
      </c>
      <c r="M10" s="1">
        <v>64152</v>
      </c>
      <c r="N10" s="1">
        <f t="shared" si="0"/>
        <v>100.95205123766662</v>
      </c>
      <c r="Q10" s="1">
        <v>63547</v>
      </c>
      <c r="T10" s="2">
        <v>4</v>
      </c>
      <c r="U10" s="1">
        <v>63521</v>
      </c>
      <c r="V10" s="1">
        <f t="shared" si="2"/>
        <v>99.995277375480129</v>
      </c>
      <c r="Y10" s="1">
        <v>63524</v>
      </c>
    </row>
    <row r="11" spans="1:25">
      <c r="B11" s="2">
        <v>5</v>
      </c>
      <c r="C11" s="1">
        <v>63542</v>
      </c>
      <c r="D11" s="1">
        <f t="shared" si="1"/>
        <v>100.0283357471192</v>
      </c>
      <c r="H11" s="1">
        <v>63524</v>
      </c>
      <c r="L11" s="2">
        <v>5</v>
      </c>
      <c r="M11" s="1">
        <v>65236</v>
      </c>
      <c r="N11" s="1">
        <f t="shared" si="0"/>
        <v>102.65787527341968</v>
      </c>
      <c r="Q11" s="1">
        <v>63547</v>
      </c>
      <c r="T11" s="2">
        <v>5</v>
      </c>
      <c r="U11" s="1">
        <v>62458</v>
      </c>
      <c r="V11" s="1">
        <f t="shared" si="2"/>
        <v>98.321894087274103</v>
      </c>
      <c r="Y11" s="1">
        <v>63524</v>
      </c>
    </row>
    <row r="12" spans="1:25">
      <c r="A12" s="1">
        <v>20</v>
      </c>
      <c r="B12" s="1">
        <v>1</v>
      </c>
      <c r="C12" s="1">
        <v>64589</v>
      </c>
      <c r="D12" s="1">
        <f t="shared" si="1"/>
        <v>101.67653170455262</v>
      </c>
      <c r="E12" s="1">
        <f>AVERAGE(D12:D14)</f>
        <v>99.458997124446412</v>
      </c>
      <c r="F12" s="1">
        <f>STDEV(D12:D14)</f>
        <v>1.9300205226444138</v>
      </c>
      <c r="H12" s="1">
        <v>63524</v>
      </c>
      <c r="K12" s="1" t="s">
        <v>17</v>
      </c>
      <c r="L12" s="2">
        <v>1</v>
      </c>
      <c r="M12" s="1">
        <v>63524</v>
      </c>
      <c r="N12" s="1">
        <f t="shared" si="0"/>
        <v>99.963806316584581</v>
      </c>
      <c r="O12" s="1">
        <f>AVERAGE(N12:N16)</f>
        <v>99.722724912269655</v>
      </c>
      <c r="Q12" s="1">
        <v>63547</v>
      </c>
      <c r="S12" s="1" t="s">
        <v>17</v>
      </c>
      <c r="T12" s="2">
        <v>1</v>
      </c>
      <c r="U12" s="1">
        <v>63978</v>
      </c>
      <c r="V12" s="1">
        <f t="shared" si="2"/>
        <v>100.71469051067312</v>
      </c>
      <c r="W12" s="1">
        <f>AVERAGE(V12:V16)</f>
        <v>99.569611485422826</v>
      </c>
      <c r="Y12" s="1">
        <v>63524</v>
      </c>
    </row>
    <row r="13" spans="1:25">
      <c r="B13" s="1">
        <v>2</v>
      </c>
      <c r="C13" s="1">
        <v>62354</v>
      </c>
      <c r="D13" s="1">
        <f t="shared" si="1"/>
        <v>98.158176437252067</v>
      </c>
      <c r="H13" s="1">
        <v>63524</v>
      </c>
      <c r="L13" s="2">
        <v>2</v>
      </c>
      <c r="M13" s="1">
        <v>62987</v>
      </c>
      <c r="N13" s="1">
        <f t="shared" si="0"/>
        <v>99.118762490754875</v>
      </c>
      <c r="Q13" s="1">
        <v>63547</v>
      </c>
      <c r="T13" s="2">
        <v>2</v>
      </c>
      <c r="U13" s="1">
        <v>62534</v>
      </c>
      <c r="V13" s="1">
        <f t="shared" si="2"/>
        <v>98.441533908444057</v>
      </c>
      <c r="Y13" s="1">
        <v>63524</v>
      </c>
    </row>
    <row r="14" spans="1:25">
      <c r="B14" s="1">
        <v>3</v>
      </c>
      <c r="C14" s="1">
        <v>62598</v>
      </c>
      <c r="D14" s="1">
        <f t="shared" si="1"/>
        <v>98.542283231534526</v>
      </c>
      <c r="H14" s="1">
        <v>63524</v>
      </c>
      <c r="L14" s="2">
        <v>3</v>
      </c>
      <c r="M14" s="1">
        <v>62894</v>
      </c>
      <c r="N14" s="1">
        <f t="shared" si="0"/>
        <v>98.972414118683801</v>
      </c>
      <c r="Q14" s="1">
        <v>63547</v>
      </c>
      <c r="T14" s="2">
        <v>3</v>
      </c>
      <c r="U14" s="1">
        <v>63054</v>
      </c>
      <c r="V14" s="1">
        <f t="shared" si="2"/>
        <v>99.260122158554239</v>
      </c>
      <c r="Y14" s="1">
        <v>63524</v>
      </c>
    </row>
    <row r="15" spans="1:25">
      <c r="B15" s="2">
        <v>4</v>
      </c>
      <c r="C15" s="1">
        <v>62534</v>
      </c>
      <c r="D15" s="1">
        <f t="shared" si="1"/>
        <v>98.441533908444057</v>
      </c>
      <c r="H15" s="1">
        <v>63524</v>
      </c>
      <c r="L15" s="2">
        <v>4</v>
      </c>
      <c r="M15" s="1">
        <v>62235</v>
      </c>
      <c r="N15" s="1">
        <f t="shared" si="0"/>
        <v>97.935386406911419</v>
      </c>
      <c r="Q15" s="1">
        <v>63547</v>
      </c>
      <c r="T15" s="2">
        <v>4</v>
      </c>
      <c r="U15" s="1">
        <v>63542</v>
      </c>
      <c r="V15" s="1">
        <f t="shared" si="2"/>
        <v>100.0283357471192</v>
      </c>
      <c r="Y15" s="1">
        <v>63524</v>
      </c>
    </row>
    <row r="16" spans="1:25">
      <c r="B16" s="2">
        <v>5</v>
      </c>
      <c r="C16" s="1">
        <v>62541</v>
      </c>
      <c r="D16" s="1">
        <f t="shared" si="1"/>
        <v>98.452553365657067</v>
      </c>
      <c r="H16" s="1">
        <v>63524</v>
      </c>
      <c r="L16" s="2">
        <v>5</v>
      </c>
      <c r="M16" s="1">
        <v>65214</v>
      </c>
      <c r="N16" s="1">
        <f t="shared" si="0"/>
        <v>102.62325522841363</v>
      </c>
      <c r="Q16" s="1">
        <v>63547</v>
      </c>
      <c r="T16" s="2">
        <v>5</v>
      </c>
      <c r="U16" s="1">
        <v>63145</v>
      </c>
      <c r="V16" s="1">
        <f t="shared" si="2"/>
        <v>99.403375102323537</v>
      </c>
      <c r="Y16" s="1">
        <v>63524</v>
      </c>
    </row>
    <row r="17" spans="1:25">
      <c r="A17" s="1">
        <v>50</v>
      </c>
      <c r="B17" s="1">
        <v>1</v>
      </c>
      <c r="C17" s="1">
        <v>63245</v>
      </c>
      <c r="D17" s="1">
        <f t="shared" si="1"/>
        <v>99.560795919652406</v>
      </c>
      <c r="E17" s="1">
        <f>AVERAGE(D17:D19)</f>
        <v>99.592280083118183</v>
      </c>
      <c r="F17" s="1">
        <f>STDEV(D17:D19)</f>
        <v>0.66330228558859294</v>
      </c>
      <c r="H17" s="1">
        <v>63524</v>
      </c>
      <c r="K17" s="1" t="s">
        <v>18</v>
      </c>
      <c r="L17" s="2">
        <v>1</v>
      </c>
      <c r="M17" s="1">
        <v>62284</v>
      </c>
      <c r="N17" s="1">
        <f t="shared" si="0"/>
        <v>98.012494688970364</v>
      </c>
      <c r="O17" s="1">
        <f>AVERAGE(N17:N21)</f>
        <v>99.914079342848595</v>
      </c>
      <c r="Q17" s="1">
        <v>63547</v>
      </c>
      <c r="S17" s="1" t="s">
        <v>18</v>
      </c>
      <c r="T17" s="2">
        <v>1</v>
      </c>
      <c r="U17" s="1">
        <v>63265</v>
      </c>
      <c r="V17" s="1">
        <f t="shared" si="2"/>
        <v>99.592280083118183</v>
      </c>
      <c r="W17" s="1">
        <f>AVERAGE(V17:V21)</f>
        <v>99.586927775329016</v>
      </c>
      <c r="Y17" s="1">
        <v>63524</v>
      </c>
    </row>
    <row r="18" spans="1:25">
      <c r="B18" s="1">
        <v>2</v>
      </c>
      <c r="C18" s="1">
        <v>63696</v>
      </c>
      <c r="D18" s="1">
        <f t="shared" si="1"/>
        <v>100.27076380580569</v>
      </c>
      <c r="H18" s="1">
        <v>63524</v>
      </c>
      <c r="L18" s="2">
        <v>2</v>
      </c>
      <c r="M18" s="1">
        <v>63258</v>
      </c>
      <c r="N18" s="1">
        <f t="shared" si="0"/>
        <v>99.545218499693149</v>
      </c>
      <c r="Q18" s="1">
        <v>63547</v>
      </c>
      <c r="T18" s="2">
        <v>2</v>
      </c>
      <c r="U18" s="1">
        <v>63287</v>
      </c>
      <c r="V18" s="1">
        <f t="shared" si="2"/>
        <v>99.62691266293055</v>
      </c>
      <c r="Y18" s="1">
        <v>63524</v>
      </c>
    </row>
    <row r="19" spans="1:25">
      <c r="B19" s="1">
        <v>3</v>
      </c>
      <c r="C19" s="1">
        <v>62854</v>
      </c>
      <c r="D19" s="1">
        <f t="shared" si="1"/>
        <v>98.945280523896486</v>
      </c>
      <c r="H19" s="1">
        <v>63524</v>
      </c>
      <c r="L19" s="2">
        <v>3</v>
      </c>
      <c r="M19" s="1">
        <v>63254</v>
      </c>
      <c r="N19" s="1">
        <f t="shared" si="0"/>
        <v>99.538923946055675</v>
      </c>
      <c r="Q19" s="1">
        <v>63547</v>
      </c>
      <c r="T19" s="2">
        <v>3</v>
      </c>
      <c r="U19" s="1">
        <v>63541</v>
      </c>
      <c r="V19" s="1">
        <f t="shared" si="2"/>
        <v>100.02676153894592</v>
      </c>
      <c r="Y19" s="1">
        <v>63524</v>
      </c>
    </row>
    <row r="20" spans="1:25">
      <c r="B20" s="2">
        <v>4</v>
      </c>
      <c r="C20" s="1">
        <v>62534</v>
      </c>
      <c r="D20" s="1">
        <f t="shared" si="1"/>
        <v>98.441533908444057</v>
      </c>
      <c r="H20" s="1">
        <v>63524</v>
      </c>
      <c r="L20" s="2">
        <v>4</v>
      </c>
      <c r="M20" s="1">
        <v>63254</v>
      </c>
      <c r="N20" s="1">
        <f t="shared" si="0"/>
        <v>99.538923946055675</v>
      </c>
      <c r="Q20" s="1">
        <v>63547</v>
      </c>
      <c r="T20" s="2">
        <v>4</v>
      </c>
      <c r="U20" s="1">
        <v>63140</v>
      </c>
      <c r="V20" s="1">
        <f t="shared" si="2"/>
        <v>99.395504061457089</v>
      </c>
      <c r="Y20" s="1">
        <v>63524</v>
      </c>
    </row>
    <row r="21" spans="1:25">
      <c r="B21" s="2">
        <v>5</v>
      </c>
      <c r="C21" s="1">
        <v>63542</v>
      </c>
      <c r="D21" s="1">
        <f t="shared" si="1"/>
        <v>100.0283357471192</v>
      </c>
      <c r="H21" s="1">
        <v>63524</v>
      </c>
      <c r="L21" s="2">
        <v>5</v>
      </c>
      <c r="M21" s="1">
        <v>65412</v>
      </c>
      <c r="N21" s="1">
        <f t="shared" si="0"/>
        <v>102.93483563346814</v>
      </c>
      <c r="Q21" s="1">
        <v>63547</v>
      </c>
      <c r="T21" s="2">
        <v>5</v>
      </c>
      <c r="U21" s="1">
        <v>63075</v>
      </c>
      <c r="V21" s="1">
        <f t="shared" si="2"/>
        <v>99.293180530193311</v>
      </c>
      <c r="Y21" s="1">
        <v>63524</v>
      </c>
    </row>
    <row r="22" spans="1:25">
      <c r="A22" s="1">
        <v>100</v>
      </c>
      <c r="B22" s="1">
        <v>1</v>
      </c>
      <c r="C22" s="1">
        <v>62528</v>
      </c>
      <c r="D22" s="1">
        <f t="shared" si="1"/>
        <v>98.432088659404315</v>
      </c>
      <c r="E22" s="1">
        <f>AVERAGE(D22:D24)</f>
        <v>99.827361836995991</v>
      </c>
      <c r="F22" s="1">
        <f>STDEV(D22:D24)</f>
        <v>2.6518237953274149</v>
      </c>
      <c r="H22" s="1">
        <v>63524</v>
      </c>
      <c r="K22" s="1" t="s">
        <v>19</v>
      </c>
      <c r="L22" s="2">
        <v>1</v>
      </c>
      <c r="M22" s="1">
        <v>64584</v>
      </c>
      <c r="N22" s="1">
        <f t="shared" si="0"/>
        <v>101.63186303051286</v>
      </c>
      <c r="O22" s="1">
        <f>AVERAGE(N22:N26)</f>
        <v>100.12274379593057</v>
      </c>
      <c r="Q22" s="1">
        <v>63547</v>
      </c>
      <c r="S22" s="1" t="s">
        <v>21</v>
      </c>
      <c r="T22" s="2">
        <v>1</v>
      </c>
      <c r="U22" s="1">
        <v>63254</v>
      </c>
      <c r="V22" s="1">
        <f t="shared" si="2"/>
        <v>99.574963793212007</v>
      </c>
      <c r="W22" s="1">
        <f>AVERAGE(V22:V26)</f>
        <v>99.32497953529375</v>
      </c>
      <c r="Y22" s="1">
        <v>63524</v>
      </c>
    </row>
    <row r="23" spans="1:25">
      <c r="B23" s="1">
        <v>2</v>
      </c>
      <c r="C23" s="1">
        <v>65357</v>
      </c>
      <c r="D23" s="1">
        <f t="shared" si="1"/>
        <v>102.88552358163842</v>
      </c>
      <c r="H23" s="1">
        <v>63524</v>
      </c>
      <c r="L23" s="2">
        <v>2</v>
      </c>
      <c r="M23" s="1">
        <v>63528</v>
      </c>
      <c r="N23" s="1">
        <f t="shared" si="0"/>
        <v>99.970100870222041</v>
      </c>
      <c r="Q23" s="1">
        <v>63547</v>
      </c>
      <c r="T23" s="2">
        <v>2</v>
      </c>
      <c r="U23" s="1">
        <v>63251</v>
      </c>
      <c r="V23" s="1">
        <f t="shared" si="2"/>
        <v>99.570241168692149</v>
      </c>
      <c r="Y23" s="1">
        <v>63524</v>
      </c>
    </row>
    <row r="24" spans="1:25">
      <c r="B24" s="1">
        <v>3</v>
      </c>
      <c r="C24" s="1">
        <v>62358</v>
      </c>
      <c r="D24" s="1">
        <f t="shared" si="1"/>
        <v>98.164473269945219</v>
      </c>
      <c r="H24" s="1">
        <v>63524</v>
      </c>
      <c r="L24" s="2">
        <v>3</v>
      </c>
      <c r="M24" s="1">
        <v>63257</v>
      </c>
      <c r="N24" s="1">
        <f t="shared" si="0"/>
        <v>99.543644861283781</v>
      </c>
      <c r="Q24" s="1">
        <v>63547</v>
      </c>
      <c r="T24" s="2">
        <v>3</v>
      </c>
      <c r="U24" s="1">
        <v>63254</v>
      </c>
      <c r="V24" s="1">
        <f t="shared" si="2"/>
        <v>99.574963793212007</v>
      </c>
      <c r="Y24" s="1">
        <v>63524</v>
      </c>
    </row>
    <row r="25" spans="1:25">
      <c r="B25" s="2">
        <v>4</v>
      </c>
      <c r="C25" s="1">
        <v>63254</v>
      </c>
      <c r="D25" s="1">
        <f t="shared" si="1"/>
        <v>99.574963793212007</v>
      </c>
      <c r="H25" s="1">
        <v>63524</v>
      </c>
      <c r="L25" s="2">
        <v>4</v>
      </c>
      <c r="M25" s="1">
        <v>63214</v>
      </c>
      <c r="N25" s="1">
        <f t="shared" si="0"/>
        <v>99.475978409681019</v>
      </c>
      <c r="Q25" s="1">
        <v>63547</v>
      </c>
      <c r="T25" s="2">
        <v>4</v>
      </c>
      <c r="U25" s="1">
        <v>63259</v>
      </c>
      <c r="V25" s="1">
        <f t="shared" si="2"/>
        <v>99.582834834078454</v>
      </c>
      <c r="Y25" s="1">
        <v>63524</v>
      </c>
    </row>
    <row r="26" spans="1:25">
      <c r="B26" s="2">
        <v>5</v>
      </c>
      <c r="C26" s="1">
        <v>62534</v>
      </c>
      <c r="D26" s="1">
        <f t="shared" si="1"/>
        <v>98.441533908444057</v>
      </c>
      <c r="H26" s="1">
        <v>63524</v>
      </c>
      <c r="L26" s="2">
        <v>5</v>
      </c>
      <c r="M26" s="1">
        <v>63542</v>
      </c>
      <c r="N26" s="1">
        <f t="shared" si="0"/>
        <v>99.992131807953172</v>
      </c>
      <c r="Q26" s="1">
        <v>63547</v>
      </c>
      <c r="T26" s="2">
        <v>5</v>
      </c>
      <c r="U26" s="1">
        <v>62458</v>
      </c>
      <c r="V26" s="1">
        <f t="shared" si="2"/>
        <v>98.321894087274103</v>
      </c>
      <c r="Y26" s="1">
        <v>63524</v>
      </c>
    </row>
    <row r="27" spans="1:25">
      <c r="A27" s="1">
        <v>500</v>
      </c>
      <c r="B27" s="1">
        <v>1</v>
      </c>
      <c r="C27" s="1">
        <v>62354</v>
      </c>
      <c r="D27" s="1">
        <f t="shared" si="1"/>
        <v>98.158176437252067</v>
      </c>
      <c r="E27" s="1">
        <f>AVERAGE(D27:D29)</f>
        <v>98.162899061771938</v>
      </c>
      <c r="F27" s="1">
        <f>STDEV(D27:D29)</f>
        <v>4.164963338362972E-3</v>
      </c>
      <c r="H27" s="1">
        <v>63524</v>
      </c>
    </row>
    <row r="28" spans="1:25">
      <c r="B28" s="1">
        <v>2</v>
      </c>
      <c r="C28" s="1">
        <v>62359</v>
      </c>
      <c r="D28" s="1">
        <f t="shared" si="1"/>
        <v>98.1660474781185</v>
      </c>
      <c r="H28" s="1">
        <v>63524</v>
      </c>
    </row>
    <row r="29" spans="1:25">
      <c r="B29" s="1">
        <v>3</v>
      </c>
      <c r="C29" s="1">
        <v>62358</v>
      </c>
      <c r="D29" s="1">
        <f t="shared" si="1"/>
        <v>98.164473269945219</v>
      </c>
      <c r="H29" s="1">
        <v>63524</v>
      </c>
    </row>
    <row r="30" spans="1:25">
      <c r="B30" s="2">
        <v>4</v>
      </c>
      <c r="C30" s="1">
        <v>62543</v>
      </c>
      <c r="D30" s="1">
        <f t="shared" si="1"/>
        <v>98.455701782003658</v>
      </c>
      <c r="H30" s="1">
        <v>63524</v>
      </c>
    </row>
    <row r="31" spans="1:25">
      <c r="B31" s="2">
        <v>5</v>
      </c>
      <c r="C31" s="1">
        <v>63254</v>
      </c>
      <c r="D31" s="1">
        <f t="shared" si="1"/>
        <v>99.574963793212007</v>
      </c>
      <c r="H31" s="1">
        <v>63524</v>
      </c>
    </row>
    <row r="33" spans="1:13">
      <c r="A33" s="1" t="s">
        <v>6</v>
      </c>
      <c r="B33" s="1" t="s">
        <v>7</v>
      </c>
    </row>
    <row r="34" spans="1:13">
      <c r="B34" s="1" t="s">
        <v>8</v>
      </c>
      <c r="E34" s="1" t="s">
        <v>9</v>
      </c>
      <c r="L34" s="1" t="s">
        <v>10</v>
      </c>
    </row>
    <row r="35" spans="1:13">
      <c r="A35" s="1" t="s">
        <v>12</v>
      </c>
      <c r="C35" s="1" t="s">
        <v>11</v>
      </c>
      <c r="E35" s="1" t="s">
        <v>3</v>
      </c>
      <c r="F35" s="1" t="s">
        <v>4</v>
      </c>
      <c r="L35" s="1" t="s">
        <v>11</v>
      </c>
      <c r="M35" s="1">
        <v>0.68100000000000005</v>
      </c>
    </row>
    <row r="36" spans="1:13">
      <c r="A36" s="1" t="s">
        <v>13</v>
      </c>
      <c r="B36" s="1">
        <v>1</v>
      </c>
      <c r="C36" s="1">
        <v>3.4000000000000002E-2</v>
      </c>
      <c r="D36" s="1">
        <f>C36/H36*100</f>
        <v>4.9926578560939792</v>
      </c>
      <c r="E36" s="1">
        <f>AVERAGE(D36:D38)</f>
        <v>4.5521292217327458</v>
      </c>
      <c r="H36" s="1">
        <v>0.68100000000000005</v>
      </c>
    </row>
    <row r="37" spans="1:13">
      <c r="B37" s="1">
        <v>2</v>
      </c>
      <c r="C37" s="1">
        <v>3.1E-2</v>
      </c>
      <c r="D37" s="1">
        <f t="shared" ref="D37:D65" si="3">C37/H37*100</f>
        <v>4.5521292217327449</v>
      </c>
      <c r="H37" s="1">
        <v>0.68100000000000005</v>
      </c>
    </row>
    <row r="38" spans="1:13">
      <c r="B38" s="1">
        <v>3</v>
      </c>
      <c r="C38" s="1">
        <v>2.8000000000000001E-2</v>
      </c>
      <c r="D38" s="1">
        <f t="shared" si="3"/>
        <v>4.1116005873715125</v>
      </c>
      <c r="H38" s="1">
        <v>0.68100000000000005</v>
      </c>
    </row>
    <row r="39" spans="1:13">
      <c r="B39" s="2">
        <v>4</v>
      </c>
      <c r="C39" s="1">
        <v>2.8000000000000001E-2</v>
      </c>
      <c r="D39" s="1">
        <f t="shared" si="3"/>
        <v>4.1116005873715125</v>
      </c>
      <c r="H39" s="1">
        <v>0.68100000000000005</v>
      </c>
    </row>
    <row r="40" spans="1:13">
      <c r="B40" s="2">
        <v>5</v>
      </c>
      <c r="C40" s="1">
        <v>2.9000000000000001E-2</v>
      </c>
      <c r="D40" s="1">
        <f t="shared" si="3"/>
        <v>4.2584434654919239</v>
      </c>
      <c r="H40" s="1">
        <v>0.68100000000000005</v>
      </c>
    </row>
    <row r="41" spans="1:13">
      <c r="A41" s="1" t="s">
        <v>14</v>
      </c>
      <c r="B41" s="1">
        <v>1</v>
      </c>
      <c r="C41" s="1">
        <v>0.45200000000000001</v>
      </c>
      <c r="D41" s="1">
        <f t="shared" si="3"/>
        <v>66.372980910425838</v>
      </c>
      <c r="E41" s="1">
        <f>AVERAGE(D41:D43)</f>
        <v>64.366128242780221</v>
      </c>
      <c r="H41" s="1">
        <v>0.68100000000000005</v>
      </c>
    </row>
    <row r="42" spans="1:13">
      <c r="B42" s="1">
        <v>2</v>
      </c>
      <c r="C42" s="1">
        <v>0.436</v>
      </c>
      <c r="D42" s="1">
        <f t="shared" si="3"/>
        <v>64.02349486049927</v>
      </c>
      <c r="H42" s="1">
        <v>0.68100000000000005</v>
      </c>
    </row>
    <row r="43" spans="1:13">
      <c r="B43" s="1">
        <v>3</v>
      </c>
      <c r="C43" s="1">
        <v>0.42699999999999999</v>
      </c>
      <c r="D43" s="1">
        <f t="shared" si="3"/>
        <v>62.701908957415561</v>
      </c>
      <c r="H43" s="1">
        <v>0.68100000000000005</v>
      </c>
    </row>
    <row r="44" spans="1:13">
      <c r="B44" s="2">
        <v>4</v>
      </c>
      <c r="C44" s="1">
        <v>0.41299999999999998</v>
      </c>
      <c r="D44" s="1">
        <f t="shared" si="3"/>
        <v>60.646108663729805</v>
      </c>
      <c r="H44" s="1">
        <v>0.68100000000000005</v>
      </c>
    </row>
    <row r="45" spans="1:13">
      <c r="B45" s="2">
        <v>5</v>
      </c>
      <c r="C45" s="1">
        <v>0.436</v>
      </c>
      <c r="D45" s="1">
        <f t="shared" si="3"/>
        <v>64.02349486049927</v>
      </c>
      <c r="H45" s="1">
        <v>0.68100000000000005</v>
      </c>
    </row>
    <row r="46" spans="1:13">
      <c r="A46" s="1" t="s">
        <v>13</v>
      </c>
      <c r="B46" s="1">
        <v>1</v>
      </c>
      <c r="C46" s="1">
        <v>3.9E-2</v>
      </c>
      <c r="D46" s="1">
        <f t="shared" si="3"/>
        <v>5.7268722466960345</v>
      </c>
      <c r="E46" s="1">
        <f>AVERAGE(D46:D48)</f>
        <v>5.2863436123348011</v>
      </c>
      <c r="H46" s="1">
        <v>0.68100000000000005</v>
      </c>
    </row>
    <row r="47" spans="1:13">
      <c r="B47" s="1">
        <v>2</v>
      </c>
      <c r="C47" s="1">
        <v>3.6999999999999998E-2</v>
      </c>
      <c r="D47" s="1">
        <f t="shared" si="3"/>
        <v>5.4331864904552125</v>
      </c>
      <c r="H47" s="1">
        <v>0.68100000000000005</v>
      </c>
    </row>
    <row r="48" spans="1:13">
      <c r="B48" s="1">
        <v>3</v>
      </c>
      <c r="C48" s="1">
        <v>3.2000000000000001E-2</v>
      </c>
      <c r="D48" s="1">
        <f t="shared" si="3"/>
        <v>4.6989720998531572</v>
      </c>
      <c r="H48" s="1">
        <v>0.68100000000000005</v>
      </c>
    </row>
    <row r="49" spans="1:8">
      <c r="B49" s="2">
        <v>4</v>
      </c>
      <c r="C49" s="1">
        <v>3.5000000000000003E-2</v>
      </c>
      <c r="D49" s="1">
        <f t="shared" si="3"/>
        <v>5.1395007342143906</v>
      </c>
      <c r="H49" s="1">
        <v>0.68100000000000005</v>
      </c>
    </row>
    <row r="50" spans="1:8">
      <c r="B50" s="2">
        <v>5</v>
      </c>
      <c r="C50" s="1">
        <v>3.1E-2</v>
      </c>
      <c r="D50" s="1">
        <f t="shared" si="3"/>
        <v>4.5521292217327449</v>
      </c>
      <c r="H50" s="1">
        <v>0.68100000000000005</v>
      </c>
    </row>
    <row r="51" spans="1:8">
      <c r="A51" s="1" t="s">
        <v>14</v>
      </c>
      <c r="B51" s="1">
        <v>1</v>
      </c>
      <c r="C51" s="1">
        <v>6.3E-2</v>
      </c>
      <c r="D51" s="1">
        <f t="shared" si="3"/>
        <v>9.251101321585903</v>
      </c>
      <c r="E51" s="1">
        <f>AVERAGE(D51:D53)</f>
        <v>10.474791972589328</v>
      </c>
      <c r="H51" s="1">
        <v>0.68100000000000005</v>
      </c>
    </row>
    <row r="52" spans="1:8">
      <c r="B52" s="1">
        <v>2</v>
      </c>
      <c r="C52" s="1">
        <v>7.4999999999999997E-2</v>
      </c>
      <c r="D52" s="1">
        <f t="shared" si="3"/>
        <v>11.013215859030835</v>
      </c>
      <c r="H52" s="1">
        <v>0.68100000000000005</v>
      </c>
    </row>
    <row r="53" spans="1:8">
      <c r="B53" s="1">
        <v>3</v>
      </c>
      <c r="C53" s="1">
        <v>7.5999999999999998E-2</v>
      </c>
      <c r="D53" s="1">
        <f t="shared" si="3"/>
        <v>11.160058737151248</v>
      </c>
      <c r="H53" s="1">
        <v>0.68100000000000005</v>
      </c>
    </row>
    <row r="54" spans="1:8">
      <c r="B54" s="2">
        <v>4</v>
      </c>
      <c r="C54" s="1">
        <v>7.3999999999999996E-2</v>
      </c>
      <c r="D54" s="1">
        <f t="shared" si="3"/>
        <v>10.866372980910425</v>
      </c>
      <c r="H54" s="1">
        <v>0.68100000000000005</v>
      </c>
    </row>
    <row r="55" spans="1:8">
      <c r="B55" s="2">
        <v>5</v>
      </c>
      <c r="C55" s="1">
        <v>7.1999999999999995E-2</v>
      </c>
      <c r="D55" s="1">
        <f t="shared" si="3"/>
        <v>10.572687224669602</v>
      </c>
      <c r="H55" s="1">
        <v>0.68100000000000005</v>
      </c>
    </row>
    <row r="56" spans="1:8">
      <c r="A56" s="1" t="s">
        <v>13</v>
      </c>
      <c r="B56" s="1">
        <v>1</v>
      </c>
      <c r="C56" s="1">
        <v>3.5999999999999997E-2</v>
      </c>
      <c r="D56" s="1">
        <f t="shared" si="3"/>
        <v>5.2863436123348011</v>
      </c>
      <c r="E56" s="1">
        <f>AVERAGE(D56:D58)</f>
        <v>5.4821341164953497</v>
      </c>
      <c r="H56" s="1">
        <v>0.68100000000000005</v>
      </c>
    </row>
    <row r="57" spans="1:8">
      <c r="B57" s="1">
        <v>2</v>
      </c>
      <c r="C57" s="1">
        <v>3.9E-2</v>
      </c>
      <c r="D57" s="1">
        <f t="shared" si="3"/>
        <v>5.7268722466960345</v>
      </c>
      <c r="H57" s="1">
        <v>0.68100000000000005</v>
      </c>
    </row>
    <row r="58" spans="1:8">
      <c r="B58" s="1">
        <v>3</v>
      </c>
      <c r="C58" s="1">
        <v>3.6999999999999998E-2</v>
      </c>
      <c r="D58" s="1">
        <f t="shared" si="3"/>
        <v>5.4331864904552125</v>
      </c>
      <c r="H58" s="1">
        <v>0.68100000000000005</v>
      </c>
    </row>
    <row r="59" spans="1:8">
      <c r="B59" s="2">
        <v>4</v>
      </c>
      <c r="C59" s="1">
        <v>3.4000000000000002E-2</v>
      </c>
      <c r="D59" s="1">
        <f t="shared" si="3"/>
        <v>4.9926578560939792</v>
      </c>
      <c r="H59" s="1">
        <v>0.68100000000000005</v>
      </c>
    </row>
    <row r="60" spans="1:8">
      <c r="B60" s="2">
        <v>5</v>
      </c>
      <c r="C60" s="1">
        <v>0.04</v>
      </c>
      <c r="D60" s="1">
        <f t="shared" si="3"/>
        <v>5.8737151248164459</v>
      </c>
      <c r="H60" s="1">
        <v>0.68100000000000005</v>
      </c>
    </row>
    <row r="61" spans="1:8">
      <c r="A61" s="1" t="s">
        <v>14</v>
      </c>
      <c r="B61" s="1">
        <v>1</v>
      </c>
      <c r="C61" s="1">
        <v>0.46500000000000002</v>
      </c>
      <c r="D61" s="1">
        <f t="shared" si="3"/>
        <v>68.281938325991192</v>
      </c>
      <c r="E61" s="1">
        <f>AVERAGE(D61:D63)</f>
        <v>67.400881057268734</v>
      </c>
      <c r="H61" s="1">
        <v>0.68100000000000005</v>
      </c>
    </row>
    <row r="62" spans="1:8">
      <c r="B62" s="1">
        <v>2</v>
      </c>
      <c r="C62" s="1">
        <v>0.437</v>
      </c>
      <c r="D62" s="1">
        <f t="shared" si="3"/>
        <v>64.170337738619679</v>
      </c>
      <c r="H62" s="1">
        <v>0.68100000000000005</v>
      </c>
    </row>
    <row r="63" spans="1:8">
      <c r="B63" s="1">
        <v>3</v>
      </c>
      <c r="C63" s="1">
        <v>0.47499999999999998</v>
      </c>
      <c r="D63" s="1">
        <f t="shared" si="3"/>
        <v>69.750367107195288</v>
      </c>
      <c r="H63" s="1">
        <v>0.68100000000000005</v>
      </c>
    </row>
    <row r="64" spans="1:8">
      <c r="B64" s="2">
        <v>4</v>
      </c>
      <c r="C64" s="1">
        <v>0.46300000000000002</v>
      </c>
      <c r="D64" s="1">
        <f t="shared" si="3"/>
        <v>67.988252569750358</v>
      </c>
      <c r="H64" s="1">
        <v>0.68100000000000005</v>
      </c>
    </row>
    <row r="65" spans="2:8">
      <c r="B65" s="2">
        <v>5</v>
      </c>
      <c r="C65" s="1">
        <v>0.46100000000000002</v>
      </c>
      <c r="D65" s="1">
        <f t="shared" si="3"/>
        <v>67.694566813509539</v>
      </c>
      <c r="H65" s="1">
        <v>0.68100000000000005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2022-12-11T16:35:41Z</dcterms:modified>
</cp:coreProperties>
</file>