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BuÇalışmaKitabı"/>
  <xr:revisionPtr revIDLastSave="0" documentId="13_ncr:1_{0CEF7F39-1118-4237-AB03-2F9501A85D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Rİ" sheetId="1" r:id="rId1"/>
    <sheet name="ADET KONTROL" sheetId="2" r:id="rId2"/>
    <sheet name="TERMİN KONTROL" sheetId="3" r:id="rId3"/>
    <sheet name="CPS KONTROL" sheetId="5" r:id="rId4"/>
    <sheet name="YÜKLEME KONTROL" sheetId="4" r:id="rId5"/>
    <sheet name="KUMAŞ K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4" l="1"/>
  <c r="N59" i="4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16" i="4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54" i="6"/>
  <c r="B54" i="6"/>
  <c r="C54" i="6"/>
  <c r="D54" i="6"/>
  <c r="E54" i="6"/>
  <c r="F54" i="6"/>
  <c r="G54" i="6"/>
  <c r="A55" i="6"/>
  <c r="B55" i="6"/>
  <c r="C55" i="6"/>
  <c r="D55" i="6"/>
  <c r="E55" i="6"/>
  <c r="F55" i="6"/>
  <c r="G55" i="6"/>
  <c r="A56" i="6"/>
  <c r="B56" i="6"/>
  <c r="C56" i="6"/>
  <c r="D56" i="6"/>
  <c r="E56" i="6"/>
  <c r="F56" i="6"/>
  <c r="G56" i="6"/>
  <c r="A57" i="6"/>
  <c r="B57" i="6"/>
  <c r="C57" i="6"/>
  <c r="D57" i="6"/>
  <c r="E57" i="6"/>
  <c r="F57" i="6"/>
  <c r="G57" i="6"/>
  <c r="A58" i="6"/>
  <c r="B58" i="6"/>
  <c r="C58" i="6"/>
  <c r="D58" i="6"/>
  <c r="E58" i="6"/>
  <c r="F58" i="6"/>
  <c r="G58" i="6"/>
  <c r="A59" i="6"/>
  <c r="B59" i="6"/>
  <c r="C59" i="6"/>
  <c r="D59" i="6"/>
  <c r="E59" i="6"/>
  <c r="F59" i="6"/>
  <c r="G59" i="6"/>
  <c r="A60" i="6"/>
  <c r="B60" i="6"/>
  <c r="C60" i="6"/>
  <c r="D60" i="6"/>
  <c r="E60" i="6"/>
  <c r="F60" i="6"/>
  <c r="G60" i="6"/>
  <c r="A61" i="6"/>
  <c r="B61" i="6"/>
  <c r="C61" i="6"/>
  <c r="D61" i="6"/>
  <c r="E61" i="6"/>
  <c r="F61" i="6"/>
  <c r="G61" i="6"/>
  <c r="A62" i="6"/>
  <c r="B62" i="6"/>
  <c r="C62" i="6"/>
  <c r="D62" i="6"/>
  <c r="E62" i="6"/>
  <c r="F62" i="6"/>
  <c r="G62" i="6"/>
  <c r="A63" i="6"/>
  <c r="B63" i="6"/>
  <c r="C63" i="6"/>
  <c r="D63" i="6"/>
  <c r="E63" i="6"/>
  <c r="F63" i="6"/>
  <c r="G63" i="6"/>
  <c r="A64" i="6"/>
  <c r="B64" i="6"/>
  <c r="C64" i="6"/>
  <c r="D64" i="6"/>
  <c r="E64" i="6"/>
  <c r="F64" i="6"/>
  <c r="G64" i="6"/>
  <c r="A65" i="6"/>
  <c r="B65" i="6"/>
  <c r="C65" i="6"/>
  <c r="D65" i="6"/>
  <c r="E65" i="6"/>
  <c r="F65" i="6"/>
  <c r="G65" i="6"/>
  <c r="A66" i="6"/>
  <c r="B66" i="6"/>
  <c r="C66" i="6"/>
  <c r="D66" i="6"/>
  <c r="E66" i="6"/>
  <c r="F66" i="6"/>
  <c r="G66" i="6"/>
  <c r="A67" i="6"/>
  <c r="B67" i="6"/>
  <c r="C67" i="6"/>
  <c r="D67" i="6"/>
  <c r="E67" i="6"/>
  <c r="F67" i="6"/>
  <c r="G67" i="6"/>
  <c r="A68" i="6"/>
  <c r="B68" i="6"/>
  <c r="C68" i="6"/>
  <c r="D68" i="6"/>
  <c r="E68" i="6"/>
  <c r="F68" i="6"/>
  <c r="G68" i="6"/>
  <c r="A69" i="6"/>
  <c r="B69" i="6"/>
  <c r="C69" i="6"/>
  <c r="D69" i="6"/>
  <c r="E69" i="6"/>
  <c r="F69" i="6"/>
  <c r="G69" i="6"/>
  <c r="A70" i="6"/>
  <c r="B70" i="6"/>
  <c r="C70" i="6"/>
  <c r="D70" i="6"/>
  <c r="E70" i="6"/>
  <c r="F70" i="6"/>
  <c r="G70" i="6"/>
  <c r="A71" i="6"/>
  <c r="B71" i="6"/>
  <c r="C71" i="6"/>
  <c r="D71" i="6"/>
  <c r="E71" i="6"/>
  <c r="F71" i="6"/>
  <c r="G71" i="6"/>
  <c r="A72" i="6"/>
  <c r="B72" i="6"/>
  <c r="C72" i="6"/>
  <c r="D72" i="6"/>
  <c r="E72" i="6"/>
  <c r="F72" i="6"/>
  <c r="G72" i="6"/>
  <c r="A73" i="6"/>
  <c r="B73" i="6"/>
  <c r="C73" i="6"/>
  <c r="D73" i="6"/>
  <c r="E73" i="6"/>
  <c r="F73" i="6"/>
  <c r="G73" i="6"/>
  <c r="A74" i="6"/>
  <c r="B74" i="6"/>
  <c r="C74" i="6"/>
  <c r="D74" i="6"/>
  <c r="E74" i="6"/>
  <c r="F74" i="6"/>
  <c r="G74" i="6"/>
  <c r="A75" i="6"/>
  <c r="B75" i="6"/>
  <c r="C75" i="6"/>
  <c r="D75" i="6"/>
  <c r="E75" i="6"/>
  <c r="F75" i="6"/>
  <c r="G75" i="6"/>
  <c r="A76" i="6"/>
  <c r="B76" i="6"/>
  <c r="C76" i="6"/>
  <c r="D76" i="6"/>
  <c r="E76" i="6"/>
  <c r="F76" i="6"/>
  <c r="G76" i="6"/>
  <c r="A77" i="6"/>
  <c r="B77" i="6"/>
  <c r="C77" i="6"/>
  <c r="D77" i="6"/>
  <c r="E77" i="6"/>
  <c r="F77" i="6"/>
  <c r="G77" i="6"/>
  <c r="A78" i="6"/>
  <c r="B78" i="6"/>
  <c r="C78" i="6"/>
  <c r="D78" i="6"/>
  <c r="E78" i="6"/>
  <c r="F78" i="6"/>
  <c r="G78" i="6"/>
  <c r="A79" i="6"/>
  <c r="B79" i="6"/>
  <c r="C79" i="6"/>
  <c r="D79" i="6"/>
  <c r="E79" i="6"/>
  <c r="F79" i="6"/>
  <c r="G79" i="6"/>
  <c r="A80" i="6"/>
  <c r="B80" i="6"/>
  <c r="C80" i="6"/>
  <c r="D80" i="6"/>
  <c r="E80" i="6"/>
  <c r="F80" i="6"/>
  <c r="G80" i="6"/>
  <c r="A81" i="6"/>
  <c r="B81" i="6"/>
  <c r="C81" i="6"/>
  <c r="D81" i="6"/>
  <c r="E81" i="6"/>
  <c r="F81" i="6"/>
  <c r="G81" i="6"/>
  <c r="A82" i="6"/>
  <c r="B82" i="6"/>
  <c r="C82" i="6"/>
  <c r="D82" i="6"/>
  <c r="E82" i="6"/>
  <c r="F82" i="6"/>
  <c r="G82" i="6"/>
  <c r="A83" i="6"/>
  <c r="B83" i="6"/>
  <c r="C83" i="6"/>
  <c r="D83" i="6"/>
  <c r="E83" i="6"/>
  <c r="F83" i="6"/>
  <c r="G83" i="6"/>
  <c r="A84" i="6"/>
  <c r="B84" i="6"/>
  <c r="C84" i="6"/>
  <c r="D84" i="6"/>
  <c r="E84" i="6"/>
  <c r="F84" i="6"/>
  <c r="G84" i="6"/>
  <c r="A85" i="6"/>
  <c r="B85" i="6"/>
  <c r="C85" i="6"/>
  <c r="D85" i="6"/>
  <c r="E85" i="6"/>
  <c r="F85" i="6"/>
  <c r="G85" i="6"/>
  <c r="A86" i="6"/>
  <c r="B86" i="6"/>
  <c r="C86" i="6"/>
  <c r="D86" i="6"/>
  <c r="E86" i="6"/>
  <c r="F86" i="6"/>
  <c r="G86" i="6"/>
  <c r="A87" i="6"/>
  <c r="B87" i="6"/>
  <c r="C87" i="6"/>
  <c r="D87" i="6"/>
  <c r="E87" i="6"/>
  <c r="F87" i="6"/>
  <c r="G87" i="6"/>
  <c r="A88" i="6"/>
  <c r="B88" i="6"/>
  <c r="C88" i="6"/>
  <c r="D88" i="6"/>
  <c r="E88" i="6"/>
  <c r="F88" i="6"/>
  <c r="G88" i="6"/>
  <c r="A89" i="6"/>
  <c r="B89" i="6"/>
  <c r="C89" i="6"/>
  <c r="D89" i="6"/>
  <c r="E89" i="6"/>
  <c r="F89" i="6"/>
  <c r="G89" i="6"/>
  <c r="A90" i="6"/>
  <c r="B90" i="6"/>
  <c r="C90" i="6"/>
  <c r="D90" i="6"/>
  <c r="E90" i="6"/>
  <c r="F90" i="6"/>
  <c r="G90" i="6"/>
  <c r="A91" i="6"/>
  <c r="B91" i="6"/>
  <c r="C91" i="6"/>
  <c r="D91" i="6"/>
  <c r="E91" i="6"/>
  <c r="F91" i="6"/>
  <c r="G91" i="6"/>
  <c r="A92" i="6"/>
  <c r="B92" i="6"/>
  <c r="C92" i="6"/>
  <c r="D92" i="6"/>
  <c r="E92" i="6"/>
  <c r="F92" i="6"/>
  <c r="G92" i="6"/>
  <c r="A93" i="6"/>
  <c r="B93" i="6"/>
  <c r="C93" i="6"/>
  <c r="D93" i="6"/>
  <c r="E93" i="6"/>
  <c r="F93" i="6"/>
  <c r="G93" i="6"/>
  <c r="A94" i="6"/>
  <c r="B94" i="6"/>
  <c r="C94" i="6"/>
  <c r="D94" i="6"/>
  <c r="E94" i="6"/>
  <c r="F94" i="6"/>
  <c r="G94" i="6"/>
  <c r="A95" i="6"/>
  <c r="B95" i="6"/>
  <c r="C95" i="6"/>
  <c r="D95" i="6"/>
  <c r="E95" i="6"/>
  <c r="F95" i="6"/>
  <c r="G95" i="6"/>
  <c r="A96" i="6"/>
  <c r="B96" i="6"/>
  <c r="C96" i="6"/>
  <c r="D96" i="6"/>
  <c r="E96" i="6"/>
  <c r="F96" i="6"/>
  <c r="G96" i="6"/>
  <c r="A97" i="6"/>
  <c r="B97" i="6"/>
  <c r="C97" i="6"/>
  <c r="D97" i="6"/>
  <c r="E97" i="6"/>
  <c r="F97" i="6"/>
  <c r="G97" i="6"/>
  <c r="A98" i="6"/>
  <c r="B98" i="6"/>
  <c r="C98" i="6"/>
  <c r="D98" i="6"/>
  <c r="E98" i="6"/>
  <c r="F98" i="6"/>
  <c r="G98" i="6"/>
  <c r="A99" i="6"/>
  <c r="B99" i="6"/>
  <c r="C99" i="6"/>
  <c r="D99" i="6"/>
  <c r="E99" i="6"/>
  <c r="F99" i="6"/>
  <c r="G99" i="6"/>
  <c r="A100" i="6"/>
  <c r="B100" i="6"/>
  <c r="C100" i="6"/>
  <c r="D100" i="6"/>
  <c r="E100" i="6"/>
  <c r="F100" i="6"/>
  <c r="G100" i="6"/>
  <c r="A101" i="6"/>
  <c r="B101" i="6"/>
  <c r="C101" i="6"/>
  <c r="D101" i="6"/>
  <c r="E101" i="6"/>
  <c r="F101" i="6"/>
  <c r="G101" i="6"/>
  <c r="A102" i="6"/>
  <c r="B102" i="6"/>
  <c r="C102" i="6"/>
  <c r="D102" i="6"/>
  <c r="E102" i="6"/>
  <c r="F102" i="6"/>
  <c r="G102" i="6"/>
  <c r="A103" i="6"/>
  <c r="B103" i="6"/>
  <c r="C103" i="6"/>
  <c r="D103" i="6"/>
  <c r="E103" i="6"/>
  <c r="F103" i="6"/>
  <c r="G103" i="6"/>
  <c r="A104" i="6"/>
  <c r="B104" i="6"/>
  <c r="C104" i="6"/>
  <c r="D104" i="6"/>
  <c r="E104" i="6"/>
  <c r="F104" i="6"/>
  <c r="G104" i="6"/>
  <c r="A105" i="6"/>
  <c r="B105" i="6"/>
  <c r="C105" i="6"/>
  <c r="D105" i="6"/>
  <c r="E105" i="6"/>
  <c r="F105" i="6"/>
  <c r="G105" i="6"/>
  <c r="A106" i="6"/>
  <c r="B106" i="6"/>
  <c r="C106" i="6"/>
  <c r="D106" i="6"/>
  <c r="E106" i="6"/>
  <c r="F106" i="6"/>
  <c r="G106" i="6"/>
  <c r="A107" i="6"/>
  <c r="B107" i="6"/>
  <c r="C107" i="6"/>
  <c r="D107" i="6"/>
  <c r="E107" i="6"/>
  <c r="F107" i="6"/>
  <c r="G107" i="6"/>
  <c r="A108" i="6"/>
  <c r="B108" i="6"/>
  <c r="C108" i="6"/>
  <c r="D108" i="6"/>
  <c r="E108" i="6"/>
  <c r="F108" i="6"/>
  <c r="G108" i="6"/>
  <c r="A109" i="6"/>
  <c r="B109" i="6"/>
  <c r="C109" i="6"/>
  <c r="D109" i="6"/>
  <c r="E109" i="6"/>
  <c r="F109" i="6"/>
  <c r="G109" i="6"/>
  <c r="A110" i="6"/>
  <c r="B110" i="6"/>
  <c r="C110" i="6"/>
  <c r="D110" i="6"/>
  <c r="E110" i="6"/>
  <c r="F110" i="6"/>
  <c r="G110" i="6"/>
  <c r="A111" i="6"/>
  <c r="B111" i="6"/>
  <c r="C111" i="6"/>
  <c r="D111" i="6"/>
  <c r="E111" i="6"/>
  <c r="F111" i="6"/>
  <c r="G111" i="6"/>
  <c r="A112" i="6"/>
  <c r="B112" i="6"/>
  <c r="C112" i="6"/>
  <c r="D112" i="6"/>
  <c r="E112" i="6"/>
  <c r="F112" i="6"/>
  <c r="G112" i="6"/>
  <c r="A113" i="6"/>
  <c r="B113" i="6"/>
  <c r="C113" i="6"/>
  <c r="D113" i="6"/>
  <c r="E113" i="6"/>
  <c r="F113" i="6"/>
  <c r="G113" i="6"/>
  <c r="A114" i="6"/>
  <c r="B114" i="6"/>
  <c r="C114" i="6"/>
  <c r="D114" i="6"/>
  <c r="E114" i="6"/>
  <c r="F114" i="6"/>
  <c r="G114" i="6"/>
  <c r="A115" i="6"/>
  <c r="B115" i="6"/>
  <c r="C115" i="6"/>
  <c r="D115" i="6"/>
  <c r="E115" i="6"/>
  <c r="F115" i="6"/>
  <c r="G115" i="6"/>
  <c r="A116" i="6"/>
  <c r="B116" i="6"/>
  <c r="C116" i="6"/>
  <c r="D116" i="6"/>
  <c r="E116" i="6"/>
  <c r="F116" i="6"/>
  <c r="G116" i="6"/>
  <c r="A117" i="6"/>
  <c r="B117" i="6"/>
  <c r="C117" i="6"/>
  <c r="D117" i="6"/>
  <c r="E117" i="6"/>
  <c r="F117" i="6"/>
  <c r="G117" i="6"/>
  <c r="A118" i="6"/>
  <c r="B118" i="6"/>
  <c r="C118" i="6"/>
  <c r="D118" i="6"/>
  <c r="E118" i="6"/>
  <c r="F118" i="6"/>
  <c r="G118" i="6"/>
  <c r="A119" i="6"/>
  <c r="B119" i="6"/>
  <c r="C119" i="6"/>
  <c r="D119" i="6"/>
  <c r="E119" i="6"/>
  <c r="F119" i="6"/>
  <c r="G119" i="6"/>
  <c r="A120" i="6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A122" i="6"/>
  <c r="B122" i="6"/>
  <c r="C122" i="6"/>
  <c r="D122" i="6"/>
  <c r="E122" i="6"/>
  <c r="F122" i="6"/>
  <c r="G122" i="6"/>
  <c r="A123" i="6"/>
  <c r="B123" i="6"/>
  <c r="C123" i="6"/>
  <c r="D123" i="6"/>
  <c r="E123" i="6"/>
  <c r="F123" i="6"/>
  <c r="G123" i="6"/>
  <c r="A124" i="6"/>
  <c r="B124" i="6"/>
  <c r="C124" i="6"/>
  <c r="D124" i="6"/>
  <c r="E124" i="6"/>
  <c r="F124" i="6"/>
  <c r="G124" i="6"/>
  <c r="A125" i="6"/>
  <c r="B125" i="6"/>
  <c r="C125" i="6"/>
  <c r="D125" i="6"/>
  <c r="E125" i="6"/>
  <c r="F125" i="6"/>
  <c r="G125" i="6"/>
  <c r="A126" i="6"/>
  <c r="B126" i="6"/>
  <c r="C126" i="6"/>
  <c r="D126" i="6"/>
  <c r="E126" i="6"/>
  <c r="F126" i="6"/>
  <c r="G126" i="6"/>
  <c r="A127" i="6"/>
  <c r="B127" i="6"/>
  <c r="C127" i="6"/>
  <c r="D127" i="6"/>
  <c r="E127" i="6"/>
  <c r="F127" i="6"/>
  <c r="G127" i="6"/>
  <c r="A128" i="6"/>
  <c r="B128" i="6"/>
  <c r="C128" i="6"/>
  <c r="D128" i="6"/>
  <c r="E128" i="6"/>
  <c r="F128" i="6"/>
  <c r="G128" i="6"/>
  <c r="A129" i="6"/>
  <c r="B129" i="6"/>
  <c r="C129" i="6"/>
  <c r="D129" i="6"/>
  <c r="E129" i="6"/>
  <c r="F129" i="6"/>
  <c r="G129" i="6"/>
  <c r="A130" i="6"/>
  <c r="B130" i="6"/>
  <c r="C130" i="6"/>
  <c r="D130" i="6"/>
  <c r="E130" i="6"/>
  <c r="F130" i="6"/>
  <c r="G130" i="6"/>
  <c r="A131" i="6"/>
  <c r="B131" i="6"/>
  <c r="C131" i="6"/>
  <c r="D131" i="6"/>
  <c r="E131" i="6"/>
  <c r="F131" i="6"/>
  <c r="G131" i="6"/>
  <c r="A132" i="6"/>
  <c r="B132" i="6"/>
  <c r="C132" i="6"/>
  <c r="D132" i="6"/>
  <c r="E132" i="6"/>
  <c r="F132" i="6"/>
  <c r="G132" i="6"/>
  <c r="A133" i="6"/>
  <c r="B133" i="6"/>
  <c r="C133" i="6"/>
  <c r="D133" i="6"/>
  <c r="E133" i="6"/>
  <c r="F133" i="6"/>
  <c r="G133" i="6"/>
  <c r="A134" i="6"/>
  <c r="B134" i="6"/>
  <c r="C134" i="6"/>
  <c r="D134" i="6"/>
  <c r="E134" i="6"/>
  <c r="F134" i="6"/>
  <c r="G134" i="6"/>
  <c r="A135" i="6"/>
  <c r="B135" i="6"/>
  <c r="C135" i="6"/>
  <c r="D135" i="6"/>
  <c r="E135" i="6"/>
  <c r="F135" i="6"/>
  <c r="G135" i="6"/>
  <c r="A136" i="6"/>
  <c r="B136" i="6"/>
  <c r="C136" i="6"/>
  <c r="D136" i="6"/>
  <c r="E136" i="6"/>
  <c r="F136" i="6"/>
  <c r="G136" i="6"/>
  <c r="A137" i="6"/>
  <c r="B137" i="6"/>
  <c r="C137" i="6"/>
  <c r="D137" i="6"/>
  <c r="E137" i="6"/>
  <c r="F137" i="6"/>
  <c r="G137" i="6"/>
  <c r="A138" i="6"/>
  <c r="B138" i="6"/>
  <c r="C138" i="6"/>
  <c r="D138" i="6"/>
  <c r="E138" i="6"/>
  <c r="F138" i="6"/>
  <c r="G138" i="6"/>
  <c r="A139" i="6"/>
  <c r="B139" i="6"/>
  <c r="C139" i="6"/>
  <c r="D139" i="6"/>
  <c r="E139" i="6"/>
  <c r="F139" i="6"/>
  <c r="G139" i="6"/>
  <c r="A140" i="6"/>
  <c r="B140" i="6"/>
  <c r="C140" i="6"/>
  <c r="D140" i="6"/>
  <c r="E140" i="6"/>
  <c r="F140" i="6"/>
  <c r="G140" i="6"/>
  <c r="A141" i="6"/>
  <c r="B141" i="6"/>
  <c r="C141" i="6"/>
  <c r="D141" i="6"/>
  <c r="E141" i="6"/>
  <c r="F141" i="6"/>
  <c r="G141" i="6"/>
  <c r="A142" i="6"/>
  <c r="B142" i="6"/>
  <c r="C142" i="6"/>
  <c r="D142" i="6"/>
  <c r="E142" i="6"/>
  <c r="F142" i="6"/>
  <c r="G142" i="6"/>
  <c r="A3" i="6"/>
  <c r="B3" i="6"/>
  <c r="C3" i="6"/>
  <c r="D3" i="6"/>
  <c r="E3" i="6"/>
  <c r="F3" i="6"/>
  <c r="G3" i="6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37" i="5"/>
  <c r="B137" i="5"/>
  <c r="C137" i="5"/>
  <c r="D137" i="5"/>
  <c r="E137" i="5"/>
  <c r="F137" i="5"/>
  <c r="G137" i="5"/>
  <c r="H137" i="5"/>
  <c r="I137" i="5"/>
  <c r="J137" i="5"/>
  <c r="A138" i="5"/>
  <c r="B138" i="5"/>
  <c r="C138" i="5"/>
  <c r="D138" i="5"/>
  <c r="E138" i="5"/>
  <c r="F138" i="5"/>
  <c r="G138" i="5"/>
  <c r="H138" i="5"/>
  <c r="I138" i="5"/>
  <c r="J138" i="5"/>
  <c r="A139" i="5"/>
  <c r="B139" i="5"/>
  <c r="C139" i="5"/>
  <c r="D139" i="5"/>
  <c r="E139" i="5"/>
  <c r="F139" i="5"/>
  <c r="G139" i="5"/>
  <c r="H139" i="5"/>
  <c r="I139" i="5"/>
  <c r="J139" i="5"/>
  <c r="A140" i="5"/>
  <c r="B140" i="5"/>
  <c r="C140" i="5"/>
  <c r="D140" i="5"/>
  <c r="E140" i="5"/>
  <c r="F140" i="5"/>
  <c r="G140" i="5"/>
  <c r="H140" i="5"/>
  <c r="I140" i="5"/>
  <c r="J140" i="5"/>
  <c r="A141" i="5"/>
  <c r="B141" i="5"/>
  <c r="C141" i="5"/>
  <c r="D141" i="5"/>
  <c r="E141" i="5"/>
  <c r="F141" i="5"/>
  <c r="G141" i="5"/>
  <c r="H141" i="5"/>
  <c r="I141" i="5"/>
  <c r="J141" i="5"/>
  <c r="A142" i="5"/>
  <c r="B142" i="5"/>
  <c r="C142" i="5"/>
  <c r="D142" i="5"/>
  <c r="E142" i="5"/>
  <c r="F142" i="5"/>
  <c r="G142" i="5"/>
  <c r="H142" i="5"/>
  <c r="I142" i="5"/>
  <c r="J142" i="5"/>
  <c r="A143" i="5"/>
  <c r="B143" i="5"/>
  <c r="C143" i="5"/>
  <c r="D143" i="5"/>
  <c r="E143" i="5"/>
  <c r="F143" i="5"/>
  <c r="G143" i="5"/>
  <c r="H143" i="5"/>
  <c r="I143" i="5"/>
  <c r="J143" i="5"/>
  <c r="A144" i="5"/>
  <c r="B144" i="5"/>
  <c r="C144" i="5"/>
  <c r="D144" i="5"/>
  <c r="E144" i="5"/>
  <c r="F144" i="5"/>
  <c r="G144" i="5"/>
  <c r="H144" i="5"/>
  <c r="I144" i="5"/>
  <c r="J144" i="5"/>
  <c r="A145" i="5"/>
  <c r="B145" i="5"/>
  <c r="C145" i="5"/>
  <c r="D145" i="5"/>
  <c r="E145" i="5"/>
  <c r="F145" i="5"/>
  <c r="G145" i="5"/>
  <c r="H145" i="5"/>
  <c r="I145" i="5"/>
  <c r="J145" i="5"/>
  <c r="A146" i="5"/>
  <c r="B146" i="5"/>
  <c r="C146" i="5"/>
  <c r="D146" i="5"/>
  <c r="E146" i="5"/>
  <c r="F146" i="5"/>
  <c r="G146" i="5"/>
  <c r="H146" i="5"/>
  <c r="I146" i="5"/>
  <c r="J146" i="5"/>
  <c r="A147" i="5"/>
  <c r="B147" i="5"/>
  <c r="C147" i="5"/>
  <c r="D147" i="5"/>
  <c r="E147" i="5"/>
  <c r="F147" i="5"/>
  <c r="G147" i="5"/>
  <c r="H147" i="5"/>
  <c r="I147" i="5"/>
  <c r="J147" i="5"/>
  <c r="A148" i="5"/>
  <c r="B148" i="5"/>
  <c r="C148" i="5"/>
  <c r="D148" i="5"/>
  <c r="E148" i="5"/>
  <c r="F148" i="5"/>
  <c r="G148" i="5"/>
  <c r="H148" i="5"/>
  <c r="I148" i="5"/>
  <c r="J148" i="5"/>
  <c r="A149" i="5"/>
  <c r="B149" i="5"/>
  <c r="C149" i="5"/>
  <c r="D149" i="5"/>
  <c r="E149" i="5"/>
  <c r="F149" i="5"/>
  <c r="G149" i="5"/>
  <c r="H149" i="5"/>
  <c r="I149" i="5"/>
  <c r="J149" i="5"/>
  <c r="A150" i="5"/>
  <c r="B150" i="5"/>
  <c r="C150" i="5"/>
  <c r="D150" i="5"/>
  <c r="E150" i="5"/>
  <c r="F150" i="5"/>
  <c r="G150" i="5"/>
  <c r="H150" i="5"/>
  <c r="I150" i="5"/>
  <c r="J150" i="5"/>
  <c r="A151" i="5"/>
  <c r="B151" i="5"/>
  <c r="C151" i="5"/>
  <c r="D151" i="5"/>
  <c r="E151" i="5"/>
  <c r="F151" i="5"/>
  <c r="G151" i="5"/>
  <c r="H151" i="5"/>
  <c r="I151" i="5"/>
  <c r="J151" i="5"/>
  <c r="A152" i="5"/>
  <c r="B152" i="5"/>
  <c r="C152" i="5"/>
  <c r="D152" i="5"/>
  <c r="E152" i="5"/>
  <c r="F152" i="5"/>
  <c r="G152" i="5"/>
  <c r="H152" i="5"/>
  <c r="I152" i="5"/>
  <c r="J152" i="5"/>
  <c r="A153" i="5"/>
  <c r="B153" i="5"/>
  <c r="C153" i="5"/>
  <c r="D153" i="5"/>
  <c r="E153" i="5"/>
  <c r="F153" i="5"/>
  <c r="G153" i="5"/>
  <c r="H153" i="5"/>
  <c r="I153" i="5"/>
  <c r="J153" i="5"/>
  <c r="A154" i="5"/>
  <c r="B154" i="5"/>
  <c r="C154" i="5"/>
  <c r="D154" i="5"/>
  <c r="E154" i="5"/>
  <c r="F154" i="5"/>
  <c r="G154" i="5"/>
  <c r="H154" i="5"/>
  <c r="I154" i="5"/>
  <c r="J154" i="5"/>
  <c r="A155" i="5"/>
  <c r="B155" i="5"/>
  <c r="C155" i="5"/>
  <c r="D155" i="5"/>
  <c r="E155" i="5"/>
  <c r="F155" i="5"/>
  <c r="G155" i="5"/>
  <c r="H155" i="5"/>
  <c r="I155" i="5"/>
  <c r="J155" i="5"/>
  <c r="A156" i="5"/>
  <c r="B156" i="5"/>
  <c r="C156" i="5"/>
  <c r="D156" i="5"/>
  <c r="E156" i="5"/>
  <c r="F156" i="5"/>
  <c r="G156" i="5"/>
  <c r="H156" i="5"/>
  <c r="I156" i="5"/>
  <c r="J156" i="5"/>
  <c r="A157" i="5"/>
  <c r="B157" i="5"/>
  <c r="C157" i="5"/>
  <c r="D157" i="5"/>
  <c r="E157" i="5"/>
  <c r="F157" i="5"/>
  <c r="G157" i="5"/>
  <c r="H157" i="5"/>
  <c r="I157" i="5"/>
  <c r="J157" i="5"/>
  <c r="A158" i="5"/>
  <c r="B158" i="5"/>
  <c r="C158" i="5"/>
  <c r="D158" i="5"/>
  <c r="E158" i="5"/>
  <c r="F158" i="5"/>
  <c r="G158" i="5"/>
  <c r="H158" i="5"/>
  <c r="I158" i="5"/>
  <c r="J158" i="5"/>
  <c r="A159" i="5"/>
  <c r="B159" i="5"/>
  <c r="C159" i="5"/>
  <c r="D159" i="5"/>
  <c r="E159" i="5"/>
  <c r="F159" i="5"/>
  <c r="G159" i="5"/>
  <c r="H159" i="5"/>
  <c r="I159" i="5"/>
  <c r="J159" i="5"/>
  <c r="A160" i="5"/>
  <c r="B160" i="5"/>
  <c r="C160" i="5"/>
  <c r="D160" i="5"/>
  <c r="E160" i="5"/>
  <c r="F160" i="5"/>
  <c r="G160" i="5"/>
  <c r="H160" i="5"/>
  <c r="I160" i="5"/>
  <c r="J160" i="5"/>
  <c r="A161" i="5"/>
  <c r="B161" i="5"/>
  <c r="C161" i="5"/>
  <c r="D161" i="5"/>
  <c r="E161" i="5"/>
  <c r="F161" i="5"/>
  <c r="G161" i="5"/>
  <c r="H161" i="5"/>
  <c r="I161" i="5"/>
  <c r="J161" i="5"/>
  <c r="A162" i="5"/>
  <c r="B162" i="5"/>
  <c r="C162" i="5"/>
  <c r="D162" i="5"/>
  <c r="E162" i="5"/>
  <c r="F162" i="5"/>
  <c r="G162" i="5"/>
  <c r="H162" i="5"/>
  <c r="I162" i="5"/>
  <c r="J162" i="5"/>
  <c r="A163" i="5"/>
  <c r="B163" i="5"/>
  <c r="C163" i="5"/>
  <c r="D163" i="5"/>
  <c r="E163" i="5"/>
  <c r="F163" i="5"/>
  <c r="G163" i="5"/>
  <c r="H163" i="5"/>
  <c r="I163" i="5"/>
  <c r="J163" i="5"/>
  <c r="A164" i="5"/>
  <c r="B164" i="5"/>
  <c r="C164" i="5"/>
  <c r="D164" i="5"/>
  <c r="E164" i="5"/>
  <c r="F164" i="5"/>
  <c r="G164" i="5"/>
  <c r="H164" i="5"/>
  <c r="I164" i="5"/>
  <c r="J164" i="5"/>
  <c r="A165" i="5"/>
  <c r="B165" i="5"/>
  <c r="C165" i="5"/>
  <c r="D165" i="5"/>
  <c r="E165" i="5"/>
  <c r="F165" i="5"/>
  <c r="G165" i="5"/>
  <c r="H165" i="5"/>
  <c r="I165" i="5"/>
  <c r="J165" i="5"/>
  <c r="A166" i="5"/>
  <c r="B166" i="5"/>
  <c r="C166" i="5"/>
  <c r="D166" i="5"/>
  <c r="E166" i="5"/>
  <c r="F166" i="5"/>
  <c r="G166" i="5"/>
  <c r="H166" i="5"/>
  <c r="I166" i="5"/>
  <c r="J166" i="5"/>
  <c r="A167" i="5"/>
  <c r="B167" i="5"/>
  <c r="C167" i="5"/>
  <c r="D167" i="5"/>
  <c r="E167" i="5"/>
  <c r="F167" i="5"/>
  <c r="G167" i="5"/>
  <c r="H167" i="5"/>
  <c r="I167" i="5"/>
  <c r="J167" i="5"/>
  <c r="A168" i="5"/>
  <c r="B168" i="5"/>
  <c r="C168" i="5"/>
  <c r="D168" i="5"/>
  <c r="E168" i="5"/>
  <c r="F168" i="5"/>
  <c r="G168" i="5"/>
  <c r="H168" i="5"/>
  <c r="I168" i="5"/>
  <c r="J168" i="5"/>
  <c r="A169" i="5"/>
  <c r="B169" i="5"/>
  <c r="C169" i="5"/>
  <c r="D169" i="5"/>
  <c r="E169" i="5"/>
  <c r="F169" i="5"/>
  <c r="G169" i="5"/>
  <c r="H169" i="5"/>
  <c r="I169" i="5"/>
  <c r="J169" i="5"/>
  <c r="A170" i="5"/>
  <c r="B170" i="5"/>
  <c r="C170" i="5"/>
  <c r="D170" i="5"/>
  <c r="E170" i="5"/>
  <c r="F170" i="5"/>
  <c r="G170" i="5"/>
  <c r="H170" i="5"/>
  <c r="I170" i="5"/>
  <c r="J170" i="5"/>
  <c r="A171" i="5"/>
  <c r="B171" i="5"/>
  <c r="C171" i="5"/>
  <c r="D171" i="5"/>
  <c r="E171" i="5"/>
  <c r="F171" i="5"/>
  <c r="G171" i="5"/>
  <c r="H171" i="5"/>
  <c r="I171" i="5"/>
  <c r="J171" i="5"/>
  <c r="A172" i="5"/>
  <c r="B172" i="5"/>
  <c r="C172" i="5"/>
  <c r="D172" i="5"/>
  <c r="E172" i="5"/>
  <c r="F172" i="5"/>
  <c r="G172" i="5"/>
  <c r="H172" i="5"/>
  <c r="I172" i="5"/>
  <c r="J172" i="5"/>
  <c r="A173" i="5"/>
  <c r="B173" i="5"/>
  <c r="C173" i="5"/>
  <c r="D173" i="5"/>
  <c r="E173" i="5"/>
  <c r="F173" i="5"/>
  <c r="G173" i="5"/>
  <c r="H173" i="5"/>
  <c r="I173" i="5"/>
  <c r="J173" i="5"/>
  <c r="A174" i="5"/>
  <c r="B174" i="5"/>
  <c r="C174" i="5"/>
  <c r="D174" i="5"/>
  <c r="E174" i="5"/>
  <c r="F174" i="5"/>
  <c r="G174" i="5"/>
  <c r="H174" i="5"/>
  <c r="I174" i="5"/>
  <c r="J174" i="5"/>
  <c r="A175" i="5"/>
  <c r="B175" i="5"/>
  <c r="C175" i="5"/>
  <c r="D175" i="5"/>
  <c r="E175" i="5"/>
  <c r="F175" i="5"/>
  <c r="G175" i="5"/>
  <c r="H175" i="5"/>
  <c r="I175" i="5"/>
  <c r="J175" i="5"/>
  <c r="A176" i="5"/>
  <c r="B176" i="5"/>
  <c r="C176" i="5"/>
  <c r="D176" i="5"/>
  <c r="E176" i="5"/>
  <c r="F176" i="5"/>
  <c r="G176" i="5"/>
  <c r="H176" i="5"/>
  <c r="I176" i="5"/>
  <c r="J176" i="5"/>
  <c r="A177" i="5"/>
  <c r="B177" i="5"/>
  <c r="C177" i="5"/>
  <c r="D177" i="5"/>
  <c r="E177" i="5"/>
  <c r="F177" i="5"/>
  <c r="G177" i="5"/>
  <c r="H177" i="5"/>
  <c r="I177" i="5"/>
  <c r="J177" i="5"/>
  <c r="A178" i="5"/>
  <c r="B178" i="5"/>
  <c r="C178" i="5"/>
  <c r="D178" i="5"/>
  <c r="E178" i="5"/>
  <c r="F178" i="5"/>
  <c r="G178" i="5"/>
  <c r="H178" i="5"/>
  <c r="I178" i="5"/>
  <c r="J178" i="5"/>
  <c r="A179" i="5"/>
  <c r="B179" i="5"/>
  <c r="C179" i="5"/>
  <c r="D179" i="5"/>
  <c r="E179" i="5"/>
  <c r="F179" i="5"/>
  <c r="G179" i="5"/>
  <c r="H179" i="5"/>
  <c r="I179" i="5"/>
  <c r="J179" i="5"/>
  <c r="A180" i="5"/>
  <c r="B180" i="5"/>
  <c r="C180" i="5"/>
  <c r="D180" i="5"/>
  <c r="E180" i="5"/>
  <c r="F180" i="5"/>
  <c r="G180" i="5"/>
  <c r="H180" i="5"/>
  <c r="I180" i="5"/>
  <c r="J180" i="5"/>
  <c r="A181" i="5"/>
  <c r="B181" i="5"/>
  <c r="C181" i="5"/>
  <c r="D181" i="5"/>
  <c r="E181" i="5"/>
  <c r="F181" i="5"/>
  <c r="G181" i="5"/>
  <c r="H181" i="5"/>
  <c r="I181" i="5"/>
  <c r="J181" i="5"/>
  <c r="A182" i="5"/>
  <c r="B182" i="5"/>
  <c r="C182" i="5"/>
  <c r="D182" i="5"/>
  <c r="E182" i="5"/>
  <c r="F182" i="5"/>
  <c r="G182" i="5"/>
  <c r="H182" i="5"/>
  <c r="I182" i="5"/>
  <c r="J182" i="5"/>
  <c r="A183" i="5"/>
  <c r="B183" i="5"/>
  <c r="C183" i="5"/>
  <c r="D183" i="5"/>
  <c r="E183" i="5"/>
  <c r="F183" i="5"/>
  <c r="G183" i="5"/>
  <c r="H183" i="5"/>
  <c r="I183" i="5"/>
  <c r="J183" i="5"/>
  <c r="A184" i="5"/>
  <c r="B184" i="5"/>
  <c r="C184" i="5"/>
  <c r="D184" i="5"/>
  <c r="E184" i="5"/>
  <c r="F184" i="5"/>
  <c r="G184" i="5"/>
  <c r="H184" i="5"/>
  <c r="I184" i="5"/>
  <c r="J184" i="5"/>
  <c r="A185" i="5"/>
  <c r="B185" i="5"/>
  <c r="C185" i="5"/>
  <c r="D185" i="5"/>
  <c r="E185" i="5"/>
  <c r="F185" i="5"/>
  <c r="G185" i="5"/>
  <c r="H185" i="5"/>
  <c r="I185" i="5"/>
  <c r="J185" i="5"/>
  <c r="A186" i="5"/>
  <c r="B186" i="5"/>
  <c r="C186" i="5"/>
  <c r="D186" i="5"/>
  <c r="E186" i="5"/>
  <c r="F186" i="5"/>
  <c r="G186" i="5"/>
  <c r="H186" i="5"/>
  <c r="I186" i="5"/>
  <c r="J186" i="5"/>
  <c r="A187" i="5"/>
  <c r="B187" i="5"/>
  <c r="C187" i="5"/>
  <c r="D187" i="5"/>
  <c r="E187" i="5"/>
  <c r="F187" i="5"/>
  <c r="G187" i="5"/>
  <c r="H187" i="5"/>
  <c r="I187" i="5"/>
  <c r="J187" i="5"/>
  <c r="A188" i="5"/>
  <c r="B188" i="5"/>
  <c r="C188" i="5"/>
  <c r="D188" i="5"/>
  <c r="E188" i="5"/>
  <c r="F188" i="5"/>
  <c r="G188" i="5"/>
  <c r="H188" i="5"/>
  <c r="I188" i="5"/>
  <c r="J188" i="5"/>
  <c r="A189" i="5"/>
  <c r="B189" i="5"/>
  <c r="C189" i="5"/>
  <c r="D189" i="5"/>
  <c r="E189" i="5"/>
  <c r="F189" i="5"/>
  <c r="G189" i="5"/>
  <c r="H189" i="5"/>
  <c r="I189" i="5"/>
  <c r="J189" i="5"/>
  <c r="A190" i="5"/>
  <c r="B190" i="5"/>
  <c r="C190" i="5"/>
  <c r="D190" i="5"/>
  <c r="E190" i="5"/>
  <c r="F190" i="5"/>
  <c r="G190" i="5"/>
  <c r="H190" i="5"/>
  <c r="I190" i="5"/>
  <c r="J190" i="5"/>
  <c r="A191" i="5"/>
  <c r="B191" i="5"/>
  <c r="C191" i="5"/>
  <c r="D191" i="5"/>
  <c r="E191" i="5"/>
  <c r="F191" i="5"/>
  <c r="G191" i="5"/>
  <c r="H191" i="5"/>
  <c r="I191" i="5"/>
  <c r="J191" i="5"/>
  <c r="A192" i="5"/>
  <c r="B192" i="5"/>
  <c r="C192" i="5"/>
  <c r="D192" i="5"/>
  <c r="E192" i="5"/>
  <c r="F192" i="5"/>
  <c r="G192" i="5"/>
  <c r="H192" i="5"/>
  <c r="I192" i="5"/>
  <c r="J192" i="5"/>
  <c r="A193" i="5"/>
  <c r="B193" i="5"/>
  <c r="C193" i="5"/>
  <c r="D193" i="5"/>
  <c r="E193" i="5"/>
  <c r="F193" i="5"/>
  <c r="G193" i="5"/>
  <c r="H193" i="5"/>
  <c r="I193" i="5"/>
  <c r="J193" i="5"/>
  <c r="A194" i="5"/>
  <c r="B194" i="5"/>
  <c r="C194" i="5"/>
  <c r="D194" i="5"/>
  <c r="E194" i="5"/>
  <c r="F194" i="5"/>
  <c r="G194" i="5"/>
  <c r="H194" i="5"/>
  <c r="I194" i="5"/>
  <c r="J194" i="5"/>
  <c r="A195" i="5"/>
  <c r="B195" i="5"/>
  <c r="C195" i="5"/>
  <c r="D195" i="5"/>
  <c r="E195" i="5"/>
  <c r="F195" i="5"/>
  <c r="G195" i="5"/>
  <c r="H195" i="5"/>
  <c r="I195" i="5"/>
  <c r="J195" i="5"/>
  <c r="A196" i="5"/>
  <c r="B196" i="5"/>
  <c r="C196" i="5"/>
  <c r="D196" i="5"/>
  <c r="E196" i="5"/>
  <c r="F196" i="5"/>
  <c r="G196" i="5"/>
  <c r="H196" i="5"/>
  <c r="I196" i="5"/>
  <c r="J196" i="5"/>
  <c r="A197" i="5"/>
  <c r="B197" i="5"/>
  <c r="C197" i="5"/>
  <c r="D197" i="5"/>
  <c r="E197" i="5"/>
  <c r="F197" i="5"/>
  <c r="G197" i="5"/>
  <c r="H197" i="5"/>
  <c r="I197" i="5"/>
  <c r="J197" i="5"/>
  <c r="A198" i="5"/>
  <c r="B198" i="5"/>
  <c r="C198" i="5"/>
  <c r="D198" i="5"/>
  <c r="E198" i="5"/>
  <c r="F198" i="5"/>
  <c r="G198" i="5"/>
  <c r="H198" i="5"/>
  <c r="I198" i="5"/>
  <c r="J198" i="5"/>
  <c r="A199" i="5"/>
  <c r="B199" i="5"/>
  <c r="C199" i="5"/>
  <c r="D199" i="5"/>
  <c r="E199" i="5"/>
  <c r="F199" i="5"/>
  <c r="G199" i="5"/>
  <c r="H199" i="5"/>
  <c r="I199" i="5"/>
  <c r="J199" i="5"/>
  <c r="A200" i="5"/>
  <c r="B200" i="5"/>
  <c r="C200" i="5"/>
  <c r="D200" i="5"/>
  <c r="E200" i="5"/>
  <c r="F200" i="5"/>
  <c r="G200" i="5"/>
  <c r="H200" i="5"/>
  <c r="I200" i="5"/>
  <c r="J200" i="5"/>
  <c r="A201" i="5"/>
  <c r="B201" i="5"/>
  <c r="C201" i="5"/>
  <c r="D201" i="5"/>
  <c r="E201" i="5"/>
  <c r="F201" i="5"/>
  <c r="G201" i="5"/>
  <c r="H201" i="5"/>
  <c r="I201" i="5"/>
  <c r="J201" i="5"/>
  <c r="A202" i="5"/>
  <c r="B202" i="5"/>
  <c r="C202" i="5"/>
  <c r="D202" i="5"/>
  <c r="E202" i="5"/>
  <c r="F202" i="5"/>
  <c r="G202" i="5"/>
  <c r="H202" i="5"/>
  <c r="I202" i="5"/>
  <c r="J202" i="5"/>
  <c r="A203" i="5"/>
  <c r="B203" i="5"/>
  <c r="C203" i="5"/>
  <c r="D203" i="5"/>
  <c r="E203" i="5"/>
  <c r="F203" i="5"/>
  <c r="G203" i="5"/>
  <c r="H203" i="5"/>
  <c r="I203" i="5"/>
  <c r="J203" i="5"/>
  <c r="A204" i="5"/>
  <c r="B204" i="5"/>
  <c r="C204" i="5"/>
  <c r="D204" i="5"/>
  <c r="E204" i="5"/>
  <c r="F204" i="5"/>
  <c r="G204" i="5"/>
  <c r="H204" i="5"/>
  <c r="I204" i="5"/>
  <c r="J204" i="5"/>
  <c r="A205" i="5"/>
  <c r="B205" i="5"/>
  <c r="C205" i="5"/>
  <c r="D205" i="5"/>
  <c r="E205" i="5"/>
  <c r="F205" i="5"/>
  <c r="G205" i="5"/>
  <c r="H205" i="5"/>
  <c r="I205" i="5"/>
  <c r="J205" i="5"/>
  <c r="B3" i="5"/>
  <c r="C3" i="5"/>
  <c r="D3" i="5"/>
  <c r="E3" i="5"/>
  <c r="F3" i="5"/>
  <c r="G3" i="5"/>
  <c r="H3" i="5"/>
  <c r="I3" i="5"/>
  <c r="J3" i="5"/>
  <c r="A3" i="5"/>
  <c r="A94" i="3"/>
  <c r="B94" i="3"/>
  <c r="C94" i="3"/>
  <c r="D94" i="3"/>
  <c r="E94" i="3"/>
  <c r="F94" i="3"/>
  <c r="G94" i="3"/>
  <c r="H94" i="3"/>
  <c r="I94" i="3"/>
  <c r="I95" i="3"/>
  <c r="I96" i="3"/>
  <c r="I97" i="3"/>
  <c r="I98" i="3"/>
  <c r="I99" i="3"/>
  <c r="I100" i="3"/>
  <c r="I101" i="3"/>
  <c r="I102" i="3"/>
  <c r="I103" i="3"/>
  <c r="K17" i="1"/>
  <c r="K25" i="1"/>
  <c r="K33" i="1"/>
  <c r="K41" i="1"/>
  <c r="K49" i="1"/>
  <c r="K57" i="1"/>
  <c r="K59" i="1"/>
  <c r="K65" i="1"/>
  <c r="D71" i="4"/>
  <c r="N73" i="4"/>
  <c r="K73" i="1" s="1"/>
  <c r="N57" i="4"/>
  <c r="N58" i="4"/>
  <c r="K58" i="1" s="1"/>
  <c r="N60" i="4"/>
  <c r="K60" i="1" s="1"/>
  <c r="N61" i="4"/>
  <c r="K61" i="1" s="1"/>
  <c r="N62" i="4"/>
  <c r="Y62" i="2" s="1"/>
  <c r="N63" i="4"/>
  <c r="Y63" i="2" s="1"/>
  <c r="N64" i="4"/>
  <c r="Y64" i="2" s="1"/>
  <c r="N65" i="4"/>
  <c r="N66" i="4"/>
  <c r="K66" i="1" s="1"/>
  <c r="N67" i="4"/>
  <c r="K67" i="1" s="1"/>
  <c r="N68" i="4"/>
  <c r="K68" i="1" s="1"/>
  <c r="N69" i="4"/>
  <c r="Y69" i="2" s="1"/>
  <c r="N70" i="4"/>
  <c r="Y70" i="2" s="1"/>
  <c r="N71" i="4"/>
  <c r="Y71" i="2" s="1"/>
  <c r="N72" i="4"/>
  <c r="Y72" i="2" s="1"/>
  <c r="N74" i="4"/>
  <c r="K74" i="1" s="1"/>
  <c r="N75" i="4"/>
  <c r="K75" i="1" s="1"/>
  <c r="N76" i="4"/>
  <c r="K76" i="1" s="1"/>
  <c r="N77" i="4"/>
  <c r="N78" i="4"/>
  <c r="Y78" i="2" s="1"/>
  <c r="N79" i="4"/>
  <c r="Y79" i="2" s="1"/>
  <c r="N80" i="4"/>
  <c r="Y80" i="2" s="1"/>
  <c r="N81" i="4"/>
  <c r="N82" i="4"/>
  <c r="N83" i="4"/>
  <c r="N84" i="4"/>
  <c r="N85" i="4"/>
  <c r="Y85" i="2" s="1"/>
  <c r="N86" i="4"/>
  <c r="Y86" i="2" s="1"/>
  <c r="N87" i="4"/>
  <c r="Y87" i="2" s="1"/>
  <c r="N88" i="4"/>
  <c r="Y88" i="2" s="1"/>
  <c r="N89" i="4"/>
  <c r="N90" i="4"/>
  <c r="N91" i="4"/>
  <c r="N92" i="4"/>
  <c r="N93" i="4"/>
  <c r="Y93" i="2" s="1"/>
  <c r="N94" i="4"/>
  <c r="Y94" i="2" s="1"/>
  <c r="N95" i="4"/>
  <c r="Y95" i="2" s="1"/>
  <c r="N96" i="4"/>
  <c r="N97" i="4"/>
  <c r="K97" i="1" s="1"/>
  <c r="N98" i="4"/>
  <c r="K98" i="1" s="1"/>
  <c r="N99" i="4"/>
  <c r="K99" i="1" s="1"/>
  <c r="N100" i="4"/>
  <c r="N101" i="4"/>
  <c r="Y101" i="2" s="1"/>
  <c r="N102" i="4"/>
  <c r="Y102" i="2" s="1"/>
  <c r="N103" i="4"/>
  <c r="Y103" i="2" s="1"/>
  <c r="N104" i="4"/>
  <c r="Y104" i="2" s="1"/>
  <c r="N105" i="4"/>
  <c r="N106" i="4"/>
  <c r="N107" i="4"/>
  <c r="N108" i="4"/>
  <c r="N109" i="4"/>
  <c r="Y109" i="2" s="1"/>
  <c r="N110" i="4"/>
  <c r="Y110" i="2" s="1"/>
  <c r="N111" i="4"/>
  <c r="Y111" i="2" s="1"/>
  <c r="N56" i="4"/>
  <c r="Y56" i="2" s="1"/>
  <c r="N4" i="4"/>
  <c r="Y4" i="2" s="1"/>
  <c r="N5" i="4"/>
  <c r="K5" i="1" s="1"/>
  <c r="N6" i="4"/>
  <c r="K6" i="1" s="1"/>
  <c r="N7" i="4"/>
  <c r="Y7" i="2" s="1"/>
  <c r="N8" i="4"/>
  <c r="Y8" i="2" s="1"/>
  <c r="N9" i="4"/>
  <c r="Y9" i="2" s="1"/>
  <c r="N10" i="4"/>
  <c r="Y10" i="2" s="1"/>
  <c r="N11" i="4"/>
  <c r="Y11" i="2" s="1"/>
  <c r="N12" i="4"/>
  <c r="Y12" i="2" s="1"/>
  <c r="N13" i="4"/>
  <c r="K13" i="1" s="1"/>
  <c r="N14" i="4"/>
  <c r="K14" i="1" s="1"/>
  <c r="N15" i="4"/>
  <c r="Y15" i="2" s="1"/>
  <c r="N16" i="4"/>
  <c r="Y16" i="2" s="1"/>
  <c r="N17" i="4"/>
  <c r="Y17" i="2" s="1"/>
  <c r="N18" i="4"/>
  <c r="Y18" i="2" s="1"/>
  <c r="N19" i="4"/>
  <c r="Y19" i="2" s="1"/>
  <c r="N20" i="4"/>
  <c r="Y20" i="2" s="1"/>
  <c r="N21" i="4"/>
  <c r="K21" i="1" s="1"/>
  <c r="N22" i="4"/>
  <c r="K22" i="1" s="1"/>
  <c r="N23" i="4"/>
  <c r="Y23" i="2" s="1"/>
  <c r="N24" i="4"/>
  <c r="Y24" i="2" s="1"/>
  <c r="N25" i="4"/>
  <c r="Y25" i="2" s="1"/>
  <c r="N26" i="4"/>
  <c r="Y26" i="2" s="1"/>
  <c r="N27" i="4"/>
  <c r="Y27" i="2" s="1"/>
  <c r="N28" i="4"/>
  <c r="Y28" i="2" s="1"/>
  <c r="N29" i="4"/>
  <c r="K29" i="1" s="1"/>
  <c r="N30" i="4"/>
  <c r="K30" i="1" s="1"/>
  <c r="N31" i="4"/>
  <c r="Y31" i="2" s="1"/>
  <c r="N32" i="4"/>
  <c r="Y32" i="2" s="1"/>
  <c r="N33" i="4"/>
  <c r="Y33" i="2" s="1"/>
  <c r="N34" i="4"/>
  <c r="Y34" i="2" s="1"/>
  <c r="N35" i="4"/>
  <c r="Y35" i="2" s="1"/>
  <c r="N36" i="4"/>
  <c r="Y36" i="2" s="1"/>
  <c r="N37" i="4"/>
  <c r="K37" i="1" s="1"/>
  <c r="N38" i="4"/>
  <c r="K38" i="1" s="1"/>
  <c r="N39" i="4"/>
  <c r="Y39" i="2" s="1"/>
  <c r="N40" i="4"/>
  <c r="Y40" i="2" s="1"/>
  <c r="N41" i="4"/>
  <c r="Y41" i="2" s="1"/>
  <c r="N42" i="4"/>
  <c r="Y42" i="2" s="1"/>
  <c r="N43" i="4"/>
  <c r="Y43" i="2" s="1"/>
  <c r="N44" i="4"/>
  <c r="Y44" i="2" s="1"/>
  <c r="N45" i="4"/>
  <c r="K45" i="1" s="1"/>
  <c r="N46" i="4"/>
  <c r="K46" i="1" s="1"/>
  <c r="N47" i="4"/>
  <c r="Y47" i="2" s="1"/>
  <c r="N48" i="4"/>
  <c r="Y48" i="2" s="1"/>
  <c r="N49" i="4"/>
  <c r="Y49" i="2" s="1"/>
  <c r="N50" i="4"/>
  <c r="Y50" i="2" s="1"/>
  <c r="N51" i="4"/>
  <c r="Y51" i="2" s="1"/>
  <c r="N52" i="4"/>
  <c r="Y52" i="2" s="1"/>
  <c r="N53" i="4"/>
  <c r="K53" i="1" s="1"/>
  <c r="N54" i="4"/>
  <c r="K54" i="1" s="1"/>
  <c r="N55" i="4"/>
  <c r="Y55" i="2" s="1"/>
  <c r="Y57" i="2"/>
  <c r="Y58" i="2"/>
  <c r="Y65" i="2"/>
  <c r="Y66" i="2"/>
  <c r="Y67" i="2"/>
  <c r="Y73" i="2"/>
  <c r="Y74" i="2"/>
  <c r="Y81" i="2"/>
  <c r="Y82" i="2"/>
  <c r="Y83" i="2"/>
  <c r="Y91" i="2"/>
  <c r="Y96" i="2"/>
  <c r="Y97" i="2"/>
  <c r="Y98" i="2"/>
  <c r="Y105" i="2"/>
  <c r="Y106" i="2"/>
  <c r="N3" i="4"/>
  <c r="K3" i="1" s="1"/>
  <c r="AB69" i="2"/>
  <c r="AA72" i="2"/>
  <c r="Y5" i="2"/>
  <c r="Y14" i="2"/>
  <c r="Y21" i="2"/>
  <c r="Y22" i="2"/>
  <c r="Y29" i="2"/>
  <c r="Y30" i="2"/>
  <c r="Y37" i="2"/>
  <c r="Y38" i="2"/>
  <c r="Y45" i="2"/>
  <c r="Y46" i="2"/>
  <c r="Y53" i="2"/>
  <c r="Y54" i="2"/>
  <c r="Y61" i="2"/>
  <c r="Y76" i="2"/>
  <c r="Y84" i="2"/>
  <c r="Y89" i="2"/>
  <c r="Y90" i="2"/>
  <c r="Y92" i="2"/>
  <c r="Y107" i="2"/>
  <c r="Y108" i="2"/>
  <c r="Y112" i="2"/>
  <c r="Y113" i="2"/>
  <c r="Y114" i="2"/>
  <c r="Y115" i="2"/>
  <c r="Y116" i="2"/>
  <c r="Y117" i="2"/>
  <c r="Y118" i="2"/>
  <c r="Y119" i="2"/>
  <c r="AC119" i="2" s="1"/>
  <c r="Y120" i="2"/>
  <c r="Y12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AB30" i="2" s="1"/>
  <c r="K31" i="2"/>
  <c r="K32" i="2"/>
  <c r="AB32" i="2" s="1"/>
  <c r="K33" i="2"/>
  <c r="K34" i="2"/>
  <c r="K35" i="2"/>
  <c r="K36" i="2"/>
  <c r="K37" i="2"/>
  <c r="K38" i="2"/>
  <c r="AB38" i="2" s="1"/>
  <c r="K39" i="2"/>
  <c r="K40" i="2"/>
  <c r="AB40" i="2" s="1"/>
  <c r="K41" i="2"/>
  <c r="K42" i="2"/>
  <c r="K43" i="2"/>
  <c r="K44" i="2"/>
  <c r="K45" i="2"/>
  <c r="AB45" i="2" s="1"/>
  <c r="K46" i="2"/>
  <c r="AB46" i="2" s="1"/>
  <c r="K47" i="2"/>
  <c r="K48" i="2"/>
  <c r="AB48" i="2" s="1"/>
  <c r="K49" i="2"/>
  <c r="K50" i="2"/>
  <c r="K51" i="2"/>
  <c r="K52" i="2"/>
  <c r="K53" i="2"/>
  <c r="AB53" i="2" s="1"/>
  <c r="K54" i="2"/>
  <c r="AB54" i="2" s="1"/>
  <c r="K55" i="2"/>
  <c r="K56" i="2"/>
  <c r="AB56" i="2" s="1"/>
  <c r="K57" i="2"/>
  <c r="K58" i="2"/>
  <c r="K59" i="2"/>
  <c r="K60" i="2"/>
  <c r="K61" i="2"/>
  <c r="AB61" i="2" s="1"/>
  <c r="K62" i="2"/>
  <c r="AB62" i="2" s="1"/>
  <c r="K63" i="2"/>
  <c r="K64" i="2"/>
  <c r="AB64" i="2" s="1"/>
  <c r="K65" i="2"/>
  <c r="K66" i="2"/>
  <c r="K67" i="2"/>
  <c r="K68" i="2"/>
  <c r="K69" i="2"/>
  <c r="K70" i="2"/>
  <c r="AB70" i="2" s="1"/>
  <c r="K71" i="2"/>
  <c r="K72" i="2"/>
  <c r="AB72" i="2" s="1"/>
  <c r="K73" i="2"/>
  <c r="K74" i="2"/>
  <c r="K75" i="2"/>
  <c r="K76" i="2"/>
  <c r="K77" i="2"/>
  <c r="AB77" i="2" s="1"/>
  <c r="K78" i="2"/>
  <c r="AB78" i="2" s="1"/>
  <c r="K79" i="2"/>
  <c r="K80" i="2"/>
  <c r="AB80" i="2" s="1"/>
  <c r="K81" i="2"/>
  <c r="K82" i="2"/>
  <c r="K83" i="2"/>
  <c r="K84" i="2"/>
  <c r="K85" i="2"/>
  <c r="AB85" i="2" s="1"/>
  <c r="K86" i="2"/>
  <c r="AB86" i="2" s="1"/>
  <c r="K87" i="2"/>
  <c r="K88" i="2"/>
  <c r="AB88" i="2" s="1"/>
  <c r="K89" i="2"/>
  <c r="K90" i="2"/>
  <c r="K91" i="2"/>
  <c r="K92" i="2"/>
  <c r="K93" i="2"/>
  <c r="K94" i="2"/>
  <c r="K95" i="2"/>
  <c r="AB95" i="2" s="1"/>
  <c r="K96" i="2"/>
  <c r="K97" i="2"/>
  <c r="K98" i="2"/>
  <c r="K99" i="2"/>
  <c r="K100" i="2"/>
  <c r="K101" i="2"/>
  <c r="AB101" i="2" s="1"/>
  <c r="K102" i="2"/>
  <c r="K103" i="2"/>
  <c r="AB103" i="2" s="1"/>
  <c r="K104" i="2"/>
  <c r="K105" i="2"/>
  <c r="K106" i="2"/>
  <c r="K107" i="2"/>
  <c r="K108" i="2"/>
  <c r="AB108" i="2" s="1"/>
  <c r="K109" i="2"/>
  <c r="AB109" i="2" s="1"/>
  <c r="K110" i="2"/>
  <c r="K111" i="2"/>
  <c r="AB111" i="2" s="1"/>
  <c r="K112" i="2"/>
  <c r="K113" i="2"/>
  <c r="K114" i="2"/>
  <c r="K115" i="2"/>
  <c r="K116" i="2"/>
  <c r="AB116" i="2" s="1"/>
  <c r="K117" i="2"/>
  <c r="AB117" i="2" s="1"/>
  <c r="K118" i="2"/>
  <c r="K119" i="2"/>
  <c r="AB119" i="2" s="1"/>
  <c r="K120" i="2"/>
  <c r="K121" i="2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B3" i="4"/>
  <c r="C3" i="4"/>
  <c r="D3" i="4"/>
  <c r="E3" i="4"/>
  <c r="F3" i="4"/>
  <c r="G3" i="4"/>
  <c r="H3" i="4"/>
  <c r="I3" i="4"/>
  <c r="J3" i="4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A103" i="2" s="1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K3" i="2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3" i="3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B3" i="2"/>
  <c r="C3" i="2"/>
  <c r="D3" i="2"/>
  <c r="E3" i="2"/>
  <c r="F3" i="2"/>
  <c r="G3" i="2"/>
  <c r="H3" i="2"/>
  <c r="I3" i="2"/>
  <c r="Z3" i="2" s="1"/>
  <c r="A3" i="2"/>
  <c r="B3" i="3"/>
  <c r="C3" i="3"/>
  <c r="D3" i="3"/>
  <c r="E3" i="3"/>
  <c r="F3" i="3"/>
  <c r="G3" i="3"/>
  <c r="H3" i="3"/>
  <c r="I3" i="3"/>
  <c r="A3" i="3"/>
  <c r="A3" i="4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3" i="3"/>
  <c r="Y99" i="2" l="1"/>
  <c r="Z99" i="2" s="1"/>
  <c r="Y100" i="2"/>
  <c r="K100" i="1"/>
  <c r="Y13" i="2"/>
  <c r="Z13" i="2" s="1"/>
  <c r="K9" i="1"/>
  <c r="Y6" i="2"/>
  <c r="Z6" i="2" s="1"/>
  <c r="AA16" i="2"/>
  <c r="AA8" i="2"/>
  <c r="AA89" i="2"/>
  <c r="AA81" i="2"/>
  <c r="AA73" i="2"/>
  <c r="AA65" i="2"/>
  <c r="AA57" i="2"/>
  <c r="AA49" i="2"/>
  <c r="AA41" i="2"/>
  <c r="AA33" i="2"/>
  <c r="AA25" i="2"/>
  <c r="AA17" i="2"/>
  <c r="AA9" i="2"/>
  <c r="AA120" i="2"/>
  <c r="AA112" i="2"/>
  <c r="AA104" i="2"/>
  <c r="AA96" i="2"/>
  <c r="AA24" i="2"/>
  <c r="AA80" i="2"/>
  <c r="AA22" i="2"/>
  <c r="AA14" i="2"/>
  <c r="AA6" i="2"/>
  <c r="Z46" i="2"/>
  <c r="Z14" i="2"/>
  <c r="AA48" i="2"/>
  <c r="AA40" i="2"/>
  <c r="AA27" i="2"/>
  <c r="AA19" i="2"/>
  <c r="AA11" i="2"/>
  <c r="Z84" i="2"/>
  <c r="AA111" i="2"/>
  <c r="Y77" i="2"/>
  <c r="K72" i="1"/>
  <c r="K64" i="1"/>
  <c r="K56" i="1"/>
  <c r="K48" i="1"/>
  <c r="K40" i="1"/>
  <c r="K32" i="1"/>
  <c r="K24" i="1"/>
  <c r="K16" i="1"/>
  <c r="K8" i="1"/>
  <c r="K71" i="1"/>
  <c r="K63" i="1"/>
  <c r="K55" i="1"/>
  <c r="K47" i="1"/>
  <c r="K39" i="1"/>
  <c r="K31" i="1"/>
  <c r="K23" i="1"/>
  <c r="K15" i="1"/>
  <c r="K7" i="1"/>
  <c r="Y68" i="2"/>
  <c r="Z68" i="2" s="1"/>
  <c r="K70" i="1"/>
  <c r="K62" i="1"/>
  <c r="K69" i="1"/>
  <c r="Y60" i="2"/>
  <c r="K52" i="1"/>
  <c r="K44" i="1"/>
  <c r="K36" i="1"/>
  <c r="K28" i="1"/>
  <c r="K20" i="1"/>
  <c r="K12" i="1"/>
  <c r="K4" i="1"/>
  <c r="K51" i="1"/>
  <c r="K43" i="1"/>
  <c r="K35" i="1"/>
  <c r="K27" i="1"/>
  <c r="K19" i="1"/>
  <c r="K11" i="1"/>
  <c r="K50" i="1"/>
  <c r="K42" i="1"/>
  <c r="K34" i="1"/>
  <c r="K26" i="1"/>
  <c r="K18" i="1"/>
  <c r="K10" i="1"/>
  <c r="AA114" i="2"/>
  <c r="AA106" i="2"/>
  <c r="AA98" i="2"/>
  <c r="AA91" i="2"/>
  <c r="AA83" i="2"/>
  <c r="AA75" i="2"/>
  <c r="AA67" i="2"/>
  <c r="AA59" i="2"/>
  <c r="AA51" i="2"/>
  <c r="AA43" i="2"/>
  <c r="AA35" i="2"/>
  <c r="AA121" i="2"/>
  <c r="AA113" i="2"/>
  <c r="AA105" i="2"/>
  <c r="AA97" i="2"/>
  <c r="AA90" i="2"/>
  <c r="AA82" i="2"/>
  <c r="AA74" i="2"/>
  <c r="AA66" i="2"/>
  <c r="AA58" i="2"/>
  <c r="AA50" i="2"/>
  <c r="AA42" i="2"/>
  <c r="AA34" i="2"/>
  <c r="AA26" i="2"/>
  <c r="AA18" i="2"/>
  <c r="AA10" i="2"/>
  <c r="AA109" i="2"/>
  <c r="AA78" i="2"/>
  <c r="AA46" i="2"/>
  <c r="AC108" i="2"/>
  <c r="AA101" i="2"/>
  <c r="AA70" i="2"/>
  <c r="AA38" i="2"/>
  <c r="AA118" i="2"/>
  <c r="AA110" i="2"/>
  <c r="AA102" i="2"/>
  <c r="AA94" i="2"/>
  <c r="AA87" i="2"/>
  <c r="AA79" i="2"/>
  <c r="AA71" i="2"/>
  <c r="AA63" i="2"/>
  <c r="AA55" i="2"/>
  <c r="AA47" i="2"/>
  <c r="AA39" i="2"/>
  <c r="AA31" i="2"/>
  <c r="AA23" i="2"/>
  <c r="AA15" i="2"/>
  <c r="AA7" i="2"/>
  <c r="AC117" i="2"/>
  <c r="AC100" i="2"/>
  <c r="AC76" i="2"/>
  <c r="Z38" i="2"/>
  <c r="AA95" i="2"/>
  <c r="AA64" i="2"/>
  <c r="AA32" i="2"/>
  <c r="AA62" i="2"/>
  <c r="AA30" i="2"/>
  <c r="AA116" i="2"/>
  <c r="AA108" i="2"/>
  <c r="AA100" i="2"/>
  <c r="AA93" i="2"/>
  <c r="AA85" i="2"/>
  <c r="AA77" i="2"/>
  <c r="AA69" i="2"/>
  <c r="AA61" i="2"/>
  <c r="AA53" i="2"/>
  <c r="AA45" i="2"/>
  <c r="AA37" i="2"/>
  <c r="AA29" i="2"/>
  <c r="AA21" i="2"/>
  <c r="AA13" i="2"/>
  <c r="AA5" i="2"/>
  <c r="AA119" i="2"/>
  <c r="AA88" i="2"/>
  <c r="AA56" i="2"/>
  <c r="AB100" i="2"/>
  <c r="AB37" i="2"/>
  <c r="Z72" i="2"/>
  <c r="Z64" i="2"/>
  <c r="AA115" i="2"/>
  <c r="AA107" i="2"/>
  <c r="AA99" i="2"/>
  <c r="AA92" i="2"/>
  <c r="AA84" i="2"/>
  <c r="AA76" i="2"/>
  <c r="AA68" i="2"/>
  <c r="AA60" i="2"/>
  <c r="AA52" i="2"/>
  <c r="AA44" i="2"/>
  <c r="AA36" i="2"/>
  <c r="AA28" i="2"/>
  <c r="AA20" i="2"/>
  <c r="AA12" i="2"/>
  <c r="AA4" i="2"/>
  <c r="AA117" i="2"/>
  <c r="AA86" i="2"/>
  <c r="AA54" i="2"/>
  <c r="AB93" i="2"/>
  <c r="AB29" i="2"/>
  <c r="AC116" i="2"/>
  <c r="Z37" i="2"/>
  <c r="Z5" i="2"/>
  <c r="AB115" i="2"/>
  <c r="AB107" i="2"/>
  <c r="AB99" i="2"/>
  <c r="AB92" i="2"/>
  <c r="AB84" i="2"/>
  <c r="AB76" i="2"/>
  <c r="AB68" i="2"/>
  <c r="AB60" i="2"/>
  <c r="AB52" i="2"/>
  <c r="AB44" i="2"/>
  <c r="AB36" i="2"/>
  <c r="AB28" i="2"/>
  <c r="Z65" i="2"/>
  <c r="Z50" i="2"/>
  <c r="Z42" i="2"/>
  <c r="Z34" i="2"/>
  <c r="Z26" i="2"/>
  <c r="Z18" i="2"/>
  <c r="Z10" i="2"/>
  <c r="Z111" i="2"/>
  <c r="Z103" i="2"/>
  <c r="Z95" i="2"/>
  <c r="Z88" i="2"/>
  <c r="Z80" i="2"/>
  <c r="Z71" i="2"/>
  <c r="Z63" i="2"/>
  <c r="Z96" i="2"/>
  <c r="Z43" i="2"/>
  <c r="Z35" i="2"/>
  <c r="Z27" i="2"/>
  <c r="Z11" i="2"/>
  <c r="AC115" i="2"/>
  <c r="Z92" i="2"/>
  <c r="Z61" i="2"/>
  <c r="Z30" i="2"/>
  <c r="AC3" i="2"/>
  <c r="AB114" i="2"/>
  <c r="AB106" i="2"/>
  <c r="AB98" i="2"/>
  <c r="AB91" i="2"/>
  <c r="AB83" i="2"/>
  <c r="AB75" i="2"/>
  <c r="AB67" i="2"/>
  <c r="AB59" i="2"/>
  <c r="AB51" i="2"/>
  <c r="AB43" i="2"/>
  <c r="AB35" i="2"/>
  <c r="Z49" i="2"/>
  <c r="Z41" i="2"/>
  <c r="Z33" i="2"/>
  <c r="Z25" i="2"/>
  <c r="Z17" i="2"/>
  <c r="Z9" i="2"/>
  <c r="Z110" i="2"/>
  <c r="Z102" i="2"/>
  <c r="Z94" i="2"/>
  <c r="Z87" i="2"/>
  <c r="Z79" i="2"/>
  <c r="Z70" i="2"/>
  <c r="Z62" i="2"/>
  <c r="Z19" i="2"/>
  <c r="AC114" i="2"/>
  <c r="Z90" i="2"/>
  <c r="Z60" i="2"/>
  <c r="Z29" i="2"/>
  <c r="AB121" i="2"/>
  <c r="AB113" i="2"/>
  <c r="AB105" i="2"/>
  <c r="AB97" i="2"/>
  <c r="AB90" i="2"/>
  <c r="AB82" i="2"/>
  <c r="AB74" i="2"/>
  <c r="AB66" i="2"/>
  <c r="AB58" i="2"/>
  <c r="AB50" i="2"/>
  <c r="AB42" i="2"/>
  <c r="AB34" i="2"/>
  <c r="Z82" i="2"/>
  <c r="Z48" i="2"/>
  <c r="Z40" i="2"/>
  <c r="Z32" i="2"/>
  <c r="Z24" i="2"/>
  <c r="Z16" i="2"/>
  <c r="Z8" i="2"/>
  <c r="Z109" i="2"/>
  <c r="Z101" i="2"/>
  <c r="Z86" i="2"/>
  <c r="Z78" i="2"/>
  <c r="Z69" i="2"/>
  <c r="Z121" i="2"/>
  <c r="Z113" i="2"/>
  <c r="Z89" i="2"/>
  <c r="Z54" i="2"/>
  <c r="Z22" i="2"/>
  <c r="AB120" i="2"/>
  <c r="AB112" i="2"/>
  <c r="AB104" i="2"/>
  <c r="AB96" i="2"/>
  <c r="AB89" i="2"/>
  <c r="AB81" i="2"/>
  <c r="AB73" i="2"/>
  <c r="AB65" i="2"/>
  <c r="AB57" i="2"/>
  <c r="AB49" i="2"/>
  <c r="AB41" i="2"/>
  <c r="AB33" i="2"/>
  <c r="Z105" i="2"/>
  <c r="Z81" i="2"/>
  <c r="AC55" i="2"/>
  <c r="AC47" i="2"/>
  <c r="AC39" i="2"/>
  <c r="AC31" i="2"/>
  <c r="AC23" i="2"/>
  <c r="AC15" i="2"/>
  <c r="AC7" i="2"/>
  <c r="AC93" i="2"/>
  <c r="Z120" i="2"/>
  <c r="Z112" i="2"/>
  <c r="AC85" i="2"/>
  <c r="Z53" i="2"/>
  <c r="Z21" i="2"/>
  <c r="Z104" i="2"/>
  <c r="Z74" i="2"/>
  <c r="AB118" i="2"/>
  <c r="AB110" i="2"/>
  <c r="AB102" i="2"/>
  <c r="AB94" i="2"/>
  <c r="AB87" i="2"/>
  <c r="AB79" i="2"/>
  <c r="AB71" i="2"/>
  <c r="AB63" i="2"/>
  <c r="AB55" i="2"/>
  <c r="AB47" i="2"/>
  <c r="AB39" i="2"/>
  <c r="AB31" i="2"/>
  <c r="Z73" i="2"/>
  <c r="AC118" i="2"/>
  <c r="Z107" i="2"/>
  <c r="Z77" i="2"/>
  <c r="Z45" i="2"/>
  <c r="Z97" i="2"/>
  <c r="Z52" i="2"/>
  <c r="Z44" i="2"/>
  <c r="Z36" i="2"/>
  <c r="Z28" i="2"/>
  <c r="Z20" i="2"/>
  <c r="Z12" i="2"/>
  <c r="Z4" i="2"/>
  <c r="AC120" i="2"/>
  <c r="AC54" i="2"/>
  <c r="Z108" i="2"/>
  <c r="Z93" i="2"/>
  <c r="Z119" i="2"/>
  <c r="AC121" i="2"/>
  <c r="AC113" i="2"/>
  <c r="AC112" i="2"/>
  <c r="AC92" i="2"/>
  <c r="Z100" i="2"/>
  <c r="Z117" i="2"/>
  <c r="Z116" i="2"/>
  <c r="Z85" i="2"/>
  <c r="AC46" i="2"/>
  <c r="Z115" i="2"/>
  <c r="Z118" i="2"/>
  <c r="AC30" i="2"/>
  <c r="Z114" i="2"/>
  <c r="AC99" i="2"/>
  <c r="Z66" i="2"/>
  <c r="AC66" i="2"/>
  <c r="Z31" i="2"/>
  <c r="AC107" i="2"/>
  <c r="AC38" i="2"/>
  <c r="Z23" i="2"/>
  <c r="Y75" i="2"/>
  <c r="Z75" i="2" s="1"/>
  <c r="AC22" i="2"/>
  <c r="Z7" i="2"/>
  <c r="AC84" i="2"/>
  <c r="AC14" i="2"/>
  <c r="Z76" i="2"/>
  <c r="AC74" i="2"/>
  <c r="Z55" i="2"/>
  <c r="Z47" i="2"/>
  <c r="Z15" i="2"/>
  <c r="Z39" i="2"/>
  <c r="Z83" i="2"/>
  <c r="AC83" i="2"/>
  <c r="Z106" i="2"/>
  <c r="AC106" i="2"/>
  <c r="Z91" i="2"/>
  <c r="AC91" i="2"/>
  <c r="Z51" i="2"/>
  <c r="AC51" i="2"/>
  <c r="Z98" i="2"/>
  <c r="AC98" i="2"/>
  <c r="AC67" i="2"/>
  <c r="Z67" i="2"/>
  <c r="AC73" i="2"/>
  <c r="AC65" i="2"/>
  <c r="AC53" i="2"/>
  <c r="AC45" i="2"/>
  <c r="AC37" i="2"/>
  <c r="AC29" i="2"/>
  <c r="AC21" i="2"/>
  <c r="AC5" i="2"/>
  <c r="AC105" i="2"/>
  <c r="AC97" i="2"/>
  <c r="AC90" i="2"/>
  <c r="AC82" i="2"/>
  <c r="AC72" i="2"/>
  <c r="AC64" i="2"/>
  <c r="AC52" i="2"/>
  <c r="AC44" i="2"/>
  <c r="AC36" i="2"/>
  <c r="AC28" i="2"/>
  <c r="AC20" i="2"/>
  <c r="AC12" i="2"/>
  <c r="AC4" i="2"/>
  <c r="AC104" i="2"/>
  <c r="AC96" i="2"/>
  <c r="AC89" i="2"/>
  <c r="AC81" i="2"/>
  <c r="AC71" i="2"/>
  <c r="AC63" i="2"/>
  <c r="AC43" i="2"/>
  <c r="AC35" i="2"/>
  <c r="AC27" i="2"/>
  <c r="AC19" i="2"/>
  <c r="AC11" i="2"/>
  <c r="AC111" i="2"/>
  <c r="AC103" i="2"/>
  <c r="AC95" i="2"/>
  <c r="AC88" i="2"/>
  <c r="AC80" i="2"/>
  <c r="AC70" i="2"/>
  <c r="AC62" i="2"/>
  <c r="AC50" i="2"/>
  <c r="AC42" i="2"/>
  <c r="AC34" i="2"/>
  <c r="AC26" i="2"/>
  <c r="AC18" i="2"/>
  <c r="AC10" i="2"/>
  <c r="AC110" i="2"/>
  <c r="AC102" i="2"/>
  <c r="AC94" i="2"/>
  <c r="AC87" i="2"/>
  <c r="AC79" i="2"/>
  <c r="AC69" i="2"/>
  <c r="AC61" i="2"/>
  <c r="AC49" i="2"/>
  <c r="AC41" i="2"/>
  <c r="AC33" i="2"/>
  <c r="AC25" i="2"/>
  <c r="AC17" i="2"/>
  <c r="AC9" i="2"/>
  <c r="AC109" i="2"/>
  <c r="AC101" i="2"/>
  <c r="AC86" i="2"/>
  <c r="AC77" i="2"/>
  <c r="AC60" i="2"/>
  <c r="AC48" i="2"/>
  <c r="AC40" i="2"/>
  <c r="AC32" i="2"/>
  <c r="AC24" i="2"/>
  <c r="AC16" i="2"/>
  <c r="AC8" i="2"/>
  <c r="Y59" i="2"/>
  <c r="AC59" i="2" s="1"/>
  <c r="Z56" i="2"/>
  <c r="AC56" i="2"/>
  <c r="Z58" i="2"/>
  <c r="AC58" i="2"/>
  <c r="AC57" i="2"/>
  <c r="Z57" i="2"/>
  <c r="AC78" i="2"/>
  <c r="AL42" i="3"/>
  <c r="AN42" i="3"/>
  <c r="AI42" i="3"/>
  <c r="AH42" i="3"/>
  <c r="Z42" i="3"/>
  <c r="Y42" i="3"/>
  <c r="X42" i="3"/>
  <c r="S42" i="3"/>
  <c r="R42" i="3"/>
  <c r="M42" i="3"/>
  <c r="AL41" i="3"/>
  <c r="AN41" i="3"/>
  <c r="AI41" i="3"/>
  <c r="AH41" i="3"/>
  <c r="Z41" i="3"/>
  <c r="Y41" i="3"/>
  <c r="X41" i="3"/>
  <c r="S41" i="3"/>
  <c r="R41" i="3"/>
  <c r="M41" i="3"/>
  <c r="AL40" i="3"/>
  <c r="AN40" i="3"/>
  <c r="AI40" i="3"/>
  <c r="AH40" i="3"/>
  <c r="AA40" i="3"/>
  <c r="Z40" i="3"/>
  <c r="Y40" i="3"/>
  <c r="X40" i="3"/>
  <c r="S40" i="3"/>
  <c r="R40" i="3"/>
  <c r="M40" i="3"/>
  <c r="AM39" i="3"/>
  <c r="AL39" i="3"/>
  <c r="AN39" i="3"/>
  <c r="AI39" i="3"/>
  <c r="AH39" i="3"/>
  <c r="AA39" i="3"/>
  <c r="Z39" i="3"/>
  <c r="Y39" i="3"/>
  <c r="X39" i="3"/>
  <c r="S39" i="3"/>
  <c r="R39" i="3"/>
  <c r="M39" i="3"/>
  <c r="AL38" i="3"/>
  <c r="AN38" i="3"/>
  <c r="AI38" i="3"/>
  <c r="AH38" i="3"/>
  <c r="AA38" i="3"/>
  <c r="Z38" i="3"/>
  <c r="Y38" i="3"/>
  <c r="X38" i="3"/>
  <c r="S38" i="3"/>
  <c r="R38" i="3"/>
  <c r="M38" i="3"/>
  <c r="AL37" i="3"/>
  <c r="AN37" i="3"/>
  <c r="AI37" i="3"/>
  <c r="AH37" i="3"/>
  <c r="AA37" i="3"/>
  <c r="Z37" i="3"/>
  <c r="Y37" i="3"/>
  <c r="X37" i="3"/>
  <c r="S37" i="3"/>
  <c r="R37" i="3"/>
  <c r="M37" i="3"/>
  <c r="AL36" i="3"/>
  <c r="AN36" i="3"/>
  <c r="AI36" i="3"/>
  <c r="AH36" i="3"/>
  <c r="AA36" i="3"/>
  <c r="Z36" i="3"/>
  <c r="Y36" i="3"/>
  <c r="X36" i="3"/>
  <c r="S36" i="3"/>
  <c r="R36" i="3"/>
  <c r="M36" i="3"/>
  <c r="AL35" i="3"/>
  <c r="AM35" i="3"/>
  <c r="AI35" i="3"/>
  <c r="AH35" i="3"/>
  <c r="AA35" i="3"/>
  <c r="Z35" i="3"/>
  <c r="Y35" i="3"/>
  <c r="X35" i="3"/>
  <c r="S35" i="3"/>
  <c r="R35" i="3"/>
  <c r="M35" i="3"/>
  <c r="AL34" i="3"/>
  <c r="AM34" i="3"/>
  <c r="AI34" i="3"/>
  <c r="AH34" i="3"/>
  <c r="AA34" i="3"/>
  <c r="Z34" i="3"/>
  <c r="Y34" i="3"/>
  <c r="X34" i="3"/>
  <c r="S34" i="3"/>
  <c r="R34" i="3"/>
  <c r="M34" i="3"/>
  <c r="AL33" i="3"/>
  <c r="AN33" i="3"/>
  <c r="AI33" i="3"/>
  <c r="AH33" i="3"/>
  <c r="AA33" i="3"/>
  <c r="Z33" i="3"/>
  <c r="Y33" i="3"/>
  <c r="X33" i="3"/>
  <c r="S33" i="3"/>
  <c r="R33" i="3"/>
  <c r="M33" i="3"/>
  <c r="AL32" i="3"/>
  <c r="AN32" i="3"/>
  <c r="AI32" i="3"/>
  <c r="AH32" i="3"/>
  <c r="AA32" i="3"/>
  <c r="Z32" i="3"/>
  <c r="Y32" i="3"/>
  <c r="X32" i="3"/>
  <c r="S32" i="3"/>
  <c r="R32" i="3"/>
  <c r="M32" i="3"/>
  <c r="AL31" i="3"/>
  <c r="AN31" i="3"/>
  <c r="AI31" i="3"/>
  <c r="AH31" i="3"/>
  <c r="AA31" i="3"/>
  <c r="Z31" i="3"/>
  <c r="Y31" i="3"/>
  <c r="X31" i="3"/>
  <c r="S31" i="3"/>
  <c r="R31" i="3"/>
  <c r="M31" i="3"/>
  <c r="AL30" i="3"/>
  <c r="AN30" i="3"/>
  <c r="AI30" i="3"/>
  <c r="AH30" i="3"/>
  <c r="AA30" i="3"/>
  <c r="Z30" i="3"/>
  <c r="Y30" i="3"/>
  <c r="X30" i="3"/>
  <c r="S30" i="3"/>
  <c r="R30" i="3"/>
  <c r="M30" i="3"/>
  <c r="AL29" i="3"/>
  <c r="AM29" i="3"/>
  <c r="AI29" i="3"/>
  <c r="AH29" i="3"/>
  <c r="AA29" i="3"/>
  <c r="Z29" i="3"/>
  <c r="Y29" i="3"/>
  <c r="X29" i="3"/>
  <c r="S29" i="3"/>
  <c r="R29" i="3"/>
  <c r="M29" i="3"/>
  <c r="AL28" i="3"/>
  <c r="AN28" i="3"/>
  <c r="AI28" i="3"/>
  <c r="AH28" i="3"/>
  <c r="AA28" i="3"/>
  <c r="Z28" i="3"/>
  <c r="Y28" i="3"/>
  <c r="X28" i="3"/>
  <c r="S28" i="3"/>
  <c r="R28" i="3"/>
  <c r="M28" i="3"/>
  <c r="AL27" i="3"/>
  <c r="AM27" i="3"/>
  <c r="AI27" i="3"/>
  <c r="AH27" i="3"/>
  <c r="AA27" i="3"/>
  <c r="Z27" i="3"/>
  <c r="Y27" i="3"/>
  <c r="X27" i="3"/>
  <c r="S27" i="3"/>
  <c r="R27" i="3"/>
  <c r="M27" i="3"/>
  <c r="AL26" i="3"/>
  <c r="AM26" i="3"/>
  <c r="AI26" i="3"/>
  <c r="AH26" i="3"/>
  <c r="AA26" i="3"/>
  <c r="Z26" i="3"/>
  <c r="Y26" i="3"/>
  <c r="X26" i="3"/>
  <c r="S26" i="3"/>
  <c r="R26" i="3"/>
  <c r="M26" i="3"/>
  <c r="AL25" i="3"/>
  <c r="AN25" i="3"/>
  <c r="AI25" i="3"/>
  <c r="AH25" i="3"/>
  <c r="AA25" i="3"/>
  <c r="Z25" i="3"/>
  <c r="Y25" i="3"/>
  <c r="X25" i="3"/>
  <c r="S25" i="3"/>
  <c r="R25" i="3"/>
  <c r="M25" i="3"/>
  <c r="AL24" i="3"/>
  <c r="AN24" i="3"/>
  <c r="AI24" i="3"/>
  <c r="AH24" i="3"/>
  <c r="AA24" i="3"/>
  <c r="Z24" i="3"/>
  <c r="Y24" i="3"/>
  <c r="X24" i="3"/>
  <c r="S24" i="3"/>
  <c r="R24" i="3"/>
  <c r="M24" i="3"/>
  <c r="AL23" i="3"/>
  <c r="AN23" i="3"/>
  <c r="AI23" i="3"/>
  <c r="AH23" i="3"/>
  <c r="AA23" i="3"/>
  <c r="Z23" i="3"/>
  <c r="Y23" i="3"/>
  <c r="X23" i="3"/>
  <c r="S23" i="3"/>
  <c r="R23" i="3"/>
  <c r="M23" i="3"/>
  <c r="AL22" i="3"/>
  <c r="AN22" i="3"/>
  <c r="AI22" i="3"/>
  <c r="AH22" i="3"/>
  <c r="AA22" i="3"/>
  <c r="Z22" i="3"/>
  <c r="Y22" i="3"/>
  <c r="X22" i="3"/>
  <c r="S22" i="3"/>
  <c r="R22" i="3"/>
  <c r="M22" i="3"/>
  <c r="AL21" i="3"/>
  <c r="AM21" i="3"/>
  <c r="AI21" i="3"/>
  <c r="AH21" i="3"/>
  <c r="AA21" i="3"/>
  <c r="Z21" i="3"/>
  <c r="Y21" i="3"/>
  <c r="X21" i="3"/>
  <c r="S21" i="3"/>
  <c r="R21" i="3"/>
  <c r="M21" i="3"/>
  <c r="AL20" i="3"/>
  <c r="AN20" i="3"/>
  <c r="AI20" i="3"/>
  <c r="AH20" i="3"/>
  <c r="AA20" i="3"/>
  <c r="Z20" i="3"/>
  <c r="Y20" i="3"/>
  <c r="X20" i="3"/>
  <c r="S20" i="3"/>
  <c r="R20" i="3"/>
  <c r="M20" i="3"/>
  <c r="AL19" i="3"/>
  <c r="AM19" i="3"/>
  <c r="AI19" i="3"/>
  <c r="AH19" i="3"/>
  <c r="AA19" i="3"/>
  <c r="Z19" i="3"/>
  <c r="Y19" i="3"/>
  <c r="X19" i="3"/>
  <c r="S19" i="3"/>
  <c r="R19" i="3"/>
  <c r="M19" i="3"/>
  <c r="AL18" i="3"/>
  <c r="AM18" i="3"/>
  <c r="AI18" i="3"/>
  <c r="AH18" i="3"/>
  <c r="AA18" i="3"/>
  <c r="Z18" i="3"/>
  <c r="Y18" i="3"/>
  <c r="X18" i="3"/>
  <c r="S18" i="3"/>
  <c r="R18" i="3"/>
  <c r="M18" i="3"/>
  <c r="AL17" i="3"/>
  <c r="AN17" i="3"/>
  <c r="AI17" i="3"/>
  <c r="AH17" i="3"/>
  <c r="AA17" i="3"/>
  <c r="Z17" i="3"/>
  <c r="Y17" i="3"/>
  <c r="X17" i="3"/>
  <c r="S17" i="3"/>
  <c r="R17" i="3"/>
  <c r="M17" i="3"/>
  <c r="AL16" i="3"/>
  <c r="AN16" i="3"/>
  <c r="AI16" i="3"/>
  <c r="AH16" i="3"/>
  <c r="AA16" i="3"/>
  <c r="Z16" i="3"/>
  <c r="Y16" i="3"/>
  <c r="X16" i="3"/>
  <c r="S16" i="3"/>
  <c r="R16" i="3"/>
  <c r="M16" i="3"/>
  <c r="AL15" i="3"/>
  <c r="AN15" i="3"/>
  <c r="AI15" i="3"/>
  <c r="AH15" i="3"/>
  <c r="AA15" i="3"/>
  <c r="Z15" i="3"/>
  <c r="Y15" i="3"/>
  <c r="X15" i="3"/>
  <c r="S15" i="3"/>
  <c r="R15" i="3"/>
  <c r="M15" i="3"/>
  <c r="AL14" i="3"/>
  <c r="AN14" i="3"/>
  <c r="AI14" i="3"/>
  <c r="AH14" i="3"/>
  <c r="AA14" i="3"/>
  <c r="Z14" i="3"/>
  <c r="Y14" i="3"/>
  <c r="X14" i="3"/>
  <c r="S14" i="3"/>
  <c r="R14" i="3"/>
  <c r="M14" i="3"/>
  <c r="AL13" i="3"/>
  <c r="AM13" i="3"/>
  <c r="AI13" i="3"/>
  <c r="AH13" i="3"/>
  <c r="AA13" i="3"/>
  <c r="Z13" i="3"/>
  <c r="Y13" i="3"/>
  <c r="X13" i="3"/>
  <c r="S13" i="3"/>
  <c r="R13" i="3"/>
  <c r="M13" i="3"/>
  <c r="AL12" i="3"/>
  <c r="AN12" i="3"/>
  <c r="AI12" i="3"/>
  <c r="AH12" i="3"/>
  <c r="AA12" i="3"/>
  <c r="Z12" i="3"/>
  <c r="Y12" i="3"/>
  <c r="X12" i="3"/>
  <c r="S12" i="3"/>
  <c r="R12" i="3"/>
  <c r="M12" i="3"/>
  <c r="AL11" i="3"/>
  <c r="AM11" i="3"/>
  <c r="AI11" i="3"/>
  <c r="AH11" i="3"/>
  <c r="AA11" i="3"/>
  <c r="Z11" i="3"/>
  <c r="Y11" i="3"/>
  <c r="X11" i="3"/>
  <c r="S11" i="3"/>
  <c r="R11" i="3"/>
  <c r="M11" i="3"/>
  <c r="AL10" i="3"/>
  <c r="AM10" i="3"/>
  <c r="AI10" i="3"/>
  <c r="AH10" i="3"/>
  <c r="AA10" i="3"/>
  <c r="Z10" i="3"/>
  <c r="Y10" i="3"/>
  <c r="X10" i="3"/>
  <c r="S10" i="3"/>
  <c r="R10" i="3"/>
  <c r="M10" i="3"/>
  <c r="AL9" i="3"/>
  <c r="AN9" i="3"/>
  <c r="AI9" i="3"/>
  <c r="AH9" i="3"/>
  <c r="AA9" i="3"/>
  <c r="Z9" i="3"/>
  <c r="Y9" i="3"/>
  <c r="X9" i="3"/>
  <c r="S9" i="3"/>
  <c r="R9" i="3"/>
  <c r="M9" i="3"/>
  <c r="AL8" i="3"/>
  <c r="AN8" i="3"/>
  <c r="AI8" i="3"/>
  <c r="AH8" i="3"/>
  <c r="AA8" i="3"/>
  <c r="Z8" i="3"/>
  <c r="Y8" i="3"/>
  <c r="X8" i="3"/>
  <c r="S8" i="3"/>
  <c r="R8" i="3"/>
  <c r="M8" i="3"/>
  <c r="AL7" i="3"/>
  <c r="AN7" i="3"/>
  <c r="AI7" i="3"/>
  <c r="AH7" i="3"/>
  <c r="AA7" i="3"/>
  <c r="Z7" i="3"/>
  <c r="Y7" i="3"/>
  <c r="X7" i="3"/>
  <c r="S7" i="3"/>
  <c r="R7" i="3"/>
  <c r="M7" i="3"/>
  <c r="AL6" i="3"/>
  <c r="AM6" i="3"/>
  <c r="AI6" i="3"/>
  <c r="AH6" i="3"/>
  <c r="AA6" i="3"/>
  <c r="Z6" i="3"/>
  <c r="Y6" i="3"/>
  <c r="X6" i="3"/>
  <c r="S6" i="3"/>
  <c r="R6" i="3"/>
  <c r="M6" i="3"/>
  <c r="AL5" i="3"/>
  <c r="AM5" i="3"/>
  <c r="AI5" i="3"/>
  <c r="AH5" i="3"/>
  <c r="AA5" i="3"/>
  <c r="Z5" i="3"/>
  <c r="Y5" i="3"/>
  <c r="X5" i="3"/>
  <c r="S5" i="3"/>
  <c r="R5" i="3"/>
  <c r="M5" i="3"/>
  <c r="AL4" i="3"/>
  <c r="AN4" i="3"/>
  <c r="AI4" i="3"/>
  <c r="X4" i="3"/>
  <c r="R4" i="3"/>
  <c r="AL3" i="3"/>
  <c r="AN3" i="3"/>
  <c r="AI3" i="3"/>
  <c r="X3" i="3"/>
  <c r="R3" i="3"/>
  <c r="L28" i="2"/>
  <c r="W27" i="2"/>
  <c r="AB27" i="2" s="1"/>
  <c r="P27" i="2"/>
  <c r="Q27" i="2" s="1"/>
  <c r="O27" i="2"/>
  <c r="J27" i="2"/>
  <c r="L27" i="2" s="1"/>
  <c r="P26" i="2"/>
  <c r="Q26" i="2" s="1"/>
  <c r="O26" i="2"/>
  <c r="J26" i="2"/>
  <c r="L26" i="2" s="1"/>
  <c r="P25" i="2"/>
  <c r="Q25" i="2" s="1"/>
  <c r="O25" i="2"/>
  <c r="J25" i="2"/>
  <c r="L25" i="2" s="1"/>
  <c r="W24" i="2"/>
  <c r="AB24" i="2" s="1"/>
  <c r="P24" i="2"/>
  <c r="Q24" i="2" s="1"/>
  <c r="M24" i="2"/>
  <c r="O24" i="2" s="1"/>
  <c r="J24" i="2"/>
  <c r="L24" i="2" s="1"/>
  <c r="W23" i="2"/>
  <c r="AB23" i="2" s="1"/>
  <c r="P23" i="2"/>
  <c r="Q23" i="2" s="1"/>
  <c r="M23" i="2"/>
  <c r="O23" i="2" s="1"/>
  <c r="J23" i="2"/>
  <c r="L23" i="2" s="1"/>
  <c r="W22" i="2"/>
  <c r="AB22" i="2" s="1"/>
  <c r="P22" i="2"/>
  <c r="Q22" i="2" s="1"/>
  <c r="M22" i="2"/>
  <c r="O22" i="2" s="1"/>
  <c r="J22" i="2"/>
  <c r="L22" i="2" s="1"/>
  <c r="P21" i="2"/>
  <c r="Q21" i="2" s="1"/>
  <c r="V21" i="2" s="1"/>
  <c r="M21" i="2"/>
  <c r="O21" i="2" s="1"/>
  <c r="J21" i="2"/>
  <c r="L21" i="2" s="1"/>
  <c r="P20" i="2"/>
  <c r="Q20" i="2" s="1"/>
  <c r="O20" i="2"/>
  <c r="J20" i="2"/>
  <c r="L20" i="2" s="1"/>
  <c r="W19" i="2"/>
  <c r="AB19" i="2" s="1"/>
  <c r="P19" i="2"/>
  <c r="Q19" i="2" s="1"/>
  <c r="V19" i="2" s="1"/>
  <c r="O19" i="2"/>
  <c r="J19" i="2"/>
  <c r="L19" i="2" s="1"/>
  <c r="P18" i="2"/>
  <c r="Q18" i="2" s="1"/>
  <c r="O18" i="2"/>
  <c r="J18" i="2"/>
  <c r="L18" i="2" s="1"/>
  <c r="W17" i="2"/>
  <c r="AB17" i="2" s="1"/>
  <c r="P17" i="2"/>
  <c r="Q17" i="2" s="1"/>
  <c r="O17" i="2"/>
  <c r="J17" i="2"/>
  <c r="L17" i="2" s="1"/>
  <c r="P16" i="2"/>
  <c r="Q16" i="2" s="1"/>
  <c r="O16" i="2"/>
  <c r="J16" i="2"/>
  <c r="L16" i="2" s="1"/>
  <c r="W15" i="2"/>
  <c r="AB15" i="2" s="1"/>
  <c r="P15" i="2"/>
  <c r="Q15" i="2" s="1"/>
  <c r="R15" i="2" s="1"/>
  <c r="O15" i="2"/>
  <c r="J15" i="2"/>
  <c r="L15" i="2" s="1"/>
  <c r="P14" i="2"/>
  <c r="Q14" i="2" s="1"/>
  <c r="O14" i="2"/>
  <c r="J14" i="2"/>
  <c r="L14" i="2" s="1"/>
  <c r="W13" i="2"/>
  <c r="AB13" i="2" s="1"/>
  <c r="V13" i="2"/>
  <c r="P13" i="2"/>
  <c r="R13" i="2" s="1"/>
  <c r="O13" i="2"/>
  <c r="J13" i="2"/>
  <c r="L13" i="2" s="1"/>
  <c r="V12" i="2"/>
  <c r="P12" i="2"/>
  <c r="R12" i="2" s="1"/>
  <c r="O12" i="2"/>
  <c r="J12" i="2"/>
  <c r="L12" i="2" s="1"/>
  <c r="W11" i="2"/>
  <c r="AB11" i="2" s="1"/>
  <c r="V11" i="2"/>
  <c r="P11" i="2"/>
  <c r="R11" i="2" s="1"/>
  <c r="O11" i="2"/>
  <c r="J11" i="2"/>
  <c r="L11" i="2" s="1"/>
  <c r="V10" i="2"/>
  <c r="P10" i="2"/>
  <c r="R10" i="2" s="1"/>
  <c r="O10" i="2"/>
  <c r="J10" i="2"/>
  <c r="L10" i="2" s="1"/>
  <c r="W9" i="2"/>
  <c r="AB9" i="2" s="1"/>
  <c r="V9" i="2"/>
  <c r="P9" i="2"/>
  <c r="R9" i="2" s="1"/>
  <c r="O9" i="2"/>
  <c r="J9" i="2"/>
  <c r="L9" i="2" s="1"/>
  <c r="W8" i="2"/>
  <c r="AB8" i="2" s="1"/>
  <c r="V8" i="2"/>
  <c r="P8" i="2"/>
  <c r="R8" i="2" s="1"/>
  <c r="O8" i="2"/>
  <c r="J8" i="2"/>
  <c r="L8" i="2" s="1"/>
  <c r="V7" i="2"/>
  <c r="P7" i="2"/>
  <c r="R7" i="2" s="1"/>
  <c r="O7" i="2"/>
  <c r="J7" i="2"/>
  <c r="L7" i="2" s="1"/>
  <c r="V6" i="2"/>
  <c r="P6" i="2"/>
  <c r="R6" i="2" s="1"/>
  <c r="O6" i="2"/>
  <c r="J6" i="2"/>
  <c r="L6" i="2" s="1"/>
  <c r="W5" i="2"/>
  <c r="AB5" i="2" s="1"/>
  <c r="V5" i="2"/>
  <c r="P5" i="2"/>
  <c r="R5" i="2" s="1"/>
  <c r="O5" i="2"/>
  <c r="J5" i="2"/>
  <c r="L5" i="2" s="1"/>
  <c r="V4" i="2"/>
  <c r="P4" i="2"/>
  <c r="R4" i="2" s="1"/>
  <c r="M4" i="2"/>
  <c r="O4" i="2" s="1"/>
  <c r="J4" i="2"/>
  <c r="L4" i="2" s="1"/>
  <c r="V3" i="2"/>
  <c r="P3" i="2"/>
  <c r="R3" i="2" s="1"/>
  <c r="O3" i="2"/>
  <c r="J3" i="2"/>
  <c r="L3" i="2" s="1"/>
  <c r="AC13" i="2" l="1"/>
  <c r="AC6" i="2"/>
  <c r="AC68" i="2"/>
  <c r="AC75" i="2"/>
  <c r="Z59" i="2"/>
  <c r="AM37" i="3"/>
  <c r="AN27" i="3"/>
  <c r="W25" i="2"/>
  <c r="AB25" i="2" s="1"/>
  <c r="AN35" i="3"/>
  <c r="V25" i="2"/>
  <c r="R25" i="2"/>
  <c r="R20" i="2"/>
  <c r="V20" i="2"/>
  <c r="R16" i="2"/>
  <c r="V16" i="2"/>
  <c r="R26" i="2"/>
  <c r="V26" i="2"/>
  <c r="R19" i="2"/>
  <c r="W20" i="2"/>
  <c r="AB20" i="2" s="1"/>
  <c r="R21" i="2"/>
  <c r="AN10" i="3"/>
  <c r="AN19" i="3"/>
  <c r="AN18" i="3"/>
  <c r="AN6" i="3"/>
  <c r="W10" i="2"/>
  <c r="AB10" i="2" s="1"/>
  <c r="W14" i="2"/>
  <c r="AB14" i="2" s="1"/>
  <c r="AN11" i="3"/>
  <c r="AN26" i="3"/>
  <c r="W12" i="2"/>
  <c r="AB12" i="2" s="1"/>
  <c r="W4" i="2"/>
  <c r="AB4" i="2" s="1"/>
  <c r="W26" i="2"/>
  <c r="AB26" i="2" s="1"/>
  <c r="X11" i="2"/>
  <c r="W18" i="2"/>
  <c r="AB18" i="2" s="1"/>
  <c r="W21" i="2"/>
  <c r="AB21" i="2" s="1"/>
  <c r="AM15" i="3"/>
  <c r="AM22" i="3"/>
  <c r="AN29" i="3"/>
  <c r="AM31" i="3"/>
  <c r="W7" i="2"/>
  <c r="AB7" i="2" s="1"/>
  <c r="AN34" i="3"/>
  <c r="AM38" i="3"/>
  <c r="AM7" i="3"/>
  <c r="AM14" i="3"/>
  <c r="AM23" i="3"/>
  <c r="W16" i="2"/>
  <c r="AB16" i="2" s="1"/>
  <c r="AM30" i="3"/>
  <c r="AN5" i="3"/>
  <c r="AN13" i="3"/>
  <c r="AN21" i="3"/>
  <c r="AM4" i="3"/>
  <c r="AM12" i="3"/>
  <c r="AM20" i="3"/>
  <c r="AM28" i="3"/>
  <c r="AM36" i="3"/>
  <c r="AM41" i="3"/>
  <c r="AM3" i="3"/>
  <c r="AM9" i="3"/>
  <c r="AM17" i="3"/>
  <c r="AM25" i="3"/>
  <c r="AM33" i="3"/>
  <c r="AM8" i="3"/>
  <c r="AM16" i="3"/>
  <c r="AM24" i="3"/>
  <c r="AM32" i="3"/>
  <c r="AM40" i="3"/>
  <c r="AM42" i="3"/>
  <c r="X5" i="2"/>
  <c r="V22" i="2"/>
  <c r="X22" i="2" s="1"/>
  <c r="R22" i="2"/>
  <c r="V18" i="2"/>
  <c r="R18" i="2"/>
  <c r="V14" i="2"/>
  <c r="R14" i="2"/>
  <c r="V17" i="2"/>
  <c r="X17" i="2" s="1"/>
  <c r="R17" i="2"/>
  <c r="X9" i="2"/>
  <c r="V27" i="2"/>
  <c r="X27" i="2" s="1"/>
  <c r="R27" i="2"/>
  <c r="X8" i="2"/>
  <c r="X13" i="2"/>
  <c r="X19" i="2"/>
  <c r="V23" i="2"/>
  <c r="X23" i="2" s="1"/>
  <c r="R23" i="2"/>
  <c r="V24" i="2"/>
  <c r="X24" i="2" s="1"/>
  <c r="R24" i="2"/>
  <c r="W3" i="2"/>
  <c r="AB3" i="2" s="1"/>
  <c r="W6" i="2"/>
  <c r="AB6" i="2" s="1"/>
  <c r="V15" i="2"/>
  <c r="X15" i="2" s="1"/>
  <c r="X12" i="2" l="1"/>
  <c r="X7" i="2"/>
  <c r="X25" i="2"/>
  <c r="X10" i="2"/>
  <c r="X26" i="2"/>
  <c r="X20" i="2"/>
  <c r="X4" i="2"/>
  <c r="X14" i="2"/>
  <c r="X18" i="2"/>
  <c r="X21" i="2"/>
  <c r="X16" i="2"/>
  <c r="X6" i="2"/>
  <c r="X3" i="2"/>
</calcChain>
</file>

<file path=xl/sharedStrings.xml><?xml version="1.0" encoding="utf-8"?>
<sst xmlns="http://schemas.openxmlformats.org/spreadsheetml/2006/main" count="2018" uniqueCount="279">
  <si>
    <t>SEZON</t>
  </si>
  <si>
    <t>MERCH GRUP</t>
  </si>
  <si>
    <t>SİPARİŞ NO</t>
  </si>
  <si>
    <t>MODEL ADI</t>
  </si>
  <si>
    <t>KUMAŞ</t>
  </si>
  <si>
    <t>RENK
KODU</t>
  </si>
  <si>
    <t>RENK</t>
  </si>
  <si>
    <t>TERMİN</t>
  </si>
  <si>
    <t>SİPARİŞ ADEDİ</t>
  </si>
  <si>
    <t>SS25</t>
  </si>
  <si>
    <t>CK4U</t>
  </si>
  <si>
    <t>ŞRT,MUST-E</t>
  </si>
  <si>
    <t>2 İPLİK PENYE</t>
  </si>
  <si>
    <t>CT3</t>
  </si>
  <si>
    <t>GREY MELANGE</t>
  </si>
  <si>
    <t>ŞRT,MUST-E-1</t>
  </si>
  <si>
    <t xml:space="preserve">JAKARLI PENYE </t>
  </si>
  <si>
    <t>FPT</t>
  </si>
  <si>
    <t>LIGHT BEIGE</t>
  </si>
  <si>
    <t>PNT,BIFLARE-E</t>
  </si>
  <si>
    <t>PENYE LYC SUPREM</t>
  </si>
  <si>
    <t>R4W</t>
  </si>
  <si>
    <t>ANTRACITE</t>
  </si>
  <si>
    <t>CVL</t>
  </si>
  <si>
    <t>NEW BLACK</t>
  </si>
  <si>
    <t>NERKUR ALT</t>
  </si>
  <si>
    <t>30/1 OPENED SUPREM</t>
  </si>
  <si>
    <t>FFB</t>
  </si>
  <si>
    <t>J5E</t>
  </si>
  <si>
    <t>NERKUR UST</t>
  </si>
  <si>
    <t>LYC OPENED SUPREM</t>
  </si>
  <si>
    <t>OPTICAL WHITE</t>
  </si>
  <si>
    <t>TYT,KASKOR-E</t>
  </si>
  <si>
    <t>2*2 KAŞKORSE</t>
  </si>
  <si>
    <t>GE8</t>
  </si>
  <si>
    <t>GXN</t>
  </si>
  <si>
    <t>DARK BEIGE</t>
  </si>
  <si>
    <t>DARK GREY</t>
  </si>
  <si>
    <t>GYA</t>
  </si>
  <si>
    <t>KHAKI</t>
  </si>
  <si>
    <t>TYT,BASKOR-E</t>
  </si>
  <si>
    <t>PINK</t>
  </si>
  <si>
    <t>FTG</t>
  </si>
  <si>
    <t>JP6</t>
  </si>
  <si>
    <t>BABY BLUE</t>
  </si>
  <si>
    <t>KK.BDY,K-SUNNY</t>
  </si>
  <si>
    <t>FDH</t>
  </si>
  <si>
    <t>ECRU</t>
  </si>
  <si>
    <t>KK.BDY,K-SUN</t>
  </si>
  <si>
    <t>KK.BDY,KAYIK</t>
  </si>
  <si>
    <t>FDU</t>
  </si>
  <si>
    <t>HBH</t>
  </si>
  <si>
    <t>BRIGHT RED</t>
  </si>
  <si>
    <t>KK.BDY,ASUNA-E-7</t>
  </si>
  <si>
    <t>FET</t>
  </si>
  <si>
    <t>CREAM</t>
  </si>
  <si>
    <t>FRS</t>
  </si>
  <si>
    <t>LIGHT YELLOW</t>
  </si>
  <si>
    <t>G7S</t>
  </si>
  <si>
    <t>LILAC</t>
  </si>
  <si>
    <t>QVX</t>
  </si>
  <si>
    <t>LIGHT BLUE</t>
  </si>
  <si>
    <t>QWM</t>
  </si>
  <si>
    <t>PINK LILAC</t>
  </si>
  <si>
    <t>KK.BDY,KUBRA-E</t>
  </si>
  <si>
    <t>FKW</t>
  </si>
  <si>
    <t>DARK LILAC</t>
  </si>
  <si>
    <t>FX9</t>
  </si>
  <si>
    <t>PASTEL GREEN</t>
  </si>
  <si>
    <t>KK.BDY,CICEK-E</t>
  </si>
  <si>
    <t>WHITE</t>
  </si>
  <si>
    <t>UK.BDY,KNEED-E</t>
  </si>
  <si>
    <t>30/1 SÜPREM</t>
  </si>
  <si>
    <t>ŞRT,KAVENE-ALT</t>
  </si>
  <si>
    <t>HKW</t>
  </si>
  <si>
    <t>ATL,KBOMBI</t>
  </si>
  <si>
    <t>R9J</t>
  </si>
  <si>
    <t xml:space="preserve">CK4E </t>
  </si>
  <si>
    <t>ATL,KAVENE-UST</t>
  </si>
  <si>
    <t xml:space="preserve">ATL,KUSUF </t>
  </si>
  <si>
    <t>YTE</t>
  </si>
  <si>
    <t>12.05.2025</t>
  </si>
  <si>
    <t xml:space="preserve">ATL,KORHAN-AS </t>
  </si>
  <si>
    <t>YQ8</t>
  </si>
  <si>
    <t xml:space="preserve">CK4L </t>
  </si>
  <si>
    <t>TKM,KOSKANA-FT</t>
  </si>
  <si>
    <t>G6V</t>
  </si>
  <si>
    <t>18.03.2025</t>
  </si>
  <si>
    <t>WW25</t>
  </si>
  <si>
    <t>BGU</t>
  </si>
  <si>
    <t xml:space="preserve">TNK,MONESUP-E </t>
  </si>
  <si>
    <t>03.06.2025</t>
  </si>
  <si>
    <t>ERV</t>
  </si>
  <si>
    <t>FMB</t>
  </si>
  <si>
    <t>NP1</t>
  </si>
  <si>
    <t xml:space="preserve">TNK,YUMAK-E </t>
  </si>
  <si>
    <t>DDX</t>
  </si>
  <si>
    <t>HLU</t>
  </si>
  <si>
    <t>ZZU</t>
  </si>
  <si>
    <t>SWT,ELLIES-CIZ-E</t>
  </si>
  <si>
    <t>LEG</t>
  </si>
  <si>
    <t>LEN</t>
  </si>
  <si>
    <t>LGL</t>
  </si>
  <si>
    <t>LHS</t>
  </si>
  <si>
    <t xml:space="preserve">SS25 </t>
  </si>
  <si>
    <t xml:space="preserve">SWT,BUTTER-FT </t>
  </si>
  <si>
    <t>S2A</t>
  </si>
  <si>
    <t>26.02.2025</t>
  </si>
  <si>
    <t xml:space="preserve">KK.BDY,BROMEO </t>
  </si>
  <si>
    <t>03.03.2025</t>
  </si>
  <si>
    <t xml:space="preserve">UK.BDY,B-LACE </t>
  </si>
  <si>
    <t xml:space="preserve">KK.BDY,WISE </t>
  </si>
  <si>
    <t>FES</t>
  </si>
  <si>
    <t>10.03.2025</t>
  </si>
  <si>
    <t xml:space="preserve">KK.BDY,CARMEN </t>
  </si>
  <si>
    <t>VVW</t>
  </si>
  <si>
    <t>08.04.2025</t>
  </si>
  <si>
    <t xml:space="preserve">ATL,KINES </t>
  </si>
  <si>
    <t>07.04.2025</t>
  </si>
  <si>
    <t xml:space="preserve">ŞRT,KINGIM-AS </t>
  </si>
  <si>
    <t>LQJ</t>
  </si>
  <si>
    <t xml:space="preserve">CK4U </t>
  </si>
  <si>
    <t>SWT,YOYO-E</t>
  </si>
  <si>
    <t>04.06.2025</t>
  </si>
  <si>
    <t>FRA</t>
  </si>
  <si>
    <t>KNF</t>
  </si>
  <si>
    <t>YTJ</t>
  </si>
  <si>
    <t xml:space="preserve">SWT,VINNI-E-2 </t>
  </si>
  <si>
    <t xml:space="preserve">SWT,VINNI-E-1 </t>
  </si>
  <si>
    <t xml:space="preserve">SWT,VINNI-E </t>
  </si>
  <si>
    <t>GJR</t>
  </si>
  <si>
    <t xml:space="preserve">KK.BDY,URKA </t>
  </si>
  <si>
    <t>Q6K</t>
  </si>
  <si>
    <t>TYT,FLAROW-E</t>
  </si>
  <si>
    <t xml:space="preserve">TYT,RAKBIL-44-E </t>
  </si>
  <si>
    <t>TYT,RAKBIL-E</t>
  </si>
  <si>
    <t>SXD</t>
  </si>
  <si>
    <t>TKM,2LI PACK-E</t>
  </si>
  <si>
    <t>13.06.2025</t>
  </si>
  <si>
    <t>LYD</t>
  </si>
  <si>
    <t>14.06.2025</t>
  </si>
  <si>
    <t>SWT,CIFT-SWT-E-1</t>
  </si>
  <si>
    <t>SWT,CIFT-SWT-E</t>
  </si>
  <si>
    <t>FFG</t>
  </si>
  <si>
    <t>GBN</t>
  </si>
  <si>
    <t xml:space="preserve">KK.BDY,KCHASE </t>
  </si>
  <si>
    <t>QXG</t>
  </si>
  <si>
    <t>RENK
  KODU</t>
  </si>
  <si>
    <t>KESİM ADEDİ</t>
  </si>
  <si>
    <t>BASKI-NAKIŞ</t>
  </si>
  <si>
    <t>DİKİM</t>
  </si>
  <si>
    <t>DIŞ İŞLEM</t>
  </si>
  <si>
    <t>ÜTÜ PAKET</t>
  </si>
  <si>
    <t>YÜKLEME ADEDİ</t>
  </si>
  <si>
    <t>SİPARİŞ / YÜKLEME FARK</t>
  </si>
  <si>
    <t>KESİM /SİPARİŞ FARK</t>
  </si>
  <si>
    <t>KESİM UKP FARKI</t>
  </si>
  <si>
    <t>SİPARİŞ YÜKLEME FARKI</t>
  </si>
  <si>
    <t xml:space="preserve">DURUM </t>
  </si>
  <si>
    <t>KESİM</t>
  </si>
  <si>
    <t>ATÖLYE</t>
  </si>
  <si>
    <t>PLAN</t>
  </si>
  <si>
    <t>GERÇEK</t>
  </si>
  <si>
    <t xml:space="preserve">EKSİK / FAZLA </t>
  </si>
  <si>
    <t>GİDEN</t>
  </si>
  <si>
    <t>GELEN</t>
  </si>
  <si>
    <t>EKSİK</t>
  </si>
  <si>
    <t>YÜKLEME YAPILDI</t>
  </si>
  <si>
    <t>MUST</t>
  </si>
  <si>
    <t>AGN</t>
  </si>
  <si>
    <t>ATAK</t>
  </si>
  <si>
    <t>TAPİR</t>
  </si>
  <si>
    <t>FİT ONAY TARİHİ</t>
  </si>
  <si>
    <t>RENK ONAY TARİHİ</t>
  </si>
  <si>
    <t>KUMAŞ SİPARİŞ</t>
  </si>
  <si>
    <t>KUMAŞ GELİŞ TARİHİ</t>
  </si>
  <si>
    <t>BULK ONAY TARİHİ</t>
  </si>
  <si>
    <t>KUMAŞ TEST TARİHİ</t>
  </si>
  <si>
    <t>PP ONAY TARİHİ</t>
  </si>
  <si>
    <t>BASKI ONAY TARİHİ</t>
  </si>
  <si>
    <t>KESİM TARİHİ</t>
  </si>
  <si>
    <t>BANT GİRİŞ TARİHİ</t>
  </si>
  <si>
    <t>BANT BİTİŞ TARİHİ</t>
  </si>
  <si>
    <t>GS TARİHİ</t>
  </si>
  <si>
    <t>YÜKLEME TARİHİ</t>
  </si>
  <si>
    <t>KESİM FAZLASI</t>
  </si>
  <si>
    <t>AKSESUAR GELİŞ TARİHİ</t>
  </si>
  <si>
    <t>BASKI NAKIŞ BİTİŞ TARİHİ</t>
  </si>
  <si>
    <t xml:space="preserve">ATÖLYE </t>
  </si>
  <si>
    <t>KUMAŞ SİPARİŞİ</t>
  </si>
  <si>
    <t>MAVİ KART</t>
  </si>
  <si>
    <t>GOLD NUMUNE</t>
  </si>
  <si>
    <t xml:space="preserve">PLAN </t>
  </si>
  <si>
    <t>17.10..2024</t>
  </si>
  <si>
    <t>OK</t>
  </si>
  <si>
    <t>17.10..2025</t>
  </si>
  <si>
    <t>17.10..2027</t>
  </si>
  <si>
    <t>17.10..2028</t>
  </si>
  <si>
    <t>17.10..2029</t>
  </si>
  <si>
    <t>17.10..2030</t>
  </si>
  <si>
    <t>17.10..2026</t>
  </si>
  <si>
    <t>17.10..2031</t>
  </si>
  <si>
    <t>17.10..2032</t>
  </si>
  <si>
    <t>17.10..2033</t>
  </si>
  <si>
    <t>17.10..2036</t>
  </si>
  <si>
    <t>17.10..2037</t>
  </si>
  <si>
    <t>17.10..2038</t>
  </si>
  <si>
    <t>17.10..2034</t>
  </si>
  <si>
    <t>17.10..2035</t>
  </si>
  <si>
    <t>KESİM ADETİ</t>
  </si>
  <si>
    <t>ASORTİ</t>
  </si>
  <si>
    <t>AÇIK ADET</t>
  </si>
  <si>
    <t>2.KALİTE</t>
  </si>
  <si>
    <t>FİRE</t>
  </si>
  <si>
    <t>NUMUNE</t>
  </si>
  <si>
    <t>LIGHT NAVY</t>
  </si>
  <si>
    <t>BLUE</t>
  </si>
  <si>
    <t>LİGHT BLUE</t>
  </si>
  <si>
    <t>BUXE WHİTE</t>
  </si>
  <si>
    <t>DULL GREEN</t>
  </si>
  <si>
    <t>BEIGE</t>
  </si>
  <si>
    <t>LIGHT ROSE</t>
  </si>
  <si>
    <t>LIGHT PINK</t>
  </si>
  <si>
    <t>BLACK PRINTED</t>
  </si>
  <si>
    <t>LIGHT CORAL</t>
  </si>
  <si>
    <t>MID PINK STRIPED</t>
  </si>
  <si>
    <t>LILAC STRIPED</t>
  </si>
  <si>
    <t>BLUE STRIPED</t>
  </si>
  <si>
    <t>BLACK STRIPED</t>
  </si>
  <si>
    <t>NAVY</t>
  </si>
  <si>
    <t>PURPLE</t>
  </si>
  <si>
    <t>BISCUIT BEIGE</t>
  </si>
  <si>
    <t>ORANGE</t>
  </si>
  <si>
    <t>ROSE PINK</t>
  </si>
  <si>
    <t>LIGHT GREY</t>
  </si>
  <si>
    <t>LIGHT LILIAC</t>
  </si>
  <si>
    <t>MIR-E</t>
  </si>
  <si>
    <t>KEBRALI</t>
  </si>
  <si>
    <t>RED</t>
  </si>
  <si>
    <t>BJULIET</t>
  </si>
  <si>
    <t>J9J</t>
  </si>
  <si>
    <t>KSEEYOU</t>
  </si>
  <si>
    <t>BHAMLET</t>
  </si>
  <si>
    <t>03.0.3.2025</t>
  </si>
  <si>
    <t>TOPLAM YÜKLENEN</t>
  </si>
  <si>
    <t>YÜKLEME DURUMU</t>
  </si>
  <si>
    <t>YAPILDI</t>
  </si>
  <si>
    <t>İNTERLOK</t>
  </si>
  <si>
    <t>3 İPLİK</t>
  </si>
  <si>
    <t>RAŞEL</t>
  </si>
  <si>
    <t>4*2 KAŞKORSE</t>
  </si>
  <si>
    <t>LOFT</t>
  </si>
  <si>
    <t>VİSKON</t>
  </si>
  <si>
    <t>1*1 RİBANA</t>
  </si>
  <si>
    <t>2 İPLİK</t>
  </si>
  <si>
    <t>SÜET</t>
  </si>
  <si>
    <t>RENK ONAY</t>
  </si>
  <si>
    <t>KUMAŞ GELİŞİ</t>
  </si>
  <si>
    <t>ÖN ÜRETİM KUMAŞ TEST</t>
  </si>
  <si>
    <t>ÜRETİM KUMAŞ TEST</t>
  </si>
  <si>
    <t>BASKI NAKIŞ ONAY</t>
  </si>
  <si>
    <t>BASKI NAKIŞ TEST</t>
  </si>
  <si>
    <t xml:space="preserve">BASKI NAKIŞ YERLEŞİM ONAY </t>
  </si>
  <si>
    <t>BAKIM TALİMATI ONAY</t>
  </si>
  <si>
    <t>AKSESUAR SİPARİŞ</t>
  </si>
  <si>
    <t>FİT ONAY</t>
  </si>
  <si>
    <t>PP ONAY</t>
  </si>
  <si>
    <t>ÜTÜ-PAKET</t>
  </si>
  <si>
    <t>BASKI NAKIŞ</t>
  </si>
  <si>
    <t>TRİM KART ONAY</t>
  </si>
  <si>
    <t>YÜKLEME</t>
  </si>
  <si>
    <t xml:space="preserve">SİPARİŞ </t>
  </si>
  <si>
    <t>KG</t>
  </si>
  <si>
    <t>FAZLA</t>
  </si>
  <si>
    <t>TARİH</t>
  </si>
  <si>
    <t xml:space="preserve">TKM,KARLOS-FT                           </t>
  </si>
  <si>
    <t>FZJ</t>
  </si>
  <si>
    <t xml:space="preserve">LIGHT GREY 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</si>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</sst>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</font>
    <font>
      <b/>
      <sz val="10"/>
      <color rgb="FF000000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rgb="FF000000"/>
      <name val="Calibri"/>
      <family val="2"/>
      <charset val="162"/>
    </font>
    <font>
      <sz val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charset val="16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name val="Calibri"/>
      <family val="2"/>
      <charset val="162"/>
    </font>
    <font>
      <b/>
      <sz val="9"/>
      <color rgb="FF000000"/>
      <name val="Calibri"/>
      <family val="2"/>
      <charset val="162"/>
      <scheme val="minor"/>
    </font>
    <font>
      <b/>
      <sz val="8"/>
      <color rgb="FF000000"/>
      <name val="Calibri"/>
      <family val="2"/>
      <charset val="162"/>
    </font>
    <font>
      <sz val="8"/>
      <name val="Calibri"/>
      <family val="2"/>
      <scheme val="minor"/>
    </font>
    <font>
      <sz val="8"/>
      <name val="Calibri"/>
      <family val="2"/>
    </font>
    <font>
      <sz val="9"/>
      <name val="Calibri"/>
      <family val="2"/>
    </font>
    <font>
      <b/>
      <sz val="9"/>
      <name val="Calibri"/>
      <family val="2"/>
      <charset val="162"/>
    </font>
    <font>
      <b/>
      <sz val="16"/>
      <color theme="1"/>
      <name val="Calibri"/>
      <family val="2"/>
      <scheme val="minor"/>
    </font>
    <font>
      <b/>
      <sz val="8"/>
      <name val="Calibri"/>
      <family val="2"/>
      <charset val="16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1DA"/>
        <bgColor rgb="FF00000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" fontId="12" fillId="4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4" fontId="21" fillId="6" borderId="1" xfId="0" applyNumberFormat="1" applyFont="1" applyFill="1" applyBorder="1" applyAlignment="1">
      <alignment horizontal="center" vertical="center"/>
    </xf>
    <xf numFmtId="14" fontId="16" fillId="6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2356D6-C4EA-480E-BB6C-9CAEDD2FDCC8}">
  <we:reference id="wa200005502" version="1.0.0.11" store="tr-TR" storeType="OMEX"/>
  <we:alternateReferences>
    <we:reference id="wa200005502" version="1.0.0.11" store="wa200005502" storeType="OMEX"/>
  </we:alternateReferences>
  <we:properties>
    <we:property name="docId" value="&quot;JR4wVquwcLeO_Mun1qMth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tabColor rgb="FFFF0000"/>
  </sheetPr>
  <dimension ref="A1:M100"/>
  <sheetViews>
    <sheetView zoomScaleNormal="100" workbookViewId="0">
      <pane ySplit="1" topLeftCell="A65" activePane="bottomLeft" state="frozen"/>
      <selection pane="bottomLeft" activeCell="Q72" sqref="Q72"/>
    </sheetView>
  </sheetViews>
  <sheetFormatPr defaultColWidth="8.77734375" defaultRowHeight="14.4" x14ac:dyDescent="0.3"/>
  <cols>
    <col min="1" max="1" width="6.44140625" bestFit="1" customWidth="1"/>
    <col min="2" max="2" width="6.77734375" bestFit="1" customWidth="1"/>
    <col min="3" max="3" width="10.109375" customWidth="1"/>
    <col min="4" max="4" width="16.44140625" bestFit="1" customWidth="1"/>
    <col min="5" max="5" width="19.6640625" bestFit="1" customWidth="1"/>
    <col min="6" max="6" width="5.6640625" style="51" bestFit="1" customWidth="1"/>
    <col min="7" max="7" width="16.44140625" style="54" customWidth="1"/>
    <col min="8" max="8" width="11.109375" customWidth="1"/>
    <col min="9" max="9" width="7.44140625" style="54" customWidth="1"/>
    <col min="10" max="10" width="6" style="51" customWidth="1"/>
    <col min="11" max="11" width="7.109375" customWidth="1"/>
    <col min="12" max="12" width="8.77734375" style="51"/>
  </cols>
  <sheetData>
    <row r="1" spans="1:13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8</v>
      </c>
      <c r="J1" s="21" t="s">
        <v>209</v>
      </c>
      <c r="K1" s="53" t="s">
        <v>153</v>
      </c>
      <c r="L1" s="55" t="s">
        <v>245</v>
      </c>
    </row>
    <row r="2" spans="1:13" x14ac:dyDescent="0.3">
      <c r="A2" s="1"/>
      <c r="B2" s="1"/>
      <c r="C2" s="1"/>
      <c r="D2" s="1"/>
      <c r="E2" s="1"/>
      <c r="F2" s="1"/>
      <c r="G2" s="1"/>
      <c r="H2" s="1"/>
      <c r="I2" s="21"/>
      <c r="J2" s="21"/>
      <c r="K2" s="21"/>
      <c r="L2" s="21"/>
    </row>
    <row r="3" spans="1:13" x14ac:dyDescent="0.3">
      <c r="A3" s="33" t="s">
        <v>9</v>
      </c>
      <c r="B3" s="33" t="s">
        <v>10</v>
      </c>
      <c r="C3" s="2">
        <v>1130239</v>
      </c>
      <c r="D3" s="33" t="s">
        <v>11</v>
      </c>
      <c r="E3" s="33" t="s">
        <v>12</v>
      </c>
      <c r="F3" s="33" t="s">
        <v>13</v>
      </c>
      <c r="G3" s="33" t="s">
        <v>14</v>
      </c>
      <c r="H3" s="47">
        <v>45657</v>
      </c>
      <c r="I3" s="33">
        <v>1648</v>
      </c>
      <c r="J3" s="33">
        <v>1936</v>
      </c>
      <c r="K3" s="33">
        <f>'YÜKLEME KONTROL'!N3</f>
        <v>2359</v>
      </c>
      <c r="L3" s="38" t="s">
        <v>246</v>
      </c>
      <c r="M3" t="s">
        <v>278</v>
      </c>
    </row>
    <row r="4" spans="1:13" x14ac:dyDescent="0.3">
      <c r="A4" s="33" t="s">
        <v>9</v>
      </c>
      <c r="B4" s="33" t="s">
        <v>10</v>
      </c>
      <c r="C4" s="2">
        <v>1130241</v>
      </c>
      <c r="D4" s="33" t="s">
        <v>15</v>
      </c>
      <c r="E4" s="33" t="s">
        <v>16</v>
      </c>
      <c r="F4" s="33" t="s">
        <v>17</v>
      </c>
      <c r="G4" s="33" t="s">
        <v>18</v>
      </c>
      <c r="H4" s="47">
        <v>45657</v>
      </c>
      <c r="I4" s="33">
        <v>2080</v>
      </c>
      <c r="J4" s="33">
        <v>2112</v>
      </c>
      <c r="K4" s="33">
        <f>'YÜKLEME KONTROL'!N4</f>
        <v>2067</v>
      </c>
      <c r="L4" s="50" t="s">
        <v>246</v>
      </c>
    </row>
    <row r="5" spans="1:13" x14ac:dyDescent="0.3">
      <c r="A5" s="33" t="s">
        <v>9</v>
      </c>
      <c r="B5" s="33" t="s">
        <v>10</v>
      </c>
      <c r="C5" s="33">
        <v>1120132</v>
      </c>
      <c r="D5" s="33" t="s">
        <v>19</v>
      </c>
      <c r="E5" s="33" t="s">
        <v>20</v>
      </c>
      <c r="F5" s="33" t="s">
        <v>21</v>
      </c>
      <c r="G5" s="33" t="s">
        <v>22</v>
      </c>
      <c r="H5" s="47">
        <v>45653</v>
      </c>
      <c r="I5" s="33">
        <v>5950</v>
      </c>
      <c r="J5" s="33">
        <v>5808</v>
      </c>
      <c r="K5" s="33">
        <f>'YÜKLEME KONTROL'!N5</f>
        <v>5772</v>
      </c>
      <c r="L5" s="50" t="s">
        <v>246</v>
      </c>
    </row>
    <row r="6" spans="1:13" x14ac:dyDescent="0.3">
      <c r="A6" s="33" t="s">
        <v>9</v>
      </c>
      <c r="B6" s="33" t="s">
        <v>10</v>
      </c>
      <c r="C6" s="33">
        <v>1120132</v>
      </c>
      <c r="D6" s="33" t="s">
        <v>19</v>
      </c>
      <c r="E6" s="33" t="s">
        <v>20</v>
      </c>
      <c r="F6" s="33" t="s">
        <v>23</v>
      </c>
      <c r="G6" s="33" t="s">
        <v>24</v>
      </c>
      <c r="H6" s="47">
        <v>45653</v>
      </c>
      <c r="I6" s="33">
        <v>5504</v>
      </c>
      <c r="J6" s="33">
        <v>5416</v>
      </c>
      <c r="K6" s="33">
        <f>'YÜKLEME KONTROL'!N6</f>
        <v>5433</v>
      </c>
      <c r="L6" s="50" t="s">
        <v>246</v>
      </c>
    </row>
    <row r="7" spans="1:13" x14ac:dyDescent="0.3">
      <c r="A7" s="33" t="s">
        <v>9</v>
      </c>
      <c r="B7" s="33" t="s">
        <v>10</v>
      </c>
      <c r="C7" s="33">
        <v>1113836</v>
      </c>
      <c r="D7" s="33" t="s">
        <v>25</v>
      </c>
      <c r="E7" s="33" t="s">
        <v>26</v>
      </c>
      <c r="F7" s="33" t="s">
        <v>27</v>
      </c>
      <c r="G7" s="33" t="s">
        <v>24</v>
      </c>
      <c r="H7" s="47">
        <v>45305</v>
      </c>
      <c r="I7" s="33">
        <v>5550</v>
      </c>
      <c r="J7" s="33">
        <v>5776</v>
      </c>
      <c r="K7" s="33">
        <f>'YÜKLEME KONTROL'!N7</f>
        <v>6075</v>
      </c>
      <c r="L7" s="50" t="s">
        <v>246</v>
      </c>
    </row>
    <row r="8" spans="1:13" x14ac:dyDescent="0.3">
      <c r="A8" s="33" t="s">
        <v>9</v>
      </c>
      <c r="B8" s="33" t="s">
        <v>10</v>
      </c>
      <c r="C8" s="33">
        <v>1113836</v>
      </c>
      <c r="D8" s="33" t="s">
        <v>25</v>
      </c>
      <c r="E8" s="33" t="s">
        <v>26</v>
      </c>
      <c r="F8" s="33" t="s">
        <v>28</v>
      </c>
      <c r="G8" s="33" t="s">
        <v>22</v>
      </c>
      <c r="H8" s="47">
        <v>45305</v>
      </c>
      <c r="I8" s="33">
        <v>5950</v>
      </c>
      <c r="J8" s="33">
        <v>6176</v>
      </c>
      <c r="K8" s="33">
        <f>'YÜKLEME KONTROL'!N8</f>
        <v>5675</v>
      </c>
      <c r="L8" s="50" t="s">
        <v>246</v>
      </c>
    </row>
    <row r="9" spans="1:13" x14ac:dyDescent="0.3">
      <c r="A9" s="33" t="s">
        <v>9</v>
      </c>
      <c r="B9" s="33" t="s">
        <v>10</v>
      </c>
      <c r="C9" s="33">
        <v>1113836</v>
      </c>
      <c r="D9" s="33" t="s">
        <v>29</v>
      </c>
      <c r="E9" s="33" t="s">
        <v>30</v>
      </c>
      <c r="F9" s="33" t="s">
        <v>27</v>
      </c>
      <c r="G9" s="33" t="s">
        <v>31</v>
      </c>
      <c r="H9" s="47">
        <v>45305</v>
      </c>
      <c r="I9" s="33">
        <v>5550</v>
      </c>
      <c r="J9" s="33">
        <v>5776</v>
      </c>
      <c r="K9" s="33">
        <f>'YÜKLEME KONTROL'!N9</f>
        <v>6075</v>
      </c>
      <c r="L9" s="50" t="s">
        <v>246</v>
      </c>
    </row>
    <row r="10" spans="1:13" x14ac:dyDescent="0.3">
      <c r="A10" s="33" t="s">
        <v>9</v>
      </c>
      <c r="B10" s="33" t="s">
        <v>10</v>
      </c>
      <c r="C10" s="33">
        <v>1113836</v>
      </c>
      <c r="D10" s="33" t="s">
        <v>29</v>
      </c>
      <c r="E10" s="33" t="s">
        <v>30</v>
      </c>
      <c r="F10" s="33" t="s">
        <v>28</v>
      </c>
      <c r="G10" s="33" t="s">
        <v>31</v>
      </c>
      <c r="H10" s="47">
        <v>45305</v>
      </c>
      <c r="I10" s="33">
        <v>5950</v>
      </c>
      <c r="J10" s="33">
        <v>6176</v>
      </c>
      <c r="K10" s="33">
        <f>'YÜKLEME KONTROL'!N10</f>
        <v>5675</v>
      </c>
      <c r="L10" s="50" t="s">
        <v>246</v>
      </c>
    </row>
    <row r="11" spans="1:13" x14ac:dyDescent="0.3">
      <c r="A11" s="33" t="s">
        <v>9</v>
      </c>
      <c r="B11" s="33" t="s">
        <v>10</v>
      </c>
      <c r="C11" s="33">
        <v>1128591</v>
      </c>
      <c r="D11" s="33" t="s">
        <v>32</v>
      </c>
      <c r="E11" s="33" t="s">
        <v>33</v>
      </c>
      <c r="F11" s="33" t="s">
        <v>34</v>
      </c>
      <c r="G11" s="33" t="s">
        <v>24</v>
      </c>
      <c r="H11" s="47">
        <v>45678</v>
      </c>
      <c r="I11" s="33">
        <v>4512</v>
      </c>
      <c r="J11" s="33">
        <v>4515</v>
      </c>
      <c r="K11" s="33">
        <f>'YÜKLEME KONTROL'!N11</f>
        <v>4357</v>
      </c>
      <c r="L11" s="50" t="s">
        <v>246</v>
      </c>
    </row>
    <row r="12" spans="1:13" x14ac:dyDescent="0.3">
      <c r="A12" s="33" t="s">
        <v>9</v>
      </c>
      <c r="B12" s="33" t="s">
        <v>10</v>
      </c>
      <c r="C12" s="33">
        <v>1128591</v>
      </c>
      <c r="D12" s="33" t="s">
        <v>32</v>
      </c>
      <c r="E12" s="33" t="s">
        <v>33</v>
      </c>
      <c r="F12" s="33" t="s">
        <v>35</v>
      </c>
      <c r="G12" s="33" t="s">
        <v>36</v>
      </c>
      <c r="H12" s="47">
        <v>45678</v>
      </c>
      <c r="I12" s="33">
        <v>4512</v>
      </c>
      <c r="J12" s="33">
        <v>4400</v>
      </c>
      <c r="K12" s="33">
        <f>'YÜKLEME KONTROL'!N12</f>
        <v>4344</v>
      </c>
      <c r="L12" s="50" t="s">
        <v>246</v>
      </c>
    </row>
    <row r="13" spans="1:13" x14ac:dyDescent="0.3">
      <c r="A13" s="33" t="s">
        <v>9</v>
      </c>
      <c r="B13" s="33" t="s">
        <v>10</v>
      </c>
      <c r="C13" s="33">
        <v>1128591</v>
      </c>
      <c r="D13" s="33" t="s">
        <v>32</v>
      </c>
      <c r="E13" s="33" t="s">
        <v>33</v>
      </c>
      <c r="F13" s="33" t="s">
        <v>23</v>
      </c>
      <c r="G13" s="33" t="s">
        <v>37</v>
      </c>
      <c r="H13" s="47">
        <v>45678</v>
      </c>
      <c r="I13" s="33">
        <v>4512</v>
      </c>
      <c r="J13" s="33">
        <v>4400</v>
      </c>
      <c r="K13" s="33">
        <f>'YÜKLEME KONTROL'!N13</f>
        <v>4447</v>
      </c>
      <c r="L13" s="50" t="s">
        <v>246</v>
      </c>
    </row>
    <row r="14" spans="1:13" x14ac:dyDescent="0.3">
      <c r="A14" s="33" t="s">
        <v>9</v>
      </c>
      <c r="B14" s="33" t="s">
        <v>10</v>
      </c>
      <c r="C14" s="33">
        <v>1128591</v>
      </c>
      <c r="D14" s="33" t="s">
        <v>32</v>
      </c>
      <c r="E14" s="33" t="s">
        <v>33</v>
      </c>
      <c r="F14" s="33" t="s">
        <v>38</v>
      </c>
      <c r="G14" s="33" t="s">
        <v>39</v>
      </c>
      <c r="H14" s="47">
        <v>45678</v>
      </c>
      <c r="I14" s="33">
        <v>4512</v>
      </c>
      <c r="J14" s="33">
        <v>4530</v>
      </c>
      <c r="K14" s="33">
        <f>'YÜKLEME KONTROL'!N14</f>
        <v>4461</v>
      </c>
      <c r="L14" s="50" t="s">
        <v>246</v>
      </c>
    </row>
    <row r="15" spans="1:13" x14ac:dyDescent="0.3">
      <c r="A15" s="33" t="s">
        <v>9</v>
      </c>
      <c r="B15" s="33" t="s">
        <v>10</v>
      </c>
      <c r="C15" s="33">
        <v>1128595</v>
      </c>
      <c r="D15" s="33" t="s">
        <v>40</v>
      </c>
      <c r="E15" s="33" t="s">
        <v>33</v>
      </c>
      <c r="F15" s="33" t="s">
        <v>38</v>
      </c>
      <c r="G15" s="33" t="s">
        <v>24</v>
      </c>
      <c r="H15" s="47">
        <v>45653</v>
      </c>
      <c r="I15" s="33">
        <v>4512</v>
      </c>
      <c r="J15" s="33">
        <v>4528</v>
      </c>
      <c r="K15" s="33">
        <f>'YÜKLEME KONTROL'!N15</f>
        <v>4455</v>
      </c>
      <c r="L15" s="50" t="s">
        <v>246</v>
      </c>
    </row>
    <row r="16" spans="1:13" x14ac:dyDescent="0.3">
      <c r="A16" s="33" t="s">
        <v>9</v>
      </c>
      <c r="B16" s="33" t="s">
        <v>10</v>
      </c>
      <c r="C16" s="33">
        <v>1128595</v>
      </c>
      <c r="D16" s="33" t="s">
        <v>40</v>
      </c>
      <c r="E16" s="33" t="s">
        <v>33</v>
      </c>
      <c r="F16" s="33" t="s">
        <v>34</v>
      </c>
      <c r="G16" s="33" t="s">
        <v>41</v>
      </c>
      <c r="H16" s="47">
        <v>45653</v>
      </c>
      <c r="I16" s="33">
        <v>4512</v>
      </c>
      <c r="J16" s="33">
        <v>4128</v>
      </c>
      <c r="K16" s="33">
        <f>'YÜKLEME KONTROL'!N16</f>
        <v>4460</v>
      </c>
      <c r="L16" s="50" t="s">
        <v>246</v>
      </c>
    </row>
    <row r="17" spans="1:12" x14ac:dyDescent="0.3">
      <c r="A17" s="33" t="s">
        <v>9</v>
      </c>
      <c r="B17" s="33" t="s">
        <v>10</v>
      </c>
      <c r="C17" s="33">
        <v>1128595</v>
      </c>
      <c r="D17" s="33" t="s">
        <v>40</v>
      </c>
      <c r="E17" s="33" t="s">
        <v>33</v>
      </c>
      <c r="F17" s="33" t="s">
        <v>35</v>
      </c>
      <c r="G17" s="33" t="s">
        <v>36</v>
      </c>
      <c r="H17" s="47">
        <v>45653</v>
      </c>
      <c r="I17" s="33">
        <v>4512</v>
      </c>
      <c r="J17" s="33">
        <v>4496</v>
      </c>
      <c r="K17" s="33">
        <f>'YÜKLEME KONTROL'!N17</f>
        <v>0</v>
      </c>
      <c r="L17" s="50" t="s">
        <v>246</v>
      </c>
    </row>
    <row r="18" spans="1:12" x14ac:dyDescent="0.3">
      <c r="A18" s="33" t="s">
        <v>9</v>
      </c>
      <c r="B18" s="33" t="s">
        <v>10</v>
      </c>
      <c r="C18" s="33">
        <v>1128595</v>
      </c>
      <c r="D18" s="33" t="s">
        <v>40</v>
      </c>
      <c r="E18" s="33" t="s">
        <v>33</v>
      </c>
      <c r="F18" s="33" t="s">
        <v>42</v>
      </c>
      <c r="G18" s="33" t="s">
        <v>37</v>
      </c>
      <c r="H18" s="47">
        <v>45653</v>
      </c>
      <c r="I18" s="33">
        <v>4512</v>
      </c>
      <c r="J18" s="33">
        <v>4560</v>
      </c>
      <c r="K18" s="33">
        <f>'YÜKLEME KONTROL'!N18</f>
        <v>0</v>
      </c>
      <c r="L18" s="50" t="s">
        <v>246</v>
      </c>
    </row>
    <row r="19" spans="1:12" x14ac:dyDescent="0.3">
      <c r="A19" s="33" t="s">
        <v>9</v>
      </c>
      <c r="B19" s="33" t="s">
        <v>10</v>
      </c>
      <c r="C19" s="33">
        <v>1128595</v>
      </c>
      <c r="D19" s="33" t="s">
        <v>40</v>
      </c>
      <c r="E19" s="33" t="s">
        <v>33</v>
      </c>
      <c r="F19" s="33" t="s">
        <v>43</v>
      </c>
      <c r="G19" s="33" t="s">
        <v>39</v>
      </c>
      <c r="H19" s="47">
        <v>45653</v>
      </c>
      <c r="I19" s="33">
        <v>4512</v>
      </c>
      <c r="J19" s="33">
        <v>4496</v>
      </c>
      <c r="K19" s="33">
        <f>'YÜKLEME KONTROL'!N19</f>
        <v>0</v>
      </c>
      <c r="L19" s="50" t="s">
        <v>246</v>
      </c>
    </row>
    <row r="20" spans="1:12" x14ac:dyDescent="0.3">
      <c r="A20" s="33" t="s">
        <v>9</v>
      </c>
      <c r="B20" s="33" t="s">
        <v>10</v>
      </c>
      <c r="C20" s="33">
        <v>1128595</v>
      </c>
      <c r="D20" s="33" t="s">
        <v>40</v>
      </c>
      <c r="E20" s="33" t="s">
        <v>33</v>
      </c>
      <c r="F20" s="33" t="s">
        <v>23</v>
      </c>
      <c r="G20" s="33" t="s">
        <v>44</v>
      </c>
      <c r="H20" s="47">
        <v>45653</v>
      </c>
      <c r="I20" s="33">
        <v>4512</v>
      </c>
      <c r="J20" s="33">
        <v>4528</v>
      </c>
      <c r="K20" s="33">
        <f>'YÜKLEME KONTROL'!N20</f>
        <v>0</v>
      </c>
      <c r="L20" s="50" t="s">
        <v>246</v>
      </c>
    </row>
    <row r="21" spans="1:12" x14ac:dyDescent="0.3">
      <c r="A21" s="33" t="s">
        <v>9</v>
      </c>
      <c r="B21" s="33" t="s">
        <v>10</v>
      </c>
      <c r="C21" s="33">
        <v>1124809</v>
      </c>
      <c r="D21" s="33" t="s">
        <v>45</v>
      </c>
      <c r="E21" s="33" t="s">
        <v>33</v>
      </c>
      <c r="F21" s="33" t="s">
        <v>46</v>
      </c>
      <c r="G21" s="33" t="s">
        <v>47</v>
      </c>
      <c r="H21" s="47">
        <v>45651</v>
      </c>
      <c r="I21" s="33">
        <v>17950</v>
      </c>
      <c r="J21" s="33">
        <v>17861</v>
      </c>
      <c r="K21" s="33">
        <f>'YÜKLEME KONTROL'!N21</f>
        <v>0</v>
      </c>
      <c r="L21" s="50" t="s">
        <v>246</v>
      </c>
    </row>
    <row r="22" spans="1:12" x14ac:dyDescent="0.3">
      <c r="A22" s="33" t="s">
        <v>9</v>
      </c>
      <c r="B22" s="33" t="s">
        <v>10</v>
      </c>
      <c r="C22" s="33">
        <v>1124808</v>
      </c>
      <c r="D22" s="33" t="s">
        <v>48</v>
      </c>
      <c r="E22" s="33" t="s">
        <v>33</v>
      </c>
      <c r="F22" s="33" t="s">
        <v>23</v>
      </c>
      <c r="G22" s="33" t="s">
        <v>24</v>
      </c>
      <c r="H22" s="47">
        <v>45651</v>
      </c>
      <c r="I22" s="33">
        <v>23495</v>
      </c>
      <c r="J22" s="33">
        <v>22785</v>
      </c>
      <c r="K22" s="33">
        <f>'YÜKLEME KONTROL'!N22</f>
        <v>0</v>
      </c>
      <c r="L22" s="50" t="s">
        <v>246</v>
      </c>
    </row>
    <row r="23" spans="1:12" x14ac:dyDescent="0.3">
      <c r="A23" s="33" t="s">
        <v>9</v>
      </c>
      <c r="B23" s="33" t="s">
        <v>10</v>
      </c>
      <c r="C23" s="33">
        <v>1124807</v>
      </c>
      <c r="D23" s="33" t="s">
        <v>49</v>
      </c>
      <c r="E23" s="33" t="s">
        <v>33</v>
      </c>
      <c r="F23" s="33" t="s">
        <v>50</v>
      </c>
      <c r="G23" s="33" t="s">
        <v>47</v>
      </c>
      <c r="H23" s="47">
        <v>45680</v>
      </c>
      <c r="I23" s="33">
        <v>22147</v>
      </c>
      <c r="J23" s="33">
        <v>21487</v>
      </c>
      <c r="K23" s="33">
        <f>'YÜKLEME KONTROL'!N23</f>
        <v>0</v>
      </c>
      <c r="L23" s="50" t="s">
        <v>246</v>
      </c>
    </row>
    <row r="24" spans="1:12" x14ac:dyDescent="0.3">
      <c r="A24" s="33" t="s">
        <v>9</v>
      </c>
      <c r="B24" s="33" t="s">
        <v>10</v>
      </c>
      <c r="C24" s="33">
        <v>1124807</v>
      </c>
      <c r="D24" s="33" t="s">
        <v>49</v>
      </c>
      <c r="E24" s="33" t="s">
        <v>33</v>
      </c>
      <c r="F24" s="33" t="s">
        <v>51</v>
      </c>
      <c r="G24" s="33" t="s">
        <v>52</v>
      </c>
      <c r="H24" s="47">
        <v>45680</v>
      </c>
      <c r="I24" s="33">
        <v>11138</v>
      </c>
      <c r="J24" s="33">
        <v>9798</v>
      </c>
      <c r="K24" s="33">
        <f>'YÜKLEME KONTROL'!N24</f>
        <v>0</v>
      </c>
      <c r="L24" s="50" t="s">
        <v>246</v>
      </c>
    </row>
    <row r="25" spans="1:12" x14ac:dyDescent="0.3">
      <c r="A25" s="33" t="s">
        <v>9</v>
      </c>
      <c r="B25" s="33" t="s">
        <v>10</v>
      </c>
      <c r="C25" s="2">
        <v>1128012</v>
      </c>
      <c r="D25" s="33" t="s">
        <v>53</v>
      </c>
      <c r="E25" s="33" t="s">
        <v>33</v>
      </c>
      <c r="F25" s="33" t="s">
        <v>54</v>
      </c>
      <c r="G25" s="33" t="s">
        <v>55</v>
      </c>
      <c r="H25" s="47">
        <v>45652</v>
      </c>
      <c r="I25" s="33">
        <v>5008</v>
      </c>
      <c r="J25" s="33">
        <v>4288</v>
      </c>
      <c r="K25" s="33">
        <f>'YÜKLEME KONTROL'!N25</f>
        <v>0</v>
      </c>
      <c r="L25" s="50" t="s">
        <v>246</v>
      </c>
    </row>
    <row r="26" spans="1:12" x14ac:dyDescent="0.3">
      <c r="A26" s="33" t="s">
        <v>9</v>
      </c>
      <c r="B26" s="33" t="s">
        <v>10</v>
      </c>
      <c r="C26" s="2">
        <v>1128012</v>
      </c>
      <c r="D26" s="33" t="s">
        <v>53</v>
      </c>
      <c r="E26" s="33" t="s">
        <v>33</v>
      </c>
      <c r="F26" s="33" t="s">
        <v>56</v>
      </c>
      <c r="G26" s="33" t="s">
        <v>57</v>
      </c>
      <c r="H26" s="47">
        <v>45652</v>
      </c>
      <c r="I26" s="33">
        <v>5008</v>
      </c>
      <c r="J26" s="33">
        <v>4344</v>
      </c>
      <c r="K26" s="33">
        <f>'YÜKLEME KONTROL'!N26</f>
        <v>0</v>
      </c>
      <c r="L26" s="50" t="s">
        <v>246</v>
      </c>
    </row>
    <row r="27" spans="1:12" x14ac:dyDescent="0.3">
      <c r="A27" s="33" t="s">
        <v>9</v>
      </c>
      <c r="B27" s="33" t="s">
        <v>10</v>
      </c>
      <c r="C27" s="2">
        <v>1128012</v>
      </c>
      <c r="D27" s="33" t="s">
        <v>53</v>
      </c>
      <c r="E27" s="33" t="s">
        <v>33</v>
      </c>
      <c r="F27" s="33" t="s">
        <v>58</v>
      </c>
      <c r="G27" s="33" t="s">
        <v>59</v>
      </c>
      <c r="H27" s="47">
        <v>45652</v>
      </c>
      <c r="I27" s="33">
        <v>5008</v>
      </c>
      <c r="J27" s="33">
        <v>5168</v>
      </c>
      <c r="K27" s="33">
        <f>'YÜKLEME KONTROL'!N27</f>
        <v>0</v>
      </c>
      <c r="L27" s="50" t="s">
        <v>246</v>
      </c>
    </row>
    <row r="28" spans="1:12" x14ac:dyDescent="0.3">
      <c r="A28" s="33" t="s">
        <v>9</v>
      </c>
      <c r="B28" s="33" t="s">
        <v>10</v>
      </c>
      <c r="C28" s="2">
        <v>1128012</v>
      </c>
      <c r="D28" s="33" t="s">
        <v>53</v>
      </c>
      <c r="E28" s="33" t="s">
        <v>33</v>
      </c>
      <c r="F28" s="33" t="s">
        <v>60</v>
      </c>
      <c r="G28" s="33" t="s">
        <v>61</v>
      </c>
      <c r="H28" s="47">
        <v>45652</v>
      </c>
      <c r="I28" s="33">
        <v>5008</v>
      </c>
      <c r="J28" s="33">
        <v>4628</v>
      </c>
      <c r="K28" s="33">
        <f>'YÜKLEME KONTROL'!N28</f>
        <v>0</v>
      </c>
      <c r="L28" s="50" t="s">
        <v>246</v>
      </c>
    </row>
    <row r="29" spans="1:12" x14ac:dyDescent="0.3">
      <c r="A29" s="33" t="s">
        <v>9</v>
      </c>
      <c r="B29" s="33" t="s">
        <v>10</v>
      </c>
      <c r="C29" s="2">
        <v>1128012</v>
      </c>
      <c r="D29" s="33" t="s">
        <v>53</v>
      </c>
      <c r="E29" s="33" t="s">
        <v>33</v>
      </c>
      <c r="F29" s="33" t="s">
        <v>62</v>
      </c>
      <c r="G29" s="33" t="s">
        <v>63</v>
      </c>
      <c r="H29" s="47">
        <v>45652</v>
      </c>
      <c r="I29" s="33">
        <v>5008</v>
      </c>
      <c r="J29" s="33">
        <v>5072</v>
      </c>
      <c r="K29" s="33">
        <f>'YÜKLEME KONTROL'!N29</f>
        <v>0</v>
      </c>
      <c r="L29" s="50" t="s">
        <v>246</v>
      </c>
    </row>
    <row r="30" spans="1:12" x14ac:dyDescent="0.3">
      <c r="A30" s="33" t="s">
        <v>9</v>
      </c>
      <c r="B30" s="33" t="s">
        <v>10</v>
      </c>
      <c r="C30" s="2">
        <v>1128059</v>
      </c>
      <c r="D30" s="33" t="s">
        <v>64</v>
      </c>
      <c r="E30" s="33" t="s">
        <v>33</v>
      </c>
      <c r="F30" s="33" t="s">
        <v>23</v>
      </c>
      <c r="G30" s="33" t="s">
        <v>24</v>
      </c>
      <c r="H30" s="47">
        <v>45672</v>
      </c>
      <c r="I30" s="33">
        <v>5008</v>
      </c>
      <c r="J30" s="33">
        <v>4896</v>
      </c>
      <c r="K30" s="33">
        <f>'YÜKLEME KONTROL'!N30</f>
        <v>0</v>
      </c>
      <c r="L30" s="50" t="s">
        <v>246</v>
      </c>
    </row>
    <row r="31" spans="1:12" x14ac:dyDescent="0.3">
      <c r="A31" s="33" t="s">
        <v>9</v>
      </c>
      <c r="B31" s="33" t="s">
        <v>10</v>
      </c>
      <c r="C31" s="2">
        <v>1128059</v>
      </c>
      <c r="D31" s="33" t="s">
        <v>64</v>
      </c>
      <c r="E31" s="33" t="s">
        <v>33</v>
      </c>
      <c r="F31" s="33" t="s">
        <v>54</v>
      </c>
      <c r="G31" s="33" t="s">
        <v>55</v>
      </c>
      <c r="H31" s="47">
        <v>45672</v>
      </c>
      <c r="I31" s="33">
        <v>5008</v>
      </c>
      <c r="J31" s="33">
        <v>4926</v>
      </c>
      <c r="K31" s="33">
        <f>'YÜKLEME KONTROL'!N31</f>
        <v>0</v>
      </c>
      <c r="L31" s="50" t="s">
        <v>246</v>
      </c>
    </row>
    <row r="32" spans="1:12" x14ac:dyDescent="0.3">
      <c r="A32" s="33" t="s">
        <v>9</v>
      </c>
      <c r="B32" s="33" t="s">
        <v>10</v>
      </c>
      <c r="C32" s="2">
        <v>1128059</v>
      </c>
      <c r="D32" s="33" t="s">
        <v>64</v>
      </c>
      <c r="E32" s="33" t="s">
        <v>33</v>
      </c>
      <c r="F32" s="33" t="s">
        <v>65</v>
      </c>
      <c r="G32" s="33" t="s">
        <v>66</v>
      </c>
      <c r="H32" s="47">
        <v>45672</v>
      </c>
      <c r="I32" s="33">
        <v>5008</v>
      </c>
      <c r="J32" s="33">
        <v>5024</v>
      </c>
      <c r="K32" s="33">
        <f>'YÜKLEME KONTROL'!N32</f>
        <v>0</v>
      </c>
      <c r="L32" s="50" t="s">
        <v>246</v>
      </c>
    </row>
    <row r="33" spans="1:12" x14ac:dyDescent="0.3">
      <c r="A33" s="33" t="s">
        <v>9</v>
      </c>
      <c r="B33" s="33" t="s">
        <v>10</v>
      </c>
      <c r="C33" s="2">
        <v>1128059</v>
      </c>
      <c r="D33" s="33" t="s">
        <v>64</v>
      </c>
      <c r="E33" s="33" t="s">
        <v>33</v>
      </c>
      <c r="F33" s="33" t="s">
        <v>56</v>
      </c>
      <c r="G33" s="33" t="s">
        <v>57</v>
      </c>
      <c r="H33" s="47">
        <v>45672</v>
      </c>
      <c r="I33" s="33">
        <v>5008</v>
      </c>
      <c r="J33" s="33">
        <v>5120</v>
      </c>
      <c r="K33" s="33">
        <f>'YÜKLEME KONTROL'!N33</f>
        <v>0</v>
      </c>
      <c r="L33" s="50" t="s">
        <v>246</v>
      </c>
    </row>
    <row r="34" spans="1:12" x14ac:dyDescent="0.3">
      <c r="A34" s="33" t="s">
        <v>9</v>
      </c>
      <c r="B34" s="33" t="s">
        <v>10</v>
      </c>
      <c r="C34" s="2">
        <v>1128059</v>
      </c>
      <c r="D34" s="33" t="s">
        <v>64</v>
      </c>
      <c r="E34" s="33" t="s">
        <v>33</v>
      </c>
      <c r="F34" s="33" t="s">
        <v>62</v>
      </c>
      <c r="G34" s="33" t="s">
        <v>63</v>
      </c>
      <c r="H34" s="47">
        <v>45672</v>
      </c>
      <c r="I34" s="33">
        <v>5008</v>
      </c>
      <c r="J34" s="33">
        <v>5152</v>
      </c>
      <c r="K34" s="33">
        <f>'YÜKLEME KONTROL'!N34</f>
        <v>0</v>
      </c>
      <c r="L34" s="50" t="s">
        <v>246</v>
      </c>
    </row>
    <row r="35" spans="1:12" x14ac:dyDescent="0.3">
      <c r="A35" s="33" t="s">
        <v>9</v>
      </c>
      <c r="B35" s="33" t="s">
        <v>10</v>
      </c>
      <c r="C35" s="2">
        <v>1128059</v>
      </c>
      <c r="D35" s="33" t="s">
        <v>64</v>
      </c>
      <c r="E35" s="33" t="s">
        <v>33</v>
      </c>
      <c r="F35" s="33" t="s">
        <v>67</v>
      </c>
      <c r="G35" s="33" t="s">
        <v>68</v>
      </c>
      <c r="H35" s="47">
        <v>45672</v>
      </c>
      <c r="I35" s="33">
        <v>5008</v>
      </c>
      <c r="J35" s="33">
        <v>4752</v>
      </c>
      <c r="K35" s="33">
        <f>'YÜKLEME KONTROL'!N35</f>
        <v>0</v>
      </c>
      <c r="L35" s="50" t="s">
        <v>246</v>
      </c>
    </row>
    <row r="36" spans="1:12" x14ac:dyDescent="0.3">
      <c r="A36" s="33" t="s">
        <v>9</v>
      </c>
      <c r="B36" s="33" t="s">
        <v>10</v>
      </c>
      <c r="C36" s="2">
        <v>1128016</v>
      </c>
      <c r="D36" s="33" t="s">
        <v>69</v>
      </c>
      <c r="E36" s="33" t="s">
        <v>33</v>
      </c>
      <c r="F36" s="33" t="s">
        <v>62</v>
      </c>
      <c r="G36" s="33" t="s">
        <v>24</v>
      </c>
      <c r="H36" s="47">
        <v>45652</v>
      </c>
      <c r="I36" s="33">
        <v>5008</v>
      </c>
      <c r="J36" s="33">
        <v>5120</v>
      </c>
      <c r="K36" s="33">
        <f>'YÜKLEME KONTROL'!N36</f>
        <v>0</v>
      </c>
      <c r="L36" s="50" t="s">
        <v>246</v>
      </c>
    </row>
    <row r="37" spans="1:12" x14ac:dyDescent="0.3">
      <c r="A37" s="33" t="s">
        <v>9</v>
      </c>
      <c r="B37" s="33" t="s">
        <v>10</v>
      </c>
      <c r="C37" s="2">
        <v>1128016</v>
      </c>
      <c r="D37" s="33" t="s">
        <v>69</v>
      </c>
      <c r="E37" s="33" t="s">
        <v>33</v>
      </c>
      <c r="F37" s="33" t="s">
        <v>23</v>
      </c>
      <c r="G37" s="33" t="s">
        <v>66</v>
      </c>
      <c r="H37" s="47">
        <v>45652</v>
      </c>
      <c r="I37" s="33">
        <v>5008</v>
      </c>
      <c r="J37" s="33">
        <v>5056</v>
      </c>
      <c r="K37" s="33">
        <f>'YÜKLEME KONTROL'!N37</f>
        <v>0</v>
      </c>
      <c r="L37" s="50" t="s">
        <v>246</v>
      </c>
    </row>
    <row r="38" spans="1:12" x14ac:dyDescent="0.3">
      <c r="A38" s="33" t="s">
        <v>9</v>
      </c>
      <c r="B38" s="33" t="s">
        <v>10</v>
      </c>
      <c r="C38" s="2">
        <v>1128016</v>
      </c>
      <c r="D38" s="33" t="s">
        <v>69</v>
      </c>
      <c r="E38" s="33" t="s">
        <v>33</v>
      </c>
      <c r="F38" s="33" t="s">
        <v>65</v>
      </c>
      <c r="G38" s="33" t="s">
        <v>70</v>
      </c>
      <c r="H38" s="47">
        <v>45652</v>
      </c>
      <c r="I38" s="33">
        <v>5008</v>
      </c>
      <c r="J38" s="33">
        <v>5136</v>
      </c>
      <c r="K38" s="33">
        <f>'YÜKLEME KONTROL'!N38</f>
        <v>0</v>
      </c>
      <c r="L38" s="50" t="s">
        <v>246</v>
      </c>
    </row>
    <row r="39" spans="1:12" x14ac:dyDescent="0.3">
      <c r="A39" s="33" t="s">
        <v>9</v>
      </c>
      <c r="B39" s="33" t="s">
        <v>10</v>
      </c>
      <c r="C39" s="2">
        <v>1128016</v>
      </c>
      <c r="D39" s="33" t="s">
        <v>69</v>
      </c>
      <c r="E39" s="33" t="s">
        <v>33</v>
      </c>
      <c r="F39" s="33" t="s">
        <v>28</v>
      </c>
      <c r="G39" s="33" t="s">
        <v>61</v>
      </c>
      <c r="H39" s="47">
        <v>45652</v>
      </c>
      <c r="I39" s="33">
        <v>5008</v>
      </c>
      <c r="J39" s="33">
        <v>4992</v>
      </c>
      <c r="K39" s="33">
        <f>'YÜKLEME KONTROL'!N39</f>
        <v>0</v>
      </c>
      <c r="L39" s="50" t="s">
        <v>246</v>
      </c>
    </row>
    <row r="40" spans="1:12" x14ac:dyDescent="0.3">
      <c r="A40" s="33" t="s">
        <v>9</v>
      </c>
      <c r="B40" s="33" t="s">
        <v>10</v>
      </c>
      <c r="C40" s="2">
        <v>1128016</v>
      </c>
      <c r="D40" s="33" t="s">
        <v>69</v>
      </c>
      <c r="E40" s="33" t="s">
        <v>33</v>
      </c>
      <c r="F40" s="33" t="s">
        <v>60</v>
      </c>
      <c r="G40" s="33" t="s">
        <v>63</v>
      </c>
      <c r="H40" s="47">
        <v>45652</v>
      </c>
      <c r="I40" s="33">
        <v>5008</v>
      </c>
      <c r="J40" s="33">
        <v>5120</v>
      </c>
      <c r="K40" s="33">
        <f>'YÜKLEME KONTROL'!N40</f>
        <v>0</v>
      </c>
      <c r="L40" s="50" t="s">
        <v>246</v>
      </c>
    </row>
    <row r="41" spans="1:12" x14ac:dyDescent="0.3">
      <c r="A41" s="33" t="s">
        <v>9</v>
      </c>
      <c r="B41" s="33" t="s">
        <v>10</v>
      </c>
      <c r="C41" s="2">
        <v>1132434</v>
      </c>
      <c r="D41" s="33" t="s">
        <v>71</v>
      </c>
      <c r="E41" s="33" t="s">
        <v>72</v>
      </c>
      <c r="F41" s="33" t="s">
        <v>28</v>
      </c>
      <c r="G41" s="33" t="s">
        <v>70</v>
      </c>
      <c r="H41" s="47">
        <v>45681</v>
      </c>
      <c r="I41" s="33">
        <v>6400</v>
      </c>
      <c r="J41" s="33">
        <v>6352</v>
      </c>
      <c r="K41" s="33">
        <f>'YÜKLEME KONTROL'!N41</f>
        <v>0</v>
      </c>
      <c r="L41" s="50" t="s">
        <v>246</v>
      </c>
    </row>
    <row r="42" spans="1:12" x14ac:dyDescent="0.3">
      <c r="A42" s="33" t="s">
        <v>9</v>
      </c>
      <c r="B42" s="33" t="s">
        <v>10</v>
      </c>
      <c r="C42" s="2">
        <v>1132434</v>
      </c>
      <c r="D42" s="33" t="s">
        <v>71</v>
      </c>
      <c r="E42" s="33" t="s">
        <v>72</v>
      </c>
      <c r="F42" s="33" t="s">
        <v>23</v>
      </c>
      <c r="G42" s="33" t="s">
        <v>24</v>
      </c>
      <c r="H42" s="47">
        <v>45681</v>
      </c>
      <c r="I42" s="33">
        <v>6400</v>
      </c>
      <c r="J42" s="33">
        <v>6560</v>
      </c>
      <c r="K42" s="33">
        <f>'YÜKLEME KONTROL'!N42</f>
        <v>0</v>
      </c>
      <c r="L42" s="50" t="s">
        <v>246</v>
      </c>
    </row>
    <row r="43" spans="1:12" x14ac:dyDescent="0.3">
      <c r="A43" s="33" t="s">
        <v>104</v>
      </c>
      <c r="B43" s="33" t="s">
        <v>77</v>
      </c>
      <c r="C43" s="2">
        <v>1144109</v>
      </c>
      <c r="D43" s="33" t="s">
        <v>145</v>
      </c>
      <c r="E43" s="33" t="s">
        <v>72</v>
      </c>
      <c r="F43" s="33" t="s">
        <v>146</v>
      </c>
      <c r="G43" s="33" t="s">
        <v>217</v>
      </c>
      <c r="H43" s="47" t="s">
        <v>118</v>
      </c>
      <c r="I43" s="33">
        <v>31609</v>
      </c>
      <c r="J43" s="33">
        <v>32880</v>
      </c>
      <c r="K43" s="33">
        <f>'YÜKLEME KONTROL'!N43</f>
        <v>0</v>
      </c>
      <c r="L43" s="50"/>
    </row>
    <row r="44" spans="1:12" x14ac:dyDescent="0.3">
      <c r="A44" s="33" t="s">
        <v>104</v>
      </c>
      <c r="B44" s="33" t="s">
        <v>77</v>
      </c>
      <c r="C44" s="2">
        <v>1144109</v>
      </c>
      <c r="D44" s="33" t="s">
        <v>145</v>
      </c>
      <c r="E44" s="33" t="s">
        <v>72</v>
      </c>
      <c r="F44" s="33" t="s">
        <v>132</v>
      </c>
      <c r="G44" s="33" t="s">
        <v>218</v>
      </c>
      <c r="H44" s="47" t="s">
        <v>118</v>
      </c>
      <c r="I44" s="33">
        <v>33774</v>
      </c>
      <c r="J44" s="33">
        <v>31875</v>
      </c>
      <c r="K44" s="33">
        <f>'YÜKLEME KONTROL'!N44</f>
        <v>0</v>
      </c>
      <c r="L44" s="50"/>
    </row>
    <row r="45" spans="1:12" x14ac:dyDescent="0.3">
      <c r="A45" s="33" t="s">
        <v>88</v>
      </c>
      <c r="B45" s="33" t="s">
        <v>89</v>
      </c>
      <c r="C45" s="2">
        <v>1154355</v>
      </c>
      <c r="D45" s="33" t="s">
        <v>142</v>
      </c>
      <c r="E45" s="33" t="s">
        <v>247</v>
      </c>
      <c r="F45" s="33" t="s">
        <v>144</v>
      </c>
      <c r="G45" s="33" t="s">
        <v>219</v>
      </c>
      <c r="H45" s="47" t="s">
        <v>91</v>
      </c>
      <c r="I45" s="33">
        <v>3500</v>
      </c>
      <c r="J45" s="33">
        <v>1</v>
      </c>
      <c r="K45" s="33">
        <f>'YÜKLEME KONTROL'!N45</f>
        <v>0</v>
      </c>
      <c r="L45" s="50"/>
    </row>
    <row r="46" spans="1:12" x14ac:dyDescent="0.3">
      <c r="A46" s="33" t="s">
        <v>88</v>
      </c>
      <c r="B46" s="33" t="s">
        <v>89</v>
      </c>
      <c r="C46" s="33">
        <v>1154355</v>
      </c>
      <c r="D46" s="33" t="s">
        <v>142</v>
      </c>
      <c r="E46" s="33" t="s">
        <v>247</v>
      </c>
      <c r="F46" s="33" t="s">
        <v>143</v>
      </c>
      <c r="G46" s="33" t="s">
        <v>220</v>
      </c>
      <c r="H46" s="47" t="s">
        <v>91</v>
      </c>
      <c r="I46" s="33">
        <v>3500</v>
      </c>
      <c r="J46" s="33">
        <v>1</v>
      </c>
      <c r="K46" s="33">
        <f>'YÜKLEME KONTROL'!N46</f>
        <v>0</v>
      </c>
      <c r="L46" s="50"/>
    </row>
    <row r="47" spans="1:12" x14ac:dyDescent="0.3">
      <c r="A47" s="33" t="s">
        <v>88</v>
      </c>
      <c r="B47" s="33" t="s">
        <v>89</v>
      </c>
      <c r="C47" s="33">
        <v>1154355</v>
      </c>
      <c r="D47" s="33" t="s">
        <v>142</v>
      </c>
      <c r="E47" s="33" t="s">
        <v>247</v>
      </c>
      <c r="F47" s="33" t="s">
        <v>23</v>
      </c>
      <c r="G47" s="33" t="s">
        <v>24</v>
      </c>
      <c r="H47" s="47" t="s">
        <v>91</v>
      </c>
      <c r="I47" s="33">
        <v>3500</v>
      </c>
      <c r="J47" s="33">
        <v>1</v>
      </c>
      <c r="K47" s="33">
        <f>'YÜKLEME KONTROL'!N47</f>
        <v>0</v>
      </c>
      <c r="L47" s="50"/>
    </row>
    <row r="48" spans="1:12" x14ac:dyDescent="0.3">
      <c r="A48" s="33" t="s">
        <v>88</v>
      </c>
      <c r="B48" s="33" t="s">
        <v>89</v>
      </c>
      <c r="C48" s="33">
        <v>1154357</v>
      </c>
      <c r="D48" s="33" t="s">
        <v>141</v>
      </c>
      <c r="E48" s="33" t="s">
        <v>247</v>
      </c>
      <c r="F48" s="33" t="s">
        <v>46</v>
      </c>
      <c r="G48" s="33" t="s">
        <v>47</v>
      </c>
      <c r="H48" s="47" t="s">
        <v>91</v>
      </c>
      <c r="I48" s="33">
        <v>3500</v>
      </c>
      <c r="J48" s="33">
        <v>1</v>
      </c>
      <c r="K48" s="33">
        <f>'YÜKLEME KONTROL'!N48</f>
        <v>0</v>
      </c>
      <c r="L48" s="50"/>
    </row>
    <row r="49" spans="1:12" x14ac:dyDescent="0.3">
      <c r="A49" s="33" t="s">
        <v>88</v>
      </c>
      <c r="B49" s="33" t="s">
        <v>121</v>
      </c>
      <c r="C49" s="33">
        <v>1154736</v>
      </c>
      <c r="D49" s="33" t="s">
        <v>137</v>
      </c>
      <c r="E49" s="33" t="s">
        <v>248</v>
      </c>
      <c r="F49" s="33" t="s">
        <v>139</v>
      </c>
      <c r="G49" s="33" t="s">
        <v>36</v>
      </c>
      <c r="H49" s="47" t="s">
        <v>140</v>
      </c>
      <c r="I49" s="33">
        <v>4000</v>
      </c>
      <c r="J49" s="33">
        <v>1</v>
      </c>
      <c r="K49" s="33">
        <f>'YÜKLEME KONTROL'!N49</f>
        <v>0</v>
      </c>
      <c r="L49" s="50"/>
    </row>
    <row r="50" spans="1:12" x14ac:dyDescent="0.3">
      <c r="A50" s="33" t="s">
        <v>88</v>
      </c>
      <c r="B50" s="33" t="s">
        <v>121</v>
      </c>
      <c r="C50" s="33">
        <v>1154736</v>
      </c>
      <c r="D50" s="33" t="s">
        <v>137</v>
      </c>
      <c r="E50" s="48" t="s">
        <v>248</v>
      </c>
      <c r="F50" s="33" t="s">
        <v>130</v>
      </c>
      <c r="G50" s="33" t="s">
        <v>221</v>
      </c>
      <c r="H50" s="47" t="s">
        <v>138</v>
      </c>
      <c r="I50" s="33">
        <v>4016</v>
      </c>
      <c r="J50" s="33">
        <v>1</v>
      </c>
      <c r="K50" s="33">
        <f>'YÜKLEME KONTROL'!N50</f>
        <v>0</v>
      </c>
      <c r="L50" s="50"/>
    </row>
    <row r="51" spans="1:12" x14ac:dyDescent="0.3">
      <c r="A51" s="33" t="s">
        <v>88</v>
      </c>
      <c r="B51" s="33" t="s">
        <v>121</v>
      </c>
      <c r="C51" s="2">
        <v>1154736</v>
      </c>
      <c r="D51" s="33" t="s">
        <v>137</v>
      </c>
      <c r="E51" s="33" t="s">
        <v>248</v>
      </c>
      <c r="F51" s="33" t="s">
        <v>23</v>
      </c>
      <c r="G51" s="33" t="s">
        <v>24</v>
      </c>
      <c r="H51" s="47" t="s">
        <v>138</v>
      </c>
      <c r="I51" s="33">
        <v>4016</v>
      </c>
      <c r="J51" s="33">
        <v>1</v>
      </c>
      <c r="K51" s="33">
        <f>'YÜKLEME KONTROL'!N51</f>
        <v>0</v>
      </c>
      <c r="L51" s="50"/>
    </row>
    <row r="52" spans="1:12" x14ac:dyDescent="0.3">
      <c r="A52" s="33" t="s">
        <v>88</v>
      </c>
      <c r="B52" s="33" t="s">
        <v>89</v>
      </c>
      <c r="C52" s="2">
        <v>1155088</v>
      </c>
      <c r="D52" s="33" t="s">
        <v>135</v>
      </c>
      <c r="E52" s="33" t="s">
        <v>247</v>
      </c>
      <c r="F52" s="33" t="s">
        <v>136</v>
      </c>
      <c r="G52" s="33" t="s">
        <v>22</v>
      </c>
      <c r="H52" s="47" t="s">
        <v>91</v>
      </c>
      <c r="I52" s="33">
        <v>3000</v>
      </c>
      <c r="J52" s="33">
        <v>1</v>
      </c>
      <c r="K52" s="33">
        <f>'YÜKLEME KONTROL'!N52</f>
        <v>0</v>
      </c>
      <c r="L52" s="50"/>
    </row>
    <row r="53" spans="1:12" x14ac:dyDescent="0.3">
      <c r="A53" s="33" t="s">
        <v>88</v>
      </c>
      <c r="B53" s="33" t="s">
        <v>89</v>
      </c>
      <c r="C53" s="2">
        <v>1155088</v>
      </c>
      <c r="D53" s="33" t="s">
        <v>135</v>
      </c>
      <c r="E53" s="33" t="s">
        <v>247</v>
      </c>
      <c r="F53" s="33" t="s">
        <v>23</v>
      </c>
      <c r="G53" s="33" t="s">
        <v>24</v>
      </c>
      <c r="H53" s="47" t="s">
        <v>91</v>
      </c>
      <c r="I53" s="33">
        <v>4000</v>
      </c>
      <c r="J53" s="33">
        <v>1</v>
      </c>
      <c r="K53" s="33">
        <f>'YÜKLEME KONTROL'!N53</f>
        <v>0</v>
      </c>
      <c r="L53" s="50"/>
    </row>
    <row r="54" spans="1:12" x14ac:dyDescent="0.3">
      <c r="A54" s="33" t="s">
        <v>88</v>
      </c>
      <c r="B54" s="33" t="s">
        <v>89</v>
      </c>
      <c r="C54" s="2">
        <v>1155089</v>
      </c>
      <c r="D54" s="33" t="s">
        <v>134</v>
      </c>
      <c r="E54" s="33" t="s">
        <v>247</v>
      </c>
      <c r="F54" s="33" t="s">
        <v>23</v>
      </c>
      <c r="G54" s="33" t="s">
        <v>24</v>
      </c>
      <c r="H54" s="47" t="s">
        <v>91</v>
      </c>
      <c r="I54" s="33">
        <v>3000</v>
      </c>
      <c r="J54" s="33">
        <v>1</v>
      </c>
      <c r="K54" s="33">
        <f>'YÜKLEME KONTROL'!N54</f>
        <v>0</v>
      </c>
      <c r="L54" s="50"/>
    </row>
    <row r="55" spans="1:12" x14ac:dyDescent="0.3">
      <c r="A55" s="33" t="s">
        <v>88</v>
      </c>
      <c r="B55" s="33" t="s">
        <v>89</v>
      </c>
      <c r="C55" s="2">
        <v>1155091</v>
      </c>
      <c r="D55" s="33" t="s">
        <v>133</v>
      </c>
      <c r="E55" s="33" t="s">
        <v>247</v>
      </c>
      <c r="F55" s="33" t="s">
        <v>23</v>
      </c>
      <c r="G55" s="33" t="s">
        <v>24</v>
      </c>
      <c r="H55" s="47" t="s">
        <v>91</v>
      </c>
      <c r="I55" s="33">
        <v>4000</v>
      </c>
      <c r="J55" s="33">
        <v>1</v>
      </c>
      <c r="K55" s="33">
        <f>'YÜKLEME KONTROL'!N55</f>
        <v>0</v>
      </c>
      <c r="L55" s="50"/>
    </row>
    <row r="56" spans="1:12" x14ac:dyDescent="0.3">
      <c r="A56" s="33" t="s">
        <v>104</v>
      </c>
      <c r="B56" s="33" t="s">
        <v>77</v>
      </c>
      <c r="C56" s="2">
        <v>1157420</v>
      </c>
      <c r="D56" s="33" t="s">
        <v>131</v>
      </c>
      <c r="E56" s="33" t="s">
        <v>72</v>
      </c>
      <c r="F56" s="33" t="s">
        <v>76</v>
      </c>
      <c r="G56" s="33" t="s">
        <v>47</v>
      </c>
      <c r="H56" s="47">
        <v>45719</v>
      </c>
      <c r="I56" s="33">
        <v>1498</v>
      </c>
      <c r="J56" s="33">
        <v>1601</v>
      </c>
      <c r="K56" s="33">
        <f>'YÜKLEME KONTROL'!N56</f>
        <v>1537</v>
      </c>
      <c r="L56" s="50" t="s">
        <v>246</v>
      </c>
    </row>
    <row r="57" spans="1:12" x14ac:dyDescent="0.3">
      <c r="A57" s="33" t="s">
        <v>104</v>
      </c>
      <c r="B57" s="33" t="s">
        <v>77</v>
      </c>
      <c r="C57" s="2">
        <v>1157420</v>
      </c>
      <c r="D57" s="33" t="s">
        <v>131</v>
      </c>
      <c r="E57" s="33" t="s">
        <v>72</v>
      </c>
      <c r="F57" s="33" t="s">
        <v>132</v>
      </c>
      <c r="G57" s="33" t="s">
        <v>218</v>
      </c>
      <c r="H57" s="47">
        <v>45719</v>
      </c>
      <c r="I57" s="33">
        <v>1498</v>
      </c>
      <c r="J57" s="33">
        <v>1601</v>
      </c>
      <c r="K57" s="33">
        <f>'YÜKLEME KONTROL'!N57</f>
        <v>1569</v>
      </c>
      <c r="L57" s="50" t="s">
        <v>246</v>
      </c>
    </row>
    <row r="58" spans="1:12" x14ac:dyDescent="0.3">
      <c r="A58" s="33" t="s">
        <v>104</v>
      </c>
      <c r="B58" s="33" t="s">
        <v>77</v>
      </c>
      <c r="C58" s="2">
        <v>1157420</v>
      </c>
      <c r="D58" s="33" t="s">
        <v>131</v>
      </c>
      <c r="E58" s="33" t="s">
        <v>72</v>
      </c>
      <c r="F58" s="33" t="s">
        <v>50</v>
      </c>
      <c r="G58" s="33" t="s">
        <v>47</v>
      </c>
      <c r="H58" s="47">
        <v>45719</v>
      </c>
      <c r="I58" s="33">
        <v>1498</v>
      </c>
      <c r="J58" s="33">
        <v>1614</v>
      </c>
      <c r="K58" s="33">
        <f>'YÜKLEME KONTROL'!N58</f>
        <v>1507</v>
      </c>
      <c r="L58" s="50" t="s">
        <v>246</v>
      </c>
    </row>
    <row r="59" spans="1:12" x14ac:dyDescent="0.3">
      <c r="A59" s="33" t="s">
        <v>88</v>
      </c>
      <c r="B59" s="33" t="s">
        <v>121</v>
      </c>
      <c r="C59" s="2">
        <v>1158710</v>
      </c>
      <c r="D59" s="33" t="s">
        <v>129</v>
      </c>
      <c r="E59" s="33" t="s">
        <v>248</v>
      </c>
      <c r="F59" s="33" t="s">
        <v>76</v>
      </c>
      <c r="G59" s="33" t="s">
        <v>47</v>
      </c>
      <c r="H59" s="47" t="s">
        <v>123</v>
      </c>
      <c r="I59" s="33">
        <v>4000</v>
      </c>
      <c r="J59" s="33">
        <v>1</v>
      </c>
      <c r="K59" s="33">
        <f>'YÜKLEME KONTROL'!N59</f>
        <v>0</v>
      </c>
      <c r="L59" s="50"/>
    </row>
    <row r="60" spans="1:12" x14ac:dyDescent="0.3">
      <c r="A60" s="33" t="s">
        <v>88</v>
      </c>
      <c r="B60" s="33" t="s">
        <v>121</v>
      </c>
      <c r="C60" s="2">
        <v>1158710</v>
      </c>
      <c r="D60" s="33" t="s">
        <v>129</v>
      </c>
      <c r="E60" s="33" t="s">
        <v>248</v>
      </c>
      <c r="F60" s="33" t="s">
        <v>130</v>
      </c>
      <c r="G60" s="33" t="s">
        <v>221</v>
      </c>
      <c r="H60" s="47" t="s">
        <v>123</v>
      </c>
      <c r="I60" s="33">
        <v>4000</v>
      </c>
      <c r="J60" s="33">
        <v>1</v>
      </c>
      <c r="K60" s="33">
        <f>'YÜKLEME KONTROL'!N60</f>
        <v>0</v>
      </c>
      <c r="L60" s="50"/>
    </row>
    <row r="61" spans="1:12" x14ac:dyDescent="0.3">
      <c r="A61" s="33" t="s">
        <v>88</v>
      </c>
      <c r="B61" s="33" t="s">
        <v>121</v>
      </c>
      <c r="C61" s="2">
        <v>1158710</v>
      </c>
      <c r="D61" s="33" t="s">
        <v>129</v>
      </c>
      <c r="E61" s="33" t="s">
        <v>248</v>
      </c>
      <c r="F61" s="33" t="s">
        <v>23</v>
      </c>
      <c r="G61" s="33" t="s">
        <v>24</v>
      </c>
      <c r="H61" s="47" t="s">
        <v>123</v>
      </c>
      <c r="I61" s="33">
        <v>4000</v>
      </c>
      <c r="J61" s="33">
        <v>1</v>
      </c>
      <c r="K61" s="33">
        <f>'YÜKLEME KONTROL'!N61</f>
        <v>0</v>
      </c>
      <c r="L61" s="50"/>
    </row>
    <row r="62" spans="1:12" x14ac:dyDescent="0.3">
      <c r="A62" s="33" t="s">
        <v>88</v>
      </c>
      <c r="B62" s="33" t="s">
        <v>121</v>
      </c>
      <c r="C62" s="2">
        <v>1158713</v>
      </c>
      <c r="D62" s="33" t="s">
        <v>128</v>
      </c>
      <c r="E62" s="33" t="s">
        <v>248</v>
      </c>
      <c r="F62" s="33" t="s">
        <v>23</v>
      </c>
      <c r="G62" s="33" t="s">
        <v>24</v>
      </c>
      <c r="H62" s="47" t="s">
        <v>123</v>
      </c>
      <c r="I62" s="33">
        <v>4000</v>
      </c>
      <c r="J62" s="33">
        <v>1</v>
      </c>
      <c r="K62" s="33">
        <f>'YÜKLEME KONTROL'!N62</f>
        <v>0</v>
      </c>
      <c r="L62" s="50"/>
    </row>
    <row r="63" spans="1:12" x14ac:dyDescent="0.3">
      <c r="A63" s="33" t="s">
        <v>88</v>
      </c>
      <c r="B63" s="33" t="s">
        <v>121</v>
      </c>
      <c r="C63" s="2">
        <v>1158716</v>
      </c>
      <c r="D63" s="33" t="s">
        <v>127</v>
      </c>
      <c r="E63" s="33" t="s">
        <v>248</v>
      </c>
      <c r="F63" s="33" t="s">
        <v>125</v>
      </c>
      <c r="G63" s="33" t="s">
        <v>220</v>
      </c>
      <c r="H63" s="47" t="s">
        <v>123</v>
      </c>
      <c r="I63" s="33">
        <v>4000</v>
      </c>
      <c r="J63" s="33">
        <v>1</v>
      </c>
      <c r="K63" s="33">
        <f>'YÜKLEME KONTROL'!N63</f>
        <v>0</v>
      </c>
      <c r="L63" s="50"/>
    </row>
    <row r="64" spans="1:12" x14ac:dyDescent="0.3">
      <c r="A64" s="33" t="s">
        <v>88</v>
      </c>
      <c r="B64" s="33" t="s">
        <v>121</v>
      </c>
      <c r="C64" s="2">
        <v>1158716</v>
      </c>
      <c r="D64" s="33" t="s">
        <v>127</v>
      </c>
      <c r="E64" s="33" t="s">
        <v>248</v>
      </c>
      <c r="F64" s="33" t="s">
        <v>23</v>
      </c>
      <c r="G64" s="33" t="s">
        <v>24</v>
      </c>
      <c r="H64" s="47" t="s">
        <v>123</v>
      </c>
      <c r="I64" s="33">
        <v>4000</v>
      </c>
      <c r="J64" s="33">
        <v>1</v>
      </c>
      <c r="K64" s="33">
        <f>'YÜKLEME KONTROL'!N64</f>
        <v>0</v>
      </c>
      <c r="L64" s="50"/>
    </row>
    <row r="65" spans="1:12" x14ac:dyDescent="0.3">
      <c r="A65" s="33" t="s">
        <v>88</v>
      </c>
      <c r="B65" s="33" t="s">
        <v>121</v>
      </c>
      <c r="C65" s="2">
        <v>1158734</v>
      </c>
      <c r="D65" s="33" t="s">
        <v>122</v>
      </c>
      <c r="E65" s="33" t="s">
        <v>248</v>
      </c>
      <c r="F65" s="33" t="s">
        <v>126</v>
      </c>
      <c r="G65" s="33" t="s">
        <v>222</v>
      </c>
      <c r="H65" s="47" t="s">
        <v>123</v>
      </c>
      <c r="I65" s="33">
        <v>4000</v>
      </c>
      <c r="J65" s="33">
        <v>1</v>
      </c>
      <c r="K65" s="33">
        <f>'YÜKLEME KONTROL'!N65</f>
        <v>0</v>
      </c>
      <c r="L65" s="50"/>
    </row>
    <row r="66" spans="1:12" x14ac:dyDescent="0.3">
      <c r="A66" s="33" t="s">
        <v>88</v>
      </c>
      <c r="B66" s="33" t="s">
        <v>121</v>
      </c>
      <c r="C66" s="2">
        <v>1158734</v>
      </c>
      <c r="D66" s="33" t="s">
        <v>122</v>
      </c>
      <c r="E66" s="33" t="s">
        <v>248</v>
      </c>
      <c r="F66" s="33" t="s">
        <v>125</v>
      </c>
      <c r="G66" s="33" t="s">
        <v>220</v>
      </c>
      <c r="H66" s="47" t="s">
        <v>123</v>
      </c>
      <c r="I66" s="33">
        <v>4000</v>
      </c>
      <c r="J66" s="33">
        <v>1</v>
      </c>
      <c r="K66" s="33">
        <f>'YÜKLEME KONTROL'!N66</f>
        <v>0</v>
      </c>
      <c r="L66" s="50"/>
    </row>
    <row r="67" spans="1:12" x14ac:dyDescent="0.3">
      <c r="A67" s="33" t="s">
        <v>88</v>
      </c>
      <c r="B67" s="33" t="s">
        <v>121</v>
      </c>
      <c r="C67" s="2">
        <v>1158734</v>
      </c>
      <c r="D67" s="33" t="s">
        <v>122</v>
      </c>
      <c r="E67" s="33" t="s">
        <v>248</v>
      </c>
      <c r="F67" s="33" t="s">
        <v>124</v>
      </c>
      <c r="G67" s="33" t="s">
        <v>41</v>
      </c>
      <c r="H67" s="47" t="s">
        <v>123</v>
      </c>
      <c r="I67" s="33">
        <v>4000</v>
      </c>
      <c r="J67" s="33">
        <v>1</v>
      </c>
      <c r="K67" s="33">
        <f>'YÜKLEME KONTROL'!N67</f>
        <v>0</v>
      </c>
      <c r="L67" s="50"/>
    </row>
    <row r="68" spans="1:12" x14ac:dyDescent="0.3">
      <c r="A68" s="33" t="s">
        <v>88</v>
      </c>
      <c r="B68" s="33" t="s">
        <v>121</v>
      </c>
      <c r="C68" s="2">
        <v>1158734</v>
      </c>
      <c r="D68" s="33" t="s">
        <v>122</v>
      </c>
      <c r="E68" s="33" t="s">
        <v>248</v>
      </c>
      <c r="F68" s="33" t="s">
        <v>23</v>
      </c>
      <c r="G68" s="33" t="s">
        <v>24</v>
      </c>
      <c r="H68" s="47" t="s">
        <v>123</v>
      </c>
      <c r="I68" s="33">
        <v>4000</v>
      </c>
      <c r="J68" s="33">
        <v>1</v>
      </c>
      <c r="K68" s="33">
        <f>'YÜKLEME KONTROL'!N68</f>
        <v>0</v>
      </c>
      <c r="L68" s="50"/>
    </row>
    <row r="69" spans="1:12" x14ac:dyDescent="0.3">
      <c r="A69" s="33" t="s">
        <v>104</v>
      </c>
      <c r="B69" s="33" t="s">
        <v>77</v>
      </c>
      <c r="C69" s="33">
        <v>1158862</v>
      </c>
      <c r="D69" s="33" t="s">
        <v>119</v>
      </c>
      <c r="E69" s="33" t="s">
        <v>249</v>
      </c>
      <c r="F69" s="33" t="s">
        <v>120</v>
      </c>
      <c r="G69" s="33" t="s">
        <v>223</v>
      </c>
      <c r="H69" s="47" t="s">
        <v>118</v>
      </c>
      <c r="I69" s="33">
        <v>14142</v>
      </c>
      <c r="J69" s="33">
        <v>1</v>
      </c>
      <c r="K69" s="33">
        <f>'YÜKLEME KONTROL'!N69</f>
        <v>0</v>
      </c>
      <c r="L69" s="50"/>
    </row>
    <row r="70" spans="1:12" x14ac:dyDescent="0.3">
      <c r="A70" s="33" t="s">
        <v>104</v>
      </c>
      <c r="B70" s="33" t="s">
        <v>77</v>
      </c>
      <c r="C70" s="33">
        <v>1158918</v>
      </c>
      <c r="D70" s="33" t="s">
        <v>117</v>
      </c>
      <c r="E70" s="33" t="s">
        <v>250</v>
      </c>
      <c r="F70" s="33" t="s">
        <v>76</v>
      </c>
      <c r="G70" s="33" t="s">
        <v>47</v>
      </c>
      <c r="H70" s="47" t="s">
        <v>118</v>
      </c>
      <c r="I70" s="33">
        <v>17529</v>
      </c>
      <c r="J70" s="33">
        <v>1</v>
      </c>
      <c r="K70" s="33">
        <f>'YÜKLEME KONTROL'!N70</f>
        <v>0</v>
      </c>
      <c r="L70" s="50"/>
    </row>
    <row r="71" spans="1:12" x14ac:dyDescent="0.3">
      <c r="A71" s="33" t="s">
        <v>104</v>
      </c>
      <c r="B71" s="33" t="s">
        <v>84</v>
      </c>
      <c r="C71" s="33">
        <v>1159235</v>
      </c>
      <c r="D71" s="33" t="s">
        <v>114</v>
      </c>
      <c r="E71" s="33" t="s">
        <v>72</v>
      </c>
      <c r="F71" s="33" t="s">
        <v>115</v>
      </c>
      <c r="G71" s="33" t="s">
        <v>224</v>
      </c>
      <c r="H71" s="47" t="s">
        <v>116</v>
      </c>
      <c r="I71" s="33">
        <v>17856</v>
      </c>
      <c r="J71" s="33">
        <v>1</v>
      </c>
      <c r="K71" s="33">
        <f>'YÜKLEME KONTROL'!N71</f>
        <v>0</v>
      </c>
      <c r="L71" s="50"/>
    </row>
    <row r="72" spans="1:12" x14ac:dyDescent="0.3">
      <c r="A72" s="33" t="s">
        <v>104</v>
      </c>
      <c r="B72" s="33" t="s">
        <v>84</v>
      </c>
      <c r="C72" s="33">
        <v>1159238</v>
      </c>
      <c r="D72" s="33" t="s">
        <v>111</v>
      </c>
      <c r="E72" s="33" t="s">
        <v>72</v>
      </c>
      <c r="F72" s="33" t="s">
        <v>112</v>
      </c>
      <c r="G72" s="33" t="s">
        <v>47</v>
      </c>
      <c r="H72" s="47" t="s">
        <v>113</v>
      </c>
      <c r="I72" s="33">
        <v>9804</v>
      </c>
      <c r="J72" s="33">
        <v>10428</v>
      </c>
      <c r="K72" s="33">
        <f>'YÜKLEME KONTROL'!N72</f>
        <v>0</v>
      </c>
      <c r="L72" s="50"/>
    </row>
    <row r="73" spans="1:12" x14ac:dyDescent="0.3">
      <c r="A73" s="33" t="s">
        <v>104</v>
      </c>
      <c r="B73" s="33" t="s">
        <v>84</v>
      </c>
      <c r="C73" s="33">
        <v>1159602</v>
      </c>
      <c r="D73" s="33" t="s">
        <v>110</v>
      </c>
      <c r="E73" s="33" t="s">
        <v>72</v>
      </c>
      <c r="F73" s="33" t="s">
        <v>76</v>
      </c>
      <c r="G73" s="33" t="s">
        <v>47</v>
      </c>
      <c r="H73" s="47" t="s">
        <v>109</v>
      </c>
      <c r="I73" s="33">
        <v>4101</v>
      </c>
      <c r="J73" s="33">
        <v>4151</v>
      </c>
      <c r="K73" s="33">
        <f>'YÜKLEME KONTROL'!N73</f>
        <v>3840</v>
      </c>
      <c r="L73" s="50" t="s">
        <v>246</v>
      </c>
    </row>
    <row r="74" spans="1:12" x14ac:dyDescent="0.3">
      <c r="A74" s="33" t="s">
        <v>104</v>
      </c>
      <c r="B74" s="33" t="s">
        <v>84</v>
      </c>
      <c r="C74" s="2">
        <v>1159635</v>
      </c>
      <c r="D74" s="33" t="s">
        <v>108</v>
      </c>
      <c r="E74" s="33" t="s">
        <v>72</v>
      </c>
      <c r="F74" s="33" t="s">
        <v>76</v>
      </c>
      <c r="G74" s="33" t="s">
        <v>47</v>
      </c>
      <c r="H74" s="47" t="s">
        <v>109</v>
      </c>
      <c r="I74" s="33">
        <v>5534</v>
      </c>
      <c r="J74" s="33">
        <v>5740</v>
      </c>
      <c r="K74" s="33">
        <f>'YÜKLEME KONTROL'!N74</f>
        <v>0</v>
      </c>
      <c r="L74" s="50"/>
    </row>
    <row r="75" spans="1:12" x14ac:dyDescent="0.3">
      <c r="A75" s="33" t="s">
        <v>104</v>
      </c>
      <c r="B75" s="33" t="s">
        <v>77</v>
      </c>
      <c r="C75" s="2">
        <v>1161878</v>
      </c>
      <c r="D75" s="33" t="s">
        <v>105</v>
      </c>
      <c r="E75" s="33" t="s">
        <v>248</v>
      </c>
      <c r="F75" s="33" t="s">
        <v>106</v>
      </c>
      <c r="G75" s="33" t="s">
        <v>57</v>
      </c>
      <c r="H75" s="47" t="s">
        <v>107</v>
      </c>
      <c r="I75" s="33">
        <v>988</v>
      </c>
      <c r="J75" s="33">
        <v>930</v>
      </c>
      <c r="K75" s="33">
        <f>'YÜKLEME KONTROL'!N75</f>
        <v>853</v>
      </c>
      <c r="L75" s="50" t="s">
        <v>246</v>
      </c>
    </row>
    <row r="76" spans="1:12" x14ac:dyDescent="0.3">
      <c r="A76" s="33" t="s">
        <v>88</v>
      </c>
      <c r="B76" s="33" t="s">
        <v>89</v>
      </c>
      <c r="C76" s="2">
        <v>1163284</v>
      </c>
      <c r="D76" s="33" t="s">
        <v>99</v>
      </c>
      <c r="E76" s="33" t="s">
        <v>248</v>
      </c>
      <c r="F76" s="33" t="s">
        <v>103</v>
      </c>
      <c r="G76" s="33" t="s">
        <v>225</v>
      </c>
      <c r="H76" s="47" t="s">
        <v>91</v>
      </c>
      <c r="I76" s="33">
        <v>1499</v>
      </c>
      <c r="J76" s="33">
        <v>1</v>
      </c>
      <c r="K76" s="33">
        <f>'YÜKLEME KONTROL'!N76</f>
        <v>0</v>
      </c>
      <c r="L76" s="50"/>
    </row>
    <row r="77" spans="1:12" x14ac:dyDescent="0.3">
      <c r="A77" s="33" t="s">
        <v>88</v>
      </c>
      <c r="B77" s="33" t="s">
        <v>89</v>
      </c>
      <c r="C77" s="2">
        <v>1163284</v>
      </c>
      <c r="D77" s="33" t="s">
        <v>99</v>
      </c>
      <c r="E77" s="33" t="s">
        <v>248</v>
      </c>
      <c r="F77" s="33" t="s">
        <v>102</v>
      </c>
      <c r="G77" s="33" t="s">
        <v>226</v>
      </c>
      <c r="H77" s="47">
        <v>45811</v>
      </c>
      <c r="I77" s="33">
        <v>1499</v>
      </c>
      <c r="J77" s="33">
        <v>1</v>
      </c>
      <c r="K77" s="33">
        <f>'YÜKLEME KONTROL'!N77</f>
        <v>0</v>
      </c>
      <c r="L77" s="50"/>
    </row>
    <row r="78" spans="1:12" x14ac:dyDescent="0.3">
      <c r="A78" s="33" t="s">
        <v>88</v>
      </c>
      <c r="B78" s="33" t="s">
        <v>89</v>
      </c>
      <c r="C78" s="2">
        <v>1163284</v>
      </c>
      <c r="D78" s="33" t="s">
        <v>99</v>
      </c>
      <c r="E78" s="33" t="s">
        <v>248</v>
      </c>
      <c r="F78" s="33" t="s">
        <v>101</v>
      </c>
      <c r="G78" s="33" t="s">
        <v>227</v>
      </c>
      <c r="H78" s="47" t="s">
        <v>91</v>
      </c>
      <c r="I78" s="33">
        <v>1499</v>
      </c>
      <c r="J78" s="33">
        <v>1</v>
      </c>
      <c r="K78" s="33">
        <f>'YÜKLEME KONTROL'!N78</f>
        <v>0</v>
      </c>
      <c r="L78" s="50"/>
    </row>
    <row r="79" spans="1:12" x14ac:dyDescent="0.3">
      <c r="A79" s="33" t="s">
        <v>88</v>
      </c>
      <c r="B79" s="33" t="s">
        <v>89</v>
      </c>
      <c r="C79" s="2">
        <v>1163284</v>
      </c>
      <c r="D79" s="33" t="s">
        <v>99</v>
      </c>
      <c r="E79" s="33" t="s">
        <v>248</v>
      </c>
      <c r="F79" s="33" t="s">
        <v>100</v>
      </c>
      <c r="G79" s="33" t="s">
        <v>228</v>
      </c>
      <c r="H79" s="47" t="s">
        <v>91</v>
      </c>
      <c r="I79" s="33">
        <v>1499</v>
      </c>
      <c r="J79" s="33">
        <v>1</v>
      </c>
      <c r="K79" s="33">
        <f>'YÜKLEME KONTROL'!N79</f>
        <v>0</v>
      </c>
      <c r="L79" s="50"/>
    </row>
    <row r="80" spans="1:12" x14ac:dyDescent="0.3">
      <c r="A80" s="33" t="s">
        <v>88</v>
      </c>
      <c r="B80" s="33" t="s">
        <v>89</v>
      </c>
      <c r="C80" s="2">
        <v>1165944</v>
      </c>
      <c r="D80" s="33" t="s">
        <v>95</v>
      </c>
      <c r="E80" s="33" t="s">
        <v>248</v>
      </c>
      <c r="F80" s="33" t="s">
        <v>98</v>
      </c>
      <c r="G80" s="33" t="s">
        <v>229</v>
      </c>
      <c r="H80" s="47" t="s">
        <v>91</v>
      </c>
      <c r="I80" s="33">
        <v>3504</v>
      </c>
      <c r="J80" s="33">
        <v>1</v>
      </c>
      <c r="K80" s="33">
        <f>'YÜKLEME KONTROL'!N80</f>
        <v>0</v>
      </c>
      <c r="L80" s="50"/>
    </row>
    <row r="81" spans="1:12" x14ac:dyDescent="0.3">
      <c r="A81" s="33" t="s">
        <v>88</v>
      </c>
      <c r="B81" s="33" t="s">
        <v>89</v>
      </c>
      <c r="C81" s="2">
        <v>1165944</v>
      </c>
      <c r="D81" s="33" t="s">
        <v>95</v>
      </c>
      <c r="E81" s="33" t="s">
        <v>248</v>
      </c>
      <c r="F81" s="33" t="s">
        <v>97</v>
      </c>
      <c r="G81" s="33" t="s">
        <v>230</v>
      </c>
      <c r="H81" s="47" t="s">
        <v>91</v>
      </c>
      <c r="I81" s="33">
        <v>3504</v>
      </c>
      <c r="J81" s="33">
        <v>1</v>
      </c>
      <c r="K81" s="33">
        <f>'YÜKLEME KONTROL'!N81</f>
        <v>0</v>
      </c>
      <c r="L81" s="50"/>
    </row>
    <row r="82" spans="1:12" x14ac:dyDescent="0.3">
      <c r="A82" s="33" t="s">
        <v>88</v>
      </c>
      <c r="B82" s="33" t="s">
        <v>89</v>
      </c>
      <c r="C82" s="2">
        <v>1165944</v>
      </c>
      <c r="D82" s="33" t="s">
        <v>95</v>
      </c>
      <c r="E82" s="33" t="s">
        <v>248</v>
      </c>
      <c r="F82" s="33" t="s">
        <v>96</v>
      </c>
      <c r="G82" s="33" t="s">
        <v>231</v>
      </c>
      <c r="H82" s="47" t="s">
        <v>91</v>
      </c>
      <c r="I82" s="33">
        <v>3504</v>
      </c>
      <c r="J82" s="33">
        <v>1</v>
      </c>
      <c r="K82" s="33">
        <f>'YÜKLEME KONTROL'!N82</f>
        <v>0</v>
      </c>
      <c r="L82" s="50"/>
    </row>
    <row r="83" spans="1:12" x14ac:dyDescent="0.3">
      <c r="A83" s="33" t="s">
        <v>88</v>
      </c>
      <c r="B83" s="33" t="s">
        <v>89</v>
      </c>
      <c r="C83" s="2">
        <v>1165944</v>
      </c>
      <c r="D83" s="33" t="s">
        <v>95</v>
      </c>
      <c r="E83" s="33" t="s">
        <v>248</v>
      </c>
      <c r="F83" s="33" t="s">
        <v>23</v>
      </c>
      <c r="G83" s="33" t="s">
        <v>24</v>
      </c>
      <c r="H83" s="47" t="s">
        <v>91</v>
      </c>
      <c r="I83" s="33">
        <v>3504</v>
      </c>
      <c r="J83" s="33">
        <v>1</v>
      </c>
      <c r="K83" s="33">
        <f>'YÜKLEME KONTROL'!N83</f>
        <v>0</v>
      </c>
      <c r="L83" s="50"/>
    </row>
    <row r="84" spans="1:12" x14ac:dyDescent="0.3">
      <c r="A84" s="33" t="s">
        <v>88</v>
      </c>
      <c r="B84" s="33" t="s">
        <v>89</v>
      </c>
      <c r="C84" s="2">
        <v>1165945</v>
      </c>
      <c r="D84" s="33" t="s">
        <v>90</v>
      </c>
      <c r="E84" s="33" t="s">
        <v>248</v>
      </c>
      <c r="F84" s="33" t="s">
        <v>94</v>
      </c>
      <c r="G84" s="33" t="s">
        <v>229</v>
      </c>
      <c r="H84" s="47" t="s">
        <v>91</v>
      </c>
      <c r="I84" s="33">
        <v>3504</v>
      </c>
      <c r="J84" s="33">
        <v>1</v>
      </c>
      <c r="K84" s="33">
        <f>'YÜKLEME KONTROL'!N84</f>
        <v>0</v>
      </c>
      <c r="L84" s="50"/>
    </row>
    <row r="85" spans="1:12" x14ac:dyDescent="0.3">
      <c r="A85" s="33" t="s">
        <v>88</v>
      </c>
      <c r="B85" s="33" t="s">
        <v>89</v>
      </c>
      <c r="C85" s="2">
        <v>1165945</v>
      </c>
      <c r="D85" s="33" t="s">
        <v>90</v>
      </c>
      <c r="E85" s="33" t="s">
        <v>248</v>
      </c>
      <c r="F85" s="33" t="s">
        <v>93</v>
      </c>
      <c r="G85" s="33" t="s">
        <v>232</v>
      </c>
      <c r="H85" s="47" t="s">
        <v>91</v>
      </c>
      <c r="I85" s="33">
        <v>3504</v>
      </c>
      <c r="J85" s="33">
        <v>1</v>
      </c>
      <c r="K85" s="33">
        <f>'YÜKLEME KONTROL'!N85</f>
        <v>0</v>
      </c>
      <c r="L85" s="50"/>
    </row>
    <row r="86" spans="1:12" x14ac:dyDescent="0.3">
      <c r="A86" s="33" t="s">
        <v>88</v>
      </c>
      <c r="B86" s="33" t="s">
        <v>89</v>
      </c>
      <c r="C86" s="2">
        <v>1165945</v>
      </c>
      <c r="D86" s="33" t="s">
        <v>90</v>
      </c>
      <c r="E86" s="33" t="s">
        <v>248</v>
      </c>
      <c r="F86" s="33" t="s">
        <v>92</v>
      </c>
      <c r="G86" s="33" t="s">
        <v>233</v>
      </c>
      <c r="H86" s="47" t="s">
        <v>91</v>
      </c>
      <c r="I86" s="33">
        <v>3504</v>
      </c>
      <c r="J86" s="33">
        <v>1</v>
      </c>
      <c r="K86" s="33">
        <f>'YÜKLEME KONTROL'!N86</f>
        <v>0</v>
      </c>
      <c r="L86" s="50"/>
    </row>
    <row r="87" spans="1:12" x14ac:dyDescent="0.3">
      <c r="A87" s="33" t="s">
        <v>88</v>
      </c>
      <c r="B87" s="33" t="s">
        <v>89</v>
      </c>
      <c r="C87" s="2">
        <v>1165945</v>
      </c>
      <c r="D87" s="33" t="s">
        <v>90</v>
      </c>
      <c r="E87" s="33" t="s">
        <v>248</v>
      </c>
      <c r="F87" s="33" t="s">
        <v>23</v>
      </c>
      <c r="G87" s="33" t="s">
        <v>24</v>
      </c>
      <c r="H87" s="47" t="s">
        <v>91</v>
      </c>
      <c r="I87" s="33">
        <v>3504</v>
      </c>
      <c r="J87" s="33">
        <v>1</v>
      </c>
      <c r="K87" s="33">
        <f>'YÜKLEME KONTROL'!N87</f>
        <v>0</v>
      </c>
      <c r="L87" s="50"/>
    </row>
    <row r="88" spans="1:12" x14ac:dyDescent="0.3">
      <c r="A88" s="33" t="s">
        <v>9</v>
      </c>
      <c r="B88" s="33" t="s">
        <v>84</v>
      </c>
      <c r="C88" s="2">
        <v>1167979</v>
      </c>
      <c r="D88" s="33" t="s">
        <v>85</v>
      </c>
      <c r="E88" s="33" t="s">
        <v>252</v>
      </c>
      <c r="F88" s="33" t="s">
        <v>86</v>
      </c>
      <c r="G88" s="33" t="s">
        <v>234</v>
      </c>
      <c r="H88" s="47" t="s">
        <v>87</v>
      </c>
      <c r="I88" s="33">
        <v>972</v>
      </c>
      <c r="J88" s="33">
        <v>1</v>
      </c>
      <c r="K88" s="33">
        <f>'YÜKLEME KONTROL'!N88</f>
        <v>0</v>
      </c>
      <c r="L88" s="50"/>
    </row>
    <row r="89" spans="1:12" x14ac:dyDescent="0.3">
      <c r="A89" s="33" t="s">
        <v>9</v>
      </c>
      <c r="B89" s="33" t="s">
        <v>77</v>
      </c>
      <c r="C89" s="2">
        <v>1168098</v>
      </c>
      <c r="D89" s="33" t="s">
        <v>82</v>
      </c>
      <c r="E89" s="33" t="s">
        <v>33</v>
      </c>
      <c r="F89" s="33" t="s">
        <v>83</v>
      </c>
      <c r="G89" s="33" t="s">
        <v>235</v>
      </c>
      <c r="H89" s="47" t="s">
        <v>81</v>
      </c>
      <c r="I89" s="33">
        <v>20132</v>
      </c>
      <c r="J89" s="33">
        <v>1</v>
      </c>
      <c r="K89" s="33">
        <f>'YÜKLEME KONTROL'!N89</f>
        <v>0</v>
      </c>
      <c r="L89" s="50"/>
    </row>
    <row r="90" spans="1:12" x14ac:dyDescent="0.3">
      <c r="A90" s="33" t="s">
        <v>9</v>
      </c>
      <c r="B90" s="33" t="s">
        <v>77</v>
      </c>
      <c r="C90" s="2">
        <v>1168101</v>
      </c>
      <c r="D90" s="33" t="s">
        <v>79</v>
      </c>
      <c r="E90" s="38" t="s">
        <v>33</v>
      </c>
      <c r="F90" s="33" t="s">
        <v>80</v>
      </c>
      <c r="G90" s="33" t="s">
        <v>216</v>
      </c>
      <c r="H90" s="47" t="s">
        <v>81</v>
      </c>
      <c r="I90" s="33">
        <v>21017</v>
      </c>
      <c r="J90" s="33">
        <v>1</v>
      </c>
      <c r="K90" s="33">
        <f>'YÜKLEME KONTROL'!N90</f>
        <v>0</v>
      </c>
      <c r="L90" s="50"/>
    </row>
    <row r="91" spans="1:12" x14ac:dyDescent="0.3">
      <c r="A91" s="33" t="s">
        <v>9</v>
      </c>
      <c r="B91" s="33" t="s">
        <v>77</v>
      </c>
      <c r="C91" s="2">
        <v>1168210</v>
      </c>
      <c r="D91" s="33" t="s">
        <v>78</v>
      </c>
      <c r="E91" s="38" t="s">
        <v>253</v>
      </c>
      <c r="F91" s="33" t="s">
        <v>76</v>
      </c>
      <c r="G91" s="33" t="s">
        <v>47</v>
      </c>
      <c r="H91" s="47">
        <v>45803</v>
      </c>
      <c r="I91" s="33">
        <v>12919</v>
      </c>
      <c r="J91" s="33">
        <v>1</v>
      </c>
      <c r="K91" s="33">
        <f>'YÜKLEME KONTROL'!N91</f>
        <v>0</v>
      </c>
      <c r="L91" s="50"/>
    </row>
    <row r="92" spans="1:12" x14ac:dyDescent="0.3">
      <c r="A92" s="33" t="s">
        <v>9</v>
      </c>
      <c r="B92" s="33" t="s">
        <v>77</v>
      </c>
      <c r="C92" s="33">
        <v>1168220</v>
      </c>
      <c r="D92" s="33" t="s">
        <v>75</v>
      </c>
      <c r="E92" s="38" t="s">
        <v>72</v>
      </c>
      <c r="F92" s="33" t="s">
        <v>76</v>
      </c>
      <c r="G92" s="33" t="s">
        <v>47</v>
      </c>
      <c r="H92" s="47">
        <v>45789</v>
      </c>
      <c r="I92" s="33">
        <v>3438</v>
      </c>
      <c r="J92" s="33">
        <v>1</v>
      </c>
      <c r="K92" s="33">
        <f>'YÜKLEME KONTROL'!N92</f>
        <v>0</v>
      </c>
      <c r="L92" s="50"/>
    </row>
    <row r="93" spans="1:12" x14ac:dyDescent="0.3">
      <c r="A93" s="33" t="s">
        <v>9</v>
      </c>
      <c r="B93" s="33" t="s">
        <v>77</v>
      </c>
      <c r="C93" s="33">
        <v>1168377</v>
      </c>
      <c r="D93" s="33" t="s">
        <v>73</v>
      </c>
      <c r="E93" s="38" t="s">
        <v>254</v>
      </c>
      <c r="F93" s="33" t="s">
        <v>74</v>
      </c>
      <c r="G93" s="33" t="s">
        <v>215</v>
      </c>
      <c r="H93" s="47">
        <v>45803</v>
      </c>
      <c r="I93" s="33">
        <v>12803</v>
      </c>
      <c r="J93" s="33">
        <v>1</v>
      </c>
      <c r="K93" s="33">
        <f>'YÜKLEME KONTROL'!N93</f>
        <v>0</v>
      </c>
      <c r="L93" s="50"/>
    </row>
    <row r="94" spans="1:12" x14ac:dyDescent="0.3">
      <c r="A94" s="33" t="s">
        <v>9</v>
      </c>
      <c r="B94" s="33" t="s">
        <v>10</v>
      </c>
      <c r="C94" s="33">
        <v>1134569</v>
      </c>
      <c r="D94" s="33" t="s">
        <v>236</v>
      </c>
      <c r="E94" s="33" t="s">
        <v>251</v>
      </c>
      <c r="F94" s="33" t="s">
        <v>50</v>
      </c>
      <c r="G94" s="33" t="s">
        <v>47</v>
      </c>
      <c r="H94" s="47">
        <v>45652</v>
      </c>
      <c r="I94" s="33">
        <v>3728</v>
      </c>
      <c r="J94" s="33">
        <v>3712</v>
      </c>
      <c r="K94" s="33">
        <f>'YÜKLEME KONTROL'!N94</f>
        <v>0</v>
      </c>
      <c r="L94" s="50" t="s">
        <v>246</v>
      </c>
    </row>
    <row r="95" spans="1:12" x14ac:dyDescent="0.3">
      <c r="A95" s="33" t="s">
        <v>9</v>
      </c>
      <c r="B95" s="33" t="s">
        <v>10</v>
      </c>
      <c r="C95" s="33">
        <v>1134324</v>
      </c>
      <c r="D95" s="33" t="s">
        <v>237</v>
      </c>
      <c r="E95" s="33" t="s">
        <v>254</v>
      </c>
      <c r="F95" s="33" t="s">
        <v>51</v>
      </c>
      <c r="G95" s="33" t="s">
        <v>238</v>
      </c>
      <c r="H95" s="47">
        <v>45593</v>
      </c>
      <c r="I95" s="33">
        <v>13930</v>
      </c>
      <c r="J95" s="33">
        <v>1750</v>
      </c>
      <c r="K95" s="33">
        <f>'YÜKLEME KONTROL'!N95</f>
        <v>0</v>
      </c>
      <c r="L95" s="50" t="s">
        <v>246</v>
      </c>
    </row>
    <row r="96" spans="1:12" x14ac:dyDescent="0.3">
      <c r="A96" s="33" t="s">
        <v>9</v>
      </c>
      <c r="B96" s="33" t="s">
        <v>10</v>
      </c>
      <c r="C96" s="33">
        <v>1134324</v>
      </c>
      <c r="D96" s="33" t="s">
        <v>237</v>
      </c>
      <c r="E96" s="33" t="s">
        <v>254</v>
      </c>
      <c r="F96" s="33" t="s">
        <v>23</v>
      </c>
      <c r="G96" s="33" t="s">
        <v>24</v>
      </c>
      <c r="H96" s="47">
        <v>45593</v>
      </c>
      <c r="I96" s="33">
        <v>9975</v>
      </c>
      <c r="J96" s="33">
        <v>11709</v>
      </c>
      <c r="K96" s="33">
        <f>'YÜKLEME KONTROL'!N96</f>
        <v>0</v>
      </c>
      <c r="L96" s="50" t="s">
        <v>246</v>
      </c>
    </row>
    <row r="97" spans="1:12" x14ac:dyDescent="0.3">
      <c r="A97" s="33" t="s">
        <v>9</v>
      </c>
      <c r="B97" s="33" t="s">
        <v>10</v>
      </c>
      <c r="C97" s="33">
        <v>1159600</v>
      </c>
      <c r="D97" s="33" t="s">
        <v>239</v>
      </c>
      <c r="E97" s="33" t="s">
        <v>72</v>
      </c>
      <c r="F97" s="33" t="s">
        <v>240</v>
      </c>
      <c r="G97" s="33" t="s">
        <v>47</v>
      </c>
      <c r="H97" s="47">
        <v>45719</v>
      </c>
      <c r="I97" s="33">
        <v>1089</v>
      </c>
      <c r="J97" s="33">
        <v>4970</v>
      </c>
      <c r="K97" s="33">
        <f>'YÜKLEME KONTROL'!N97</f>
        <v>4846</v>
      </c>
      <c r="L97" s="50" t="s">
        <v>246</v>
      </c>
    </row>
    <row r="98" spans="1:12" x14ac:dyDescent="0.3">
      <c r="A98" s="33" t="s">
        <v>9</v>
      </c>
      <c r="B98" s="33" t="s">
        <v>10</v>
      </c>
      <c r="C98" s="33">
        <v>1150196</v>
      </c>
      <c r="D98" s="33" t="s">
        <v>241</v>
      </c>
      <c r="E98" s="33" t="s">
        <v>255</v>
      </c>
      <c r="F98" s="33" t="s">
        <v>23</v>
      </c>
      <c r="G98" s="33" t="s">
        <v>24</v>
      </c>
      <c r="H98" s="47">
        <v>45670</v>
      </c>
      <c r="I98" s="33">
        <v>994</v>
      </c>
      <c r="J98" s="33">
        <v>1036</v>
      </c>
      <c r="K98" s="33">
        <f>'YÜKLEME KONTROL'!N98</f>
        <v>1012</v>
      </c>
      <c r="L98" s="50" t="s">
        <v>246</v>
      </c>
    </row>
    <row r="99" spans="1:12" x14ac:dyDescent="0.3">
      <c r="A99" s="33" t="s">
        <v>9</v>
      </c>
      <c r="B99" s="33" t="s">
        <v>10</v>
      </c>
      <c r="C99" s="33">
        <v>1159598</v>
      </c>
      <c r="D99" s="33" t="s">
        <v>242</v>
      </c>
      <c r="E99" s="33" t="s">
        <v>72</v>
      </c>
      <c r="F99" s="33" t="s">
        <v>240</v>
      </c>
      <c r="G99" s="33" t="s">
        <v>47</v>
      </c>
      <c r="H99" s="33" t="s">
        <v>243</v>
      </c>
      <c r="I99" s="33">
        <v>5512</v>
      </c>
      <c r="J99" s="33">
        <v>5726</v>
      </c>
      <c r="K99" s="33">
        <f>'YÜKLEME KONTROL'!N99</f>
        <v>5539</v>
      </c>
      <c r="L99" s="50" t="s">
        <v>246</v>
      </c>
    </row>
    <row r="100" spans="1:12" x14ac:dyDescent="0.3">
      <c r="A100" s="33" t="s">
        <v>9</v>
      </c>
      <c r="B100" s="33" t="s">
        <v>10</v>
      </c>
      <c r="C100" s="33">
        <v>1161546</v>
      </c>
      <c r="D100" s="32" t="s">
        <v>275</v>
      </c>
      <c r="E100" s="33" t="s">
        <v>248</v>
      </c>
      <c r="F100" s="50" t="s">
        <v>276</v>
      </c>
      <c r="G100" s="38" t="s">
        <v>277</v>
      </c>
      <c r="H100" s="59">
        <v>45712</v>
      </c>
      <c r="I100" s="38">
        <v>756</v>
      </c>
      <c r="J100" s="50">
        <v>930</v>
      </c>
      <c r="K100" s="33">
        <f>'YÜKLEME KONTROL'!N100</f>
        <v>898</v>
      </c>
      <c r="L100" s="50" t="s">
        <v>246</v>
      </c>
    </row>
  </sheetData>
  <phoneticPr fontId="16" type="noConversion"/>
  <conditionalFormatting sqref="L1 L3:L1048576">
    <cfRule type="containsText" dxfId="6" priority="1" operator="containsText" text="YAPILDI">
      <formula>NOT(ISERROR(SEARCH("YAPILDI",L1)))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tabColor theme="4"/>
  </sheetPr>
  <dimension ref="A1:AI122"/>
  <sheetViews>
    <sheetView topLeftCell="A83" zoomScale="85" zoomScaleNormal="85" workbookViewId="0">
      <pane xSplit="8" topLeftCell="I1" activePane="topRight" state="frozen"/>
      <selection pane="topRight" activeCell="X5" sqref="X5"/>
    </sheetView>
  </sheetViews>
  <sheetFormatPr defaultColWidth="8.77734375" defaultRowHeight="14.4" x14ac:dyDescent="0.3"/>
  <cols>
    <col min="1" max="1" width="6.6640625" customWidth="1"/>
    <col min="2" max="2" width="7.33203125" customWidth="1"/>
    <col min="3" max="3" width="9.77734375" customWidth="1"/>
    <col min="4" max="4" width="16.44140625" bestFit="1" customWidth="1"/>
    <col min="5" max="5" width="19.6640625" bestFit="1" customWidth="1"/>
    <col min="6" max="6" width="6.77734375" customWidth="1"/>
    <col min="7" max="7" width="14.109375" bestFit="1" customWidth="1"/>
    <col min="8" max="8" width="11.77734375" customWidth="1"/>
    <col min="9" max="9" width="7.44140625" customWidth="1"/>
    <col min="10" max="11" width="8.44140625" customWidth="1"/>
    <col min="12" max="12" width="7.33203125" customWidth="1"/>
    <col min="13" max="13" width="9.109375" customWidth="1"/>
    <col min="14" max="14" width="8.44140625" customWidth="1"/>
    <col min="15" max="15" width="7.6640625" customWidth="1"/>
    <col min="16" max="16" width="7.77734375" customWidth="1"/>
    <col min="17" max="17" width="9" customWidth="1"/>
    <col min="18" max="18" width="5.33203125" customWidth="1"/>
    <col min="19" max="19" width="6.109375" customWidth="1"/>
    <col min="20" max="20" width="6" customWidth="1"/>
    <col min="21" max="21" width="5.33203125" customWidth="1"/>
    <col min="22" max="22" width="9.77734375" customWidth="1"/>
    <col min="23" max="23" width="8.44140625" customWidth="1"/>
    <col min="24" max="24" width="8.88671875" customWidth="1"/>
    <col min="25" max="26" width="8.44140625" customWidth="1"/>
    <col min="27" max="27" width="7.77734375" customWidth="1"/>
    <col min="28" max="28" width="9.109375" customWidth="1"/>
    <col min="29" max="29" width="10.109375" customWidth="1"/>
    <col min="30" max="30" width="15.33203125" bestFit="1" customWidth="1"/>
    <col min="31" max="31" width="6" customWidth="1"/>
    <col min="32" max="32" width="6.33203125" customWidth="1"/>
    <col min="33" max="33" width="8.33203125" customWidth="1"/>
    <col min="34" max="34" width="7.44140625" customWidth="1"/>
    <col min="35" max="35" width="6.6640625" customWidth="1"/>
  </cols>
  <sheetData>
    <row r="1" spans="1:35" ht="41.4" x14ac:dyDescent="0.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147</v>
      </c>
      <c r="G1" s="62" t="s">
        <v>6</v>
      </c>
      <c r="H1" s="62" t="s">
        <v>7</v>
      </c>
      <c r="I1" s="62" t="s">
        <v>8</v>
      </c>
      <c r="J1" s="61" t="s">
        <v>148</v>
      </c>
      <c r="K1" s="61"/>
      <c r="L1" s="61"/>
      <c r="M1" s="60" t="s">
        <v>149</v>
      </c>
      <c r="N1" s="60"/>
      <c r="O1" s="60"/>
      <c r="P1" s="61" t="s">
        <v>150</v>
      </c>
      <c r="Q1" s="61"/>
      <c r="R1" s="61"/>
      <c r="S1" s="60" t="s">
        <v>151</v>
      </c>
      <c r="T1" s="60"/>
      <c r="U1" s="60"/>
      <c r="V1" s="61" t="s">
        <v>152</v>
      </c>
      <c r="W1" s="61"/>
      <c r="X1" s="61"/>
      <c r="Y1" s="3" t="s">
        <v>153</v>
      </c>
      <c r="Z1" s="3" t="s">
        <v>154</v>
      </c>
      <c r="AA1" s="3" t="s">
        <v>155</v>
      </c>
      <c r="AB1" s="3" t="s">
        <v>156</v>
      </c>
      <c r="AC1" s="4" t="s">
        <v>157</v>
      </c>
      <c r="AD1" s="3" t="s">
        <v>158</v>
      </c>
      <c r="AE1" s="3" t="s">
        <v>159</v>
      </c>
      <c r="AF1" s="3" t="s">
        <v>149</v>
      </c>
      <c r="AG1" s="5" t="s">
        <v>160</v>
      </c>
      <c r="AH1" s="6" t="s">
        <v>152</v>
      </c>
      <c r="AI1" s="6" t="s">
        <v>151</v>
      </c>
    </row>
    <row r="2" spans="1:35" ht="27.6" x14ac:dyDescent="0.3">
      <c r="A2" s="62"/>
      <c r="B2" s="62"/>
      <c r="C2" s="62"/>
      <c r="D2" s="62"/>
      <c r="E2" s="62"/>
      <c r="F2" s="62"/>
      <c r="G2" s="62"/>
      <c r="H2" s="62"/>
      <c r="I2" s="62"/>
      <c r="J2" s="7" t="s">
        <v>161</v>
      </c>
      <c r="K2" s="7" t="s">
        <v>162</v>
      </c>
      <c r="L2" s="7" t="s">
        <v>163</v>
      </c>
      <c r="M2" s="3" t="s">
        <v>164</v>
      </c>
      <c r="N2" s="3" t="s">
        <v>165</v>
      </c>
      <c r="O2" s="3" t="s">
        <v>166</v>
      </c>
      <c r="P2" s="7" t="s">
        <v>164</v>
      </c>
      <c r="Q2" s="7" t="s">
        <v>165</v>
      </c>
      <c r="R2" s="7" t="s">
        <v>166</v>
      </c>
      <c r="S2" s="3" t="s">
        <v>164</v>
      </c>
      <c r="T2" s="3" t="s">
        <v>165</v>
      </c>
      <c r="U2" s="3" t="s">
        <v>166</v>
      </c>
      <c r="V2" s="7" t="s">
        <v>161</v>
      </c>
      <c r="W2" s="7" t="s">
        <v>165</v>
      </c>
      <c r="X2" s="7" t="s">
        <v>166</v>
      </c>
      <c r="Y2" s="3"/>
      <c r="Z2" s="3"/>
      <c r="AA2" s="3"/>
      <c r="AB2" s="3"/>
      <c r="AC2" s="4"/>
      <c r="AD2" s="3"/>
      <c r="AE2" s="3"/>
      <c r="AF2" s="3"/>
      <c r="AG2" s="4"/>
      <c r="AH2" s="8"/>
      <c r="AI2" s="9"/>
    </row>
    <row r="3" spans="1:35" ht="15.6" x14ac:dyDescent="0.3">
      <c r="A3" s="34" t="str">
        <f>VERİ!A3</f>
        <v>SS25</v>
      </c>
      <c r="B3" s="34" t="str">
        <f>VERİ!B3</f>
        <v>CK4U</v>
      </c>
      <c r="C3" s="34">
        <f>VERİ!C3</f>
        <v>1130239</v>
      </c>
      <c r="D3" s="34" t="str">
        <f>VERİ!D3</f>
        <v>ŞRT,MUST-E</v>
      </c>
      <c r="E3" s="34" t="str">
        <f>VERİ!E3</f>
        <v>2 İPLİK PENYE</v>
      </c>
      <c r="F3" s="34" t="str">
        <f>VERİ!F3</f>
        <v>CT3</v>
      </c>
      <c r="G3" s="34" t="str">
        <f>VERİ!G3</f>
        <v>GREY MELANGE</v>
      </c>
      <c r="H3" s="49">
        <f>VERİ!H3</f>
        <v>45657</v>
      </c>
      <c r="I3" s="34">
        <f>VERİ!I3</f>
        <v>1648</v>
      </c>
      <c r="J3" s="10">
        <f t="shared" ref="J3:J27" si="0">I3*1.02</f>
        <v>1680.96</v>
      </c>
      <c r="K3" s="10">
        <f>VERİ!J3</f>
        <v>1936</v>
      </c>
      <c r="L3" s="11">
        <f t="shared" ref="L3:L27" si="1">K3-J3</f>
        <v>255.03999999999996</v>
      </c>
      <c r="M3" s="17"/>
      <c r="N3" s="17"/>
      <c r="O3" s="17">
        <f t="shared" ref="O3:O27" si="2">N3-M3</f>
        <v>0</v>
      </c>
      <c r="P3" s="11">
        <f>K3</f>
        <v>1936</v>
      </c>
      <c r="Q3" s="12">
        <v>1930</v>
      </c>
      <c r="R3" s="12">
        <f t="shared" ref="R3:R27" si="3">Q3-P3</f>
        <v>-6</v>
      </c>
      <c r="S3" s="17"/>
      <c r="T3" s="17"/>
      <c r="U3" s="17"/>
      <c r="V3" s="11">
        <f t="shared" ref="V3:V27" si="4">Q3*0.99</f>
        <v>1910.7</v>
      </c>
      <c r="W3" s="11">
        <f t="shared" ref="W3:W27" si="5">Y3+6</f>
        <v>1942</v>
      </c>
      <c r="X3" s="11">
        <f t="shared" ref="X3:X27" si="6">W3-V3</f>
        <v>31.299999999999955</v>
      </c>
      <c r="Y3" s="35">
        <v>1936</v>
      </c>
      <c r="Z3" s="35">
        <f t="shared" ref="Z3:Z66" si="7">Y3-I3</f>
        <v>288</v>
      </c>
      <c r="AA3" s="35">
        <v>288</v>
      </c>
      <c r="AB3" s="36">
        <f t="shared" ref="AB3:AB66" si="8">W3-K3</f>
        <v>6</v>
      </c>
      <c r="AC3" s="35">
        <f t="shared" ref="AC3:AC66" si="9">Y3-I3</f>
        <v>288</v>
      </c>
      <c r="AD3" s="14" t="s">
        <v>167</v>
      </c>
      <c r="AE3" s="14" t="s">
        <v>168</v>
      </c>
      <c r="AF3" s="14"/>
      <c r="AG3" s="15" t="s">
        <v>169</v>
      </c>
      <c r="AH3" s="15" t="s">
        <v>169</v>
      </c>
      <c r="AI3" s="16"/>
    </row>
    <row r="4" spans="1:35" ht="15.6" x14ac:dyDescent="0.3">
      <c r="A4" s="34" t="str">
        <f>VERİ!A4</f>
        <v>SS25</v>
      </c>
      <c r="B4" s="34" t="str">
        <f>VERİ!B4</f>
        <v>CK4U</v>
      </c>
      <c r="C4" s="34">
        <f>VERİ!C4</f>
        <v>1130241</v>
      </c>
      <c r="D4" s="34" t="str">
        <f>VERİ!D4</f>
        <v>ŞRT,MUST-E-1</v>
      </c>
      <c r="E4" s="34" t="str">
        <f>VERİ!E4</f>
        <v xml:space="preserve">JAKARLI PENYE </v>
      </c>
      <c r="F4" s="34" t="str">
        <f>VERİ!F4</f>
        <v>FPT</v>
      </c>
      <c r="G4" s="34" t="str">
        <f>VERİ!G4</f>
        <v>LIGHT BEIGE</v>
      </c>
      <c r="H4" s="49">
        <f>VERİ!H4</f>
        <v>45657</v>
      </c>
      <c r="I4" s="34">
        <f>VERİ!I4</f>
        <v>2080</v>
      </c>
      <c r="J4" s="10">
        <f t="shared" si="0"/>
        <v>2121.6</v>
      </c>
      <c r="K4" s="10">
        <f>VERİ!J4</f>
        <v>2112</v>
      </c>
      <c r="L4" s="11">
        <f t="shared" si="1"/>
        <v>-9.5999999999999091</v>
      </c>
      <c r="M4" s="17">
        <f>K4</f>
        <v>2112</v>
      </c>
      <c r="N4" s="17">
        <v>2110</v>
      </c>
      <c r="O4" s="17">
        <f t="shared" si="2"/>
        <v>-2</v>
      </c>
      <c r="P4" s="11">
        <f>N4</f>
        <v>2110</v>
      </c>
      <c r="Q4" s="12">
        <v>2110</v>
      </c>
      <c r="R4" s="12">
        <f t="shared" si="3"/>
        <v>0</v>
      </c>
      <c r="S4" s="17"/>
      <c r="T4" s="17"/>
      <c r="U4" s="17"/>
      <c r="V4" s="11">
        <f t="shared" si="4"/>
        <v>2088.9</v>
      </c>
      <c r="W4" s="11">
        <f t="shared" si="5"/>
        <v>2073</v>
      </c>
      <c r="X4" s="11">
        <f t="shared" si="6"/>
        <v>-15.900000000000091</v>
      </c>
      <c r="Y4" s="35">
        <f>'YÜKLEME KONTROL'!N4</f>
        <v>2067</v>
      </c>
      <c r="Z4" s="35">
        <f t="shared" si="7"/>
        <v>-13</v>
      </c>
      <c r="AA4" s="35">
        <f t="shared" ref="AA4:AA66" si="10">K4-I4</f>
        <v>32</v>
      </c>
      <c r="AB4" s="36">
        <f t="shared" si="8"/>
        <v>-39</v>
      </c>
      <c r="AC4" s="35">
        <f t="shared" si="9"/>
        <v>-13</v>
      </c>
      <c r="AD4" s="14" t="s">
        <v>167</v>
      </c>
      <c r="AE4" s="14" t="s">
        <v>168</v>
      </c>
      <c r="AF4" s="14" t="s">
        <v>170</v>
      </c>
      <c r="AG4" s="15" t="s">
        <v>169</v>
      </c>
      <c r="AH4" s="15" t="s">
        <v>169</v>
      </c>
      <c r="AI4" s="16"/>
    </row>
    <row r="5" spans="1:35" ht="15.6" x14ac:dyDescent="0.3">
      <c r="A5" s="34" t="str">
        <f>VERİ!A5</f>
        <v>SS25</v>
      </c>
      <c r="B5" s="34" t="str">
        <f>VERİ!B5</f>
        <v>CK4U</v>
      </c>
      <c r="C5" s="34">
        <f>VERİ!C5</f>
        <v>1120132</v>
      </c>
      <c r="D5" s="34" t="str">
        <f>VERİ!D5</f>
        <v>PNT,BIFLARE-E</v>
      </c>
      <c r="E5" s="34" t="str">
        <f>VERİ!E5</f>
        <v>PENYE LYC SUPREM</v>
      </c>
      <c r="F5" s="34" t="str">
        <f>VERİ!F5</f>
        <v>R4W</v>
      </c>
      <c r="G5" s="34" t="str">
        <f>VERİ!G5</f>
        <v>ANTRACITE</v>
      </c>
      <c r="H5" s="49">
        <f>VERİ!H5</f>
        <v>45653</v>
      </c>
      <c r="I5" s="34">
        <f>VERİ!I5</f>
        <v>5950</v>
      </c>
      <c r="J5" s="10">
        <f t="shared" si="0"/>
        <v>6069</v>
      </c>
      <c r="K5" s="10">
        <f>VERİ!J5</f>
        <v>5808</v>
      </c>
      <c r="L5" s="11">
        <f t="shared" si="1"/>
        <v>-261</v>
      </c>
      <c r="M5" s="17"/>
      <c r="N5" s="17"/>
      <c r="O5" s="17">
        <f t="shared" si="2"/>
        <v>0</v>
      </c>
      <c r="P5" s="10">
        <f t="shared" ref="P5:P20" si="11">K5</f>
        <v>5808</v>
      </c>
      <c r="Q5" s="12">
        <v>5904</v>
      </c>
      <c r="R5" s="12">
        <f t="shared" si="3"/>
        <v>96</v>
      </c>
      <c r="S5" s="17"/>
      <c r="T5" s="17"/>
      <c r="U5" s="17"/>
      <c r="V5" s="11">
        <f t="shared" si="4"/>
        <v>5844.96</v>
      </c>
      <c r="W5" s="11">
        <f t="shared" si="5"/>
        <v>5778</v>
      </c>
      <c r="X5" s="11">
        <f t="shared" si="6"/>
        <v>-66.960000000000036</v>
      </c>
      <c r="Y5" s="35">
        <f>'YÜKLEME KONTROL'!N5</f>
        <v>5772</v>
      </c>
      <c r="Z5" s="35">
        <f t="shared" si="7"/>
        <v>-178</v>
      </c>
      <c r="AA5" s="35">
        <f t="shared" si="10"/>
        <v>-142</v>
      </c>
      <c r="AB5" s="36">
        <f t="shared" si="8"/>
        <v>-30</v>
      </c>
      <c r="AC5" s="35">
        <f t="shared" si="9"/>
        <v>-178</v>
      </c>
      <c r="AD5" s="14" t="s">
        <v>167</v>
      </c>
      <c r="AE5" s="14" t="s">
        <v>168</v>
      </c>
      <c r="AF5" s="14"/>
      <c r="AG5" s="15" t="s">
        <v>169</v>
      </c>
      <c r="AH5" s="15" t="s">
        <v>169</v>
      </c>
      <c r="AI5" s="16"/>
    </row>
    <row r="6" spans="1:35" ht="15.6" x14ac:dyDescent="0.3">
      <c r="A6" s="34" t="str">
        <f>VERİ!A6</f>
        <v>SS25</v>
      </c>
      <c r="B6" s="34" t="str">
        <f>VERİ!B6</f>
        <v>CK4U</v>
      </c>
      <c r="C6" s="34">
        <f>VERİ!C6</f>
        <v>1120132</v>
      </c>
      <c r="D6" s="34" t="str">
        <f>VERİ!D6</f>
        <v>PNT,BIFLARE-E</v>
      </c>
      <c r="E6" s="34" t="str">
        <f>VERİ!E6</f>
        <v>PENYE LYC SUPREM</v>
      </c>
      <c r="F6" s="34" t="str">
        <f>VERİ!F6</f>
        <v>CVL</v>
      </c>
      <c r="G6" s="34" t="str">
        <f>VERİ!G6</f>
        <v>NEW BLACK</v>
      </c>
      <c r="H6" s="49">
        <f>VERİ!H6</f>
        <v>45653</v>
      </c>
      <c r="I6" s="34">
        <f>VERİ!I6</f>
        <v>5504</v>
      </c>
      <c r="J6" s="10">
        <f t="shared" si="0"/>
        <v>5614.08</v>
      </c>
      <c r="K6" s="10">
        <f>VERİ!J6</f>
        <v>5416</v>
      </c>
      <c r="L6" s="11">
        <f t="shared" si="1"/>
        <v>-198.07999999999993</v>
      </c>
      <c r="M6" s="17"/>
      <c r="N6" s="17"/>
      <c r="O6" s="17">
        <f t="shared" si="2"/>
        <v>0</v>
      </c>
      <c r="P6" s="10">
        <f t="shared" si="11"/>
        <v>5416</v>
      </c>
      <c r="Q6" s="12">
        <v>5389</v>
      </c>
      <c r="R6" s="12">
        <f t="shared" si="3"/>
        <v>-27</v>
      </c>
      <c r="S6" s="17"/>
      <c r="T6" s="17"/>
      <c r="U6" s="17"/>
      <c r="V6" s="11">
        <f t="shared" si="4"/>
        <v>5335.11</v>
      </c>
      <c r="W6" s="11">
        <f t="shared" si="5"/>
        <v>5439</v>
      </c>
      <c r="X6" s="11">
        <f t="shared" si="6"/>
        <v>103.89000000000033</v>
      </c>
      <c r="Y6" s="35">
        <f>'YÜKLEME KONTROL'!N6</f>
        <v>5433</v>
      </c>
      <c r="Z6" s="35">
        <f t="shared" si="7"/>
        <v>-71</v>
      </c>
      <c r="AA6" s="35">
        <f t="shared" si="10"/>
        <v>-88</v>
      </c>
      <c r="AB6" s="36">
        <f t="shared" si="8"/>
        <v>23</v>
      </c>
      <c r="AC6" s="35">
        <f t="shared" si="9"/>
        <v>-71</v>
      </c>
      <c r="AD6" s="14" t="s">
        <v>167</v>
      </c>
      <c r="AE6" s="14" t="s">
        <v>168</v>
      </c>
      <c r="AF6" s="14"/>
      <c r="AG6" s="15" t="s">
        <v>169</v>
      </c>
      <c r="AH6" s="15" t="s">
        <v>169</v>
      </c>
      <c r="AI6" s="16"/>
    </row>
    <row r="7" spans="1:35" ht="15.6" x14ac:dyDescent="0.3">
      <c r="A7" s="34" t="str">
        <f>VERİ!A7</f>
        <v>SS25</v>
      </c>
      <c r="B7" s="34" t="str">
        <f>VERİ!B7</f>
        <v>CK4U</v>
      </c>
      <c r="C7" s="34">
        <f>VERİ!C7</f>
        <v>1113836</v>
      </c>
      <c r="D7" s="34" t="str">
        <f>VERİ!D7</f>
        <v>NERKUR ALT</v>
      </c>
      <c r="E7" s="34" t="str">
        <f>VERİ!E7</f>
        <v>30/1 OPENED SUPREM</v>
      </c>
      <c r="F7" s="34" t="str">
        <f>VERİ!F7</f>
        <v>FFB</v>
      </c>
      <c r="G7" s="34" t="str">
        <f>VERİ!G7</f>
        <v>NEW BLACK</v>
      </c>
      <c r="H7" s="49">
        <f>VERİ!H7</f>
        <v>45305</v>
      </c>
      <c r="I7" s="34">
        <f>VERİ!I7</f>
        <v>5550</v>
      </c>
      <c r="J7" s="10">
        <f t="shared" si="0"/>
        <v>5661</v>
      </c>
      <c r="K7" s="10">
        <f>VERİ!J7</f>
        <v>5776</v>
      </c>
      <c r="L7" s="11">
        <f t="shared" si="1"/>
        <v>115</v>
      </c>
      <c r="M7" s="17"/>
      <c r="N7" s="17"/>
      <c r="O7" s="17">
        <f t="shared" si="2"/>
        <v>0</v>
      </c>
      <c r="P7" s="10">
        <f t="shared" si="11"/>
        <v>5776</v>
      </c>
      <c r="Q7" s="12">
        <v>5770</v>
      </c>
      <c r="R7" s="12">
        <f t="shared" si="3"/>
        <v>-6</v>
      </c>
      <c r="S7" s="17"/>
      <c r="T7" s="17"/>
      <c r="U7" s="17"/>
      <c r="V7" s="11">
        <f t="shared" si="4"/>
        <v>5712.3</v>
      </c>
      <c r="W7" s="11">
        <f t="shared" si="5"/>
        <v>6081</v>
      </c>
      <c r="X7" s="11">
        <f t="shared" si="6"/>
        <v>368.69999999999982</v>
      </c>
      <c r="Y7" s="35">
        <f>'YÜKLEME KONTROL'!N7</f>
        <v>6075</v>
      </c>
      <c r="Z7" s="35">
        <f t="shared" si="7"/>
        <v>525</v>
      </c>
      <c r="AA7" s="35">
        <f t="shared" si="10"/>
        <v>226</v>
      </c>
      <c r="AB7" s="36">
        <f t="shared" si="8"/>
        <v>305</v>
      </c>
      <c r="AC7" s="35">
        <f t="shared" si="9"/>
        <v>525</v>
      </c>
      <c r="AD7" s="14" t="s">
        <v>167</v>
      </c>
      <c r="AE7" s="14" t="s">
        <v>168</v>
      </c>
      <c r="AF7" s="14"/>
      <c r="AG7" s="15" t="s">
        <v>169</v>
      </c>
      <c r="AH7" s="15" t="s">
        <v>169</v>
      </c>
      <c r="AI7" s="16"/>
    </row>
    <row r="8" spans="1:35" ht="15.6" x14ac:dyDescent="0.3">
      <c r="A8" s="34" t="str">
        <f>VERİ!A8</f>
        <v>SS25</v>
      </c>
      <c r="B8" s="34" t="str">
        <f>VERİ!B8</f>
        <v>CK4U</v>
      </c>
      <c r="C8" s="34">
        <f>VERİ!C8</f>
        <v>1113836</v>
      </c>
      <c r="D8" s="34" t="str">
        <f>VERİ!D8</f>
        <v>NERKUR ALT</v>
      </c>
      <c r="E8" s="34" t="str">
        <f>VERİ!E8</f>
        <v>30/1 OPENED SUPREM</v>
      </c>
      <c r="F8" s="34" t="str">
        <f>VERİ!F8</f>
        <v>J5E</v>
      </c>
      <c r="G8" s="34" t="str">
        <f>VERİ!G8</f>
        <v>ANTRACITE</v>
      </c>
      <c r="H8" s="49">
        <f>VERİ!H8</f>
        <v>45305</v>
      </c>
      <c r="I8" s="34">
        <f>VERİ!I8</f>
        <v>5950</v>
      </c>
      <c r="J8" s="10">
        <f t="shared" si="0"/>
        <v>6069</v>
      </c>
      <c r="K8" s="10">
        <f>VERİ!J8</f>
        <v>6176</v>
      </c>
      <c r="L8" s="11">
        <f t="shared" si="1"/>
        <v>107</v>
      </c>
      <c r="M8" s="17"/>
      <c r="N8" s="17"/>
      <c r="O8" s="17">
        <f t="shared" si="2"/>
        <v>0</v>
      </c>
      <c r="P8" s="10">
        <f t="shared" si="11"/>
        <v>6176</v>
      </c>
      <c r="Q8" s="12">
        <v>6170</v>
      </c>
      <c r="R8" s="12">
        <f t="shared" si="3"/>
        <v>-6</v>
      </c>
      <c r="S8" s="17"/>
      <c r="T8" s="17"/>
      <c r="U8" s="17"/>
      <c r="V8" s="11">
        <f t="shared" si="4"/>
        <v>6108.3</v>
      </c>
      <c r="W8" s="11">
        <f t="shared" si="5"/>
        <v>5681</v>
      </c>
      <c r="X8" s="11">
        <f t="shared" si="6"/>
        <v>-427.30000000000018</v>
      </c>
      <c r="Y8" s="35">
        <f>'YÜKLEME KONTROL'!N8</f>
        <v>5675</v>
      </c>
      <c r="Z8" s="35">
        <f t="shared" si="7"/>
        <v>-275</v>
      </c>
      <c r="AA8" s="35">
        <f t="shared" si="10"/>
        <v>226</v>
      </c>
      <c r="AB8" s="36">
        <f t="shared" si="8"/>
        <v>-495</v>
      </c>
      <c r="AC8" s="35">
        <f t="shared" si="9"/>
        <v>-275</v>
      </c>
      <c r="AD8" s="14" t="s">
        <v>167</v>
      </c>
      <c r="AE8" s="14" t="s">
        <v>168</v>
      </c>
      <c r="AF8" s="14"/>
      <c r="AG8" s="15" t="s">
        <v>169</v>
      </c>
      <c r="AH8" s="15" t="s">
        <v>169</v>
      </c>
      <c r="AI8" s="16"/>
    </row>
    <row r="9" spans="1:35" ht="15.6" x14ac:dyDescent="0.3">
      <c r="A9" s="34" t="str">
        <f>VERİ!A9</f>
        <v>SS25</v>
      </c>
      <c r="B9" s="34" t="str">
        <f>VERİ!B9</f>
        <v>CK4U</v>
      </c>
      <c r="C9" s="34">
        <f>VERİ!C9</f>
        <v>1113836</v>
      </c>
      <c r="D9" s="34" t="str">
        <f>VERİ!D9</f>
        <v>NERKUR UST</v>
      </c>
      <c r="E9" s="34" t="str">
        <f>VERİ!E9</f>
        <v>LYC OPENED SUPREM</v>
      </c>
      <c r="F9" s="34" t="str">
        <f>VERİ!F9</f>
        <v>FFB</v>
      </c>
      <c r="G9" s="34" t="str">
        <f>VERİ!G9</f>
        <v>OPTICAL WHITE</v>
      </c>
      <c r="H9" s="49">
        <f>VERİ!H9</f>
        <v>45305</v>
      </c>
      <c r="I9" s="34">
        <f>VERİ!I9</f>
        <v>5550</v>
      </c>
      <c r="J9" s="10">
        <f t="shared" si="0"/>
        <v>5661</v>
      </c>
      <c r="K9" s="10">
        <f>VERİ!J9</f>
        <v>5776</v>
      </c>
      <c r="L9" s="11">
        <f t="shared" si="1"/>
        <v>115</v>
      </c>
      <c r="M9" s="17"/>
      <c r="N9" s="17"/>
      <c r="O9" s="17">
        <f t="shared" si="2"/>
        <v>0</v>
      </c>
      <c r="P9" s="10">
        <f t="shared" si="11"/>
        <v>5776</v>
      </c>
      <c r="Q9" s="12">
        <v>5750</v>
      </c>
      <c r="R9" s="12">
        <f t="shared" si="3"/>
        <v>-26</v>
      </c>
      <c r="S9" s="17"/>
      <c r="T9" s="17"/>
      <c r="U9" s="17"/>
      <c r="V9" s="11">
        <f t="shared" si="4"/>
        <v>5692.5</v>
      </c>
      <c r="W9" s="11">
        <f t="shared" si="5"/>
        <v>6081</v>
      </c>
      <c r="X9" s="11">
        <f t="shared" si="6"/>
        <v>388.5</v>
      </c>
      <c r="Y9" s="35">
        <f>'YÜKLEME KONTROL'!N9</f>
        <v>6075</v>
      </c>
      <c r="Z9" s="35">
        <f t="shared" si="7"/>
        <v>525</v>
      </c>
      <c r="AA9" s="35">
        <f t="shared" si="10"/>
        <v>226</v>
      </c>
      <c r="AB9" s="36">
        <f t="shared" si="8"/>
        <v>305</v>
      </c>
      <c r="AC9" s="35">
        <f t="shared" si="9"/>
        <v>525</v>
      </c>
      <c r="AD9" s="14" t="s">
        <v>167</v>
      </c>
      <c r="AE9" s="14" t="s">
        <v>168</v>
      </c>
      <c r="AF9" s="14"/>
      <c r="AG9" s="15" t="s">
        <v>169</v>
      </c>
      <c r="AH9" s="15" t="s">
        <v>169</v>
      </c>
      <c r="AI9" s="16"/>
    </row>
    <row r="10" spans="1:35" ht="15.6" x14ac:dyDescent="0.3">
      <c r="A10" s="34" t="str">
        <f>VERİ!A10</f>
        <v>SS25</v>
      </c>
      <c r="B10" s="34" t="str">
        <f>VERİ!B10</f>
        <v>CK4U</v>
      </c>
      <c r="C10" s="34">
        <f>VERİ!C10</f>
        <v>1113836</v>
      </c>
      <c r="D10" s="34" t="str">
        <f>VERİ!D10</f>
        <v>NERKUR UST</v>
      </c>
      <c r="E10" s="34" t="str">
        <f>VERİ!E10</f>
        <v>LYC OPENED SUPREM</v>
      </c>
      <c r="F10" s="34" t="str">
        <f>VERİ!F10</f>
        <v>J5E</v>
      </c>
      <c r="G10" s="34" t="str">
        <f>VERİ!G10</f>
        <v>OPTICAL WHITE</v>
      </c>
      <c r="H10" s="49">
        <f>VERİ!H10</f>
        <v>45305</v>
      </c>
      <c r="I10" s="34">
        <f>VERİ!I10</f>
        <v>5950</v>
      </c>
      <c r="J10" s="10">
        <f t="shared" si="0"/>
        <v>6069</v>
      </c>
      <c r="K10" s="10">
        <f>VERİ!J10</f>
        <v>6176</v>
      </c>
      <c r="L10" s="11">
        <f t="shared" si="1"/>
        <v>107</v>
      </c>
      <c r="M10" s="17"/>
      <c r="N10" s="17"/>
      <c r="O10" s="17">
        <f t="shared" si="2"/>
        <v>0</v>
      </c>
      <c r="P10" s="10">
        <f t="shared" si="11"/>
        <v>6176</v>
      </c>
      <c r="Q10" s="12">
        <v>6171</v>
      </c>
      <c r="R10" s="12">
        <f t="shared" si="3"/>
        <v>-5</v>
      </c>
      <c r="S10" s="17"/>
      <c r="T10" s="17"/>
      <c r="U10" s="17"/>
      <c r="V10" s="11">
        <f t="shared" si="4"/>
        <v>6109.29</v>
      </c>
      <c r="W10" s="11">
        <f t="shared" si="5"/>
        <v>5681</v>
      </c>
      <c r="X10" s="11">
        <f t="shared" si="6"/>
        <v>-428.28999999999996</v>
      </c>
      <c r="Y10" s="35">
        <f>'YÜKLEME KONTROL'!N10</f>
        <v>5675</v>
      </c>
      <c r="Z10" s="35">
        <f t="shared" si="7"/>
        <v>-275</v>
      </c>
      <c r="AA10" s="35">
        <f t="shared" si="10"/>
        <v>226</v>
      </c>
      <c r="AB10" s="36">
        <f t="shared" si="8"/>
        <v>-495</v>
      </c>
      <c r="AC10" s="35">
        <f t="shared" si="9"/>
        <v>-275</v>
      </c>
      <c r="AD10" s="14" t="s">
        <v>167</v>
      </c>
      <c r="AE10" s="14" t="s">
        <v>168</v>
      </c>
      <c r="AF10" s="14"/>
      <c r="AG10" s="15" t="s">
        <v>169</v>
      </c>
      <c r="AH10" s="15" t="s">
        <v>169</v>
      </c>
      <c r="AI10" s="16"/>
    </row>
    <row r="11" spans="1:35" ht="15.6" x14ac:dyDescent="0.3">
      <c r="A11" s="34" t="str">
        <f>VERİ!A11</f>
        <v>SS25</v>
      </c>
      <c r="B11" s="34" t="str">
        <f>VERİ!B11</f>
        <v>CK4U</v>
      </c>
      <c r="C11" s="34">
        <f>VERİ!C11</f>
        <v>1128591</v>
      </c>
      <c r="D11" s="34" t="str">
        <f>VERİ!D11</f>
        <v>TYT,KASKOR-E</v>
      </c>
      <c r="E11" s="34" t="str">
        <f>VERİ!E11</f>
        <v>2*2 KAŞKORSE</v>
      </c>
      <c r="F11" s="34" t="str">
        <f>VERİ!F11</f>
        <v>GE8</v>
      </c>
      <c r="G11" s="34" t="str">
        <f>VERİ!G11</f>
        <v>NEW BLACK</v>
      </c>
      <c r="H11" s="49">
        <f>VERİ!H11</f>
        <v>45678</v>
      </c>
      <c r="I11" s="34">
        <f>VERİ!I11</f>
        <v>4512</v>
      </c>
      <c r="J11" s="10">
        <f t="shared" si="0"/>
        <v>4602.24</v>
      </c>
      <c r="K11" s="10">
        <f>VERİ!J11</f>
        <v>4515</v>
      </c>
      <c r="L11" s="11">
        <f t="shared" si="1"/>
        <v>-87.239999999999782</v>
      </c>
      <c r="M11" s="17"/>
      <c r="N11" s="17"/>
      <c r="O11" s="17">
        <f t="shared" si="2"/>
        <v>0</v>
      </c>
      <c r="P11" s="10">
        <f t="shared" si="11"/>
        <v>4515</v>
      </c>
      <c r="Q11" s="12">
        <v>4510</v>
      </c>
      <c r="R11" s="12">
        <f t="shared" si="3"/>
        <v>-5</v>
      </c>
      <c r="S11" s="17"/>
      <c r="T11" s="17"/>
      <c r="U11" s="17"/>
      <c r="V11" s="11">
        <f t="shared" si="4"/>
        <v>4464.8999999999996</v>
      </c>
      <c r="W11" s="11">
        <f t="shared" si="5"/>
        <v>4363</v>
      </c>
      <c r="X11" s="11">
        <f t="shared" si="6"/>
        <v>-101.89999999999964</v>
      </c>
      <c r="Y11" s="35">
        <f>'YÜKLEME KONTROL'!N11</f>
        <v>4357</v>
      </c>
      <c r="Z11" s="35">
        <f t="shared" si="7"/>
        <v>-155</v>
      </c>
      <c r="AA11" s="35">
        <f t="shared" si="10"/>
        <v>3</v>
      </c>
      <c r="AB11" s="36">
        <f t="shared" si="8"/>
        <v>-152</v>
      </c>
      <c r="AC11" s="35">
        <f t="shared" si="9"/>
        <v>-155</v>
      </c>
      <c r="AD11" s="14" t="s">
        <v>167</v>
      </c>
      <c r="AE11" s="14" t="s">
        <v>168</v>
      </c>
      <c r="AF11" s="14"/>
      <c r="AG11" s="15" t="s">
        <v>169</v>
      </c>
      <c r="AH11" s="15" t="s">
        <v>169</v>
      </c>
      <c r="AI11" s="16"/>
    </row>
    <row r="12" spans="1:35" ht="15.6" x14ac:dyDescent="0.3">
      <c r="A12" s="34" t="str">
        <f>VERİ!A12</f>
        <v>SS25</v>
      </c>
      <c r="B12" s="34" t="str">
        <f>VERİ!B12</f>
        <v>CK4U</v>
      </c>
      <c r="C12" s="34">
        <f>VERİ!C12</f>
        <v>1128591</v>
      </c>
      <c r="D12" s="34" t="str">
        <f>VERİ!D12</f>
        <v>TYT,KASKOR-E</v>
      </c>
      <c r="E12" s="34" t="str">
        <f>VERİ!E12</f>
        <v>2*2 KAŞKORSE</v>
      </c>
      <c r="F12" s="34" t="str">
        <f>VERİ!F12</f>
        <v>GXN</v>
      </c>
      <c r="G12" s="34" t="str">
        <f>VERİ!G12</f>
        <v>DARK BEIGE</v>
      </c>
      <c r="H12" s="49">
        <f>VERİ!H12</f>
        <v>45678</v>
      </c>
      <c r="I12" s="34">
        <f>VERİ!I12</f>
        <v>4512</v>
      </c>
      <c r="J12" s="10">
        <f t="shared" si="0"/>
        <v>4602.24</v>
      </c>
      <c r="K12" s="10">
        <f>VERİ!J12</f>
        <v>4400</v>
      </c>
      <c r="L12" s="11">
        <f t="shared" si="1"/>
        <v>-202.23999999999978</v>
      </c>
      <c r="M12" s="17"/>
      <c r="N12" s="17"/>
      <c r="O12" s="17">
        <f t="shared" si="2"/>
        <v>0</v>
      </c>
      <c r="P12" s="10">
        <f t="shared" si="11"/>
        <v>4400</v>
      </c>
      <c r="Q12" s="12">
        <v>4392</v>
      </c>
      <c r="R12" s="12">
        <f t="shared" si="3"/>
        <v>-8</v>
      </c>
      <c r="S12" s="17"/>
      <c r="T12" s="17"/>
      <c r="U12" s="17"/>
      <c r="V12" s="11">
        <f t="shared" si="4"/>
        <v>4348.08</v>
      </c>
      <c r="W12" s="11">
        <f t="shared" si="5"/>
        <v>4350</v>
      </c>
      <c r="X12" s="11">
        <f t="shared" si="6"/>
        <v>1.9200000000000728</v>
      </c>
      <c r="Y12" s="35">
        <f>'YÜKLEME KONTROL'!N12</f>
        <v>4344</v>
      </c>
      <c r="Z12" s="35">
        <f t="shared" si="7"/>
        <v>-168</v>
      </c>
      <c r="AA12" s="35">
        <f t="shared" si="10"/>
        <v>-112</v>
      </c>
      <c r="AB12" s="36">
        <f t="shared" si="8"/>
        <v>-50</v>
      </c>
      <c r="AC12" s="35">
        <f t="shared" si="9"/>
        <v>-168</v>
      </c>
      <c r="AD12" s="14" t="s">
        <v>167</v>
      </c>
      <c r="AE12" s="14" t="s">
        <v>168</v>
      </c>
      <c r="AF12" s="14"/>
      <c r="AG12" s="15" t="s">
        <v>169</v>
      </c>
      <c r="AH12" s="15" t="s">
        <v>169</v>
      </c>
      <c r="AI12" s="16"/>
    </row>
    <row r="13" spans="1:35" ht="15.6" x14ac:dyDescent="0.3">
      <c r="A13" s="34" t="str">
        <f>VERİ!A13</f>
        <v>SS25</v>
      </c>
      <c r="B13" s="34" t="str">
        <f>VERİ!B13</f>
        <v>CK4U</v>
      </c>
      <c r="C13" s="34">
        <f>VERİ!C13</f>
        <v>1128591</v>
      </c>
      <c r="D13" s="34" t="str">
        <f>VERİ!D13</f>
        <v>TYT,KASKOR-E</v>
      </c>
      <c r="E13" s="34" t="str">
        <f>VERİ!E13</f>
        <v>2*2 KAŞKORSE</v>
      </c>
      <c r="F13" s="34" t="str">
        <f>VERİ!F13</f>
        <v>CVL</v>
      </c>
      <c r="G13" s="34" t="str">
        <f>VERİ!G13</f>
        <v>DARK GREY</v>
      </c>
      <c r="H13" s="49">
        <f>VERİ!H13</f>
        <v>45678</v>
      </c>
      <c r="I13" s="34">
        <f>VERİ!I13</f>
        <v>4512</v>
      </c>
      <c r="J13" s="10">
        <f t="shared" si="0"/>
        <v>4602.24</v>
      </c>
      <c r="K13" s="10">
        <f>VERİ!J13</f>
        <v>4400</v>
      </c>
      <c r="L13" s="11">
        <f t="shared" si="1"/>
        <v>-202.23999999999978</v>
      </c>
      <c r="M13" s="17"/>
      <c r="N13" s="17"/>
      <c r="O13" s="17">
        <f t="shared" si="2"/>
        <v>0</v>
      </c>
      <c r="P13" s="10">
        <f t="shared" si="11"/>
        <v>4400</v>
      </c>
      <c r="Q13" s="12">
        <v>4392</v>
      </c>
      <c r="R13" s="12">
        <f t="shared" si="3"/>
        <v>-8</v>
      </c>
      <c r="S13" s="17"/>
      <c r="T13" s="17"/>
      <c r="U13" s="17"/>
      <c r="V13" s="11">
        <f t="shared" si="4"/>
        <v>4348.08</v>
      </c>
      <c r="W13" s="11">
        <f t="shared" si="5"/>
        <v>4453</v>
      </c>
      <c r="X13" s="11">
        <f t="shared" si="6"/>
        <v>104.92000000000007</v>
      </c>
      <c r="Y13" s="35">
        <f>'YÜKLEME KONTROL'!N13</f>
        <v>4447</v>
      </c>
      <c r="Z13" s="35">
        <f t="shared" si="7"/>
        <v>-65</v>
      </c>
      <c r="AA13" s="35">
        <f t="shared" si="10"/>
        <v>-112</v>
      </c>
      <c r="AB13" s="36">
        <f t="shared" si="8"/>
        <v>53</v>
      </c>
      <c r="AC13" s="35">
        <f t="shared" si="9"/>
        <v>-65</v>
      </c>
      <c r="AD13" s="14" t="s">
        <v>167</v>
      </c>
      <c r="AE13" s="14" t="s">
        <v>168</v>
      </c>
      <c r="AF13" s="14"/>
      <c r="AG13" s="15" t="s">
        <v>169</v>
      </c>
      <c r="AH13" s="15" t="s">
        <v>169</v>
      </c>
      <c r="AI13" s="16"/>
    </row>
    <row r="14" spans="1:35" ht="15.6" x14ac:dyDescent="0.3">
      <c r="A14" s="34" t="str">
        <f>VERİ!A14</f>
        <v>SS25</v>
      </c>
      <c r="B14" s="34" t="str">
        <f>VERİ!B14</f>
        <v>CK4U</v>
      </c>
      <c r="C14" s="34">
        <f>VERİ!C14</f>
        <v>1128591</v>
      </c>
      <c r="D14" s="34" t="str">
        <f>VERİ!D14</f>
        <v>TYT,KASKOR-E</v>
      </c>
      <c r="E14" s="34" t="str">
        <f>VERİ!E14</f>
        <v>2*2 KAŞKORSE</v>
      </c>
      <c r="F14" s="34" t="str">
        <f>VERİ!F14</f>
        <v>GYA</v>
      </c>
      <c r="G14" s="34" t="str">
        <f>VERİ!G14</f>
        <v>KHAKI</v>
      </c>
      <c r="H14" s="49">
        <f>VERİ!H14</f>
        <v>45678</v>
      </c>
      <c r="I14" s="34">
        <f>VERİ!I14</f>
        <v>4512</v>
      </c>
      <c r="J14" s="10">
        <f t="shared" si="0"/>
        <v>4602.24</v>
      </c>
      <c r="K14" s="10">
        <f>VERİ!J14</f>
        <v>4530</v>
      </c>
      <c r="L14" s="11">
        <f t="shared" si="1"/>
        <v>-72.239999999999782</v>
      </c>
      <c r="M14" s="17"/>
      <c r="N14" s="17"/>
      <c r="O14" s="17">
        <f t="shared" si="2"/>
        <v>0</v>
      </c>
      <c r="P14" s="10">
        <f t="shared" si="11"/>
        <v>4530</v>
      </c>
      <c r="Q14" s="12">
        <f t="shared" ref="Q14:Q27" si="12">P14-7</f>
        <v>4523</v>
      </c>
      <c r="R14" s="12">
        <f t="shared" si="3"/>
        <v>-7</v>
      </c>
      <c r="S14" s="17"/>
      <c r="T14" s="17"/>
      <c r="U14" s="17"/>
      <c r="V14" s="11">
        <f t="shared" si="4"/>
        <v>4477.7699999999995</v>
      </c>
      <c r="W14" s="11">
        <f t="shared" si="5"/>
        <v>4467</v>
      </c>
      <c r="X14" s="11">
        <f t="shared" si="6"/>
        <v>-10.769999999999527</v>
      </c>
      <c r="Y14" s="35">
        <f>'YÜKLEME KONTROL'!N14</f>
        <v>4461</v>
      </c>
      <c r="Z14" s="35">
        <f t="shared" si="7"/>
        <v>-51</v>
      </c>
      <c r="AA14" s="35">
        <f t="shared" si="10"/>
        <v>18</v>
      </c>
      <c r="AB14" s="36">
        <f t="shared" si="8"/>
        <v>-63</v>
      </c>
      <c r="AC14" s="35">
        <f t="shared" si="9"/>
        <v>-51</v>
      </c>
      <c r="AD14" s="14" t="s">
        <v>167</v>
      </c>
      <c r="AE14" s="14" t="s">
        <v>168</v>
      </c>
      <c r="AF14" s="14"/>
      <c r="AG14" s="15" t="s">
        <v>169</v>
      </c>
      <c r="AH14" s="15" t="s">
        <v>169</v>
      </c>
      <c r="AI14" s="16"/>
    </row>
    <row r="15" spans="1:35" ht="15.6" x14ac:dyDescent="0.3">
      <c r="A15" s="34" t="str">
        <f>VERİ!A15</f>
        <v>SS25</v>
      </c>
      <c r="B15" s="34" t="str">
        <f>VERİ!B15</f>
        <v>CK4U</v>
      </c>
      <c r="C15" s="34">
        <f>VERİ!C15</f>
        <v>1128595</v>
      </c>
      <c r="D15" s="34" t="str">
        <f>VERİ!D15</f>
        <v>TYT,BASKOR-E</v>
      </c>
      <c r="E15" s="34" t="str">
        <f>VERİ!E15</f>
        <v>2*2 KAŞKORSE</v>
      </c>
      <c r="F15" s="34" t="str">
        <f>VERİ!F15</f>
        <v>GYA</v>
      </c>
      <c r="G15" s="34" t="str">
        <f>VERİ!G15</f>
        <v>NEW BLACK</v>
      </c>
      <c r="H15" s="49">
        <f>VERİ!H15</f>
        <v>45653</v>
      </c>
      <c r="I15" s="34">
        <f>VERİ!I15</f>
        <v>4512</v>
      </c>
      <c r="J15" s="10">
        <f t="shared" si="0"/>
        <v>4602.24</v>
      </c>
      <c r="K15" s="10">
        <f>VERİ!J15</f>
        <v>4528</v>
      </c>
      <c r="L15" s="11">
        <f t="shared" si="1"/>
        <v>-74.239999999999782</v>
      </c>
      <c r="M15" s="17"/>
      <c r="N15" s="17"/>
      <c r="O15" s="17">
        <f t="shared" si="2"/>
        <v>0</v>
      </c>
      <c r="P15" s="10">
        <f t="shared" si="11"/>
        <v>4528</v>
      </c>
      <c r="Q15" s="12">
        <f t="shared" si="12"/>
        <v>4521</v>
      </c>
      <c r="R15" s="12">
        <f t="shared" si="3"/>
        <v>-7</v>
      </c>
      <c r="S15" s="17"/>
      <c r="T15" s="17"/>
      <c r="U15" s="17"/>
      <c r="V15" s="11">
        <f t="shared" si="4"/>
        <v>4475.79</v>
      </c>
      <c r="W15" s="11">
        <f t="shared" si="5"/>
        <v>4461</v>
      </c>
      <c r="X15" s="11">
        <f t="shared" si="6"/>
        <v>-14.789999999999964</v>
      </c>
      <c r="Y15" s="35">
        <f>'YÜKLEME KONTROL'!N15</f>
        <v>4455</v>
      </c>
      <c r="Z15" s="35">
        <f t="shared" si="7"/>
        <v>-57</v>
      </c>
      <c r="AA15" s="35">
        <f t="shared" si="10"/>
        <v>16</v>
      </c>
      <c r="AB15" s="36">
        <f t="shared" si="8"/>
        <v>-67</v>
      </c>
      <c r="AC15" s="35">
        <f t="shared" si="9"/>
        <v>-57</v>
      </c>
      <c r="AD15" s="14" t="s">
        <v>167</v>
      </c>
      <c r="AE15" s="14" t="s">
        <v>168</v>
      </c>
      <c r="AF15" s="14"/>
      <c r="AG15" s="15" t="s">
        <v>169</v>
      </c>
      <c r="AH15" s="15" t="s">
        <v>169</v>
      </c>
      <c r="AI15" s="16"/>
    </row>
    <row r="16" spans="1:35" ht="15.6" x14ac:dyDescent="0.3">
      <c r="A16" s="34" t="str">
        <f>VERİ!A16</f>
        <v>SS25</v>
      </c>
      <c r="B16" s="34" t="str">
        <f>VERİ!B16</f>
        <v>CK4U</v>
      </c>
      <c r="C16" s="34">
        <f>VERİ!C16</f>
        <v>1128595</v>
      </c>
      <c r="D16" s="34" t="str">
        <f>VERİ!D16</f>
        <v>TYT,BASKOR-E</v>
      </c>
      <c r="E16" s="34" t="str">
        <f>VERİ!E16</f>
        <v>2*2 KAŞKORSE</v>
      </c>
      <c r="F16" s="34" t="str">
        <f>VERİ!F16</f>
        <v>GE8</v>
      </c>
      <c r="G16" s="34" t="str">
        <f>VERİ!G16</f>
        <v>PINK</v>
      </c>
      <c r="H16" s="49">
        <f>VERİ!H16</f>
        <v>45653</v>
      </c>
      <c r="I16" s="34">
        <f>VERİ!I16</f>
        <v>4512</v>
      </c>
      <c r="J16" s="10">
        <f t="shared" ref="J16:J21" si="13">I16*1.02</f>
        <v>4602.24</v>
      </c>
      <c r="K16" s="10">
        <f>VERİ!J16</f>
        <v>4128</v>
      </c>
      <c r="L16" s="11">
        <f t="shared" si="1"/>
        <v>-474.23999999999978</v>
      </c>
      <c r="M16" s="17"/>
      <c r="N16" s="17"/>
      <c r="O16" s="17">
        <f t="shared" si="2"/>
        <v>0</v>
      </c>
      <c r="P16" s="10">
        <f t="shared" si="11"/>
        <v>4128</v>
      </c>
      <c r="Q16" s="12">
        <f t="shared" si="12"/>
        <v>4121</v>
      </c>
      <c r="R16" s="12">
        <f t="shared" si="3"/>
        <v>-7</v>
      </c>
      <c r="S16" s="17"/>
      <c r="T16" s="17"/>
      <c r="U16" s="17"/>
      <c r="V16" s="11">
        <f t="shared" si="4"/>
        <v>4079.79</v>
      </c>
      <c r="W16" s="11">
        <f t="shared" si="5"/>
        <v>4466</v>
      </c>
      <c r="X16" s="11">
        <f t="shared" si="6"/>
        <v>386.21000000000004</v>
      </c>
      <c r="Y16" s="35">
        <f>'YÜKLEME KONTROL'!N16</f>
        <v>4460</v>
      </c>
      <c r="Z16" s="35">
        <f t="shared" si="7"/>
        <v>-52</v>
      </c>
      <c r="AA16" s="35">
        <f t="shared" si="10"/>
        <v>-384</v>
      </c>
      <c r="AB16" s="36">
        <f t="shared" si="8"/>
        <v>338</v>
      </c>
      <c r="AC16" s="35">
        <f t="shared" si="9"/>
        <v>-52</v>
      </c>
      <c r="AD16" s="14" t="s">
        <v>167</v>
      </c>
      <c r="AE16" s="14" t="s">
        <v>168</v>
      </c>
      <c r="AF16" s="14"/>
      <c r="AG16" s="15" t="s">
        <v>169</v>
      </c>
      <c r="AH16" s="15" t="s">
        <v>169</v>
      </c>
      <c r="AI16" s="16"/>
    </row>
    <row r="17" spans="1:35" ht="15.6" x14ac:dyDescent="0.3">
      <c r="A17" s="34" t="str">
        <f>VERİ!A17</f>
        <v>SS25</v>
      </c>
      <c r="B17" s="34" t="str">
        <f>VERİ!B17</f>
        <v>CK4U</v>
      </c>
      <c r="C17" s="34">
        <f>VERİ!C17</f>
        <v>1128595</v>
      </c>
      <c r="D17" s="34" t="str">
        <f>VERİ!D17</f>
        <v>TYT,BASKOR-E</v>
      </c>
      <c r="E17" s="34" t="str">
        <f>VERİ!E17</f>
        <v>2*2 KAŞKORSE</v>
      </c>
      <c r="F17" s="34" t="str">
        <f>VERİ!F17</f>
        <v>GXN</v>
      </c>
      <c r="G17" s="34" t="str">
        <f>VERİ!G17</f>
        <v>DARK BEIGE</v>
      </c>
      <c r="H17" s="49">
        <f>VERİ!H17</f>
        <v>45653</v>
      </c>
      <c r="I17" s="34">
        <f>VERİ!I17</f>
        <v>4512</v>
      </c>
      <c r="J17" s="10">
        <f t="shared" si="13"/>
        <v>4602.24</v>
      </c>
      <c r="K17" s="10">
        <f>VERİ!J17</f>
        <v>4496</v>
      </c>
      <c r="L17" s="11">
        <f t="shared" si="1"/>
        <v>-106.23999999999978</v>
      </c>
      <c r="M17" s="17"/>
      <c r="N17" s="17"/>
      <c r="O17" s="17">
        <f t="shared" si="2"/>
        <v>0</v>
      </c>
      <c r="P17" s="10">
        <f t="shared" si="11"/>
        <v>4496</v>
      </c>
      <c r="Q17" s="12">
        <f t="shared" si="12"/>
        <v>4489</v>
      </c>
      <c r="R17" s="12">
        <f t="shared" si="3"/>
        <v>-7</v>
      </c>
      <c r="S17" s="17"/>
      <c r="T17" s="17"/>
      <c r="U17" s="17"/>
      <c r="V17" s="11">
        <f t="shared" si="4"/>
        <v>4444.1099999999997</v>
      </c>
      <c r="W17" s="11">
        <f t="shared" si="5"/>
        <v>6</v>
      </c>
      <c r="X17" s="11">
        <f t="shared" si="6"/>
        <v>-4438.1099999999997</v>
      </c>
      <c r="Y17" s="35">
        <f>'YÜKLEME KONTROL'!N17</f>
        <v>0</v>
      </c>
      <c r="Z17" s="35">
        <f t="shared" si="7"/>
        <v>-4512</v>
      </c>
      <c r="AA17" s="35">
        <f t="shared" si="10"/>
        <v>-16</v>
      </c>
      <c r="AB17" s="36">
        <f t="shared" si="8"/>
        <v>-4490</v>
      </c>
      <c r="AC17" s="35">
        <f t="shared" si="9"/>
        <v>-4512</v>
      </c>
      <c r="AD17" s="14" t="s">
        <v>167</v>
      </c>
      <c r="AE17" s="14" t="s">
        <v>168</v>
      </c>
      <c r="AF17" s="14"/>
      <c r="AG17" s="15" t="s">
        <v>169</v>
      </c>
      <c r="AH17" s="15" t="s">
        <v>169</v>
      </c>
      <c r="AI17" s="16"/>
    </row>
    <row r="18" spans="1:35" ht="15.6" x14ac:dyDescent="0.3">
      <c r="A18" s="34" t="str">
        <f>VERİ!A18</f>
        <v>SS25</v>
      </c>
      <c r="B18" s="34" t="str">
        <f>VERİ!B18</f>
        <v>CK4U</v>
      </c>
      <c r="C18" s="34">
        <f>VERİ!C18</f>
        <v>1128595</v>
      </c>
      <c r="D18" s="34" t="str">
        <f>VERİ!D18</f>
        <v>TYT,BASKOR-E</v>
      </c>
      <c r="E18" s="34" t="str">
        <f>VERİ!E18</f>
        <v>2*2 KAŞKORSE</v>
      </c>
      <c r="F18" s="34" t="str">
        <f>VERİ!F18</f>
        <v>FTG</v>
      </c>
      <c r="G18" s="34" t="str">
        <f>VERİ!G18</f>
        <v>DARK GREY</v>
      </c>
      <c r="H18" s="49">
        <f>VERİ!H18</f>
        <v>45653</v>
      </c>
      <c r="I18" s="34">
        <f>VERİ!I18</f>
        <v>4512</v>
      </c>
      <c r="J18" s="10">
        <f t="shared" si="13"/>
        <v>4602.24</v>
      </c>
      <c r="K18" s="10">
        <f>VERİ!J18</f>
        <v>4560</v>
      </c>
      <c r="L18" s="11">
        <f t="shared" si="1"/>
        <v>-42.239999999999782</v>
      </c>
      <c r="M18" s="17"/>
      <c r="N18" s="17"/>
      <c r="O18" s="17">
        <f t="shared" si="2"/>
        <v>0</v>
      </c>
      <c r="P18" s="10">
        <f t="shared" si="11"/>
        <v>4560</v>
      </c>
      <c r="Q18" s="12">
        <f t="shared" si="12"/>
        <v>4553</v>
      </c>
      <c r="R18" s="12">
        <f t="shared" si="3"/>
        <v>-7</v>
      </c>
      <c r="S18" s="17"/>
      <c r="T18" s="17"/>
      <c r="U18" s="17"/>
      <c r="V18" s="11">
        <f t="shared" si="4"/>
        <v>4507.47</v>
      </c>
      <c r="W18" s="11">
        <f t="shared" si="5"/>
        <v>6</v>
      </c>
      <c r="X18" s="11">
        <f t="shared" si="6"/>
        <v>-4501.47</v>
      </c>
      <c r="Y18" s="35">
        <f>'YÜKLEME KONTROL'!N18</f>
        <v>0</v>
      </c>
      <c r="Z18" s="35">
        <f t="shared" si="7"/>
        <v>-4512</v>
      </c>
      <c r="AA18" s="35">
        <f t="shared" si="10"/>
        <v>48</v>
      </c>
      <c r="AB18" s="36">
        <f t="shared" si="8"/>
        <v>-4554</v>
      </c>
      <c r="AC18" s="35">
        <f t="shared" si="9"/>
        <v>-4512</v>
      </c>
      <c r="AD18" s="14" t="s">
        <v>167</v>
      </c>
      <c r="AE18" s="14" t="s">
        <v>168</v>
      </c>
      <c r="AF18" s="14"/>
      <c r="AG18" s="15" t="s">
        <v>169</v>
      </c>
      <c r="AH18" s="15" t="s">
        <v>169</v>
      </c>
      <c r="AI18" s="16"/>
    </row>
    <row r="19" spans="1:35" ht="15.6" x14ac:dyDescent="0.3">
      <c r="A19" s="34" t="str">
        <f>VERİ!A19</f>
        <v>SS25</v>
      </c>
      <c r="B19" s="34" t="str">
        <f>VERİ!B19</f>
        <v>CK4U</v>
      </c>
      <c r="C19" s="34">
        <f>VERİ!C19</f>
        <v>1128595</v>
      </c>
      <c r="D19" s="34" t="str">
        <f>VERİ!D19</f>
        <v>TYT,BASKOR-E</v>
      </c>
      <c r="E19" s="34" t="str">
        <f>VERİ!E19</f>
        <v>2*2 KAŞKORSE</v>
      </c>
      <c r="F19" s="34" t="str">
        <f>VERİ!F19</f>
        <v>JP6</v>
      </c>
      <c r="G19" s="34" t="str">
        <f>VERİ!G19</f>
        <v>KHAKI</v>
      </c>
      <c r="H19" s="49">
        <f>VERİ!H19</f>
        <v>45653</v>
      </c>
      <c r="I19" s="34">
        <f>VERİ!I19</f>
        <v>4512</v>
      </c>
      <c r="J19" s="10">
        <f t="shared" si="13"/>
        <v>4602.24</v>
      </c>
      <c r="K19" s="10">
        <f>VERİ!J19</f>
        <v>4496</v>
      </c>
      <c r="L19" s="11">
        <f t="shared" si="1"/>
        <v>-106.23999999999978</v>
      </c>
      <c r="M19" s="17"/>
      <c r="N19" s="17"/>
      <c r="O19" s="17">
        <f t="shared" si="2"/>
        <v>0</v>
      </c>
      <c r="P19" s="10">
        <f t="shared" si="11"/>
        <v>4496</v>
      </c>
      <c r="Q19" s="12">
        <f t="shared" si="12"/>
        <v>4489</v>
      </c>
      <c r="R19" s="12">
        <f t="shared" si="3"/>
        <v>-7</v>
      </c>
      <c r="S19" s="17"/>
      <c r="T19" s="17"/>
      <c r="U19" s="17"/>
      <c r="V19" s="11">
        <f t="shared" si="4"/>
        <v>4444.1099999999997</v>
      </c>
      <c r="W19" s="11">
        <f t="shared" si="5"/>
        <v>6</v>
      </c>
      <c r="X19" s="11">
        <f t="shared" si="6"/>
        <v>-4438.1099999999997</v>
      </c>
      <c r="Y19" s="35">
        <f>'YÜKLEME KONTROL'!N19</f>
        <v>0</v>
      </c>
      <c r="Z19" s="35">
        <f t="shared" si="7"/>
        <v>-4512</v>
      </c>
      <c r="AA19" s="35">
        <f t="shared" si="10"/>
        <v>-16</v>
      </c>
      <c r="AB19" s="36">
        <f t="shared" si="8"/>
        <v>-4490</v>
      </c>
      <c r="AC19" s="35">
        <f t="shared" si="9"/>
        <v>-4512</v>
      </c>
      <c r="AD19" s="14" t="s">
        <v>167</v>
      </c>
      <c r="AE19" s="14" t="s">
        <v>168</v>
      </c>
      <c r="AF19" s="14"/>
      <c r="AG19" s="15" t="s">
        <v>169</v>
      </c>
      <c r="AH19" s="15" t="s">
        <v>169</v>
      </c>
      <c r="AI19" s="16"/>
    </row>
    <row r="20" spans="1:35" ht="15.6" x14ac:dyDescent="0.3">
      <c r="A20" s="34" t="str">
        <f>VERİ!A20</f>
        <v>SS25</v>
      </c>
      <c r="B20" s="34" t="str">
        <f>VERİ!B20</f>
        <v>CK4U</v>
      </c>
      <c r="C20" s="34">
        <f>VERİ!C20</f>
        <v>1128595</v>
      </c>
      <c r="D20" s="34" t="str">
        <f>VERİ!D20</f>
        <v>TYT,BASKOR-E</v>
      </c>
      <c r="E20" s="34" t="str">
        <f>VERİ!E20</f>
        <v>2*2 KAŞKORSE</v>
      </c>
      <c r="F20" s="34" t="str">
        <f>VERİ!F20</f>
        <v>CVL</v>
      </c>
      <c r="G20" s="34" t="str">
        <f>VERİ!G20</f>
        <v>BABY BLUE</v>
      </c>
      <c r="H20" s="49">
        <f>VERİ!H20</f>
        <v>45653</v>
      </c>
      <c r="I20" s="34">
        <f>VERİ!I20</f>
        <v>4512</v>
      </c>
      <c r="J20" s="10">
        <f t="shared" si="13"/>
        <v>4602.24</v>
      </c>
      <c r="K20" s="10">
        <f>VERİ!J20</f>
        <v>4528</v>
      </c>
      <c r="L20" s="11">
        <f t="shared" si="1"/>
        <v>-74.239999999999782</v>
      </c>
      <c r="M20" s="17"/>
      <c r="N20" s="17"/>
      <c r="O20" s="17">
        <f t="shared" si="2"/>
        <v>0</v>
      </c>
      <c r="P20" s="10">
        <f t="shared" si="11"/>
        <v>4528</v>
      </c>
      <c r="Q20" s="12">
        <f t="shared" si="12"/>
        <v>4521</v>
      </c>
      <c r="R20" s="12">
        <f t="shared" si="3"/>
        <v>-7</v>
      </c>
      <c r="S20" s="17"/>
      <c r="T20" s="17"/>
      <c r="U20" s="17"/>
      <c r="V20" s="11">
        <f t="shared" si="4"/>
        <v>4475.79</v>
      </c>
      <c r="W20" s="11">
        <f t="shared" si="5"/>
        <v>6</v>
      </c>
      <c r="X20" s="11">
        <f t="shared" si="6"/>
        <v>-4469.79</v>
      </c>
      <c r="Y20" s="35">
        <f>'YÜKLEME KONTROL'!N20</f>
        <v>0</v>
      </c>
      <c r="Z20" s="35">
        <f t="shared" si="7"/>
        <v>-4512</v>
      </c>
      <c r="AA20" s="35">
        <f t="shared" si="10"/>
        <v>16</v>
      </c>
      <c r="AB20" s="36">
        <f t="shared" si="8"/>
        <v>-4522</v>
      </c>
      <c r="AC20" s="35">
        <f t="shared" si="9"/>
        <v>-4512</v>
      </c>
      <c r="AD20" s="14" t="s">
        <v>167</v>
      </c>
      <c r="AE20" s="14" t="s">
        <v>168</v>
      </c>
      <c r="AF20" s="14"/>
      <c r="AG20" s="15" t="s">
        <v>169</v>
      </c>
      <c r="AH20" s="15" t="s">
        <v>169</v>
      </c>
      <c r="AI20" s="16"/>
    </row>
    <row r="21" spans="1:35" ht="15.6" x14ac:dyDescent="0.3">
      <c r="A21" s="34" t="str">
        <f>VERİ!A21</f>
        <v>SS25</v>
      </c>
      <c r="B21" s="34" t="str">
        <f>VERİ!B21</f>
        <v>CK4U</v>
      </c>
      <c r="C21" s="34">
        <f>VERİ!C21</f>
        <v>1124809</v>
      </c>
      <c r="D21" s="34" t="str">
        <f>VERİ!D21</f>
        <v>KK.BDY,K-SUNNY</v>
      </c>
      <c r="E21" s="34" t="str">
        <f>VERİ!E21</f>
        <v>2*2 KAŞKORSE</v>
      </c>
      <c r="F21" s="34" t="str">
        <f>VERİ!F21</f>
        <v>FDH</v>
      </c>
      <c r="G21" s="34" t="str">
        <f>VERİ!G21</f>
        <v>ECRU</v>
      </c>
      <c r="H21" s="49">
        <f>VERİ!H21</f>
        <v>45651</v>
      </c>
      <c r="I21" s="34">
        <f>VERİ!I21</f>
        <v>17950</v>
      </c>
      <c r="J21" s="10">
        <f t="shared" si="13"/>
        <v>18309</v>
      </c>
      <c r="K21" s="10">
        <f>VERİ!J21</f>
        <v>17861</v>
      </c>
      <c r="L21" s="11">
        <f t="shared" si="1"/>
        <v>-448</v>
      </c>
      <c r="M21" s="17">
        <f>K21</f>
        <v>17861</v>
      </c>
      <c r="N21" s="17">
        <v>17860</v>
      </c>
      <c r="O21" s="17">
        <f t="shared" si="2"/>
        <v>-1</v>
      </c>
      <c r="P21" s="11">
        <f>N21</f>
        <v>17860</v>
      </c>
      <c r="Q21" s="12">
        <f t="shared" si="12"/>
        <v>17853</v>
      </c>
      <c r="R21" s="12">
        <f t="shared" si="3"/>
        <v>-7</v>
      </c>
      <c r="S21" s="17"/>
      <c r="T21" s="18"/>
      <c r="U21" s="18"/>
      <c r="V21" s="11">
        <f t="shared" si="4"/>
        <v>17674.47</v>
      </c>
      <c r="W21" s="11">
        <f t="shared" si="5"/>
        <v>6</v>
      </c>
      <c r="X21" s="11">
        <f t="shared" si="6"/>
        <v>-17668.47</v>
      </c>
      <c r="Y21" s="35">
        <f>'YÜKLEME KONTROL'!N21</f>
        <v>0</v>
      </c>
      <c r="Z21" s="35">
        <f t="shared" si="7"/>
        <v>-17950</v>
      </c>
      <c r="AA21" s="35">
        <f t="shared" si="10"/>
        <v>-89</v>
      </c>
      <c r="AB21" s="36">
        <f t="shared" si="8"/>
        <v>-17855</v>
      </c>
      <c r="AC21" s="35">
        <f t="shared" si="9"/>
        <v>-17950</v>
      </c>
      <c r="AD21" s="14" t="s">
        <v>167</v>
      </c>
      <c r="AE21" s="14" t="s">
        <v>168</v>
      </c>
      <c r="AF21" s="14" t="s">
        <v>170</v>
      </c>
      <c r="AG21" s="15" t="s">
        <v>169</v>
      </c>
      <c r="AH21" s="15" t="s">
        <v>169</v>
      </c>
      <c r="AI21" s="16"/>
    </row>
    <row r="22" spans="1:35" ht="15.6" x14ac:dyDescent="0.3">
      <c r="A22" s="34" t="str">
        <f>VERİ!A22</f>
        <v>SS25</v>
      </c>
      <c r="B22" s="34" t="str">
        <f>VERİ!B22</f>
        <v>CK4U</v>
      </c>
      <c r="C22" s="34">
        <f>VERİ!C22</f>
        <v>1124808</v>
      </c>
      <c r="D22" s="34" t="str">
        <f>VERİ!D22</f>
        <v>KK.BDY,K-SUN</v>
      </c>
      <c r="E22" s="34" t="str">
        <f>VERİ!E22</f>
        <v>2*2 KAŞKORSE</v>
      </c>
      <c r="F22" s="34" t="str">
        <f>VERİ!F22</f>
        <v>CVL</v>
      </c>
      <c r="G22" s="34" t="str">
        <f>VERİ!G22</f>
        <v>NEW BLACK</v>
      </c>
      <c r="H22" s="49">
        <f>VERİ!H22</f>
        <v>45651</v>
      </c>
      <c r="I22" s="34">
        <f>VERİ!I22</f>
        <v>23495</v>
      </c>
      <c r="J22" s="10">
        <f t="shared" si="0"/>
        <v>23964.9</v>
      </c>
      <c r="K22" s="10">
        <f>VERİ!J22</f>
        <v>22785</v>
      </c>
      <c r="L22" s="11">
        <f t="shared" si="1"/>
        <v>-1179.9000000000015</v>
      </c>
      <c r="M22" s="17">
        <f>K22</f>
        <v>22785</v>
      </c>
      <c r="N22" s="17">
        <v>22780</v>
      </c>
      <c r="O22" s="17">
        <f t="shared" si="2"/>
        <v>-5</v>
      </c>
      <c r="P22" s="11">
        <f>N22</f>
        <v>22780</v>
      </c>
      <c r="Q22" s="12">
        <f t="shared" si="12"/>
        <v>22773</v>
      </c>
      <c r="R22" s="12">
        <f t="shared" si="3"/>
        <v>-7</v>
      </c>
      <c r="S22" s="17"/>
      <c r="T22" s="18"/>
      <c r="U22" s="18"/>
      <c r="V22" s="11">
        <f t="shared" si="4"/>
        <v>22545.27</v>
      </c>
      <c r="W22" s="11">
        <f t="shared" si="5"/>
        <v>6</v>
      </c>
      <c r="X22" s="11">
        <f t="shared" si="6"/>
        <v>-22539.27</v>
      </c>
      <c r="Y22" s="35">
        <f>'YÜKLEME KONTROL'!N22</f>
        <v>0</v>
      </c>
      <c r="Z22" s="35">
        <f t="shared" si="7"/>
        <v>-23495</v>
      </c>
      <c r="AA22" s="35">
        <f t="shared" si="10"/>
        <v>-710</v>
      </c>
      <c r="AB22" s="36">
        <f t="shared" si="8"/>
        <v>-22779</v>
      </c>
      <c r="AC22" s="35">
        <f t="shared" si="9"/>
        <v>-23495</v>
      </c>
      <c r="AD22" s="14" t="s">
        <v>167</v>
      </c>
      <c r="AE22" s="14" t="s">
        <v>168</v>
      </c>
      <c r="AF22" s="14" t="s">
        <v>170</v>
      </c>
      <c r="AG22" s="15" t="s">
        <v>169</v>
      </c>
      <c r="AH22" s="15" t="s">
        <v>169</v>
      </c>
      <c r="AI22" s="16"/>
    </row>
    <row r="23" spans="1:35" ht="15.6" x14ac:dyDescent="0.3">
      <c r="A23" s="34" t="str">
        <f>VERİ!A23</f>
        <v>SS25</v>
      </c>
      <c r="B23" s="34" t="str">
        <f>VERİ!B23</f>
        <v>CK4U</v>
      </c>
      <c r="C23" s="34">
        <f>VERİ!C23</f>
        <v>1124807</v>
      </c>
      <c r="D23" s="34" t="str">
        <f>VERİ!D23</f>
        <v>KK.BDY,KAYIK</v>
      </c>
      <c r="E23" s="34" t="str">
        <f>VERİ!E23</f>
        <v>2*2 KAŞKORSE</v>
      </c>
      <c r="F23" s="34" t="str">
        <f>VERİ!F23</f>
        <v>FDU</v>
      </c>
      <c r="G23" s="34" t="str">
        <f>VERİ!G23</f>
        <v>ECRU</v>
      </c>
      <c r="H23" s="49">
        <f>VERİ!H23</f>
        <v>45680</v>
      </c>
      <c r="I23" s="34">
        <f>VERİ!I23</f>
        <v>22147</v>
      </c>
      <c r="J23" s="10">
        <f t="shared" si="0"/>
        <v>22589.94</v>
      </c>
      <c r="K23" s="10">
        <f>VERİ!J23</f>
        <v>21487</v>
      </c>
      <c r="L23" s="11">
        <f t="shared" si="1"/>
        <v>-1102.9399999999987</v>
      </c>
      <c r="M23" s="17">
        <f>K23</f>
        <v>21487</v>
      </c>
      <c r="N23" s="17">
        <v>21479</v>
      </c>
      <c r="O23" s="17">
        <f t="shared" si="2"/>
        <v>-8</v>
      </c>
      <c r="P23" s="11">
        <f>N23</f>
        <v>21479</v>
      </c>
      <c r="Q23" s="12">
        <f t="shared" si="12"/>
        <v>21472</v>
      </c>
      <c r="R23" s="12">
        <f t="shared" si="3"/>
        <v>-7</v>
      </c>
      <c r="S23" s="17"/>
      <c r="T23" s="18"/>
      <c r="U23" s="18"/>
      <c r="V23" s="11">
        <f t="shared" si="4"/>
        <v>21257.279999999999</v>
      </c>
      <c r="W23" s="11">
        <f t="shared" si="5"/>
        <v>6</v>
      </c>
      <c r="X23" s="11">
        <f t="shared" si="6"/>
        <v>-21251.279999999999</v>
      </c>
      <c r="Y23" s="35">
        <f>'YÜKLEME KONTROL'!N23</f>
        <v>0</v>
      </c>
      <c r="Z23" s="35">
        <f t="shared" si="7"/>
        <v>-22147</v>
      </c>
      <c r="AA23" s="35">
        <f t="shared" si="10"/>
        <v>-660</v>
      </c>
      <c r="AB23" s="36">
        <f t="shared" si="8"/>
        <v>-21481</v>
      </c>
      <c r="AC23" s="35">
        <f t="shared" si="9"/>
        <v>-22147</v>
      </c>
      <c r="AD23" s="14" t="s">
        <v>167</v>
      </c>
      <c r="AE23" s="14" t="s">
        <v>168</v>
      </c>
      <c r="AF23" s="14" t="s">
        <v>171</v>
      </c>
      <c r="AG23" s="15" t="s">
        <v>169</v>
      </c>
      <c r="AH23" s="15" t="s">
        <v>169</v>
      </c>
      <c r="AI23" s="16"/>
    </row>
    <row r="24" spans="1:35" ht="15.6" x14ac:dyDescent="0.3">
      <c r="A24" s="34" t="str">
        <f>VERİ!A24</f>
        <v>SS25</v>
      </c>
      <c r="B24" s="34" t="str">
        <f>VERİ!B24</f>
        <v>CK4U</v>
      </c>
      <c r="C24" s="34">
        <f>VERİ!C24</f>
        <v>1124807</v>
      </c>
      <c r="D24" s="34" t="str">
        <f>VERİ!D24</f>
        <v>KK.BDY,KAYIK</v>
      </c>
      <c r="E24" s="34" t="str">
        <f>VERİ!E24</f>
        <v>2*2 KAŞKORSE</v>
      </c>
      <c r="F24" s="34" t="str">
        <f>VERİ!F24</f>
        <v>HBH</v>
      </c>
      <c r="G24" s="34" t="str">
        <f>VERİ!G24</f>
        <v>BRIGHT RED</v>
      </c>
      <c r="H24" s="49">
        <f>VERİ!H24</f>
        <v>45680</v>
      </c>
      <c r="I24" s="34">
        <f>VERİ!I24</f>
        <v>11138</v>
      </c>
      <c r="J24" s="10">
        <f t="shared" si="0"/>
        <v>11360.76</v>
      </c>
      <c r="K24" s="10">
        <f>VERİ!J24</f>
        <v>9798</v>
      </c>
      <c r="L24" s="11">
        <f t="shared" si="1"/>
        <v>-1562.7600000000002</v>
      </c>
      <c r="M24" s="17">
        <f>K24</f>
        <v>9798</v>
      </c>
      <c r="N24" s="17">
        <v>9795</v>
      </c>
      <c r="O24" s="17">
        <f t="shared" si="2"/>
        <v>-3</v>
      </c>
      <c r="P24" s="11">
        <f>N24</f>
        <v>9795</v>
      </c>
      <c r="Q24" s="12">
        <f t="shared" si="12"/>
        <v>9788</v>
      </c>
      <c r="R24" s="12">
        <f t="shared" si="3"/>
        <v>-7</v>
      </c>
      <c r="S24" s="17"/>
      <c r="T24" s="18"/>
      <c r="U24" s="18"/>
      <c r="V24" s="11">
        <f t="shared" si="4"/>
        <v>9690.1200000000008</v>
      </c>
      <c r="W24" s="11">
        <f t="shared" si="5"/>
        <v>6</v>
      </c>
      <c r="X24" s="11">
        <f t="shared" si="6"/>
        <v>-9684.1200000000008</v>
      </c>
      <c r="Y24" s="35">
        <f>'YÜKLEME KONTROL'!N24</f>
        <v>0</v>
      </c>
      <c r="Z24" s="35">
        <f t="shared" si="7"/>
        <v>-11138</v>
      </c>
      <c r="AA24" s="35">
        <f t="shared" si="10"/>
        <v>-1340</v>
      </c>
      <c r="AB24" s="36">
        <f t="shared" si="8"/>
        <v>-9792</v>
      </c>
      <c r="AC24" s="35">
        <f t="shared" si="9"/>
        <v>-11138</v>
      </c>
      <c r="AD24" s="14" t="s">
        <v>167</v>
      </c>
      <c r="AE24" s="14" t="s">
        <v>168</v>
      </c>
      <c r="AF24" s="14" t="s">
        <v>171</v>
      </c>
      <c r="AG24" s="15" t="s">
        <v>169</v>
      </c>
      <c r="AH24" s="15" t="s">
        <v>169</v>
      </c>
      <c r="AI24" s="16"/>
    </row>
    <row r="25" spans="1:35" ht="15.6" x14ac:dyDescent="0.3">
      <c r="A25" s="34" t="str">
        <f>VERİ!A25</f>
        <v>SS25</v>
      </c>
      <c r="B25" s="34" t="str">
        <f>VERİ!B25</f>
        <v>CK4U</v>
      </c>
      <c r="C25" s="34">
        <f>VERİ!C25</f>
        <v>1128012</v>
      </c>
      <c r="D25" s="34" t="str">
        <f>VERİ!D25</f>
        <v>KK.BDY,ASUNA-E-7</v>
      </c>
      <c r="E25" s="34" t="str">
        <f>VERİ!E25</f>
        <v>2*2 KAŞKORSE</v>
      </c>
      <c r="F25" s="34" t="str">
        <f>VERİ!F25</f>
        <v>FET</v>
      </c>
      <c r="G25" s="34" t="str">
        <f>VERİ!G25</f>
        <v>CREAM</v>
      </c>
      <c r="H25" s="49">
        <f>VERİ!H25</f>
        <v>45652</v>
      </c>
      <c r="I25" s="34">
        <f>VERİ!I25</f>
        <v>5008</v>
      </c>
      <c r="J25" s="10">
        <f t="shared" si="0"/>
        <v>5108.16</v>
      </c>
      <c r="K25" s="10">
        <f>VERİ!J25</f>
        <v>4288</v>
      </c>
      <c r="L25" s="11">
        <f t="shared" si="1"/>
        <v>-820.15999999999985</v>
      </c>
      <c r="M25" s="17"/>
      <c r="N25" s="17"/>
      <c r="O25" s="17">
        <f t="shared" si="2"/>
        <v>0</v>
      </c>
      <c r="P25" s="10">
        <f>K25</f>
        <v>4288</v>
      </c>
      <c r="Q25" s="12">
        <f t="shared" si="12"/>
        <v>4281</v>
      </c>
      <c r="R25" s="12">
        <f t="shared" si="3"/>
        <v>-7</v>
      </c>
      <c r="S25" s="17"/>
      <c r="T25" s="18"/>
      <c r="U25" s="18"/>
      <c r="V25" s="11">
        <f t="shared" si="4"/>
        <v>4238.1899999999996</v>
      </c>
      <c r="W25" s="11">
        <f t="shared" si="5"/>
        <v>6</v>
      </c>
      <c r="X25" s="11">
        <f t="shared" si="6"/>
        <v>-4232.1899999999996</v>
      </c>
      <c r="Y25" s="35">
        <f>'YÜKLEME KONTROL'!N25</f>
        <v>0</v>
      </c>
      <c r="Z25" s="35">
        <f t="shared" si="7"/>
        <v>-5008</v>
      </c>
      <c r="AA25" s="35">
        <f t="shared" si="10"/>
        <v>-720</v>
      </c>
      <c r="AB25" s="36">
        <f t="shared" si="8"/>
        <v>-4282</v>
      </c>
      <c r="AC25" s="35">
        <f t="shared" si="9"/>
        <v>-5008</v>
      </c>
      <c r="AD25" s="14" t="s">
        <v>167</v>
      </c>
      <c r="AE25" s="14" t="s">
        <v>168</v>
      </c>
      <c r="AF25" s="14"/>
      <c r="AG25" s="15" t="s">
        <v>169</v>
      </c>
      <c r="AH25" s="15" t="s">
        <v>169</v>
      </c>
      <c r="AI25" s="16"/>
    </row>
    <row r="26" spans="1:35" ht="15.6" x14ac:dyDescent="0.3">
      <c r="A26" s="34" t="str">
        <f>VERİ!A26</f>
        <v>SS25</v>
      </c>
      <c r="B26" s="34" t="str">
        <f>VERİ!B26</f>
        <v>CK4U</v>
      </c>
      <c r="C26" s="34">
        <f>VERİ!C26</f>
        <v>1128012</v>
      </c>
      <c r="D26" s="34" t="str">
        <f>VERİ!D26</f>
        <v>KK.BDY,ASUNA-E-7</v>
      </c>
      <c r="E26" s="34" t="str">
        <f>VERİ!E26</f>
        <v>2*2 KAŞKORSE</v>
      </c>
      <c r="F26" s="34" t="str">
        <f>VERİ!F26</f>
        <v>FRS</v>
      </c>
      <c r="G26" s="34" t="str">
        <f>VERİ!G26</f>
        <v>LIGHT YELLOW</v>
      </c>
      <c r="H26" s="49">
        <f>VERİ!H26</f>
        <v>45652</v>
      </c>
      <c r="I26" s="34">
        <f>VERİ!I26</f>
        <v>5008</v>
      </c>
      <c r="J26" s="10">
        <f t="shared" si="0"/>
        <v>5108.16</v>
      </c>
      <c r="K26" s="10">
        <f>VERİ!J26</f>
        <v>4344</v>
      </c>
      <c r="L26" s="11">
        <f t="shared" si="1"/>
        <v>-764.15999999999985</v>
      </c>
      <c r="M26" s="17"/>
      <c r="N26" s="17"/>
      <c r="O26" s="17">
        <f t="shared" si="2"/>
        <v>0</v>
      </c>
      <c r="P26" s="10">
        <f>K26</f>
        <v>4344</v>
      </c>
      <c r="Q26" s="12">
        <f t="shared" si="12"/>
        <v>4337</v>
      </c>
      <c r="R26" s="12">
        <f t="shared" si="3"/>
        <v>-7</v>
      </c>
      <c r="S26" s="17"/>
      <c r="T26" s="18"/>
      <c r="U26" s="18"/>
      <c r="V26" s="11">
        <f t="shared" si="4"/>
        <v>4293.63</v>
      </c>
      <c r="W26" s="11">
        <f t="shared" si="5"/>
        <v>6</v>
      </c>
      <c r="X26" s="11">
        <f t="shared" si="6"/>
        <v>-4287.63</v>
      </c>
      <c r="Y26" s="35">
        <f>'YÜKLEME KONTROL'!N26</f>
        <v>0</v>
      </c>
      <c r="Z26" s="35">
        <f t="shared" si="7"/>
        <v>-5008</v>
      </c>
      <c r="AA26" s="35">
        <f t="shared" si="10"/>
        <v>-664</v>
      </c>
      <c r="AB26" s="36">
        <f t="shared" si="8"/>
        <v>-4338</v>
      </c>
      <c r="AC26" s="35">
        <f t="shared" si="9"/>
        <v>-5008</v>
      </c>
      <c r="AD26" s="14" t="s">
        <v>167</v>
      </c>
      <c r="AE26" s="14" t="s">
        <v>168</v>
      </c>
      <c r="AF26" s="14"/>
      <c r="AG26" s="15" t="s">
        <v>169</v>
      </c>
      <c r="AH26" s="15" t="s">
        <v>169</v>
      </c>
      <c r="AI26" s="16"/>
    </row>
    <row r="27" spans="1:35" ht="15.6" x14ac:dyDescent="0.3">
      <c r="A27" s="34" t="str">
        <f>VERİ!A27</f>
        <v>SS25</v>
      </c>
      <c r="B27" s="34" t="str">
        <f>VERİ!B27</f>
        <v>CK4U</v>
      </c>
      <c r="C27" s="34">
        <f>VERİ!C27</f>
        <v>1128012</v>
      </c>
      <c r="D27" s="34" t="str">
        <f>VERİ!D27</f>
        <v>KK.BDY,ASUNA-E-7</v>
      </c>
      <c r="E27" s="34" t="str">
        <f>VERİ!E27</f>
        <v>2*2 KAŞKORSE</v>
      </c>
      <c r="F27" s="34" t="str">
        <f>VERİ!F27</f>
        <v>G7S</v>
      </c>
      <c r="G27" s="34" t="str">
        <f>VERİ!G27</f>
        <v>LILAC</v>
      </c>
      <c r="H27" s="49">
        <f>VERİ!H27</f>
        <v>45652</v>
      </c>
      <c r="I27" s="34">
        <f>VERİ!I27</f>
        <v>5008</v>
      </c>
      <c r="J27" s="10">
        <f t="shared" si="0"/>
        <v>5108.16</v>
      </c>
      <c r="K27" s="10">
        <f>VERİ!J27</f>
        <v>5168</v>
      </c>
      <c r="L27" s="10">
        <f t="shared" si="1"/>
        <v>59.840000000000146</v>
      </c>
      <c r="M27" s="17"/>
      <c r="N27" s="17"/>
      <c r="O27" s="17">
        <f t="shared" si="2"/>
        <v>0</v>
      </c>
      <c r="P27" s="10">
        <f>K27</f>
        <v>5168</v>
      </c>
      <c r="Q27" s="12">
        <f t="shared" si="12"/>
        <v>5161</v>
      </c>
      <c r="R27" s="12">
        <f t="shared" si="3"/>
        <v>-7</v>
      </c>
      <c r="S27" s="17"/>
      <c r="T27" s="18"/>
      <c r="U27" s="18"/>
      <c r="V27" s="11">
        <f t="shared" si="4"/>
        <v>5109.3900000000003</v>
      </c>
      <c r="W27" s="11">
        <f t="shared" si="5"/>
        <v>6</v>
      </c>
      <c r="X27" s="11">
        <f t="shared" si="6"/>
        <v>-5103.3900000000003</v>
      </c>
      <c r="Y27" s="35">
        <f>'YÜKLEME KONTROL'!N27</f>
        <v>0</v>
      </c>
      <c r="Z27" s="35">
        <f t="shared" si="7"/>
        <v>-5008</v>
      </c>
      <c r="AA27" s="35">
        <f t="shared" si="10"/>
        <v>160</v>
      </c>
      <c r="AB27" s="36">
        <f t="shared" si="8"/>
        <v>-5162</v>
      </c>
      <c r="AC27" s="35">
        <f t="shared" si="9"/>
        <v>-5008</v>
      </c>
      <c r="AD27" s="14" t="s">
        <v>167</v>
      </c>
      <c r="AE27" s="14" t="s">
        <v>168</v>
      </c>
      <c r="AF27" s="14"/>
      <c r="AG27" s="15" t="s">
        <v>169</v>
      </c>
      <c r="AH27" s="15" t="s">
        <v>169</v>
      </c>
      <c r="AI27" s="16"/>
    </row>
    <row r="28" spans="1:35" ht="15.6" x14ac:dyDescent="0.3">
      <c r="A28" s="34" t="str">
        <f>VERİ!A28</f>
        <v>SS25</v>
      </c>
      <c r="B28" s="34" t="str">
        <f>VERİ!B28</f>
        <v>CK4U</v>
      </c>
      <c r="C28" s="34">
        <f>VERİ!C28</f>
        <v>1128012</v>
      </c>
      <c r="D28" s="34" t="str">
        <f>VERİ!D28</f>
        <v>KK.BDY,ASUNA-E-7</v>
      </c>
      <c r="E28" s="34" t="str">
        <f>VERİ!E28</f>
        <v>2*2 KAŞKORSE</v>
      </c>
      <c r="F28" s="34" t="str">
        <f>VERİ!F28</f>
        <v>QVX</v>
      </c>
      <c r="G28" s="34" t="str">
        <f>VERİ!G28</f>
        <v>LIGHT BLUE</v>
      </c>
      <c r="H28" s="49">
        <f>VERİ!H28</f>
        <v>45652</v>
      </c>
      <c r="I28" s="34">
        <f>VERİ!I28</f>
        <v>5008</v>
      </c>
      <c r="J28" s="10"/>
      <c r="K28" s="10">
        <f>VERİ!J28</f>
        <v>4628</v>
      </c>
      <c r="L28" s="10">
        <f>K28-J28</f>
        <v>4628</v>
      </c>
      <c r="M28" s="17"/>
      <c r="N28" s="17"/>
      <c r="O28" s="17"/>
      <c r="P28" s="11"/>
      <c r="Q28" s="12"/>
      <c r="R28" s="12"/>
      <c r="S28" s="17"/>
      <c r="T28" s="17"/>
      <c r="U28" s="17"/>
      <c r="V28" s="11"/>
      <c r="W28" s="11"/>
      <c r="X28" s="11"/>
      <c r="Y28" s="35">
        <f>'YÜKLEME KONTROL'!N28</f>
        <v>0</v>
      </c>
      <c r="Z28" s="35">
        <f t="shared" si="7"/>
        <v>-5008</v>
      </c>
      <c r="AA28" s="35">
        <f t="shared" si="10"/>
        <v>-380</v>
      </c>
      <c r="AB28" s="36">
        <f t="shared" si="8"/>
        <v>-4628</v>
      </c>
      <c r="AC28" s="35">
        <f t="shared" si="9"/>
        <v>-5008</v>
      </c>
      <c r="AD28" s="14"/>
      <c r="AE28" s="14"/>
      <c r="AF28" s="14"/>
      <c r="AG28" s="15"/>
      <c r="AH28" s="15"/>
      <c r="AI28" s="16"/>
    </row>
    <row r="29" spans="1:35" ht="15.6" x14ac:dyDescent="0.3">
      <c r="A29" s="34" t="str">
        <f>VERİ!A29</f>
        <v>SS25</v>
      </c>
      <c r="B29" s="34" t="str">
        <f>VERİ!B29</f>
        <v>CK4U</v>
      </c>
      <c r="C29" s="34">
        <f>VERİ!C29</f>
        <v>1128012</v>
      </c>
      <c r="D29" s="34" t="str">
        <f>VERİ!D29</f>
        <v>KK.BDY,ASUNA-E-7</v>
      </c>
      <c r="E29" s="34" t="str">
        <f>VERİ!E29</f>
        <v>2*2 KAŞKORSE</v>
      </c>
      <c r="F29" s="34" t="str">
        <f>VERİ!F29</f>
        <v>QWM</v>
      </c>
      <c r="G29" s="34" t="str">
        <f>VERİ!G29</f>
        <v>PINK LILAC</v>
      </c>
      <c r="H29" s="49">
        <f>VERİ!H29</f>
        <v>45652</v>
      </c>
      <c r="I29" s="34">
        <f>VERİ!I29</f>
        <v>5008</v>
      </c>
      <c r="J29" s="10"/>
      <c r="K29" s="10">
        <f>VERİ!J29</f>
        <v>5072</v>
      </c>
      <c r="L29" s="10"/>
      <c r="M29" s="17"/>
      <c r="N29" s="17"/>
      <c r="O29" s="17"/>
      <c r="P29" s="11"/>
      <c r="Q29" s="12"/>
      <c r="R29" s="12"/>
      <c r="S29" s="17"/>
      <c r="T29" s="17"/>
      <c r="U29" s="17"/>
      <c r="V29" s="11"/>
      <c r="W29" s="11"/>
      <c r="X29" s="11"/>
      <c r="Y29" s="35">
        <f>'YÜKLEME KONTROL'!N29</f>
        <v>0</v>
      </c>
      <c r="Z29" s="35">
        <f t="shared" si="7"/>
        <v>-5008</v>
      </c>
      <c r="AA29" s="35">
        <f t="shared" si="10"/>
        <v>64</v>
      </c>
      <c r="AB29" s="36">
        <f t="shared" si="8"/>
        <v>-5072</v>
      </c>
      <c r="AC29" s="35">
        <f t="shared" si="9"/>
        <v>-5008</v>
      </c>
      <c r="AD29" s="14"/>
      <c r="AE29" s="14"/>
      <c r="AF29" s="14"/>
      <c r="AG29" s="15"/>
      <c r="AH29" s="15"/>
      <c r="AI29" s="16"/>
    </row>
    <row r="30" spans="1:35" ht="15.6" x14ac:dyDescent="0.3">
      <c r="A30" s="34" t="str">
        <f>VERİ!A30</f>
        <v>SS25</v>
      </c>
      <c r="B30" s="34" t="str">
        <f>VERİ!B30</f>
        <v>CK4U</v>
      </c>
      <c r="C30" s="34">
        <f>VERİ!C30</f>
        <v>1128059</v>
      </c>
      <c r="D30" s="34" t="str">
        <f>VERİ!D30</f>
        <v>KK.BDY,KUBRA-E</v>
      </c>
      <c r="E30" s="34" t="str">
        <f>VERİ!E30</f>
        <v>2*2 KAŞKORSE</v>
      </c>
      <c r="F30" s="34" t="str">
        <f>VERİ!F30</f>
        <v>CVL</v>
      </c>
      <c r="G30" s="34" t="str">
        <f>VERİ!G30</f>
        <v>NEW BLACK</v>
      </c>
      <c r="H30" s="49">
        <f>VERİ!H30</f>
        <v>45672</v>
      </c>
      <c r="I30" s="34">
        <f>VERİ!I30</f>
        <v>5008</v>
      </c>
      <c r="J30" s="10"/>
      <c r="K30" s="10">
        <f>VERİ!J30</f>
        <v>4896</v>
      </c>
      <c r="L30" s="10"/>
      <c r="M30" s="17"/>
      <c r="N30" s="17"/>
      <c r="O30" s="17"/>
      <c r="P30" s="11"/>
      <c r="Q30" s="12"/>
      <c r="R30" s="12"/>
      <c r="S30" s="17"/>
      <c r="T30" s="17"/>
      <c r="U30" s="17"/>
      <c r="V30" s="11"/>
      <c r="W30" s="11"/>
      <c r="X30" s="11"/>
      <c r="Y30" s="35">
        <f>'YÜKLEME KONTROL'!N30</f>
        <v>0</v>
      </c>
      <c r="Z30" s="35">
        <f t="shared" si="7"/>
        <v>-5008</v>
      </c>
      <c r="AA30" s="35">
        <f t="shared" si="10"/>
        <v>-112</v>
      </c>
      <c r="AB30" s="36">
        <f t="shared" si="8"/>
        <v>-4896</v>
      </c>
      <c r="AC30" s="35">
        <f t="shared" si="9"/>
        <v>-5008</v>
      </c>
      <c r="AD30" s="14"/>
      <c r="AE30" s="14"/>
      <c r="AF30" s="14"/>
      <c r="AG30" s="15"/>
      <c r="AH30" s="15"/>
      <c r="AI30" s="16"/>
    </row>
    <row r="31" spans="1:35" ht="15.6" x14ac:dyDescent="0.3">
      <c r="A31" s="34" t="str">
        <f>VERİ!A31</f>
        <v>SS25</v>
      </c>
      <c r="B31" s="34" t="str">
        <f>VERİ!B31</f>
        <v>CK4U</v>
      </c>
      <c r="C31" s="34">
        <f>VERİ!C31</f>
        <v>1128059</v>
      </c>
      <c r="D31" s="34" t="str">
        <f>VERİ!D31</f>
        <v>KK.BDY,KUBRA-E</v>
      </c>
      <c r="E31" s="34" t="str">
        <f>VERİ!E31</f>
        <v>2*2 KAŞKORSE</v>
      </c>
      <c r="F31" s="34" t="str">
        <f>VERİ!F31</f>
        <v>FET</v>
      </c>
      <c r="G31" s="34" t="str">
        <f>VERİ!G31</f>
        <v>CREAM</v>
      </c>
      <c r="H31" s="49">
        <f>VERİ!H31</f>
        <v>45672</v>
      </c>
      <c r="I31" s="34">
        <f>VERİ!I31</f>
        <v>5008</v>
      </c>
      <c r="J31" s="10"/>
      <c r="K31" s="10">
        <f>VERİ!J31</f>
        <v>4926</v>
      </c>
      <c r="L31" s="10"/>
      <c r="M31" s="17"/>
      <c r="N31" s="17"/>
      <c r="O31" s="17"/>
      <c r="P31" s="11"/>
      <c r="Q31" s="12"/>
      <c r="R31" s="12"/>
      <c r="S31" s="17"/>
      <c r="T31" s="17"/>
      <c r="U31" s="17"/>
      <c r="V31" s="11"/>
      <c r="W31" s="11"/>
      <c r="X31" s="11"/>
      <c r="Y31" s="35">
        <f>'YÜKLEME KONTROL'!N31</f>
        <v>0</v>
      </c>
      <c r="Z31" s="35">
        <f t="shared" si="7"/>
        <v>-5008</v>
      </c>
      <c r="AA31" s="35">
        <f t="shared" si="10"/>
        <v>-82</v>
      </c>
      <c r="AB31" s="36">
        <f t="shared" si="8"/>
        <v>-4926</v>
      </c>
      <c r="AC31" s="35">
        <f t="shared" si="9"/>
        <v>-5008</v>
      </c>
      <c r="AD31" s="14"/>
      <c r="AE31" s="14"/>
      <c r="AF31" s="14"/>
      <c r="AG31" s="15"/>
      <c r="AH31" s="15"/>
      <c r="AI31" s="16"/>
    </row>
    <row r="32" spans="1:35" ht="15.6" x14ac:dyDescent="0.3">
      <c r="A32" s="34" t="str">
        <f>VERİ!A32</f>
        <v>SS25</v>
      </c>
      <c r="B32" s="34" t="str">
        <f>VERİ!B32</f>
        <v>CK4U</v>
      </c>
      <c r="C32" s="34">
        <f>VERİ!C32</f>
        <v>1128059</v>
      </c>
      <c r="D32" s="34" t="str">
        <f>VERİ!D32</f>
        <v>KK.BDY,KUBRA-E</v>
      </c>
      <c r="E32" s="34" t="str">
        <f>VERİ!E32</f>
        <v>2*2 KAŞKORSE</v>
      </c>
      <c r="F32" s="34" t="str">
        <f>VERİ!F32</f>
        <v>FKW</v>
      </c>
      <c r="G32" s="34" t="str">
        <f>VERİ!G32</f>
        <v>DARK LILAC</v>
      </c>
      <c r="H32" s="49">
        <f>VERİ!H32</f>
        <v>45672</v>
      </c>
      <c r="I32" s="34">
        <f>VERİ!I32</f>
        <v>5008</v>
      </c>
      <c r="J32" s="10"/>
      <c r="K32" s="10">
        <f>VERİ!J32</f>
        <v>5024</v>
      </c>
      <c r="L32" s="10"/>
      <c r="M32" s="17"/>
      <c r="N32" s="17"/>
      <c r="O32" s="17"/>
      <c r="P32" s="11"/>
      <c r="Q32" s="12"/>
      <c r="R32" s="12"/>
      <c r="S32" s="17"/>
      <c r="T32" s="17"/>
      <c r="U32" s="17"/>
      <c r="V32" s="11"/>
      <c r="W32" s="11"/>
      <c r="X32" s="11"/>
      <c r="Y32" s="35">
        <f>'YÜKLEME KONTROL'!N32</f>
        <v>0</v>
      </c>
      <c r="Z32" s="35">
        <f t="shared" si="7"/>
        <v>-5008</v>
      </c>
      <c r="AA32" s="35">
        <f t="shared" si="10"/>
        <v>16</v>
      </c>
      <c r="AB32" s="36">
        <f t="shared" si="8"/>
        <v>-5024</v>
      </c>
      <c r="AC32" s="35">
        <f t="shared" si="9"/>
        <v>-5008</v>
      </c>
      <c r="AD32" s="14"/>
      <c r="AE32" s="14"/>
      <c r="AF32" s="14"/>
      <c r="AG32" s="15"/>
      <c r="AH32" s="15"/>
      <c r="AI32" s="16"/>
    </row>
    <row r="33" spans="1:35" ht="15.6" x14ac:dyDescent="0.3">
      <c r="A33" s="34" t="str">
        <f>VERİ!A33</f>
        <v>SS25</v>
      </c>
      <c r="B33" s="34" t="str">
        <f>VERİ!B33</f>
        <v>CK4U</v>
      </c>
      <c r="C33" s="34">
        <f>VERİ!C33</f>
        <v>1128059</v>
      </c>
      <c r="D33" s="34" t="str">
        <f>VERİ!D33</f>
        <v>KK.BDY,KUBRA-E</v>
      </c>
      <c r="E33" s="34" t="str">
        <f>VERİ!E33</f>
        <v>2*2 KAŞKORSE</v>
      </c>
      <c r="F33" s="34" t="str">
        <f>VERİ!F33</f>
        <v>FRS</v>
      </c>
      <c r="G33" s="34" t="str">
        <f>VERİ!G33</f>
        <v>LIGHT YELLOW</v>
      </c>
      <c r="H33" s="49">
        <f>VERİ!H33</f>
        <v>45672</v>
      </c>
      <c r="I33" s="34">
        <f>VERİ!I33</f>
        <v>5008</v>
      </c>
      <c r="J33" s="10"/>
      <c r="K33" s="10">
        <f>VERİ!J33</f>
        <v>5120</v>
      </c>
      <c r="L33" s="10"/>
      <c r="M33" s="17"/>
      <c r="N33" s="17"/>
      <c r="O33" s="17"/>
      <c r="P33" s="11"/>
      <c r="Q33" s="12"/>
      <c r="R33" s="12"/>
      <c r="S33" s="17"/>
      <c r="T33" s="17"/>
      <c r="U33" s="17"/>
      <c r="V33" s="11"/>
      <c r="W33" s="11"/>
      <c r="X33" s="11"/>
      <c r="Y33" s="35">
        <f>'YÜKLEME KONTROL'!N33</f>
        <v>0</v>
      </c>
      <c r="Z33" s="35">
        <f t="shared" si="7"/>
        <v>-5008</v>
      </c>
      <c r="AA33" s="35">
        <f t="shared" si="10"/>
        <v>112</v>
      </c>
      <c r="AB33" s="36">
        <f t="shared" si="8"/>
        <v>-5120</v>
      </c>
      <c r="AC33" s="35">
        <f t="shared" si="9"/>
        <v>-5008</v>
      </c>
      <c r="AD33" s="14"/>
      <c r="AE33" s="14"/>
      <c r="AF33" s="14"/>
      <c r="AG33" s="15"/>
      <c r="AH33" s="15"/>
      <c r="AI33" s="16"/>
    </row>
    <row r="34" spans="1:35" ht="15.6" x14ac:dyDescent="0.3">
      <c r="A34" s="34" t="str">
        <f>VERİ!A34</f>
        <v>SS25</v>
      </c>
      <c r="B34" s="34" t="str">
        <f>VERİ!B34</f>
        <v>CK4U</v>
      </c>
      <c r="C34" s="34">
        <f>VERİ!C34</f>
        <v>1128059</v>
      </c>
      <c r="D34" s="34" t="str">
        <f>VERİ!D34</f>
        <v>KK.BDY,KUBRA-E</v>
      </c>
      <c r="E34" s="34" t="str">
        <f>VERİ!E34</f>
        <v>2*2 KAŞKORSE</v>
      </c>
      <c r="F34" s="34" t="str">
        <f>VERİ!F34</f>
        <v>QWM</v>
      </c>
      <c r="G34" s="34" t="str">
        <f>VERİ!G34</f>
        <v>PINK LILAC</v>
      </c>
      <c r="H34" s="49">
        <f>VERİ!H34</f>
        <v>45672</v>
      </c>
      <c r="I34" s="34">
        <f>VERİ!I34</f>
        <v>5008</v>
      </c>
      <c r="J34" s="10"/>
      <c r="K34" s="10">
        <f>VERİ!J34</f>
        <v>5152</v>
      </c>
      <c r="L34" s="10"/>
      <c r="M34" s="17"/>
      <c r="N34" s="17"/>
      <c r="O34" s="17"/>
      <c r="P34" s="11"/>
      <c r="Q34" s="12"/>
      <c r="R34" s="12"/>
      <c r="S34" s="17"/>
      <c r="T34" s="17"/>
      <c r="U34" s="17"/>
      <c r="V34" s="11"/>
      <c r="W34" s="11"/>
      <c r="X34" s="11"/>
      <c r="Y34" s="35">
        <f>'YÜKLEME KONTROL'!N34</f>
        <v>0</v>
      </c>
      <c r="Z34" s="35">
        <f t="shared" si="7"/>
        <v>-5008</v>
      </c>
      <c r="AA34" s="35">
        <f t="shared" si="10"/>
        <v>144</v>
      </c>
      <c r="AB34" s="36">
        <f t="shared" si="8"/>
        <v>-5152</v>
      </c>
      <c r="AC34" s="35">
        <f t="shared" si="9"/>
        <v>-5008</v>
      </c>
      <c r="AD34" s="14"/>
      <c r="AE34" s="14"/>
      <c r="AF34" s="14"/>
      <c r="AG34" s="15"/>
      <c r="AH34" s="15"/>
      <c r="AI34" s="16"/>
    </row>
    <row r="35" spans="1:35" ht="15.6" x14ac:dyDescent="0.3">
      <c r="A35" s="34" t="str">
        <f>VERİ!A35</f>
        <v>SS25</v>
      </c>
      <c r="B35" s="34" t="str">
        <f>VERİ!B35</f>
        <v>CK4U</v>
      </c>
      <c r="C35" s="34">
        <f>VERİ!C35</f>
        <v>1128059</v>
      </c>
      <c r="D35" s="34" t="str">
        <f>VERİ!D35</f>
        <v>KK.BDY,KUBRA-E</v>
      </c>
      <c r="E35" s="34" t="str">
        <f>VERİ!E35</f>
        <v>2*2 KAŞKORSE</v>
      </c>
      <c r="F35" s="34" t="str">
        <f>VERİ!F35</f>
        <v>FX9</v>
      </c>
      <c r="G35" s="34" t="str">
        <f>VERİ!G35</f>
        <v>PASTEL GREEN</v>
      </c>
      <c r="H35" s="49">
        <f>VERİ!H35</f>
        <v>45672</v>
      </c>
      <c r="I35" s="34">
        <f>VERİ!I35</f>
        <v>5008</v>
      </c>
      <c r="J35" s="10"/>
      <c r="K35" s="10">
        <f>VERİ!J35</f>
        <v>4752</v>
      </c>
      <c r="L35" s="10"/>
      <c r="M35" s="17"/>
      <c r="N35" s="17"/>
      <c r="O35" s="17"/>
      <c r="P35" s="11"/>
      <c r="Q35" s="12"/>
      <c r="R35" s="12"/>
      <c r="S35" s="17"/>
      <c r="T35" s="17"/>
      <c r="U35" s="17"/>
      <c r="V35" s="11"/>
      <c r="W35" s="11"/>
      <c r="X35" s="11"/>
      <c r="Y35" s="35">
        <f>'YÜKLEME KONTROL'!N35</f>
        <v>0</v>
      </c>
      <c r="Z35" s="35">
        <f t="shared" si="7"/>
        <v>-5008</v>
      </c>
      <c r="AA35" s="35">
        <f t="shared" si="10"/>
        <v>-256</v>
      </c>
      <c r="AB35" s="36">
        <f t="shared" si="8"/>
        <v>-4752</v>
      </c>
      <c r="AC35" s="35">
        <f t="shared" si="9"/>
        <v>-5008</v>
      </c>
      <c r="AD35" s="14"/>
      <c r="AE35" s="14"/>
      <c r="AF35" s="14"/>
      <c r="AG35" s="15"/>
      <c r="AH35" s="15"/>
      <c r="AI35" s="16"/>
    </row>
    <row r="36" spans="1:35" ht="15.6" x14ac:dyDescent="0.3">
      <c r="A36" s="34" t="str">
        <f>VERİ!A36</f>
        <v>SS25</v>
      </c>
      <c r="B36" s="34" t="str">
        <f>VERİ!B36</f>
        <v>CK4U</v>
      </c>
      <c r="C36" s="34">
        <f>VERİ!C36</f>
        <v>1128016</v>
      </c>
      <c r="D36" s="34" t="str">
        <f>VERİ!D36</f>
        <v>KK.BDY,CICEK-E</v>
      </c>
      <c r="E36" s="34" t="str">
        <f>VERİ!E36</f>
        <v>2*2 KAŞKORSE</v>
      </c>
      <c r="F36" s="34" t="str">
        <f>VERİ!F36</f>
        <v>QWM</v>
      </c>
      <c r="G36" s="34" t="str">
        <f>VERİ!G36</f>
        <v>NEW BLACK</v>
      </c>
      <c r="H36" s="49">
        <f>VERİ!H36</f>
        <v>45652</v>
      </c>
      <c r="I36" s="34">
        <f>VERİ!I36</f>
        <v>5008</v>
      </c>
      <c r="J36" s="10"/>
      <c r="K36" s="10">
        <f>VERİ!J36</f>
        <v>5120</v>
      </c>
      <c r="L36" s="10"/>
      <c r="M36" s="17"/>
      <c r="N36" s="17"/>
      <c r="O36" s="17"/>
      <c r="P36" s="11"/>
      <c r="Q36" s="12"/>
      <c r="R36" s="12"/>
      <c r="S36" s="17"/>
      <c r="T36" s="17"/>
      <c r="U36" s="17"/>
      <c r="V36" s="11"/>
      <c r="W36" s="11"/>
      <c r="X36" s="11"/>
      <c r="Y36" s="35">
        <f>'YÜKLEME KONTROL'!N36</f>
        <v>0</v>
      </c>
      <c r="Z36" s="35">
        <f t="shared" si="7"/>
        <v>-5008</v>
      </c>
      <c r="AA36" s="35">
        <f t="shared" si="10"/>
        <v>112</v>
      </c>
      <c r="AB36" s="36">
        <f t="shared" si="8"/>
        <v>-5120</v>
      </c>
      <c r="AC36" s="35">
        <f t="shared" si="9"/>
        <v>-5008</v>
      </c>
      <c r="AD36" s="14"/>
      <c r="AE36" s="14"/>
      <c r="AF36" s="14"/>
      <c r="AG36" s="15"/>
      <c r="AH36" s="15"/>
      <c r="AI36" s="16"/>
    </row>
    <row r="37" spans="1:35" ht="15.6" x14ac:dyDescent="0.3">
      <c r="A37" s="34" t="str">
        <f>VERİ!A37</f>
        <v>SS25</v>
      </c>
      <c r="B37" s="34" t="str">
        <f>VERİ!B37</f>
        <v>CK4U</v>
      </c>
      <c r="C37" s="34">
        <f>VERİ!C37</f>
        <v>1128016</v>
      </c>
      <c r="D37" s="34" t="str">
        <f>VERİ!D37</f>
        <v>KK.BDY,CICEK-E</v>
      </c>
      <c r="E37" s="34" t="str">
        <f>VERİ!E37</f>
        <v>2*2 KAŞKORSE</v>
      </c>
      <c r="F37" s="34" t="str">
        <f>VERİ!F37</f>
        <v>CVL</v>
      </c>
      <c r="G37" s="34" t="str">
        <f>VERİ!G37</f>
        <v>DARK LILAC</v>
      </c>
      <c r="H37" s="49">
        <f>VERİ!H37</f>
        <v>45652</v>
      </c>
      <c r="I37" s="34">
        <f>VERİ!I37</f>
        <v>5008</v>
      </c>
      <c r="J37" s="10"/>
      <c r="K37" s="10">
        <f>VERİ!J37</f>
        <v>5056</v>
      </c>
      <c r="L37" s="10"/>
      <c r="M37" s="17"/>
      <c r="N37" s="17"/>
      <c r="O37" s="17"/>
      <c r="P37" s="11"/>
      <c r="Q37" s="12"/>
      <c r="R37" s="12"/>
      <c r="S37" s="17"/>
      <c r="T37" s="17"/>
      <c r="U37" s="17"/>
      <c r="V37" s="11"/>
      <c r="W37" s="11"/>
      <c r="X37" s="11"/>
      <c r="Y37" s="35">
        <f>'YÜKLEME KONTROL'!N37</f>
        <v>0</v>
      </c>
      <c r="Z37" s="35">
        <f t="shared" si="7"/>
        <v>-5008</v>
      </c>
      <c r="AA37" s="35">
        <f t="shared" si="10"/>
        <v>48</v>
      </c>
      <c r="AB37" s="36">
        <f t="shared" si="8"/>
        <v>-5056</v>
      </c>
      <c r="AC37" s="35">
        <f t="shared" si="9"/>
        <v>-5008</v>
      </c>
      <c r="AD37" s="14"/>
      <c r="AE37" s="14"/>
      <c r="AF37" s="14"/>
      <c r="AG37" s="15"/>
      <c r="AH37" s="15"/>
      <c r="AI37" s="16"/>
    </row>
    <row r="38" spans="1:35" ht="15.6" x14ac:dyDescent="0.3">
      <c r="A38" s="34" t="str">
        <f>VERİ!A38</f>
        <v>SS25</v>
      </c>
      <c r="B38" s="34" t="str">
        <f>VERİ!B38</f>
        <v>CK4U</v>
      </c>
      <c r="C38" s="34">
        <f>VERİ!C38</f>
        <v>1128016</v>
      </c>
      <c r="D38" s="34" t="str">
        <f>VERİ!D38</f>
        <v>KK.BDY,CICEK-E</v>
      </c>
      <c r="E38" s="34" t="str">
        <f>VERİ!E38</f>
        <v>2*2 KAŞKORSE</v>
      </c>
      <c r="F38" s="34" t="str">
        <f>VERİ!F38</f>
        <v>FKW</v>
      </c>
      <c r="G38" s="34" t="str">
        <f>VERİ!G38</f>
        <v>WHITE</v>
      </c>
      <c r="H38" s="49">
        <f>VERİ!H38</f>
        <v>45652</v>
      </c>
      <c r="I38" s="34">
        <f>VERİ!I38</f>
        <v>5008</v>
      </c>
      <c r="J38" s="10"/>
      <c r="K38" s="10">
        <f>VERİ!J38</f>
        <v>5136</v>
      </c>
      <c r="L38" s="10"/>
      <c r="M38" s="17"/>
      <c r="N38" s="17"/>
      <c r="O38" s="17"/>
      <c r="P38" s="11"/>
      <c r="Q38" s="12"/>
      <c r="R38" s="12"/>
      <c r="S38" s="17"/>
      <c r="T38" s="17"/>
      <c r="U38" s="17"/>
      <c r="V38" s="11"/>
      <c r="W38" s="11"/>
      <c r="X38" s="11"/>
      <c r="Y38" s="35">
        <f>'YÜKLEME KONTROL'!N38</f>
        <v>0</v>
      </c>
      <c r="Z38" s="35">
        <f t="shared" si="7"/>
        <v>-5008</v>
      </c>
      <c r="AA38" s="35">
        <f t="shared" si="10"/>
        <v>128</v>
      </c>
      <c r="AB38" s="36">
        <f t="shared" si="8"/>
        <v>-5136</v>
      </c>
      <c r="AC38" s="35">
        <f t="shared" si="9"/>
        <v>-5008</v>
      </c>
      <c r="AD38" s="14"/>
      <c r="AE38" s="14"/>
      <c r="AF38" s="14"/>
      <c r="AG38" s="15"/>
      <c r="AH38" s="15"/>
      <c r="AI38" s="16"/>
    </row>
    <row r="39" spans="1:35" ht="15.6" x14ac:dyDescent="0.3">
      <c r="A39" s="34" t="str">
        <f>VERİ!A39</f>
        <v>SS25</v>
      </c>
      <c r="B39" s="34" t="str">
        <f>VERİ!B39</f>
        <v>CK4U</v>
      </c>
      <c r="C39" s="34">
        <f>VERİ!C39</f>
        <v>1128016</v>
      </c>
      <c r="D39" s="34" t="str">
        <f>VERİ!D39</f>
        <v>KK.BDY,CICEK-E</v>
      </c>
      <c r="E39" s="34" t="str">
        <f>VERİ!E39</f>
        <v>2*2 KAŞKORSE</v>
      </c>
      <c r="F39" s="34" t="str">
        <f>VERİ!F39</f>
        <v>J5E</v>
      </c>
      <c r="G39" s="34" t="str">
        <f>VERİ!G39</f>
        <v>LIGHT BLUE</v>
      </c>
      <c r="H39" s="49">
        <f>VERİ!H39</f>
        <v>45652</v>
      </c>
      <c r="I39" s="34">
        <f>VERİ!I39</f>
        <v>5008</v>
      </c>
      <c r="J39" s="10"/>
      <c r="K39" s="10">
        <f>VERİ!J39</f>
        <v>4992</v>
      </c>
      <c r="L39" s="10"/>
      <c r="M39" s="17"/>
      <c r="N39" s="17"/>
      <c r="O39" s="17"/>
      <c r="P39" s="11"/>
      <c r="Q39" s="12"/>
      <c r="R39" s="12"/>
      <c r="S39" s="17"/>
      <c r="T39" s="17"/>
      <c r="U39" s="17"/>
      <c r="V39" s="11"/>
      <c r="W39" s="11"/>
      <c r="X39" s="11"/>
      <c r="Y39" s="35">
        <f>'YÜKLEME KONTROL'!N39</f>
        <v>0</v>
      </c>
      <c r="Z39" s="35">
        <f t="shared" si="7"/>
        <v>-5008</v>
      </c>
      <c r="AA39" s="35">
        <f t="shared" si="10"/>
        <v>-16</v>
      </c>
      <c r="AB39" s="36">
        <f t="shared" si="8"/>
        <v>-4992</v>
      </c>
      <c r="AC39" s="35">
        <f t="shared" si="9"/>
        <v>-5008</v>
      </c>
      <c r="AD39" s="14"/>
      <c r="AE39" s="14"/>
      <c r="AF39" s="14"/>
      <c r="AG39" s="15"/>
      <c r="AH39" s="15"/>
      <c r="AI39" s="16"/>
    </row>
    <row r="40" spans="1:35" ht="15.6" x14ac:dyDescent="0.3">
      <c r="A40" s="34" t="str">
        <f>VERİ!A40</f>
        <v>SS25</v>
      </c>
      <c r="B40" s="34" t="str">
        <f>VERİ!B40</f>
        <v>CK4U</v>
      </c>
      <c r="C40" s="34">
        <f>VERİ!C40</f>
        <v>1128016</v>
      </c>
      <c r="D40" s="34" t="str">
        <f>VERİ!D40</f>
        <v>KK.BDY,CICEK-E</v>
      </c>
      <c r="E40" s="34" t="str">
        <f>VERİ!E40</f>
        <v>2*2 KAŞKORSE</v>
      </c>
      <c r="F40" s="34" t="str">
        <f>VERİ!F40</f>
        <v>QVX</v>
      </c>
      <c r="G40" s="34" t="str">
        <f>VERİ!G40</f>
        <v>PINK LILAC</v>
      </c>
      <c r="H40" s="49">
        <f>VERİ!H40</f>
        <v>45652</v>
      </c>
      <c r="I40" s="34">
        <f>VERİ!I40</f>
        <v>5008</v>
      </c>
      <c r="J40" s="10"/>
      <c r="K40" s="10">
        <f>VERİ!J40</f>
        <v>5120</v>
      </c>
      <c r="L40" s="10"/>
      <c r="M40" s="17"/>
      <c r="N40" s="17"/>
      <c r="O40" s="17"/>
      <c r="P40" s="11"/>
      <c r="Q40" s="12"/>
      <c r="R40" s="12"/>
      <c r="S40" s="17"/>
      <c r="T40" s="17"/>
      <c r="U40" s="17"/>
      <c r="V40" s="11"/>
      <c r="W40" s="11"/>
      <c r="X40" s="11"/>
      <c r="Y40" s="35">
        <f>'YÜKLEME KONTROL'!N40</f>
        <v>0</v>
      </c>
      <c r="Z40" s="35">
        <f t="shared" si="7"/>
        <v>-5008</v>
      </c>
      <c r="AA40" s="35">
        <f t="shared" si="10"/>
        <v>112</v>
      </c>
      <c r="AB40" s="36">
        <f t="shared" si="8"/>
        <v>-5120</v>
      </c>
      <c r="AC40" s="35">
        <f t="shared" si="9"/>
        <v>-5008</v>
      </c>
      <c r="AD40" s="14"/>
      <c r="AE40" s="14"/>
      <c r="AF40" s="14"/>
      <c r="AG40" s="15"/>
      <c r="AH40" s="15"/>
      <c r="AI40" s="16"/>
    </row>
    <row r="41" spans="1:35" ht="15.6" x14ac:dyDescent="0.3">
      <c r="A41" s="34" t="str">
        <f>VERİ!A41</f>
        <v>SS25</v>
      </c>
      <c r="B41" s="34" t="str">
        <f>VERİ!B41</f>
        <v>CK4U</v>
      </c>
      <c r="C41" s="34">
        <f>VERİ!C41</f>
        <v>1132434</v>
      </c>
      <c r="D41" s="34" t="str">
        <f>VERİ!D41</f>
        <v>UK.BDY,KNEED-E</v>
      </c>
      <c r="E41" s="34" t="str">
        <f>VERİ!E41</f>
        <v>30/1 SÜPREM</v>
      </c>
      <c r="F41" s="34" t="str">
        <f>VERİ!F41</f>
        <v>J5E</v>
      </c>
      <c r="G41" s="34" t="str">
        <f>VERİ!G41</f>
        <v>WHITE</v>
      </c>
      <c r="H41" s="49">
        <f>VERİ!H41</f>
        <v>45681</v>
      </c>
      <c r="I41" s="34">
        <f>VERİ!I41</f>
        <v>6400</v>
      </c>
      <c r="J41" s="10"/>
      <c r="K41" s="10">
        <f>VERİ!J41</f>
        <v>6352</v>
      </c>
      <c r="L41" s="10"/>
      <c r="M41" s="17"/>
      <c r="N41" s="17"/>
      <c r="O41" s="17"/>
      <c r="P41" s="11"/>
      <c r="Q41" s="12"/>
      <c r="R41" s="12"/>
      <c r="S41" s="17"/>
      <c r="T41" s="17"/>
      <c r="U41" s="17"/>
      <c r="V41" s="11"/>
      <c r="W41" s="11"/>
      <c r="X41" s="11"/>
      <c r="Y41" s="35">
        <f>'YÜKLEME KONTROL'!N41</f>
        <v>0</v>
      </c>
      <c r="Z41" s="35">
        <f t="shared" si="7"/>
        <v>-6400</v>
      </c>
      <c r="AA41" s="35">
        <f t="shared" si="10"/>
        <v>-48</v>
      </c>
      <c r="AB41" s="36">
        <f t="shared" si="8"/>
        <v>-6352</v>
      </c>
      <c r="AC41" s="35">
        <f t="shared" si="9"/>
        <v>-6400</v>
      </c>
      <c r="AD41" s="14"/>
      <c r="AE41" s="14"/>
      <c r="AF41" s="14"/>
      <c r="AG41" s="15"/>
      <c r="AH41" s="15"/>
      <c r="AI41" s="16"/>
    </row>
    <row r="42" spans="1:35" ht="15.6" x14ac:dyDescent="0.3">
      <c r="A42" s="34" t="str">
        <f>VERİ!A42</f>
        <v>SS25</v>
      </c>
      <c r="B42" s="34" t="str">
        <f>VERİ!B42</f>
        <v>CK4U</v>
      </c>
      <c r="C42" s="34">
        <f>VERİ!C42</f>
        <v>1132434</v>
      </c>
      <c r="D42" s="34" t="str">
        <f>VERİ!D42</f>
        <v>UK.BDY,KNEED-E</v>
      </c>
      <c r="E42" s="34" t="str">
        <f>VERİ!E42</f>
        <v>30/1 SÜPREM</v>
      </c>
      <c r="F42" s="34" t="str">
        <f>VERİ!F42</f>
        <v>CVL</v>
      </c>
      <c r="G42" s="34" t="str">
        <f>VERİ!G42</f>
        <v>NEW BLACK</v>
      </c>
      <c r="H42" s="49">
        <f>VERİ!H42</f>
        <v>45681</v>
      </c>
      <c r="I42" s="34">
        <f>VERİ!I42</f>
        <v>6400</v>
      </c>
      <c r="J42" s="10"/>
      <c r="K42" s="10">
        <f>VERİ!J42</f>
        <v>6560</v>
      </c>
      <c r="L42" s="10"/>
      <c r="M42" s="17"/>
      <c r="N42" s="17"/>
      <c r="O42" s="17"/>
      <c r="P42" s="11"/>
      <c r="Q42" s="12"/>
      <c r="R42" s="12"/>
      <c r="S42" s="17"/>
      <c r="T42" s="17"/>
      <c r="U42" s="17"/>
      <c r="V42" s="11"/>
      <c r="W42" s="11"/>
      <c r="X42" s="11"/>
      <c r="Y42" s="35">
        <f>'YÜKLEME KONTROL'!N42</f>
        <v>0</v>
      </c>
      <c r="Z42" s="35">
        <f t="shared" si="7"/>
        <v>-6400</v>
      </c>
      <c r="AA42" s="35">
        <f t="shared" si="10"/>
        <v>160</v>
      </c>
      <c r="AB42" s="36">
        <f t="shared" si="8"/>
        <v>-6560</v>
      </c>
      <c r="AC42" s="35">
        <f t="shared" si="9"/>
        <v>-6400</v>
      </c>
      <c r="AD42" s="14"/>
      <c r="AE42" s="14"/>
      <c r="AF42" s="14"/>
      <c r="AG42" s="15"/>
      <c r="AH42" s="15"/>
      <c r="AI42" s="16"/>
    </row>
    <row r="43" spans="1:35" ht="15.6" x14ac:dyDescent="0.3">
      <c r="A43" s="34" t="str">
        <f>VERİ!A43</f>
        <v xml:space="preserve">SS25 </v>
      </c>
      <c r="B43" s="34" t="str">
        <f>VERİ!B43</f>
        <v xml:space="preserve">CK4E </v>
      </c>
      <c r="C43" s="34">
        <f>VERİ!C43</f>
        <v>1144109</v>
      </c>
      <c r="D43" s="34" t="str">
        <f>VERİ!D43</f>
        <v xml:space="preserve">KK.BDY,KCHASE </v>
      </c>
      <c r="E43" s="34" t="str">
        <f>VERİ!E43</f>
        <v>30/1 SÜPREM</v>
      </c>
      <c r="F43" s="34" t="str">
        <f>VERİ!F43</f>
        <v>QXG</v>
      </c>
      <c r="G43" s="34" t="str">
        <f>VERİ!G43</f>
        <v>LİGHT BLUE</v>
      </c>
      <c r="H43" s="49" t="str">
        <f>VERİ!H43</f>
        <v>07.04.2025</v>
      </c>
      <c r="I43" s="34">
        <f>VERİ!I43</f>
        <v>31609</v>
      </c>
      <c r="J43" s="10"/>
      <c r="K43" s="10">
        <f>VERİ!J43</f>
        <v>32880</v>
      </c>
      <c r="L43" s="10"/>
      <c r="M43" s="17"/>
      <c r="N43" s="17"/>
      <c r="O43" s="17"/>
      <c r="P43" s="11"/>
      <c r="Q43" s="12"/>
      <c r="R43" s="12"/>
      <c r="S43" s="17"/>
      <c r="T43" s="17"/>
      <c r="U43" s="17"/>
      <c r="V43" s="11"/>
      <c r="W43" s="11"/>
      <c r="X43" s="11"/>
      <c r="Y43" s="35">
        <f>'YÜKLEME KONTROL'!N43</f>
        <v>0</v>
      </c>
      <c r="Z43" s="35">
        <f t="shared" si="7"/>
        <v>-31609</v>
      </c>
      <c r="AA43" s="35">
        <f t="shared" si="10"/>
        <v>1271</v>
      </c>
      <c r="AB43" s="36">
        <f t="shared" si="8"/>
        <v>-32880</v>
      </c>
      <c r="AC43" s="35">
        <f t="shared" si="9"/>
        <v>-31609</v>
      </c>
      <c r="AD43" s="39"/>
      <c r="AE43" s="39"/>
      <c r="AF43" s="39"/>
      <c r="AG43" s="38"/>
      <c r="AH43" s="38"/>
      <c r="AI43" s="37"/>
    </row>
    <row r="44" spans="1:35" ht="15.6" x14ac:dyDescent="0.3">
      <c r="A44" s="34" t="str">
        <f>VERİ!A44</f>
        <v xml:space="preserve">SS25 </v>
      </c>
      <c r="B44" s="34" t="str">
        <f>VERİ!B44</f>
        <v xml:space="preserve">CK4E </v>
      </c>
      <c r="C44" s="34">
        <f>VERİ!C44</f>
        <v>1144109</v>
      </c>
      <c r="D44" s="34" t="str">
        <f>VERİ!D44</f>
        <v xml:space="preserve">KK.BDY,KCHASE </v>
      </c>
      <c r="E44" s="34" t="str">
        <f>VERİ!E44</f>
        <v>30/1 SÜPREM</v>
      </c>
      <c r="F44" s="34" t="str">
        <f>VERİ!F44</f>
        <v>Q6K</v>
      </c>
      <c r="G44" s="34" t="str">
        <f>VERİ!G44</f>
        <v>BUXE WHİTE</v>
      </c>
      <c r="H44" s="49" t="str">
        <f>VERİ!H44</f>
        <v>07.04.2025</v>
      </c>
      <c r="I44" s="34">
        <f>VERİ!I44</f>
        <v>33774</v>
      </c>
      <c r="J44" s="10"/>
      <c r="K44" s="10">
        <f>VERİ!J44</f>
        <v>31875</v>
      </c>
      <c r="L44" s="10"/>
      <c r="M44" s="17"/>
      <c r="N44" s="17"/>
      <c r="O44" s="17"/>
      <c r="P44" s="11"/>
      <c r="Q44" s="12"/>
      <c r="R44" s="12"/>
      <c r="S44" s="17"/>
      <c r="T44" s="17"/>
      <c r="U44" s="17"/>
      <c r="V44" s="11"/>
      <c r="W44" s="11"/>
      <c r="X44" s="11"/>
      <c r="Y44" s="35">
        <f>'YÜKLEME KONTROL'!N44</f>
        <v>0</v>
      </c>
      <c r="Z44" s="35">
        <f t="shared" si="7"/>
        <v>-33774</v>
      </c>
      <c r="AA44" s="35">
        <f t="shared" si="10"/>
        <v>-1899</v>
      </c>
      <c r="AB44" s="36">
        <f t="shared" si="8"/>
        <v>-31875</v>
      </c>
      <c r="AC44" s="35">
        <f t="shared" si="9"/>
        <v>-33774</v>
      </c>
      <c r="AD44" s="39"/>
      <c r="AE44" s="39"/>
      <c r="AF44" s="39"/>
      <c r="AG44" s="38"/>
      <c r="AH44" s="38"/>
      <c r="AI44" s="37"/>
    </row>
    <row r="45" spans="1:35" ht="15.6" x14ac:dyDescent="0.3">
      <c r="A45" s="34" t="str">
        <f>VERİ!A45</f>
        <v>WW25</v>
      </c>
      <c r="B45" s="34" t="str">
        <f>VERİ!B45</f>
        <v>BGU</v>
      </c>
      <c r="C45" s="34">
        <f>VERİ!C45</f>
        <v>1154355</v>
      </c>
      <c r="D45" s="34" t="str">
        <f>VERİ!D45</f>
        <v>SWT,CIFT-SWT-E</v>
      </c>
      <c r="E45" s="34" t="str">
        <f>VERİ!E45</f>
        <v>İNTERLOK</v>
      </c>
      <c r="F45" s="34" t="str">
        <f>VERİ!F45</f>
        <v>GBN</v>
      </c>
      <c r="G45" s="34" t="str">
        <f>VERİ!G45</f>
        <v>DULL GREEN</v>
      </c>
      <c r="H45" s="49" t="str">
        <f>VERİ!H45</f>
        <v>03.06.2025</v>
      </c>
      <c r="I45" s="34">
        <f>VERİ!I45</f>
        <v>3500</v>
      </c>
      <c r="J45" s="10"/>
      <c r="K45" s="10">
        <f>VERİ!J45</f>
        <v>1</v>
      </c>
      <c r="L45" s="10"/>
      <c r="M45" s="17"/>
      <c r="N45" s="17"/>
      <c r="O45" s="17"/>
      <c r="P45" s="11"/>
      <c r="Q45" s="12"/>
      <c r="R45" s="12"/>
      <c r="S45" s="17"/>
      <c r="T45" s="17"/>
      <c r="U45" s="17"/>
      <c r="V45" s="11"/>
      <c r="W45" s="11"/>
      <c r="X45" s="11"/>
      <c r="Y45" s="35">
        <f>'YÜKLEME KONTROL'!N45</f>
        <v>0</v>
      </c>
      <c r="Z45" s="35">
        <f t="shared" si="7"/>
        <v>-3500</v>
      </c>
      <c r="AA45" s="35">
        <f t="shared" si="10"/>
        <v>-3499</v>
      </c>
      <c r="AB45" s="36">
        <f t="shared" si="8"/>
        <v>-1</v>
      </c>
      <c r="AC45" s="35">
        <f t="shared" si="9"/>
        <v>-3500</v>
      </c>
      <c r="AD45" s="39"/>
      <c r="AE45" s="39"/>
      <c r="AF45" s="39"/>
      <c r="AG45" s="38"/>
      <c r="AH45" s="38"/>
      <c r="AI45" s="37"/>
    </row>
    <row r="46" spans="1:35" ht="15.6" x14ac:dyDescent="0.3">
      <c r="A46" s="34" t="str">
        <f>VERİ!A46</f>
        <v>WW25</v>
      </c>
      <c r="B46" s="34" t="str">
        <f>VERİ!B46</f>
        <v>BGU</v>
      </c>
      <c r="C46" s="34">
        <f>VERİ!C46</f>
        <v>1154355</v>
      </c>
      <c r="D46" s="34" t="str">
        <f>VERİ!D46</f>
        <v>SWT,CIFT-SWT-E</v>
      </c>
      <c r="E46" s="34" t="str">
        <f>VERİ!E46</f>
        <v>İNTERLOK</v>
      </c>
      <c r="F46" s="34" t="str">
        <f>VERİ!F46</f>
        <v>FFG</v>
      </c>
      <c r="G46" s="34" t="str">
        <f>VERİ!G46</f>
        <v>BEIGE</v>
      </c>
      <c r="H46" s="49" t="str">
        <f>VERİ!H46</f>
        <v>03.06.2025</v>
      </c>
      <c r="I46" s="34">
        <f>VERİ!I46</f>
        <v>3500</v>
      </c>
      <c r="J46" s="10"/>
      <c r="K46" s="10">
        <f>VERİ!J46</f>
        <v>1</v>
      </c>
      <c r="L46" s="10"/>
      <c r="M46" s="17"/>
      <c r="N46" s="17"/>
      <c r="O46" s="17"/>
      <c r="P46" s="11"/>
      <c r="Q46" s="12"/>
      <c r="R46" s="12"/>
      <c r="S46" s="17"/>
      <c r="T46" s="17"/>
      <c r="U46" s="17"/>
      <c r="V46" s="11"/>
      <c r="W46" s="11"/>
      <c r="X46" s="11"/>
      <c r="Y46" s="35">
        <f>'YÜKLEME KONTROL'!N46</f>
        <v>0</v>
      </c>
      <c r="Z46" s="35">
        <f t="shared" si="7"/>
        <v>-3500</v>
      </c>
      <c r="AA46" s="35">
        <f t="shared" si="10"/>
        <v>-3499</v>
      </c>
      <c r="AB46" s="36">
        <f t="shared" si="8"/>
        <v>-1</v>
      </c>
      <c r="AC46" s="35">
        <f t="shared" si="9"/>
        <v>-3500</v>
      </c>
      <c r="AD46" s="39"/>
      <c r="AE46" s="39"/>
      <c r="AF46" s="39"/>
      <c r="AG46" s="38"/>
      <c r="AH46" s="38"/>
      <c r="AI46" s="37"/>
    </row>
    <row r="47" spans="1:35" ht="15.6" x14ac:dyDescent="0.3">
      <c r="A47" s="34" t="str">
        <f>VERİ!A47</f>
        <v>WW25</v>
      </c>
      <c r="B47" s="34" t="str">
        <f>VERİ!B47</f>
        <v>BGU</v>
      </c>
      <c r="C47" s="34">
        <f>VERİ!C47</f>
        <v>1154355</v>
      </c>
      <c r="D47" s="34" t="str">
        <f>VERİ!D47</f>
        <v>SWT,CIFT-SWT-E</v>
      </c>
      <c r="E47" s="34" t="str">
        <f>VERİ!E47</f>
        <v>İNTERLOK</v>
      </c>
      <c r="F47" s="34" t="str">
        <f>VERİ!F47</f>
        <v>CVL</v>
      </c>
      <c r="G47" s="34" t="str">
        <f>VERİ!G47</f>
        <v>NEW BLACK</v>
      </c>
      <c r="H47" s="49" t="str">
        <f>VERİ!H47</f>
        <v>03.06.2025</v>
      </c>
      <c r="I47" s="34">
        <f>VERİ!I47</f>
        <v>3500</v>
      </c>
      <c r="J47" s="10"/>
      <c r="K47" s="10">
        <f>VERİ!J47</f>
        <v>1</v>
      </c>
      <c r="L47" s="10"/>
      <c r="M47" s="17"/>
      <c r="N47" s="17"/>
      <c r="O47" s="17"/>
      <c r="P47" s="11"/>
      <c r="Q47" s="12"/>
      <c r="R47" s="12"/>
      <c r="S47" s="17"/>
      <c r="T47" s="17"/>
      <c r="U47" s="17"/>
      <c r="V47" s="11"/>
      <c r="W47" s="11"/>
      <c r="X47" s="11"/>
      <c r="Y47" s="35">
        <f>'YÜKLEME KONTROL'!N47</f>
        <v>0</v>
      </c>
      <c r="Z47" s="35">
        <f t="shared" si="7"/>
        <v>-3500</v>
      </c>
      <c r="AA47" s="35">
        <f t="shared" si="10"/>
        <v>-3499</v>
      </c>
      <c r="AB47" s="36">
        <f t="shared" si="8"/>
        <v>-1</v>
      </c>
      <c r="AC47" s="35">
        <f t="shared" si="9"/>
        <v>-3500</v>
      </c>
      <c r="AD47" s="39"/>
      <c r="AE47" s="39"/>
      <c r="AF47" s="39"/>
      <c r="AG47" s="38"/>
      <c r="AH47" s="38"/>
      <c r="AI47" s="37"/>
    </row>
    <row r="48" spans="1:35" ht="15.6" x14ac:dyDescent="0.3">
      <c r="A48" s="34" t="str">
        <f>VERİ!A48</f>
        <v>WW25</v>
      </c>
      <c r="B48" s="34" t="str">
        <f>VERİ!B48</f>
        <v>BGU</v>
      </c>
      <c r="C48" s="34">
        <f>VERİ!C48</f>
        <v>1154357</v>
      </c>
      <c r="D48" s="34" t="str">
        <f>VERİ!D48</f>
        <v>SWT,CIFT-SWT-E-1</v>
      </c>
      <c r="E48" s="34" t="str">
        <f>VERİ!E48</f>
        <v>İNTERLOK</v>
      </c>
      <c r="F48" s="34" t="str">
        <f>VERİ!F48</f>
        <v>FDH</v>
      </c>
      <c r="G48" s="34" t="str">
        <f>VERİ!G48</f>
        <v>ECRU</v>
      </c>
      <c r="H48" s="49" t="str">
        <f>VERİ!H48</f>
        <v>03.06.2025</v>
      </c>
      <c r="I48" s="34">
        <f>VERİ!I48</f>
        <v>3500</v>
      </c>
      <c r="J48" s="10"/>
      <c r="K48" s="10">
        <f>VERİ!J48</f>
        <v>1</v>
      </c>
      <c r="L48" s="10"/>
      <c r="M48" s="17"/>
      <c r="N48" s="17"/>
      <c r="O48" s="17"/>
      <c r="P48" s="11"/>
      <c r="Q48" s="12"/>
      <c r="R48" s="12"/>
      <c r="S48" s="17"/>
      <c r="T48" s="17"/>
      <c r="U48" s="17"/>
      <c r="V48" s="11"/>
      <c r="W48" s="11"/>
      <c r="X48" s="11"/>
      <c r="Y48" s="35">
        <f>'YÜKLEME KONTROL'!N48</f>
        <v>0</v>
      </c>
      <c r="Z48" s="35">
        <f t="shared" si="7"/>
        <v>-3500</v>
      </c>
      <c r="AA48" s="35">
        <f t="shared" si="10"/>
        <v>-3499</v>
      </c>
      <c r="AB48" s="36">
        <f t="shared" si="8"/>
        <v>-1</v>
      </c>
      <c r="AC48" s="35">
        <f t="shared" si="9"/>
        <v>-3500</v>
      </c>
      <c r="AD48" s="39"/>
      <c r="AE48" s="39"/>
      <c r="AF48" s="39"/>
      <c r="AG48" s="38"/>
      <c r="AH48" s="38"/>
      <c r="AI48" s="37"/>
    </row>
    <row r="49" spans="1:35" ht="15.6" x14ac:dyDescent="0.3">
      <c r="A49" s="34" t="str">
        <f>VERİ!A49</f>
        <v>WW25</v>
      </c>
      <c r="B49" s="34" t="str">
        <f>VERİ!B49</f>
        <v xml:space="preserve">CK4U </v>
      </c>
      <c r="C49" s="34">
        <f>VERİ!C49</f>
        <v>1154736</v>
      </c>
      <c r="D49" s="34" t="str">
        <f>VERİ!D49</f>
        <v>TKM,2LI PACK-E</v>
      </c>
      <c r="E49" s="34" t="str">
        <f>VERİ!E49</f>
        <v>3 İPLİK</v>
      </c>
      <c r="F49" s="34" t="str">
        <f>VERİ!F49</f>
        <v>LYD</v>
      </c>
      <c r="G49" s="34" t="str">
        <f>VERİ!G49</f>
        <v>DARK BEIGE</v>
      </c>
      <c r="H49" s="49" t="str">
        <f>VERİ!H49</f>
        <v>14.06.2025</v>
      </c>
      <c r="I49" s="34">
        <f>VERİ!I49</f>
        <v>4000</v>
      </c>
      <c r="J49" s="10"/>
      <c r="K49" s="10">
        <f>VERİ!J49</f>
        <v>1</v>
      </c>
      <c r="L49" s="10"/>
      <c r="M49" s="17"/>
      <c r="N49" s="17"/>
      <c r="O49" s="17"/>
      <c r="P49" s="11"/>
      <c r="Q49" s="12"/>
      <c r="R49" s="12"/>
      <c r="S49" s="17"/>
      <c r="T49" s="17"/>
      <c r="U49" s="17"/>
      <c r="V49" s="11"/>
      <c r="W49" s="11"/>
      <c r="X49" s="11"/>
      <c r="Y49" s="35">
        <f>'YÜKLEME KONTROL'!N49</f>
        <v>0</v>
      </c>
      <c r="Z49" s="35">
        <f t="shared" si="7"/>
        <v>-4000</v>
      </c>
      <c r="AA49" s="35">
        <f t="shared" si="10"/>
        <v>-3999</v>
      </c>
      <c r="AB49" s="36">
        <f t="shared" si="8"/>
        <v>-1</v>
      </c>
      <c r="AC49" s="35">
        <f t="shared" si="9"/>
        <v>-4000</v>
      </c>
      <c r="AD49" s="39"/>
      <c r="AE49" s="39"/>
      <c r="AF49" s="39"/>
      <c r="AG49" s="38"/>
      <c r="AH49" s="38"/>
      <c r="AI49" s="37"/>
    </row>
    <row r="50" spans="1:35" ht="15.6" x14ac:dyDescent="0.3">
      <c r="A50" s="34" t="str">
        <f>VERİ!A50</f>
        <v>WW25</v>
      </c>
      <c r="B50" s="34" t="str">
        <f>VERİ!B50</f>
        <v xml:space="preserve">CK4U </v>
      </c>
      <c r="C50" s="34">
        <f>VERİ!C50</f>
        <v>1154736</v>
      </c>
      <c r="D50" s="34" t="str">
        <f>VERİ!D50</f>
        <v>TKM,2LI PACK-E</v>
      </c>
      <c r="E50" s="34" t="str">
        <f>VERİ!E50</f>
        <v>3 İPLİK</v>
      </c>
      <c r="F50" s="34" t="str">
        <f>VERİ!F50</f>
        <v>GJR</v>
      </c>
      <c r="G50" s="34" t="str">
        <f>VERİ!G50</f>
        <v>LIGHT ROSE</v>
      </c>
      <c r="H50" s="49" t="str">
        <f>VERİ!H50</f>
        <v>13.06.2025</v>
      </c>
      <c r="I50" s="34">
        <f>VERİ!I50</f>
        <v>4016</v>
      </c>
      <c r="J50" s="10"/>
      <c r="K50" s="10">
        <f>VERİ!J50</f>
        <v>1</v>
      </c>
      <c r="L50" s="10"/>
      <c r="M50" s="17"/>
      <c r="N50" s="17"/>
      <c r="O50" s="17"/>
      <c r="P50" s="11"/>
      <c r="Q50" s="12"/>
      <c r="R50" s="12"/>
      <c r="S50" s="17"/>
      <c r="T50" s="17"/>
      <c r="U50" s="17"/>
      <c r="V50" s="11"/>
      <c r="W50" s="11"/>
      <c r="X50" s="11"/>
      <c r="Y50" s="35">
        <f>'YÜKLEME KONTROL'!N50</f>
        <v>0</v>
      </c>
      <c r="Z50" s="35">
        <f t="shared" si="7"/>
        <v>-4016</v>
      </c>
      <c r="AA50" s="35">
        <f t="shared" si="10"/>
        <v>-4015</v>
      </c>
      <c r="AB50" s="36">
        <f t="shared" si="8"/>
        <v>-1</v>
      </c>
      <c r="AC50" s="35">
        <f t="shared" si="9"/>
        <v>-4016</v>
      </c>
      <c r="AD50" s="39"/>
      <c r="AE50" s="39"/>
      <c r="AF50" s="39"/>
      <c r="AG50" s="38"/>
      <c r="AH50" s="38"/>
      <c r="AI50" s="37"/>
    </row>
    <row r="51" spans="1:35" ht="15.6" x14ac:dyDescent="0.3">
      <c r="A51" s="34" t="str">
        <f>VERİ!A51</f>
        <v>WW25</v>
      </c>
      <c r="B51" s="34" t="str">
        <f>VERİ!B51</f>
        <v xml:space="preserve">CK4U </v>
      </c>
      <c r="C51" s="34">
        <f>VERİ!C51</f>
        <v>1154736</v>
      </c>
      <c r="D51" s="34" t="str">
        <f>VERİ!D51</f>
        <v>TKM,2LI PACK-E</v>
      </c>
      <c r="E51" s="34" t="str">
        <f>VERİ!E51</f>
        <v>3 İPLİK</v>
      </c>
      <c r="F51" s="34" t="str">
        <f>VERİ!F51</f>
        <v>CVL</v>
      </c>
      <c r="G51" s="34" t="str">
        <f>VERİ!G51</f>
        <v>NEW BLACK</v>
      </c>
      <c r="H51" s="49" t="str">
        <f>VERİ!H51</f>
        <v>13.06.2025</v>
      </c>
      <c r="I51" s="34">
        <f>VERİ!I51</f>
        <v>4016</v>
      </c>
      <c r="J51" s="10"/>
      <c r="K51" s="10">
        <f>VERİ!J51</f>
        <v>1</v>
      </c>
      <c r="L51" s="10"/>
      <c r="M51" s="17"/>
      <c r="N51" s="17"/>
      <c r="O51" s="17"/>
      <c r="P51" s="11"/>
      <c r="Q51" s="12"/>
      <c r="R51" s="12"/>
      <c r="S51" s="17"/>
      <c r="T51" s="17"/>
      <c r="U51" s="17"/>
      <c r="V51" s="11"/>
      <c r="W51" s="11"/>
      <c r="X51" s="11"/>
      <c r="Y51" s="35">
        <f>'YÜKLEME KONTROL'!N51</f>
        <v>0</v>
      </c>
      <c r="Z51" s="35">
        <f t="shared" si="7"/>
        <v>-4016</v>
      </c>
      <c r="AA51" s="35">
        <f t="shared" si="10"/>
        <v>-4015</v>
      </c>
      <c r="AB51" s="36">
        <f t="shared" si="8"/>
        <v>-1</v>
      </c>
      <c r="AC51" s="35">
        <f t="shared" si="9"/>
        <v>-4016</v>
      </c>
      <c r="AD51" s="39"/>
      <c r="AE51" s="39"/>
      <c r="AF51" s="39"/>
      <c r="AG51" s="38"/>
      <c r="AH51" s="38"/>
      <c r="AI51" s="37"/>
    </row>
    <row r="52" spans="1:35" ht="15.6" x14ac:dyDescent="0.3">
      <c r="A52" s="34" t="str">
        <f>VERİ!A52</f>
        <v>WW25</v>
      </c>
      <c r="B52" s="34" t="str">
        <f>VERİ!B52</f>
        <v>BGU</v>
      </c>
      <c r="C52" s="34">
        <f>VERİ!C52</f>
        <v>1155088</v>
      </c>
      <c r="D52" s="34" t="str">
        <f>VERİ!D52</f>
        <v>TYT,RAKBIL-E</v>
      </c>
      <c r="E52" s="34" t="str">
        <f>VERİ!E52</f>
        <v>İNTERLOK</v>
      </c>
      <c r="F52" s="34" t="str">
        <f>VERİ!F52</f>
        <v>SXD</v>
      </c>
      <c r="G52" s="34" t="str">
        <f>VERİ!G52</f>
        <v>ANTRACITE</v>
      </c>
      <c r="H52" s="49" t="str">
        <f>VERİ!H52</f>
        <v>03.06.2025</v>
      </c>
      <c r="I52" s="34">
        <f>VERİ!I52</f>
        <v>3000</v>
      </c>
      <c r="J52" s="10"/>
      <c r="K52" s="10">
        <f>VERİ!J52</f>
        <v>1</v>
      </c>
      <c r="L52" s="10"/>
      <c r="M52" s="17"/>
      <c r="N52" s="17"/>
      <c r="O52" s="17"/>
      <c r="P52" s="11"/>
      <c r="Q52" s="12"/>
      <c r="R52" s="12"/>
      <c r="S52" s="17"/>
      <c r="T52" s="17"/>
      <c r="U52" s="17"/>
      <c r="V52" s="11"/>
      <c r="W52" s="11"/>
      <c r="X52" s="11"/>
      <c r="Y52" s="35">
        <f>'YÜKLEME KONTROL'!N52</f>
        <v>0</v>
      </c>
      <c r="Z52" s="35">
        <f t="shared" si="7"/>
        <v>-3000</v>
      </c>
      <c r="AA52" s="35">
        <f t="shared" si="10"/>
        <v>-2999</v>
      </c>
      <c r="AB52" s="36">
        <f t="shared" si="8"/>
        <v>-1</v>
      </c>
      <c r="AC52" s="35">
        <f t="shared" si="9"/>
        <v>-3000</v>
      </c>
      <c r="AD52" s="39"/>
      <c r="AE52" s="39"/>
      <c r="AF52" s="39"/>
      <c r="AG52" s="38"/>
      <c r="AH52" s="38"/>
      <c r="AI52" s="37"/>
    </row>
    <row r="53" spans="1:35" ht="15.6" x14ac:dyDescent="0.3">
      <c r="A53" s="34" t="str">
        <f>VERİ!A53</f>
        <v>WW25</v>
      </c>
      <c r="B53" s="34" t="str">
        <f>VERİ!B53</f>
        <v>BGU</v>
      </c>
      <c r="C53" s="34">
        <f>VERİ!C53</f>
        <v>1155088</v>
      </c>
      <c r="D53" s="34" t="str">
        <f>VERİ!D53</f>
        <v>TYT,RAKBIL-E</v>
      </c>
      <c r="E53" s="34" t="str">
        <f>VERİ!E53</f>
        <v>İNTERLOK</v>
      </c>
      <c r="F53" s="34" t="str">
        <f>VERİ!F53</f>
        <v>CVL</v>
      </c>
      <c r="G53" s="34" t="str">
        <f>VERİ!G53</f>
        <v>NEW BLACK</v>
      </c>
      <c r="H53" s="49" t="str">
        <f>VERİ!H53</f>
        <v>03.06.2025</v>
      </c>
      <c r="I53" s="34">
        <f>VERİ!I53</f>
        <v>4000</v>
      </c>
      <c r="J53" s="10"/>
      <c r="K53" s="10">
        <f>VERİ!J53</f>
        <v>1</v>
      </c>
      <c r="L53" s="10"/>
      <c r="M53" s="17"/>
      <c r="N53" s="17"/>
      <c r="O53" s="17"/>
      <c r="P53" s="11"/>
      <c r="Q53" s="12"/>
      <c r="R53" s="12"/>
      <c r="S53" s="17"/>
      <c r="T53" s="17"/>
      <c r="U53" s="17"/>
      <c r="V53" s="11"/>
      <c r="W53" s="11"/>
      <c r="X53" s="11"/>
      <c r="Y53" s="35">
        <f>'YÜKLEME KONTROL'!N53</f>
        <v>0</v>
      </c>
      <c r="Z53" s="35">
        <f t="shared" si="7"/>
        <v>-4000</v>
      </c>
      <c r="AA53" s="35">
        <f t="shared" si="10"/>
        <v>-3999</v>
      </c>
      <c r="AB53" s="36">
        <f t="shared" si="8"/>
        <v>-1</v>
      </c>
      <c r="AC53" s="35">
        <f t="shared" si="9"/>
        <v>-4000</v>
      </c>
      <c r="AD53" s="39"/>
      <c r="AE53" s="39"/>
      <c r="AF53" s="39"/>
      <c r="AG53" s="38"/>
      <c r="AH53" s="38"/>
      <c r="AI53" s="37"/>
    </row>
    <row r="54" spans="1:35" ht="15.6" x14ac:dyDescent="0.3">
      <c r="A54" s="34" t="str">
        <f>VERİ!A54</f>
        <v>WW25</v>
      </c>
      <c r="B54" s="34" t="str">
        <f>VERİ!B54</f>
        <v>BGU</v>
      </c>
      <c r="C54" s="34">
        <f>VERİ!C54</f>
        <v>1155089</v>
      </c>
      <c r="D54" s="34" t="str">
        <f>VERİ!D54</f>
        <v xml:space="preserve">TYT,RAKBIL-44-E </v>
      </c>
      <c r="E54" s="34" t="str">
        <f>VERİ!E54</f>
        <v>İNTERLOK</v>
      </c>
      <c r="F54" s="34" t="str">
        <f>VERİ!F54</f>
        <v>CVL</v>
      </c>
      <c r="G54" s="34" t="str">
        <f>VERİ!G54</f>
        <v>NEW BLACK</v>
      </c>
      <c r="H54" s="49" t="str">
        <f>VERİ!H54</f>
        <v>03.06.2025</v>
      </c>
      <c r="I54" s="34">
        <f>VERİ!I54</f>
        <v>3000</v>
      </c>
      <c r="J54" s="10"/>
      <c r="K54" s="10">
        <f>VERİ!J54</f>
        <v>1</v>
      </c>
      <c r="L54" s="10"/>
      <c r="M54" s="17"/>
      <c r="N54" s="17"/>
      <c r="O54" s="17"/>
      <c r="P54" s="11"/>
      <c r="Q54" s="12"/>
      <c r="R54" s="12"/>
      <c r="S54" s="17"/>
      <c r="T54" s="17"/>
      <c r="U54" s="17"/>
      <c r="V54" s="11"/>
      <c r="W54" s="11"/>
      <c r="X54" s="11"/>
      <c r="Y54" s="35">
        <f>'YÜKLEME KONTROL'!N54</f>
        <v>0</v>
      </c>
      <c r="Z54" s="35">
        <f t="shared" si="7"/>
        <v>-3000</v>
      </c>
      <c r="AA54" s="35">
        <f t="shared" si="10"/>
        <v>-2999</v>
      </c>
      <c r="AB54" s="36">
        <f t="shared" si="8"/>
        <v>-1</v>
      </c>
      <c r="AC54" s="35">
        <f t="shared" si="9"/>
        <v>-3000</v>
      </c>
      <c r="AD54" s="39"/>
      <c r="AE54" s="39"/>
      <c r="AF54" s="39"/>
      <c r="AG54" s="38"/>
      <c r="AH54" s="38"/>
      <c r="AI54" s="37"/>
    </row>
    <row r="55" spans="1:35" ht="15.6" x14ac:dyDescent="0.3">
      <c r="A55" s="34" t="str">
        <f>VERİ!A55</f>
        <v>WW25</v>
      </c>
      <c r="B55" s="34" t="str">
        <f>VERİ!B55</f>
        <v>BGU</v>
      </c>
      <c r="C55" s="34">
        <f>VERİ!C55</f>
        <v>1155091</v>
      </c>
      <c r="D55" s="34" t="str">
        <f>VERİ!D55</f>
        <v>TYT,FLAROW-E</v>
      </c>
      <c r="E55" s="34" t="str">
        <f>VERİ!E55</f>
        <v>İNTERLOK</v>
      </c>
      <c r="F55" s="34" t="str">
        <f>VERİ!F55</f>
        <v>CVL</v>
      </c>
      <c r="G55" s="34" t="str">
        <f>VERİ!G55</f>
        <v>NEW BLACK</v>
      </c>
      <c r="H55" s="49" t="str">
        <f>VERİ!H55</f>
        <v>03.06.2025</v>
      </c>
      <c r="I55" s="34">
        <f>VERİ!I55</f>
        <v>4000</v>
      </c>
      <c r="J55" s="10"/>
      <c r="K55" s="10">
        <f>VERİ!J55</f>
        <v>1</v>
      </c>
      <c r="L55" s="10"/>
      <c r="M55" s="17"/>
      <c r="N55" s="17"/>
      <c r="O55" s="17"/>
      <c r="P55" s="11"/>
      <c r="Q55" s="12"/>
      <c r="R55" s="12"/>
      <c r="S55" s="17"/>
      <c r="T55" s="17"/>
      <c r="U55" s="17"/>
      <c r="V55" s="11"/>
      <c r="W55" s="11"/>
      <c r="X55" s="11"/>
      <c r="Y55" s="35">
        <f>'YÜKLEME KONTROL'!N55</f>
        <v>0</v>
      </c>
      <c r="Z55" s="35">
        <f t="shared" si="7"/>
        <v>-4000</v>
      </c>
      <c r="AA55" s="35">
        <f t="shared" si="10"/>
        <v>-3999</v>
      </c>
      <c r="AB55" s="36">
        <f t="shared" si="8"/>
        <v>-1</v>
      </c>
      <c r="AC55" s="35">
        <f t="shared" si="9"/>
        <v>-4000</v>
      </c>
      <c r="AD55" s="39"/>
      <c r="AE55" s="39"/>
      <c r="AF55" s="39"/>
      <c r="AG55" s="38"/>
      <c r="AH55" s="38"/>
      <c r="AI55" s="37"/>
    </row>
    <row r="56" spans="1:35" ht="15.6" x14ac:dyDescent="0.3">
      <c r="A56" s="34" t="str">
        <f>VERİ!A56</f>
        <v xml:space="preserve">SS25 </v>
      </c>
      <c r="B56" s="34" t="str">
        <f>VERİ!B56</f>
        <v xml:space="preserve">CK4E </v>
      </c>
      <c r="C56" s="34">
        <f>VERİ!C56</f>
        <v>1157420</v>
      </c>
      <c r="D56" s="34" t="str">
        <f>VERİ!D56</f>
        <v xml:space="preserve">KK.BDY,URKA </v>
      </c>
      <c r="E56" s="34" t="str">
        <f>VERİ!E56</f>
        <v>30/1 SÜPREM</v>
      </c>
      <c r="F56" s="34" t="str">
        <f>VERİ!F56</f>
        <v>R9J</v>
      </c>
      <c r="G56" s="34" t="str">
        <f>VERİ!G56</f>
        <v>ECRU</v>
      </c>
      <c r="H56" s="49">
        <f>VERİ!H56</f>
        <v>45719</v>
      </c>
      <c r="I56" s="34">
        <f>VERİ!I56</f>
        <v>1498</v>
      </c>
      <c r="J56" s="10"/>
      <c r="K56" s="10">
        <f>VERİ!J56</f>
        <v>1601</v>
      </c>
      <c r="L56" s="10"/>
      <c r="M56" s="17"/>
      <c r="N56" s="17"/>
      <c r="O56" s="17"/>
      <c r="P56" s="11"/>
      <c r="Q56" s="12"/>
      <c r="R56" s="12"/>
      <c r="S56" s="17"/>
      <c r="T56" s="17"/>
      <c r="U56" s="17"/>
      <c r="V56" s="11"/>
      <c r="W56" s="11"/>
      <c r="X56" s="11"/>
      <c r="Y56" s="35">
        <f>'YÜKLEME KONTROL'!N56</f>
        <v>1537</v>
      </c>
      <c r="Z56" s="35">
        <f t="shared" si="7"/>
        <v>39</v>
      </c>
      <c r="AA56" s="35">
        <f t="shared" si="10"/>
        <v>103</v>
      </c>
      <c r="AB56" s="36">
        <f t="shared" si="8"/>
        <v>-1601</v>
      </c>
      <c r="AC56" s="35">
        <f t="shared" si="9"/>
        <v>39</v>
      </c>
      <c r="AD56" s="39"/>
      <c r="AE56" s="39"/>
      <c r="AF56" s="39"/>
      <c r="AG56" s="38"/>
      <c r="AH56" s="38"/>
      <c r="AI56" s="37"/>
    </row>
    <row r="57" spans="1:35" ht="15.6" x14ac:dyDescent="0.3">
      <c r="A57" s="34" t="str">
        <f>VERİ!A57</f>
        <v xml:space="preserve">SS25 </v>
      </c>
      <c r="B57" s="34" t="str">
        <f>VERİ!B57</f>
        <v xml:space="preserve">CK4E </v>
      </c>
      <c r="C57" s="34">
        <f>VERİ!C57</f>
        <v>1157420</v>
      </c>
      <c r="D57" s="34" t="str">
        <f>VERİ!D57</f>
        <v xml:space="preserve">KK.BDY,URKA </v>
      </c>
      <c r="E57" s="34" t="str">
        <f>VERİ!E57</f>
        <v>30/1 SÜPREM</v>
      </c>
      <c r="F57" s="34" t="str">
        <f>VERİ!F57</f>
        <v>Q6K</v>
      </c>
      <c r="G57" s="34" t="str">
        <f>VERİ!G57</f>
        <v>BUXE WHİTE</v>
      </c>
      <c r="H57" s="49">
        <f>VERİ!H57</f>
        <v>45719</v>
      </c>
      <c r="I57" s="34">
        <f>VERİ!I57</f>
        <v>1498</v>
      </c>
      <c r="J57" s="10"/>
      <c r="K57" s="10">
        <f>VERİ!J57</f>
        <v>1601</v>
      </c>
      <c r="L57" s="10"/>
      <c r="M57" s="17"/>
      <c r="N57" s="17"/>
      <c r="O57" s="17"/>
      <c r="P57" s="11"/>
      <c r="Q57" s="12"/>
      <c r="R57" s="12"/>
      <c r="S57" s="17"/>
      <c r="T57" s="17"/>
      <c r="U57" s="17"/>
      <c r="V57" s="11"/>
      <c r="W57" s="11"/>
      <c r="X57" s="11"/>
      <c r="Y57" s="35">
        <f>'YÜKLEME KONTROL'!N57</f>
        <v>1569</v>
      </c>
      <c r="Z57" s="35">
        <f t="shared" si="7"/>
        <v>71</v>
      </c>
      <c r="AA57" s="35">
        <f t="shared" si="10"/>
        <v>103</v>
      </c>
      <c r="AB57" s="36">
        <f t="shared" si="8"/>
        <v>-1601</v>
      </c>
      <c r="AC57" s="35">
        <f t="shared" si="9"/>
        <v>71</v>
      </c>
      <c r="AD57" s="39"/>
      <c r="AE57" s="39"/>
      <c r="AF57" s="39"/>
      <c r="AG57" s="38"/>
      <c r="AH57" s="38"/>
      <c r="AI57" s="37"/>
    </row>
    <row r="58" spans="1:35" ht="15.6" x14ac:dyDescent="0.3">
      <c r="A58" s="34" t="str">
        <f>VERİ!A58</f>
        <v xml:space="preserve">SS25 </v>
      </c>
      <c r="B58" s="34" t="str">
        <f>VERİ!B58</f>
        <v xml:space="preserve">CK4E </v>
      </c>
      <c r="C58" s="34">
        <f>VERİ!C58</f>
        <v>1157420</v>
      </c>
      <c r="D58" s="34" t="str">
        <f>VERİ!D58</f>
        <v xml:space="preserve">KK.BDY,URKA </v>
      </c>
      <c r="E58" s="34" t="str">
        <f>VERİ!E58</f>
        <v>30/1 SÜPREM</v>
      </c>
      <c r="F58" s="34" t="str">
        <f>VERİ!F58</f>
        <v>FDU</v>
      </c>
      <c r="G58" s="34" t="str">
        <f>VERİ!G58</f>
        <v>ECRU</v>
      </c>
      <c r="H58" s="49">
        <f>VERİ!H58</f>
        <v>45719</v>
      </c>
      <c r="I58" s="34">
        <f>VERİ!I58</f>
        <v>1498</v>
      </c>
      <c r="J58" s="10"/>
      <c r="K58" s="10">
        <f>VERİ!J58</f>
        <v>1614</v>
      </c>
      <c r="L58" s="10"/>
      <c r="M58" s="17"/>
      <c r="N58" s="17"/>
      <c r="O58" s="17"/>
      <c r="P58" s="11"/>
      <c r="Q58" s="12"/>
      <c r="R58" s="12"/>
      <c r="S58" s="17"/>
      <c r="T58" s="17"/>
      <c r="U58" s="17"/>
      <c r="V58" s="11"/>
      <c r="W58" s="11"/>
      <c r="X58" s="11"/>
      <c r="Y58" s="35">
        <f>'YÜKLEME KONTROL'!N58</f>
        <v>1507</v>
      </c>
      <c r="Z58" s="35">
        <f t="shared" si="7"/>
        <v>9</v>
      </c>
      <c r="AA58" s="35">
        <f t="shared" si="10"/>
        <v>116</v>
      </c>
      <c r="AB58" s="36">
        <f t="shared" si="8"/>
        <v>-1614</v>
      </c>
      <c r="AC58" s="35">
        <f t="shared" si="9"/>
        <v>9</v>
      </c>
      <c r="AD58" s="39"/>
      <c r="AE58" s="39"/>
      <c r="AF58" s="39"/>
      <c r="AG58" s="38"/>
      <c r="AH58" s="38"/>
      <c r="AI58" s="37"/>
    </row>
    <row r="59" spans="1:35" ht="15.6" x14ac:dyDescent="0.3">
      <c r="A59" s="34" t="str">
        <f>VERİ!A59</f>
        <v>WW25</v>
      </c>
      <c r="B59" s="34" t="str">
        <f>VERİ!B59</f>
        <v xml:space="preserve">CK4U </v>
      </c>
      <c r="C59" s="34">
        <f>VERİ!C59</f>
        <v>1158710</v>
      </c>
      <c r="D59" s="34" t="str">
        <f>VERİ!D59</f>
        <v xml:space="preserve">SWT,VINNI-E </v>
      </c>
      <c r="E59" s="34" t="str">
        <f>VERİ!E59</f>
        <v>3 İPLİK</v>
      </c>
      <c r="F59" s="34" t="str">
        <f>VERİ!F59</f>
        <v>R9J</v>
      </c>
      <c r="G59" s="34" t="str">
        <f>VERİ!G59</f>
        <v>ECRU</v>
      </c>
      <c r="H59" s="49" t="str">
        <f>VERİ!H59</f>
        <v>04.06.2025</v>
      </c>
      <c r="I59" s="34">
        <f>VERİ!I59</f>
        <v>4000</v>
      </c>
      <c r="J59" s="10"/>
      <c r="K59" s="10">
        <f>VERİ!J59</f>
        <v>1</v>
      </c>
      <c r="L59" s="10"/>
      <c r="M59" s="17"/>
      <c r="N59" s="17"/>
      <c r="O59" s="17"/>
      <c r="P59" s="11"/>
      <c r="Q59" s="12"/>
      <c r="R59" s="12"/>
      <c r="S59" s="17"/>
      <c r="T59" s="17"/>
      <c r="U59" s="17"/>
      <c r="V59" s="11"/>
      <c r="W59" s="11"/>
      <c r="X59" s="11"/>
      <c r="Y59" s="35">
        <f>'YÜKLEME KONTROL'!N59</f>
        <v>0</v>
      </c>
      <c r="Z59" s="35">
        <f t="shared" si="7"/>
        <v>-4000</v>
      </c>
      <c r="AA59" s="35">
        <f t="shared" si="10"/>
        <v>-3999</v>
      </c>
      <c r="AB59" s="36">
        <f t="shared" si="8"/>
        <v>-1</v>
      </c>
      <c r="AC59" s="35">
        <f t="shared" si="9"/>
        <v>-4000</v>
      </c>
      <c r="AD59" s="39"/>
      <c r="AE59" s="39"/>
      <c r="AF59" s="39"/>
      <c r="AG59" s="38"/>
      <c r="AH59" s="38"/>
      <c r="AI59" s="37"/>
    </row>
    <row r="60" spans="1:35" ht="15.6" x14ac:dyDescent="0.3">
      <c r="A60" s="34" t="str">
        <f>VERİ!A60</f>
        <v>WW25</v>
      </c>
      <c r="B60" s="34" t="str">
        <f>VERİ!B60</f>
        <v xml:space="preserve">CK4U </v>
      </c>
      <c r="C60" s="34">
        <f>VERİ!C60</f>
        <v>1158710</v>
      </c>
      <c r="D60" s="34" t="str">
        <f>VERİ!D60</f>
        <v xml:space="preserve">SWT,VINNI-E </v>
      </c>
      <c r="E60" s="34" t="str">
        <f>VERİ!E60</f>
        <v>3 İPLİK</v>
      </c>
      <c r="F60" s="34" t="str">
        <f>VERİ!F60</f>
        <v>GJR</v>
      </c>
      <c r="G60" s="34" t="str">
        <f>VERİ!G60</f>
        <v>LIGHT ROSE</v>
      </c>
      <c r="H60" s="49" t="str">
        <f>VERİ!H60</f>
        <v>04.06.2025</v>
      </c>
      <c r="I60" s="34">
        <f>VERİ!I60</f>
        <v>4000</v>
      </c>
      <c r="J60" s="10"/>
      <c r="K60" s="10">
        <f>VERİ!J60</f>
        <v>1</v>
      </c>
      <c r="L60" s="10"/>
      <c r="M60" s="17"/>
      <c r="N60" s="17"/>
      <c r="O60" s="17"/>
      <c r="P60" s="11"/>
      <c r="Q60" s="12"/>
      <c r="R60" s="12"/>
      <c r="S60" s="17"/>
      <c r="T60" s="17"/>
      <c r="U60" s="17"/>
      <c r="V60" s="11"/>
      <c r="W60" s="11"/>
      <c r="X60" s="11"/>
      <c r="Y60" s="35">
        <f>'YÜKLEME KONTROL'!N60</f>
        <v>0</v>
      </c>
      <c r="Z60" s="35">
        <f t="shared" si="7"/>
        <v>-4000</v>
      </c>
      <c r="AA60" s="35">
        <f t="shared" si="10"/>
        <v>-3999</v>
      </c>
      <c r="AB60" s="36">
        <f t="shared" si="8"/>
        <v>-1</v>
      </c>
      <c r="AC60" s="35">
        <f t="shared" si="9"/>
        <v>-4000</v>
      </c>
      <c r="AD60" s="39"/>
      <c r="AE60" s="39"/>
      <c r="AF60" s="39"/>
      <c r="AG60" s="38"/>
      <c r="AH60" s="38"/>
      <c r="AI60" s="37"/>
    </row>
    <row r="61" spans="1:35" ht="15.6" x14ac:dyDescent="0.3">
      <c r="A61" s="34" t="str">
        <f>VERİ!A61</f>
        <v>WW25</v>
      </c>
      <c r="B61" s="34" t="str">
        <f>VERİ!B61</f>
        <v xml:space="preserve">CK4U </v>
      </c>
      <c r="C61" s="34">
        <f>VERİ!C61</f>
        <v>1158710</v>
      </c>
      <c r="D61" s="34" t="str">
        <f>VERİ!D61</f>
        <v xml:space="preserve">SWT,VINNI-E </v>
      </c>
      <c r="E61" s="34" t="str">
        <f>VERİ!E61</f>
        <v>3 İPLİK</v>
      </c>
      <c r="F61" s="34" t="str">
        <f>VERİ!F61</f>
        <v>CVL</v>
      </c>
      <c r="G61" s="34" t="str">
        <f>VERİ!G61</f>
        <v>NEW BLACK</v>
      </c>
      <c r="H61" s="49" t="str">
        <f>VERİ!H61</f>
        <v>04.06.2025</v>
      </c>
      <c r="I61" s="34">
        <f>VERİ!I61</f>
        <v>4000</v>
      </c>
      <c r="J61" s="10"/>
      <c r="K61" s="10">
        <f>VERİ!J61</f>
        <v>1</v>
      </c>
      <c r="L61" s="10"/>
      <c r="M61" s="17"/>
      <c r="N61" s="17"/>
      <c r="O61" s="17"/>
      <c r="P61" s="11"/>
      <c r="Q61" s="12"/>
      <c r="R61" s="12"/>
      <c r="S61" s="17"/>
      <c r="T61" s="17"/>
      <c r="U61" s="17"/>
      <c r="V61" s="11"/>
      <c r="W61" s="11"/>
      <c r="X61" s="11"/>
      <c r="Y61" s="35">
        <f>'YÜKLEME KONTROL'!N61</f>
        <v>0</v>
      </c>
      <c r="Z61" s="35">
        <f t="shared" si="7"/>
        <v>-4000</v>
      </c>
      <c r="AA61" s="35">
        <f t="shared" si="10"/>
        <v>-3999</v>
      </c>
      <c r="AB61" s="36">
        <f t="shared" si="8"/>
        <v>-1</v>
      </c>
      <c r="AC61" s="35">
        <f t="shared" si="9"/>
        <v>-4000</v>
      </c>
      <c r="AD61" s="39"/>
      <c r="AE61" s="39"/>
      <c r="AF61" s="39"/>
      <c r="AG61" s="38"/>
      <c r="AH61" s="38"/>
      <c r="AI61" s="37"/>
    </row>
    <row r="62" spans="1:35" ht="15.6" x14ac:dyDescent="0.3">
      <c r="A62" s="34" t="str">
        <f>VERİ!A62</f>
        <v>WW25</v>
      </c>
      <c r="B62" s="34" t="str">
        <f>VERİ!B62</f>
        <v xml:space="preserve">CK4U </v>
      </c>
      <c r="C62" s="34">
        <f>VERİ!C62</f>
        <v>1158713</v>
      </c>
      <c r="D62" s="34" t="str">
        <f>VERİ!D62</f>
        <v xml:space="preserve">SWT,VINNI-E-1 </v>
      </c>
      <c r="E62" s="34" t="str">
        <f>VERİ!E62</f>
        <v>3 İPLİK</v>
      </c>
      <c r="F62" s="34" t="str">
        <f>VERİ!F62</f>
        <v>CVL</v>
      </c>
      <c r="G62" s="34" t="str">
        <f>VERİ!G62</f>
        <v>NEW BLACK</v>
      </c>
      <c r="H62" s="49" t="str">
        <f>VERİ!H62</f>
        <v>04.06.2025</v>
      </c>
      <c r="I62" s="34">
        <f>VERİ!I62</f>
        <v>4000</v>
      </c>
      <c r="J62" s="10"/>
      <c r="K62" s="10">
        <f>VERİ!J62</f>
        <v>1</v>
      </c>
      <c r="L62" s="10"/>
      <c r="M62" s="17"/>
      <c r="N62" s="17"/>
      <c r="O62" s="17"/>
      <c r="P62" s="11"/>
      <c r="Q62" s="12"/>
      <c r="R62" s="12"/>
      <c r="S62" s="17"/>
      <c r="T62" s="17"/>
      <c r="U62" s="17"/>
      <c r="V62" s="11"/>
      <c r="W62" s="11"/>
      <c r="X62" s="11"/>
      <c r="Y62" s="35">
        <f>'YÜKLEME KONTROL'!N62</f>
        <v>0</v>
      </c>
      <c r="Z62" s="35">
        <f t="shared" si="7"/>
        <v>-4000</v>
      </c>
      <c r="AA62" s="35">
        <f t="shared" si="10"/>
        <v>-3999</v>
      </c>
      <c r="AB62" s="36">
        <f t="shared" si="8"/>
        <v>-1</v>
      </c>
      <c r="AC62" s="35">
        <f t="shared" si="9"/>
        <v>-4000</v>
      </c>
      <c r="AD62" s="39"/>
      <c r="AE62" s="39"/>
      <c r="AF62" s="39"/>
      <c r="AG62" s="38"/>
      <c r="AH62" s="38"/>
      <c r="AI62" s="37"/>
    </row>
    <row r="63" spans="1:35" ht="15.6" x14ac:dyDescent="0.3">
      <c r="A63" s="34" t="str">
        <f>VERİ!A63</f>
        <v>WW25</v>
      </c>
      <c r="B63" s="34" t="str">
        <f>VERİ!B63</f>
        <v xml:space="preserve">CK4U </v>
      </c>
      <c r="C63" s="34">
        <f>VERİ!C63</f>
        <v>1158716</v>
      </c>
      <c r="D63" s="34" t="str">
        <f>VERİ!D63</f>
        <v xml:space="preserve">SWT,VINNI-E-2 </v>
      </c>
      <c r="E63" s="34" t="str">
        <f>VERİ!E63</f>
        <v>3 İPLİK</v>
      </c>
      <c r="F63" s="34" t="str">
        <f>VERİ!F63</f>
        <v>KNF</v>
      </c>
      <c r="G63" s="34" t="str">
        <f>VERİ!G63</f>
        <v>BEIGE</v>
      </c>
      <c r="H63" s="49" t="str">
        <f>VERİ!H63</f>
        <v>04.06.2025</v>
      </c>
      <c r="I63" s="34">
        <f>VERİ!I63</f>
        <v>4000</v>
      </c>
      <c r="J63" s="10"/>
      <c r="K63" s="10">
        <f>VERİ!J63</f>
        <v>1</v>
      </c>
      <c r="L63" s="10"/>
      <c r="M63" s="17"/>
      <c r="N63" s="17"/>
      <c r="O63" s="17"/>
      <c r="P63" s="11"/>
      <c r="Q63" s="12"/>
      <c r="R63" s="12"/>
      <c r="S63" s="17"/>
      <c r="T63" s="17"/>
      <c r="U63" s="17"/>
      <c r="V63" s="11"/>
      <c r="W63" s="11"/>
      <c r="X63" s="11"/>
      <c r="Y63" s="35">
        <f>'YÜKLEME KONTROL'!N63</f>
        <v>0</v>
      </c>
      <c r="Z63" s="35">
        <f t="shared" si="7"/>
        <v>-4000</v>
      </c>
      <c r="AA63" s="35">
        <f t="shared" si="10"/>
        <v>-3999</v>
      </c>
      <c r="AB63" s="36">
        <f t="shared" si="8"/>
        <v>-1</v>
      </c>
      <c r="AC63" s="35">
        <f t="shared" si="9"/>
        <v>-4000</v>
      </c>
      <c r="AD63" s="39"/>
      <c r="AE63" s="39"/>
      <c r="AF63" s="39"/>
      <c r="AG63" s="38"/>
      <c r="AH63" s="38"/>
      <c r="AI63" s="37"/>
    </row>
    <row r="64" spans="1:35" ht="15.6" x14ac:dyDescent="0.3">
      <c r="A64" s="34" t="str">
        <f>VERİ!A64</f>
        <v>WW25</v>
      </c>
      <c r="B64" s="34" t="str">
        <f>VERİ!B64</f>
        <v xml:space="preserve">CK4U </v>
      </c>
      <c r="C64" s="34">
        <f>VERİ!C64</f>
        <v>1158716</v>
      </c>
      <c r="D64" s="34" t="str">
        <f>VERİ!D64</f>
        <v xml:space="preserve">SWT,VINNI-E-2 </v>
      </c>
      <c r="E64" s="34" t="str">
        <f>VERİ!E64</f>
        <v>3 İPLİK</v>
      </c>
      <c r="F64" s="34" t="str">
        <f>VERİ!F64</f>
        <v>CVL</v>
      </c>
      <c r="G64" s="34" t="str">
        <f>VERİ!G64</f>
        <v>NEW BLACK</v>
      </c>
      <c r="H64" s="49" t="str">
        <f>VERİ!H64</f>
        <v>04.06.2025</v>
      </c>
      <c r="I64" s="34">
        <f>VERİ!I64</f>
        <v>4000</v>
      </c>
      <c r="J64" s="10"/>
      <c r="K64" s="10">
        <f>VERİ!J64</f>
        <v>1</v>
      </c>
      <c r="L64" s="10"/>
      <c r="M64" s="17"/>
      <c r="N64" s="17"/>
      <c r="O64" s="17"/>
      <c r="P64" s="11"/>
      <c r="Q64" s="12"/>
      <c r="R64" s="12"/>
      <c r="S64" s="17"/>
      <c r="T64" s="17"/>
      <c r="U64" s="17"/>
      <c r="V64" s="11"/>
      <c r="W64" s="11"/>
      <c r="X64" s="11"/>
      <c r="Y64" s="35">
        <f>'YÜKLEME KONTROL'!N64</f>
        <v>0</v>
      </c>
      <c r="Z64" s="35">
        <f t="shared" si="7"/>
        <v>-4000</v>
      </c>
      <c r="AA64" s="35">
        <f t="shared" si="10"/>
        <v>-3999</v>
      </c>
      <c r="AB64" s="36">
        <f t="shared" si="8"/>
        <v>-1</v>
      </c>
      <c r="AC64" s="35">
        <f t="shared" si="9"/>
        <v>-4000</v>
      </c>
      <c r="AD64" s="39"/>
      <c r="AE64" s="39"/>
      <c r="AF64" s="39"/>
      <c r="AG64" s="38"/>
      <c r="AH64" s="38"/>
      <c r="AI64" s="37"/>
    </row>
    <row r="65" spans="1:35" ht="15.6" x14ac:dyDescent="0.3">
      <c r="A65" s="34" t="str">
        <f>VERİ!A65</f>
        <v>WW25</v>
      </c>
      <c r="B65" s="34" t="str">
        <f>VERİ!B65</f>
        <v xml:space="preserve">CK4U </v>
      </c>
      <c r="C65" s="34">
        <f>VERİ!C65</f>
        <v>1158734</v>
      </c>
      <c r="D65" s="34" t="str">
        <f>VERİ!D65</f>
        <v>SWT,YOYO-E</v>
      </c>
      <c r="E65" s="34" t="str">
        <f>VERİ!E65</f>
        <v>3 İPLİK</v>
      </c>
      <c r="F65" s="34" t="str">
        <f>VERİ!F65</f>
        <v>YTJ</v>
      </c>
      <c r="G65" s="34" t="str">
        <f>VERİ!G65</f>
        <v>LIGHT PINK</v>
      </c>
      <c r="H65" s="49" t="str">
        <f>VERİ!H65</f>
        <v>04.06.2025</v>
      </c>
      <c r="I65" s="34">
        <f>VERİ!I65</f>
        <v>4000</v>
      </c>
      <c r="J65" s="10"/>
      <c r="K65" s="10">
        <f>VERİ!J65</f>
        <v>1</v>
      </c>
      <c r="L65" s="10"/>
      <c r="M65" s="17"/>
      <c r="N65" s="17"/>
      <c r="O65" s="17"/>
      <c r="P65" s="11"/>
      <c r="Q65" s="12"/>
      <c r="R65" s="12"/>
      <c r="S65" s="17"/>
      <c r="T65" s="17"/>
      <c r="U65" s="17"/>
      <c r="V65" s="11"/>
      <c r="W65" s="11"/>
      <c r="X65" s="11"/>
      <c r="Y65" s="35">
        <f>'YÜKLEME KONTROL'!N65</f>
        <v>0</v>
      </c>
      <c r="Z65" s="35">
        <f t="shared" si="7"/>
        <v>-4000</v>
      </c>
      <c r="AA65" s="35">
        <f t="shared" si="10"/>
        <v>-3999</v>
      </c>
      <c r="AB65" s="36">
        <f t="shared" si="8"/>
        <v>-1</v>
      </c>
      <c r="AC65" s="35">
        <f t="shared" si="9"/>
        <v>-4000</v>
      </c>
      <c r="AD65" s="39"/>
      <c r="AE65" s="39"/>
      <c r="AF65" s="39"/>
      <c r="AG65" s="38"/>
      <c r="AH65" s="38"/>
      <c r="AI65" s="37"/>
    </row>
    <row r="66" spans="1:35" ht="15.6" x14ac:dyDescent="0.3">
      <c r="A66" s="34" t="str">
        <f>VERİ!A66</f>
        <v>WW25</v>
      </c>
      <c r="B66" s="34" t="str">
        <f>VERİ!B66</f>
        <v xml:space="preserve">CK4U </v>
      </c>
      <c r="C66" s="34">
        <f>VERİ!C66</f>
        <v>1158734</v>
      </c>
      <c r="D66" s="34" t="str">
        <f>VERİ!D66</f>
        <v>SWT,YOYO-E</v>
      </c>
      <c r="E66" s="34" t="str">
        <f>VERİ!E66</f>
        <v>3 İPLİK</v>
      </c>
      <c r="F66" s="34" t="str">
        <f>VERİ!F66</f>
        <v>KNF</v>
      </c>
      <c r="G66" s="34" t="str">
        <f>VERİ!G66</f>
        <v>BEIGE</v>
      </c>
      <c r="H66" s="49" t="str">
        <f>VERİ!H66</f>
        <v>04.06.2025</v>
      </c>
      <c r="I66" s="34">
        <f>VERİ!I66</f>
        <v>4000</v>
      </c>
      <c r="J66" s="10"/>
      <c r="K66" s="10">
        <f>VERİ!J66</f>
        <v>1</v>
      </c>
      <c r="L66" s="10"/>
      <c r="M66" s="17"/>
      <c r="N66" s="17"/>
      <c r="O66" s="17"/>
      <c r="P66" s="11"/>
      <c r="Q66" s="12"/>
      <c r="R66" s="12"/>
      <c r="S66" s="17"/>
      <c r="T66" s="17"/>
      <c r="U66" s="17"/>
      <c r="V66" s="11"/>
      <c r="W66" s="11"/>
      <c r="X66" s="11"/>
      <c r="Y66" s="35">
        <f>'YÜKLEME KONTROL'!N66</f>
        <v>0</v>
      </c>
      <c r="Z66" s="35">
        <f t="shared" si="7"/>
        <v>-4000</v>
      </c>
      <c r="AA66" s="35">
        <f t="shared" si="10"/>
        <v>-3999</v>
      </c>
      <c r="AB66" s="36">
        <f t="shared" si="8"/>
        <v>-1</v>
      </c>
      <c r="AC66" s="35">
        <f t="shared" si="9"/>
        <v>-4000</v>
      </c>
      <c r="AD66" s="39"/>
      <c r="AE66" s="39"/>
      <c r="AF66" s="39"/>
      <c r="AG66" s="38"/>
      <c r="AH66" s="38"/>
      <c r="AI66" s="37"/>
    </row>
    <row r="67" spans="1:35" ht="15.6" x14ac:dyDescent="0.3">
      <c r="A67" s="34" t="str">
        <f>VERİ!A67</f>
        <v>WW25</v>
      </c>
      <c r="B67" s="34" t="str">
        <f>VERİ!B67</f>
        <v xml:space="preserve">CK4U </v>
      </c>
      <c r="C67" s="34">
        <f>VERİ!C67</f>
        <v>1158734</v>
      </c>
      <c r="D67" s="34" t="str">
        <f>VERİ!D67</f>
        <v>SWT,YOYO-E</v>
      </c>
      <c r="E67" s="34" t="str">
        <f>VERİ!E67</f>
        <v>3 İPLİK</v>
      </c>
      <c r="F67" s="34" t="str">
        <f>VERİ!F67</f>
        <v>FRA</v>
      </c>
      <c r="G67" s="34" t="str">
        <f>VERİ!G67</f>
        <v>PINK</v>
      </c>
      <c r="H67" s="49" t="str">
        <f>VERİ!H67</f>
        <v>04.06.2025</v>
      </c>
      <c r="I67" s="34">
        <f>VERİ!I67</f>
        <v>4000</v>
      </c>
      <c r="J67" s="10"/>
      <c r="K67" s="10">
        <f>VERİ!J67</f>
        <v>1</v>
      </c>
      <c r="L67" s="10"/>
      <c r="M67" s="17"/>
      <c r="N67" s="17"/>
      <c r="O67" s="17"/>
      <c r="P67" s="11"/>
      <c r="Q67" s="12"/>
      <c r="R67" s="12"/>
      <c r="S67" s="17"/>
      <c r="T67" s="17"/>
      <c r="U67" s="17"/>
      <c r="V67" s="11"/>
      <c r="W67" s="11"/>
      <c r="X67" s="11"/>
      <c r="Y67" s="35">
        <f>'YÜKLEME KONTROL'!N67</f>
        <v>0</v>
      </c>
      <c r="Z67" s="35">
        <f t="shared" ref="Z67:Z121" si="14">Y67-I67</f>
        <v>-4000</v>
      </c>
      <c r="AA67" s="35">
        <f t="shared" ref="AA67:AA121" si="15">K67-I67</f>
        <v>-3999</v>
      </c>
      <c r="AB67" s="36">
        <f t="shared" ref="AB67:AB121" si="16">W67-K67</f>
        <v>-1</v>
      </c>
      <c r="AC67" s="35">
        <f t="shared" ref="AC67:AC121" si="17">Y67-I67</f>
        <v>-4000</v>
      </c>
      <c r="AD67" s="39"/>
      <c r="AE67" s="39"/>
      <c r="AF67" s="39"/>
      <c r="AG67" s="38"/>
      <c r="AH67" s="38"/>
      <c r="AI67" s="37"/>
    </row>
    <row r="68" spans="1:35" ht="15.6" x14ac:dyDescent="0.3">
      <c r="A68" s="34" t="str">
        <f>VERİ!A68</f>
        <v>WW25</v>
      </c>
      <c r="B68" s="34" t="str">
        <f>VERİ!B68</f>
        <v xml:space="preserve">CK4U </v>
      </c>
      <c r="C68" s="34">
        <f>VERİ!C68</f>
        <v>1158734</v>
      </c>
      <c r="D68" s="34" t="str">
        <f>VERİ!D68</f>
        <v>SWT,YOYO-E</v>
      </c>
      <c r="E68" s="34" t="str">
        <f>VERİ!E68</f>
        <v>3 İPLİK</v>
      </c>
      <c r="F68" s="34" t="str">
        <f>VERİ!F68</f>
        <v>CVL</v>
      </c>
      <c r="G68" s="34" t="str">
        <f>VERİ!G68</f>
        <v>NEW BLACK</v>
      </c>
      <c r="H68" s="49" t="str">
        <f>VERİ!H68</f>
        <v>04.06.2025</v>
      </c>
      <c r="I68" s="34">
        <f>VERİ!I68</f>
        <v>4000</v>
      </c>
      <c r="J68" s="10"/>
      <c r="K68" s="10">
        <f>VERİ!J68</f>
        <v>1</v>
      </c>
      <c r="L68" s="10"/>
      <c r="M68" s="17"/>
      <c r="N68" s="17"/>
      <c r="O68" s="17"/>
      <c r="P68" s="11"/>
      <c r="Q68" s="12"/>
      <c r="R68" s="12"/>
      <c r="S68" s="17"/>
      <c r="T68" s="17"/>
      <c r="U68" s="17"/>
      <c r="V68" s="11"/>
      <c r="W68" s="11"/>
      <c r="X68" s="11"/>
      <c r="Y68" s="35">
        <f>'YÜKLEME KONTROL'!N68</f>
        <v>0</v>
      </c>
      <c r="Z68" s="35">
        <f t="shared" si="14"/>
        <v>-4000</v>
      </c>
      <c r="AA68" s="35">
        <f t="shared" si="15"/>
        <v>-3999</v>
      </c>
      <c r="AB68" s="36">
        <f t="shared" si="16"/>
        <v>-1</v>
      </c>
      <c r="AC68" s="35">
        <f t="shared" si="17"/>
        <v>-4000</v>
      </c>
      <c r="AD68" s="39"/>
      <c r="AE68" s="39"/>
      <c r="AF68" s="39"/>
      <c r="AG68" s="38"/>
      <c r="AH68" s="38"/>
      <c r="AI68" s="37"/>
    </row>
    <row r="69" spans="1:35" ht="15.6" x14ac:dyDescent="0.3">
      <c r="A69" s="34" t="str">
        <f>VERİ!A69</f>
        <v xml:space="preserve">SS25 </v>
      </c>
      <c r="B69" s="34" t="str">
        <f>VERİ!B69</f>
        <v xml:space="preserve">CK4E </v>
      </c>
      <c r="C69" s="34">
        <f>VERİ!C69</f>
        <v>1158862</v>
      </c>
      <c r="D69" s="34" t="str">
        <f>VERİ!D69</f>
        <v xml:space="preserve">ŞRT,KINGIM-AS </v>
      </c>
      <c r="E69" s="34" t="str">
        <f>VERİ!E69</f>
        <v>RAŞEL</v>
      </c>
      <c r="F69" s="34" t="str">
        <f>VERİ!F69</f>
        <v>LQJ</v>
      </c>
      <c r="G69" s="34" t="str">
        <f>VERİ!G69</f>
        <v>BLACK PRINTED</v>
      </c>
      <c r="H69" s="49" t="str">
        <f>VERİ!H69</f>
        <v>07.04.2025</v>
      </c>
      <c r="I69" s="34">
        <f>VERİ!I69</f>
        <v>14142</v>
      </c>
      <c r="J69" s="10"/>
      <c r="K69" s="10">
        <f>VERİ!J69</f>
        <v>1</v>
      </c>
      <c r="L69" s="10"/>
      <c r="M69" s="17"/>
      <c r="N69" s="17"/>
      <c r="O69" s="17"/>
      <c r="P69" s="11"/>
      <c r="Q69" s="12"/>
      <c r="R69" s="12"/>
      <c r="S69" s="17"/>
      <c r="T69" s="17"/>
      <c r="U69" s="17"/>
      <c r="V69" s="11"/>
      <c r="W69" s="11"/>
      <c r="X69" s="11"/>
      <c r="Y69" s="35">
        <f>'YÜKLEME KONTROL'!N69</f>
        <v>0</v>
      </c>
      <c r="Z69" s="35">
        <f t="shared" si="14"/>
        <v>-14142</v>
      </c>
      <c r="AA69" s="35">
        <f t="shared" si="15"/>
        <v>-14141</v>
      </c>
      <c r="AB69" s="36">
        <f t="shared" si="16"/>
        <v>-1</v>
      </c>
      <c r="AC69" s="35">
        <f t="shared" si="17"/>
        <v>-14142</v>
      </c>
      <c r="AD69" s="39"/>
      <c r="AE69" s="39"/>
      <c r="AF69" s="39"/>
      <c r="AG69" s="38"/>
      <c r="AH69" s="38"/>
      <c r="AI69" s="37"/>
    </row>
    <row r="70" spans="1:35" ht="15.6" x14ac:dyDescent="0.3">
      <c r="A70" s="34" t="str">
        <f>VERİ!A70</f>
        <v xml:space="preserve">SS25 </v>
      </c>
      <c r="B70" s="34" t="str">
        <f>VERİ!B70</f>
        <v xml:space="preserve">CK4E </v>
      </c>
      <c r="C70" s="34">
        <f>VERİ!C70</f>
        <v>1158918</v>
      </c>
      <c r="D70" s="34" t="str">
        <f>VERİ!D70</f>
        <v xml:space="preserve">ATL,KINES </v>
      </c>
      <c r="E70" s="34" t="str">
        <f>VERİ!E70</f>
        <v>4*2 KAŞKORSE</v>
      </c>
      <c r="F70" s="34" t="str">
        <f>VERİ!F70</f>
        <v>R9J</v>
      </c>
      <c r="G70" s="34" t="str">
        <f>VERİ!G70</f>
        <v>ECRU</v>
      </c>
      <c r="H70" s="49" t="str">
        <f>VERİ!H70</f>
        <v>07.04.2025</v>
      </c>
      <c r="I70" s="34">
        <f>VERİ!I70</f>
        <v>17529</v>
      </c>
      <c r="J70" s="10"/>
      <c r="K70" s="10">
        <f>VERİ!J70</f>
        <v>1</v>
      </c>
      <c r="L70" s="10"/>
      <c r="M70" s="17"/>
      <c r="N70" s="17"/>
      <c r="O70" s="17"/>
      <c r="P70" s="11"/>
      <c r="Q70" s="12"/>
      <c r="R70" s="12"/>
      <c r="S70" s="17"/>
      <c r="T70" s="17"/>
      <c r="U70" s="17"/>
      <c r="V70" s="11"/>
      <c r="W70" s="11"/>
      <c r="X70" s="11"/>
      <c r="Y70" s="35">
        <f>'YÜKLEME KONTROL'!N70</f>
        <v>0</v>
      </c>
      <c r="Z70" s="35">
        <f t="shared" si="14"/>
        <v>-17529</v>
      </c>
      <c r="AA70" s="35">
        <f t="shared" si="15"/>
        <v>-17528</v>
      </c>
      <c r="AB70" s="36">
        <f t="shared" si="16"/>
        <v>-1</v>
      </c>
      <c r="AC70" s="35">
        <f t="shared" si="17"/>
        <v>-17529</v>
      </c>
      <c r="AD70" s="39"/>
      <c r="AE70" s="39"/>
      <c r="AF70" s="39"/>
      <c r="AG70" s="38"/>
      <c r="AH70" s="38"/>
      <c r="AI70" s="37"/>
    </row>
    <row r="71" spans="1:35" ht="15.6" x14ac:dyDescent="0.3">
      <c r="A71" s="34" t="str">
        <f>VERİ!A71</f>
        <v xml:space="preserve">SS25 </v>
      </c>
      <c r="B71" s="34" t="str">
        <f>VERİ!B71</f>
        <v xml:space="preserve">CK4L </v>
      </c>
      <c r="C71" s="34">
        <f>VERİ!C71</f>
        <v>1159235</v>
      </c>
      <c r="D71" s="34" t="str">
        <f>VERİ!D71</f>
        <v xml:space="preserve">KK.BDY,CARMEN </v>
      </c>
      <c r="E71" s="34" t="str">
        <f>VERİ!E71</f>
        <v>30/1 SÜPREM</v>
      </c>
      <c r="F71" s="34" t="str">
        <f>VERİ!F71</f>
        <v>VVW</v>
      </c>
      <c r="G71" s="34" t="str">
        <f>VERİ!G71</f>
        <v>LIGHT CORAL</v>
      </c>
      <c r="H71" s="49" t="str">
        <f>VERİ!H71</f>
        <v>08.04.2025</v>
      </c>
      <c r="I71" s="34">
        <f>VERİ!I71</f>
        <v>17856</v>
      </c>
      <c r="J71" s="10"/>
      <c r="K71" s="10">
        <f>VERİ!J71</f>
        <v>1</v>
      </c>
      <c r="L71" s="10"/>
      <c r="M71" s="17"/>
      <c r="N71" s="17"/>
      <c r="O71" s="17"/>
      <c r="P71" s="11"/>
      <c r="Q71" s="12"/>
      <c r="R71" s="12"/>
      <c r="S71" s="17"/>
      <c r="T71" s="17"/>
      <c r="U71" s="17"/>
      <c r="V71" s="11"/>
      <c r="W71" s="11"/>
      <c r="X71" s="11"/>
      <c r="Y71" s="35">
        <f>'YÜKLEME KONTROL'!N71</f>
        <v>0</v>
      </c>
      <c r="Z71" s="35">
        <f t="shared" si="14"/>
        <v>-17856</v>
      </c>
      <c r="AA71" s="35">
        <f t="shared" si="15"/>
        <v>-17855</v>
      </c>
      <c r="AB71" s="36">
        <f t="shared" si="16"/>
        <v>-1</v>
      </c>
      <c r="AC71" s="35">
        <f t="shared" si="17"/>
        <v>-17856</v>
      </c>
      <c r="AD71" s="39"/>
      <c r="AE71" s="39"/>
      <c r="AF71" s="39"/>
      <c r="AG71" s="38"/>
      <c r="AH71" s="38"/>
      <c r="AI71" s="37"/>
    </row>
    <row r="72" spans="1:35" ht="15.6" x14ac:dyDescent="0.3">
      <c r="A72" s="34" t="str">
        <f>VERİ!A72</f>
        <v xml:space="preserve">SS25 </v>
      </c>
      <c r="B72" s="34" t="str">
        <f>VERİ!B72</f>
        <v xml:space="preserve">CK4L </v>
      </c>
      <c r="C72" s="34">
        <f>VERİ!C72</f>
        <v>1159238</v>
      </c>
      <c r="D72" s="34" t="str">
        <f>VERİ!D72</f>
        <v xml:space="preserve">KK.BDY,WISE </v>
      </c>
      <c r="E72" s="34" t="str">
        <f>VERİ!E72</f>
        <v>30/1 SÜPREM</v>
      </c>
      <c r="F72" s="34" t="str">
        <f>VERİ!F72</f>
        <v>FES</v>
      </c>
      <c r="G72" s="34" t="str">
        <f>VERİ!G72</f>
        <v>ECRU</v>
      </c>
      <c r="H72" s="49" t="str">
        <f>VERİ!H72</f>
        <v>10.03.2025</v>
      </c>
      <c r="I72" s="34">
        <f>VERİ!I72</f>
        <v>9804</v>
      </c>
      <c r="J72" s="10"/>
      <c r="K72" s="10">
        <f>VERİ!J72</f>
        <v>10428</v>
      </c>
      <c r="L72" s="10"/>
      <c r="M72" s="17"/>
      <c r="N72" s="17"/>
      <c r="O72" s="17"/>
      <c r="P72" s="11"/>
      <c r="Q72" s="12"/>
      <c r="R72" s="12"/>
      <c r="S72" s="17"/>
      <c r="T72" s="17"/>
      <c r="U72" s="17"/>
      <c r="V72" s="11"/>
      <c r="W72" s="11"/>
      <c r="X72" s="11"/>
      <c r="Y72" s="35">
        <f>'YÜKLEME KONTROL'!N72</f>
        <v>0</v>
      </c>
      <c r="Z72" s="35">
        <f t="shared" si="14"/>
        <v>-9804</v>
      </c>
      <c r="AA72" s="35">
        <f t="shared" si="15"/>
        <v>624</v>
      </c>
      <c r="AB72" s="36">
        <f t="shared" si="16"/>
        <v>-10428</v>
      </c>
      <c r="AC72" s="35">
        <f t="shared" si="17"/>
        <v>-9804</v>
      </c>
      <c r="AD72" s="39"/>
      <c r="AE72" s="39"/>
      <c r="AF72" s="39"/>
      <c r="AG72" s="38"/>
      <c r="AH72" s="38"/>
      <c r="AI72" s="37"/>
    </row>
    <row r="73" spans="1:35" ht="15.6" x14ac:dyDescent="0.3">
      <c r="A73" s="34" t="str">
        <f>VERİ!A73</f>
        <v xml:space="preserve">SS25 </v>
      </c>
      <c r="B73" s="34" t="str">
        <f>VERİ!B73</f>
        <v xml:space="preserve">CK4L </v>
      </c>
      <c r="C73" s="34">
        <f>VERİ!C73</f>
        <v>1159602</v>
      </c>
      <c r="D73" s="34" t="str">
        <f>VERİ!D73</f>
        <v xml:space="preserve">UK.BDY,B-LACE </v>
      </c>
      <c r="E73" s="34" t="str">
        <f>VERİ!E73</f>
        <v>30/1 SÜPREM</v>
      </c>
      <c r="F73" s="34" t="str">
        <f>VERİ!F73</f>
        <v>R9J</v>
      </c>
      <c r="G73" s="34" t="str">
        <f>VERİ!G73</f>
        <v>ECRU</v>
      </c>
      <c r="H73" s="49" t="str">
        <f>VERİ!H73</f>
        <v>03.03.2025</v>
      </c>
      <c r="I73" s="34">
        <f>VERİ!I73</f>
        <v>4101</v>
      </c>
      <c r="J73" s="10"/>
      <c r="K73" s="10">
        <f>VERİ!J73</f>
        <v>4151</v>
      </c>
      <c r="L73" s="10"/>
      <c r="M73" s="17"/>
      <c r="N73" s="17"/>
      <c r="O73" s="17"/>
      <c r="P73" s="11"/>
      <c r="Q73" s="12"/>
      <c r="R73" s="12"/>
      <c r="S73" s="17"/>
      <c r="T73" s="17"/>
      <c r="U73" s="17"/>
      <c r="V73" s="11"/>
      <c r="W73" s="11"/>
      <c r="X73" s="11"/>
      <c r="Y73" s="35">
        <f>'YÜKLEME KONTROL'!N73</f>
        <v>3840</v>
      </c>
      <c r="Z73" s="35">
        <f t="shared" si="14"/>
        <v>-261</v>
      </c>
      <c r="AA73" s="35">
        <f t="shared" si="15"/>
        <v>50</v>
      </c>
      <c r="AB73" s="36">
        <f t="shared" si="16"/>
        <v>-4151</v>
      </c>
      <c r="AC73" s="35">
        <f t="shared" si="17"/>
        <v>-261</v>
      </c>
      <c r="AD73" s="39"/>
      <c r="AE73" s="39"/>
      <c r="AF73" s="39"/>
      <c r="AG73" s="38"/>
      <c r="AH73" s="38"/>
      <c r="AI73" s="37"/>
    </row>
    <row r="74" spans="1:35" ht="15.6" x14ac:dyDescent="0.3">
      <c r="A74" s="34" t="str">
        <f>VERİ!A74</f>
        <v xml:space="preserve">SS25 </v>
      </c>
      <c r="B74" s="34" t="str">
        <f>VERİ!B74</f>
        <v xml:space="preserve">CK4L </v>
      </c>
      <c r="C74" s="34">
        <f>VERİ!C74</f>
        <v>1159635</v>
      </c>
      <c r="D74" s="34" t="str">
        <f>VERİ!D74</f>
        <v xml:space="preserve">KK.BDY,BROMEO </v>
      </c>
      <c r="E74" s="34" t="str">
        <f>VERİ!E74</f>
        <v>30/1 SÜPREM</v>
      </c>
      <c r="F74" s="34" t="str">
        <f>VERİ!F74</f>
        <v>R9J</v>
      </c>
      <c r="G74" s="34" t="str">
        <f>VERİ!G74</f>
        <v>ECRU</v>
      </c>
      <c r="H74" s="49" t="str">
        <f>VERİ!H74</f>
        <v>03.03.2025</v>
      </c>
      <c r="I74" s="34">
        <f>VERİ!I74</f>
        <v>5534</v>
      </c>
      <c r="J74" s="10"/>
      <c r="K74" s="10">
        <f>VERİ!J74</f>
        <v>5740</v>
      </c>
      <c r="L74" s="10"/>
      <c r="M74" s="17"/>
      <c r="N74" s="17"/>
      <c r="O74" s="17"/>
      <c r="P74" s="11"/>
      <c r="Q74" s="12"/>
      <c r="R74" s="12"/>
      <c r="S74" s="17"/>
      <c r="T74" s="17"/>
      <c r="U74" s="17"/>
      <c r="V74" s="11"/>
      <c r="W74" s="11"/>
      <c r="X74" s="11"/>
      <c r="Y74" s="35">
        <f>'YÜKLEME KONTROL'!N74</f>
        <v>0</v>
      </c>
      <c r="Z74" s="35">
        <f t="shared" si="14"/>
        <v>-5534</v>
      </c>
      <c r="AA74" s="35">
        <f t="shared" si="15"/>
        <v>206</v>
      </c>
      <c r="AB74" s="36">
        <f t="shared" si="16"/>
        <v>-5740</v>
      </c>
      <c r="AC74" s="35">
        <f t="shared" si="17"/>
        <v>-5534</v>
      </c>
      <c r="AD74" s="39"/>
      <c r="AE74" s="39"/>
      <c r="AF74" s="39"/>
      <c r="AG74" s="38"/>
      <c r="AH74" s="38"/>
      <c r="AI74" s="37"/>
    </row>
    <row r="75" spans="1:35" ht="15.6" x14ac:dyDescent="0.3">
      <c r="A75" s="34" t="str">
        <f>VERİ!A75</f>
        <v xml:space="preserve">SS25 </v>
      </c>
      <c r="B75" s="34" t="str">
        <f>VERİ!B75</f>
        <v xml:space="preserve">CK4E </v>
      </c>
      <c r="C75" s="34">
        <f>VERİ!C75</f>
        <v>1161878</v>
      </c>
      <c r="D75" s="34" t="str">
        <f>VERİ!D75</f>
        <v xml:space="preserve">SWT,BUTTER-FT </v>
      </c>
      <c r="E75" s="34" t="str">
        <f>VERİ!E75</f>
        <v>3 İPLİK</v>
      </c>
      <c r="F75" s="34" t="str">
        <f>VERİ!F75</f>
        <v>S2A</v>
      </c>
      <c r="G75" s="34" t="str">
        <f>VERİ!G75</f>
        <v>LIGHT YELLOW</v>
      </c>
      <c r="H75" s="49" t="str">
        <f>VERİ!H75</f>
        <v>26.02.2025</v>
      </c>
      <c r="I75" s="34">
        <f>VERİ!I75</f>
        <v>988</v>
      </c>
      <c r="J75" s="10"/>
      <c r="K75" s="10">
        <f>VERİ!J75</f>
        <v>930</v>
      </c>
      <c r="L75" s="10"/>
      <c r="M75" s="17"/>
      <c r="N75" s="17"/>
      <c r="O75" s="17"/>
      <c r="P75" s="11"/>
      <c r="Q75" s="12"/>
      <c r="R75" s="12"/>
      <c r="S75" s="17"/>
      <c r="T75" s="17"/>
      <c r="U75" s="17"/>
      <c r="V75" s="11"/>
      <c r="W75" s="11"/>
      <c r="X75" s="11"/>
      <c r="Y75" s="35">
        <f>'YÜKLEME KONTROL'!N75</f>
        <v>853</v>
      </c>
      <c r="Z75" s="35">
        <f t="shared" si="14"/>
        <v>-135</v>
      </c>
      <c r="AA75" s="35">
        <f t="shared" si="15"/>
        <v>-58</v>
      </c>
      <c r="AB75" s="36">
        <f t="shared" si="16"/>
        <v>-930</v>
      </c>
      <c r="AC75" s="35">
        <f t="shared" si="17"/>
        <v>-135</v>
      </c>
      <c r="AD75" s="39"/>
      <c r="AE75" s="39"/>
      <c r="AF75" s="39"/>
      <c r="AG75" s="38"/>
      <c r="AH75" s="38"/>
      <c r="AI75" s="37"/>
    </row>
    <row r="76" spans="1:35" ht="15.6" x14ac:dyDescent="0.3">
      <c r="A76" s="34" t="str">
        <f>VERİ!A76</f>
        <v>WW25</v>
      </c>
      <c r="B76" s="34" t="str">
        <f>VERİ!B76</f>
        <v>BGU</v>
      </c>
      <c r="C76" s="34">
        <f>VERİ!C76</f>
        <v>1163284</v>
      </c>
      <c r="D76" s="34" t="str">
        <f>VERİ!D76</f>
        <v>SWT,ELLIES-CIZ-E</v>
      </c>
      <c r="E76" s="34" t="str">
        <f>VERİ!E76</f>
        <v>3 İPLİK</v>
      </c>
      <c r="F76" s="34" t="str">
        <f>VERİ!F76</f>
        <v>LHS</v>
      </c>
      <c r="G76" s="34" t="str">
        <f>VERİ!G76</f>
        <v>MID PINK STRIPED</v>
      </c>
      <c r="H76" s="49" t="str">
        <f>VERİ!H76</f>
        <v>03.06.2025</v>
      </c>
      <c r="I76" s="34">
        <f>VERİ!I76</f>
        <v>1499</v>
      </c>
      <c r="J76" s="10"/>
      <c r="K76" s="10">
        <f>VERİ!J76</f>
        <v>1</v>
      </c>
      <c r="L76" s="10"/>
      <c r="M76" s="17"/>
      <c r="N76" s="17"/>
      <c r="O76" s="17"/>
      <c r="P76" s="11"/>
      <c r="Q76" s="12"/>
      <c r="R76" s="12"/>
      <c r="S76" s="17"/>
      <c r="T76" s="17"/>
      <c r="U76" s="17"/>
      <c r="V76" s="11"/>
      <c r="W76" s="11"/>
      <c r="X76" s="11"/>
      <c r="Y76" s="35">
        <f>'YÜKLEME KONTROL'!N76</f>
        <v>0</v>
      </c>
      <c r="Z76" s="35">
        <f t="shared" si="14"/>
        <v>-1499</v>
      </c>
      <c r="AA76" s="35">
        <f t="shared" si="15"/>
        <v>-1498</v>
      </c>
      <c r="AB76" s="36">
        <f t="shared" si="16"/>
        <v>-1</v>
      </c>
      <c r="AC76" s="35">
        <f t="shared" si="17"/>
        <v>-1499</v>
      </c>
      <c r="AD76" s="39"/>
      <c r="AE76" s="39"/>
      <c r="AF76" s="39"/>
      <c r="AG76" s="38"/>
      <c r="AH76" s="38"/>
      <c r="AI76" s="37"/>
    </row>
    <row r="77" spans="1:35" ht="15.6" x14ac:dyDescent="0.3">
      <c r="A77" s="34" t="str">
        <f>VERİ!A77</f>
        <v>WW25</v>
      </c>
      <c r="B77" s="34" t="str">
        <f>VERİ!B77</f>
        <v>BGU</v>
      </c>
      <c r="C77" s="34">
        <f>VERİ!C77</f>
        <v>1163284</v>
      </c>
      <c r="D77" s="34" t="str">
        <f>VERİ!D77</f>
        <v>SWT,ELLIES-CIZ-E</v>
      </c>
      <c r="E77" s="34" t="str">
        <f>VERİ!E77</f>
        <v>3 İPLİK</v>
      </c>
      <c r="F77" s="34" t="str">
        <f>VERİ!F77</f>
        <v>LGL</v>
      </c>
      <c r="G77" s="34" t="str">
        <f>VERİ!G77</f>
        <v>LILAC STRIPED</v>
      </c>
      <c r="H77" s="49">
        <f>VERİ!H77</f>
        <v>45811</v>
      </c>
      <c r="I77" s="34">
        <f>VERİ!I77</f>
        <v>1499</v>
      </c>
      <c r="J77" s="10"/>
      <c r="K77" s="10">
        <f>VERİ!J77</f>
        <v>1</v>
      </c>
      <c r="L77" s="10"/>
      <c r="M77" s="17"/>
      <c r="N77" s="17"/>
      <c r="O77" s="17"/>
      <c r="P77" s="11"/>
      <c r="Q77" s="12"/>
      <c r="R77" s="12"/>
      <c r="S77" s="17"/>
      <c r="T77" s="17"/>
      <c r="U77" s="17"/>
      <c r="V77" s="11"/>
      <c r="W77" s="11"/>
      <c r="X77" s="11"/>
      <c r="Y77" s="35">
        <f>'YÜKLEME KONTROL'!N77</f>
        <v>0</v>
      </c>
      <c r="Z77" s="35">
        <f t="shared" si="14"/>
        <v>-1499</v>
      </c>
      <c r="AA77" s="35">
        <f t="shared" si="15"/>
        <v>-1498</v>
      </c>
      <c r="AB77" s="36">
        <f t="shared" si="16"/>
        <v>-1</v>
      </c>
      <c r="AC77" s="35">
        <f t="shared" si="17"/>
        <v>-1499</v>
      </c>
      <c r="AD77" s="39"/>
      <c r="AE77" s="39"/>
      <c r="AF77" s="39"/>
      <c r="AG77" s="38"/>
      <c r="AH77" s="38"/>
      <c r="AI77" s="37"/>
    </row>
    <row r="78" spans="1:35" ht="15.6" x14ac:dyDescent="0.3">
      <c r="A78" s="34" t="str">
        <f>VERİ!A78</f>
        <v>WW25</v>
      </c>
      <c r="B78" s="34" t="str">
        <f>VERİ!B78</f>
        <v>BGU</v>
      </c>
      <c r="C78" s="34">
        <f>VERİ!C78</f>
        <v>1163284</v>
      </c>
      <c r="D78" s="34" t="str">
        <f>VERİ!D78</f>
        <v>SWT,ELLIES-CIZ-E</v>
      </c>
      <c r="E78" s="34" t="str">
        <f>VERİ!E78</f>
        <v>3 İPLİK</v>
      </c>
      <c r="F78" s="34" t="str">
        <f>VERİ!F78</f>
        <v>LEN</v>
      </c>
      <c r="G78" s="34" t="str">
        <f>VERİ!G78</f>
        <v>BLUE STRIPED</v>
      </c>
      <c r="H78" s="49" t="str">
        <f>VERİ!H78</f>
        <v>03.06.2025</v>
      </c>
      <c r="I78" s="34">
        <f>VERİ!I78</f>
        <v>1499</v>
      </c>
      <c r="J78" s="10"/>
      <c r="K78" s="10">
        <f>VERİ!J78</f>
        <v>1</v>
      </c>
      <c r="L78" s="10"/>
      <c r="M78" s="17"/>
      <c r="N78" s="17"/>
      <c r="O78" s="17"/>
      <c r="P78" s="11"/>
      <c r="Q78" s="12"/>
      <c r="R78" s="12"/>
      <c r="S78" s="17"/>
      <c r="T78" s="17"/>
      <c r="U78" s="17"/>
      <c r="V78" s="11"/>
      <c r="W78" s="11"/>
      <c r="X78" s="11"/>
      <c r="Y78" s="35">
        <f>'YÜKLEME KONTROL'!N78</f>
        <v>0</v>
      </c>
      <c r="Z78" s="35">
        <f t="shared" si="14"/>
        <v>-1499</v>
      </c>
      <c r="AA78" s="35">
        <f t="shared" si="15"/>
        <v>-1498</v>
      </c>
      <c r="AB78" s="36">
        <f t="shared" si="16"/>
        <v>-1</v>
      </c>
      <c r="AC78" s="35">
        <f t="shared" si="17"/>
        <v>-1499</v>
      </c>
      <c r="AD78" s="39"/>
      <c r="AE78" s="39"/>
      <c r="AF78" s="39"/>
      <c r="AG78" s="38"/>
      <c r="AH78" s="38"/>
      <c r="AI78" s="37"/>
    </row>
    <row r="79" spans="1:35" ht="15.6" x14ac:dyDescent="0.3">
      <c r="A79" s="34" t="str">
        <f>VERİ!A79</f>
        <v>WW25</v>
      </c>
      <c r="B79" s="34" t="str">
        <f>VERİ!B79</f>
        <v>BGU</v>
      </c>
      <c r="C79" s="34">
        <f>VERİ!C79</f>
        <v>1163284</v>
      </c>
      <c r="D79" s="34" t="str">
        <f>VERİ!D79</f>
        <v>SWT,ELLIES-CIZ-E</v>
      </c>
      <c r="E79" s="34" t="str">
        <f>VERİ!E79</f>
        <v>3 İPLİK</v>
      </c>
      <c r="F79" s="34" t="str">
        <f>VERİ!F79</f>
        <v>LEG</v>
      </c>
      <c r="G79" s="34" t="str">
        <f>VERİ!G79</f>
        <v>BLACK STRIPED</v>
      </c>
      <c r="H79" s="49" t="str">
        <f>VERİ!H79</f>
        <v>03.06.2025</v>
      </c>
      <c r="I79" s="34">
        <f>VERİ!I79</f>
        <v>1499</v>
      </c>
      <c r="J79" s="10"/>
      <c r="K79" s="10">
        <f>VERİ!J79</f>
        <v>1</v>
      </c>
      <c r="L79" s="10"/>
      <c r="M79" s="17"/>
      <c r="N79" s="17"/>
      <c r="O79" s="17"/>
      <c r="P79" s="11"/>
      <c r="Q79" s="12"/>
      <c r="R79" s="12"/>
      <c r="S79" s="17"/>
      <c r="T79" s="17"/>
      <c r="U79" s="17"/>
      <c r="V79" s="11"/>
      <c r="W79" s="11"/>
      <c r="X79" s="11"/>
      <c r="Y79" s="35">
        <f>'YÜKLEME KONTROL'!N79</f>
        <v>0</v>
      </c>
      <c r="Z79" s="35">
        <f t="shared" si="14"/>
        <v>-1499</v>
      </c>
      <c r="AA79" s="35">
        <f t="shared" si="15"/>
        <v>-1498</v>
      </c>
      <c r="AB79" s="36">
        <f t="shared" si="16"/>
        <v>-1</v>
      </c>
      <c r="AC79" s="35">
        <f t="shared" si="17"/>
        <v>-1499</v>
      </c>
      <c r="AD79" s="39"/>
      <c r="AE79" s="39"/>
      <c r="AF79" s="39"/>
      <c r="AG79" s="38"/>
      <c r="AH79" s="38"/>
      <c r="AI79" s="37"/>
    </row>
    <row r="80" spans="1:35" ht="15.6" x14ac:dyDescent="0.3">
      <c r="A80" s="34" t="str">
        <f>VERİ!A80</f>
        <v>WW25</v>
      </c>
      <c r="B80" s="34" t="str">
        <f>VERİ!B80</f>
        <v>BGU</v>
      </c>
      <c r="C80" s="34">
        <f>VERİ!C80</f>
        <v>1165944</v>
      </c>
      <c r="D80" s="34" t="str">
        <f>VERİ!D80</f>
        <v xml:space="preserve">TNK,YUMAK-E </v>
      </c>
      <c r="E80" s="34" t="str">
        <f>VERİ!E80</f>
        <v>3 İPLİK</v>
      </c>
      <c r="F80" s="34" t="str">
        <f>VERİ!F80</f>
        <v>ZZU</v>
      </c>
      <c r="G80" s="34" t="str">
        <f>VERİ!G80</f>
        <v>NAVY</v>
      </c>
      <c r="H80" s="49" t="str">
        <f>VERİ!H80</f>
        <v>03.06.2025</v>
      </c>
      <c r="I80" s="34">
        <f>VERİ!I80</f>
        <v>3504</v>
      </c>
      <c r="J80" s="10"/>
      <c r="K80" s="10">
        <f>VERİ!J80</f>
        <v>1</v>
      </c>
      <c r="L80" s="10"/>
      <c r="M80" s="17"/>
      <c r="N80" s="17"/>
      <c r="O80" s="17"/>
      <c r="P80" s="11"/>
      <c r="Q80" s="12"/>
      <c r="R80" s="12"/>
      <c r="S80" s="17"/>
      <c r="T80" s="17"/>
      <c r="U80" s="17"/>
      <c r="V80" s="11"/>
      <c r="W80" s="11"/>
      <c r="X80" s="11"/>
      <c r="Y80" s="35">
        <f>'YÜKLEME KONTROL'!N80</f>
        <v>0</v>
      </c>
      <c r="Z80" s="35">
        <f t="shared" si="14"/>
        <v>-3504</v>
      </c>
      <c r="AA80" s="35">
        <f t="shared" si="15"/>
        <v>-3503</v>
      </c>
      <c r="AB80" s="36">
        <f t="shared" si="16"/>
        <v>-1</v>
      </c>
      <c r="AC80" s="35">
        <f t="shared" si="17"/>
        <v>-3504</v>
      </c>
      <c r="AD80" s="39"/>
      <c r="AE80" s="39"/>
      <c r="AF80" s="39"/>
      <c r="AG80" s="38"/>
      <c r="AH80" s="38"/>
      <c r="AI80" s="37"/>
    </row>
    <row r="81" spans="1:35" ht="15.6" x14ac:dyDescent="0.3">
      <c r="A81" s="34" t="str">
        <f>VERİ!A81</f>
        <v>WW25</v>
      </c>
      <c r="B81" s="34" t="str">
        <f>VERİ!B81</f>
        <v>BGU</v>
      </c>
      <c r="C81" s="34">
        <f>VERİ!C81</f>
        <v>1165944</v>
      </c>
      <c r="D81" s="34" t="str">
        <f>VERİ!D81</f>
        <v xml:space="preserve">TNK,YUMAK-E </v>
      </c>
      <c r="E81" s="34" t="str">
        <f>VERİ!E81</f>
        <v>3 İPLİK</v>
      </c>
      <c r="F81" s="34" t="str">
        <f>VERİ!F81</f>
        <v>HLU</v>
      </c>
      <c r="G81" s="34" t="str">
        <f>VERİ!G81</f>
        <v>PURPLE</v>
      </c>
      <c r="H81" s="49" t="str">
        <f>VERİ!H81</f>
        <v>03.06.2025</v>
      </c>
      <c r="I81" s="34">
        <f>VERİ!I81</f>
        <v>3504</v>
      </c>
      <c r="J81" s="10"/>
      <c r="K81" s="10">
        <f>VERİ!J81</f>
        <v>1</v>
      </c>
      <c r="L81" s="10"/>
      <c r="M81" s="17"/>
      <c r="N81" s="17"/>
      <c r="O81" s="17"/>
      <c r="P81" s="11"/>
      <c r="Q81" s="12"/>
      <c r="R81" s="12"/>
      <c r="S81" s="17"/>
      <c r="T81" s="17"/>
      <c r="U81" s="17"/>
      <c r="V81" s="11"/>
      <c r="W81" s="11"/>
      <c r="X81" s="11"/>
      <c r="Y81" s="35">
        <f>'YÜKLEME KONTROL'!N81</f>
        <v>0</v>
      </c>
      <c r="Z81" s="35">
        <f t="shared" si="14"/>
        <v>-3504</v>
      </c>
      <c r="AA81" s="35">
        <f t="shared" si="15"/>
        <v>-3503</v>
      </c>
      <c r="AB81" s="36">
        <f t="shared" si="16"/>
        <v>-1</v>
      </c>
      <c r="AC81" s="35">
        <f t="shared" si="17"/>
        <v>-3504</v>
      </c>
      <c r="AD81" s="39"/>
      <c r="AE81" s="39"/>
      <c r="AF81" s="39"/>
      <c r="AG81" s="38"/>
      <c r="AH81" s="38"/>
      <c r="AI81" s="37"/>
    </row>
    <row r="82" spans="1:35" ht="15.6" x14ac:dyDescent="0.3">
      <c r="A82" s="34" t="str">
        <f>VERİ!A82</f>
        <v>WW25</v>
      </c>
      <c r="B82" s="34" t="str">
        <f>VERİ!B82</f>
        <v>BGU</v>
      </c>
      <c r="C82" s="34">
        <f>VERİ!C82</f>
        <v>1165944</v>
      </c>
      <c r="D82" s="34" t="str">
        <f>VERİ!D82</f>
        <v xml:space="preserve">TNK,YUMAK-E </v>
      </c>
      <c r="E82" s="34" t="str">
        <f>VERİ!E82</f>
        <v>3 İPLİK</v>
      </c>
      <c r="F82" s="34" t="str">
        <f>VERİ!F82</f>
        <v>DDX</v>
      </c>
      <c r="G82" s="34" t="str">
        <f>VERİ!G82</f>
        <v>BISCUIT BEIGE</v>
      </c>
      <c r="H82" s="49" t="str">
        <f>VERİ!H82</f>
        <v>03.06.2025</v>
      </c>
      <c r="I82" s="34">
        <f>VERİ!I82</f>
        <v>3504</v>
      </c>
      <c r="J82" s="10"/>
      <c r="K82" s="10">
        <f>VERİ!J82</f>
        <v>1</v>
      </c>
      <c r="L82" s="10"/>
      <c r="M82" s="17"/>
      <c r="N82" s="17"/>
      <c r="O82" s="17"/>
      <c r="P82" s="11"/>
      <c r="Q82" s="12"/>
      <c r="R82" s="12"/>
      <c r="S82" s="17"/>
      <c r="T82" s="17"/>
      <c r="U82" s="17"/>
      <c r="V82" s="11"/>
      <c r="W82" s="11"/>
      <c r="X82" s="11"/>
      <c r="Y82" s="35">
        <f>'YÜKLEME KONTROL'!N82</f>
        <v>0</v>
      </c>
      <c r="Z82" s="35">
        <f t="shared" si="14"/>
        <v>-3504</v>
      </c>
      <c r="AA82" s="35">
        <f t="shared" si="15"/>
        <v>-3503</v>
      </c>
      <c r="AB82" s="36">
        <f t="shared" si="16"/>
        <v>-1</v>
      </c>
      <c r="AC82" s="35">
        <f t="shared" si="17"/>
        <v>-3504</v>
      </c>
      <c r="AD82" s="39"/>
      <c r="AE82" s="39"/>
      <c r="AF82" s="39"/>
      <c r="AG82" s="38"/>
      <c r="AH82" s="38"/>
      <c r="AI82" s="37"/>
    </row>
    <row r="83" spans="1:35" ht="15.6" x14ac:dyDescent="0.3">
      <c r="A83" s="34" t="str">
        <f>VERİ!A83</f>
        <v>WW25</v>
      </c>
      <c r="B83" s="34" t="str">
        <f>VERİ!B83</f>
        <v>BGU</v>
      </c>
      <c r="C83" s="34">
        <f>VERİ!C83</f>
        <v>1165944</v>
      </c>
      <c r="D83" s="34" t="str">
        <f>VERİ!D83</f>
        <v xml:space="preserve">TNK,YUMAK-E </v>
      </c>
      <c r="E83" s="34" t="str">
        <f>VERİ!E83</f>
        <v>3 İPLİK</v>
      </c>
      <c r="F83" s="34" t="str">
        <f>VERİ!F83</f>
        <v>CVL</v>
      </c>
      <c r="G83" s="34" t="str">
        <f>VERİ!G83</f>
        <v>NEW BLACK</v>
      </c>
      <c r="H83" s="49" t="str">
        <f>VERİ!H83</f>
        <v>03.06.2025</v>
      </c>
      <c r="I83" s="34">
        <f>VERİ!I83</f>
        <v>3504</v>
      </c>
      <c r="J83" s="10"/>
      <c r="K83" s="10">
        <f>VERİ!J83</f>
        <v>1</v>
      </c>
      <c r="L83" s="10"/>
      <c r="M83" s="17"/>
      <c r="N83" s="17"/>
      <c r="O83" s="17"/>
      <c r="P83" s="11"/>
      <c r="Q83" s="12"/>
      <c r="R83" s="12"/>
      <c r="S83" s="17"/>
      <c r="T83" s="17"/>
      <c r="U83" s="17"/>
      <c r="V83" s="11"/>
      <c r="W83" s="11"/>
      <c r="X83" s="11"/>
      <c r="Y83" s="35">
        <f>'YÜKLEME KONTROL'!N83</f>
        <v>0</v>
      </c>
      <c r="Z83" s="35">
        <f t="shared" si="14"/>
        <v>-3504</v>
      </c>
      <c r="AA83" s="35">
        <f t="shared" si="15"/>
        <v>-3503</v>
      </c>
      <c r="AB83" s="36">
        <f t="shared" si="16"/>
        <v>-1</v>
      </c>
      <c r="AC83" s="35">
        <f t="shared" si="17"/>
        <v>-3504</v>
      </c>
      <c r="AD83" s="39"/>
      <c r="AE83" s="39"/>
      <c r="AF83" s="39"/>
      <c r="AG83" s="38"/>
      <c r="AH83" s="38"/>
      <c r="AI83" s="37"/>
    </row>
    <row r="84" spans="1:35" ht="15.6" x14ac:dyDescent="0.3">
      <c r="A84" s="34" t="str">
        <f>VERİ!A84</f>
        <v>WW25</v>
      </c>
      <c r="B84" s="34" t="str">
        <f>VERİ!B84</f>
        <v>BGU</v>
      </c>
      <c r="C84" s="34">
        <f>VERİ!C84</f>
        <v>1165945</v>
      </c>
      <c r="D84" s="34" t="str">
        <f>VERİ!D84</f>
        <v xml:space="preserve">TNK,MONESUP-E </v>
      </c>
      <c r="E84" s="34" t="str">
        <f>VERİ!E84</f>
        <v>3 İPLİK</v>
      </c>
      <c r="F84" s="34" t="str">
        <f>VERİ!F84</f>
        <v>NP1</v>
      </c>
      <c r="G84" s="34" t="str">
        <f>VERİ!G84</f>
        <v>NAVY</v>
      </c>
      <c r="H84" s="49" t="str">
        <f>VERİ!H84</f>
        <v>03.06.2025</v>
      </c>
      <c r="I84" s="34">
        <f>VERİ!I84</f>
        <v>3504</v>
      </c>
      <c r="J84" s="10"/>
      <c r="K84" s="10">
        <f>VERİ!J84</f>
        <v>1</v>
      </c>
      <c r="L84" s="10"/>
      <c r="M84" s="17"/>
      <c r="N84" s="17"/>
      <c r="O84" s="17"/>
      <c r="P84" s="11"/>
      <c r="Q84" s="12"/>
      <c r="R84" s="12"/>
      <c r="S84" s="17"/>
      <c r="T84" s="17"/>
      <c r="U84" s="17"/>
      <c r="V84" s="11"/>
      <c r="W84" s="11"/>
      <c r="X84" s="11"/>
      <c r="Y84" s="35">
        <f>'YÜKLEME KONTROL'!N84</f>
        <v>0</v>
      </c>
      <c r="Z84" s="35">
        <f t="shared" si="14"/>
        <v>-3504</v>
      </c>
      <c r="AA84" s="35">
        <f t="shared" si="15"/>
        <v>-3503</v>
      </c>
      <c r="AB84" s="36">
        <f t="shared" si="16"/>
        <v>-1</v>
      </c>
      <c r="AC84" s="35">
        <f t="shared" si="17"/>
        <v>-3504</v>
      </c>
      <c r="AD84" s="39"/>
      <c r="AE84" s="39"/>
      <c r="AF84" s="39"/>
      <c r="AG84" s="38"/>
      <c r="AH84" s="38"/>
      <c r="AI84" s="37"/>
    </row>
    <row r="85" spans="1:35" ht="15.6" x14ac:dyDescent="0.3">
      <c r="A85" s="34" t="str">
        <f>VERİ!A85</f>
        <v>WW25</v>
      </c>
      <c r="B85" s="34" t="str">
        <f>VERİ!B85</f>
        <v>BGU</v>
      </c>
      <c r="C85" s="34">
        <f>VERİ!C85</f>
        <v>1165945</v>
      </c>
      <c r="D85" s="34" t="str">
        <f>VERİ!D85</f>
        <v xml:space="preserve">TNK,MONESUP-E </v>
      </c>
      <c r="E85" s="34" t="str">
        <f>VERİ!E85</f>
        <v>3 İPLİK</v>
      </c>
      <c r="F85" s="34" t="str">
        <f>VERİ!F85</f>
        <v>FMB</v>
      </c>
      <c r="G85" s="34" t="str">
        <f>VERİ!G85</f>
        <v>ORANGE</v>
      </c>
      <c r="H85" s="49" t="str">
        <f>VERİ!H85</f>
        <v>03.06.2025</v>
      </c>
      <c r="I85" s="34">
        <f>VERİ!I85</f>
        <v>3504</v>
      </c>
      <c r="J85" s="10"/>
      <c r="K85" s="10">
        <f>VERİ!J85</f>
        <v>1</v>
      </c>
      <c r="L85" s="10"/>
      <c r="M85" s="17"/>
      <c r="N85" s="17"/>
      <c r="O85" s="17"/>
      <c r="P85" s="11"/>
      <c r="Q85" s="12"/>
      <c r="R85" s="12"/>
      <c r="S85" s="17"/>
      <c r="T85" s="17"/>
      <c r="U85" s="17"/>
      <c r="V85" s="11"/>
      <c r="W85" s="11"/>
      <c r="X85" s="11"/>
      <c r="Y85" s="35">
        <f>'YÜKLEME KONTROL'!N85</f>
        <v>0</v>
      </c>
      <c r="Z85" s="35">
        <f t="shared" si="14"/>
        <v>-3504</v>
      </c>
      <c r="AA85" s="35">
        <f t="shared" si="15"/>
        <v>-3503</v>
      </c>
      <c r="AB85" s="36">
        <f t="shared" si="16"/>
        <v>-1</v>
      </c>
      <c r="AC85" s="35">
        <f t="shared" si="17"/>
        <v>-3504</v>
      </c>
      <c r="AD85" s="39"/>
      <c r="AE85" s="39"/>
      <c r="AF85" s="39"/>
      <c r="AG85" s="38"/>
      <c r="AH85" s="38"/>
      <c r="AI85" s="37"/>
    </row>
    <row r="86" spans="1:35" ht="15.6" x14ac:dyDescent="0.3">
      <c r="A86" s="34" t="str">
        <f>VERİ!A86</f>
        <v>WW25</v>
      </c>
      <c r="B86" s="34" t="str">
        <f>VERİ!B86</f>
        <v>BGU</v>
      </c>
      <c r="C86" s="34">
        <f>VERİ!C86</f>
        <v>1165945</v>
      </c>
      <c r="D86" s="34" t="str">
        <f>VERİ!D86</f>
        <v xml:space="preserve">TNK,MONESUP-E </v>
      </c>
      <c r="E86" s="34" t="str">
        <f>VERİ!E86</f>
        <v>3 İPLİK</v>
      </c>
      <c r="F86" s="34" t="str">
        <f>VERİ!F86</f>
        <v>ERV</v>
      </c>
      <c r="G86" s="34" t="str">
        <f>VERİ!G86</f>
        <v>ROSE PINK</v>
      </c>
      <c r="H86" s="49" t="str">
        <f>VERİ!H86</f>
        <v>03.06.2025</v>
      </c>
      <c r="I86" s="34">
        <f>VERİ!I86</f>
        <v>3504</v>
      </c>
      <c r="J86" s="10"/>
      <c r="K86" s="10">
        <f>VERİ!J86</f>
        <v>1</v>
      </c>
      <c r="L86" s="10"/>
      <c r="M86" s="17"/>
      <c r="N86" s="17"/>
      <c r="O86" s="17"/>
      <c r="P86" s="11"/>
      <c r="Q86" s="12"/>
      <c r="R86" s="12"/>
      <c r="S86" s="17"/>
      <c r="T86" s="17"/>
      <c r="U86" s="17"/>
      <c r="V86" s="11"/>
      <c r="W86" s="11"/>
      <c r="X86" s="11"/>
      <c r="Y86" s="35">
        <f>'YÜKLEME KONTROL'!N86</f>
        <v>0</v>
      </c>
      <c r="Z86" s="35">
        <f t="shared" si="14"/>
        <v>-3504</v>
      </c>
      <c r="AA86" s="35">
        <f t="shared" si="15"/>
        <v>-3503</v>
      </c>
      <c r="AB86" s="36">
        <f t="shared" si="16"/>
        <v>-1</v>
      </c>
      <c r="AC86" s="35">
        <f t="shared" si="17"/>
        <v>-3504</v>
      </c>
      <c r="AD86" s="39"/>
      <c r="AE86" s="39"/>
      <c r="AF86" s="39"/>
      <c r="AG86" s="38"/>
      <c r="AH86" s="38"/>
      <c r="AI86" s="37"/>
    </row>
    <row r="87" spans="1:35" ht="15.6" x14ac:dyDescent="0.3">
      <c r="A87" s="34" t="str">
        <f>VERİ!A87</f>
        <v>WW25</v>
      </c>
      <c r="B87" s="34" t="str">
        <f>VERİ!B87</f>
        <v>BGU</v>
      </c>
      <c r="C87" s="34">
        <f>VERİ!C87</f>
        <v>1165945</v>
      </c>
      <c r="D87" s="34" t="str">
        <f>VERİ!D87</f>
        <v xml:space="preserve">TNK,MONESUP-E </v>
      </c>
      <c r="E87" s="34" t="str">
        <f>VERİ!E87</f>
        <v>3 İPLİK</v>
      </c>
      <c r="F87" s="34" t="str">
        <f>VERİ!F87</f>
        <v>CVL</v>
      </c>
      <c r="G87" s="34" t="str">
        <f>VERİ!G87</f>
        <v>NEW BLACK</v>
      </c>
      <c r="H87" s="49" t="str">
        <f>VERİ!H87</f>
        <v>03.06.2025</v>
      </c>
      <c r="I87" s="34">
        <f>VERİ!I87</f>
        <v>3504</v>
      </c>
      <c r="J87" s="10"/>
      <c r="K87" s="10">
        <f>VERİ!J87</f>
        <v>1</v>
      </c>
      <c r="L87" s="10"/>
      <c r="M87" s="17"/>
      <c r="N87" s="17"/>
      <c r="O87" s="17"/>
      <c r="P87" s="11"/>
      <c r="Q87" s="12"/>
      <c r="R87" s="12"/>
      <c r="S87" s="17"/>
      <c r="T87" s="17"/>
      <c r="U87" s="17"/>
      <c r="V87" s="11"/>
      <c r="W87" s="11"/>
      <c r="X87" s="11"/>
      <c r="Y87" s="35">
        <f>'YÜKLEME KONTROL'!N87</f>
        <v>0</v>
      </c>
      <c r="Z87" s="35">
        <f t="shared" si="14"/>
        <v>-3504</v>
      </c>
      <c r="AA87" s="35">
        <f t="shared" si="15"/>
        <v>-3503</v>
      </c>
      <c r="AB87" s="36">
        <f t="shared" si="16"/>
        <v>-1</v>
      </c>
      <c r="AC87" s="35">
        <f t="shared" si="17"/>
        <v>-3504</v>
      </c>
      <c r="AD87" s="39"/>
      <c r="AE87" s="39"/>
      <c r="AF87" s="39"/>
      <c r="AG87" s="38"/>
      <c r="AH87" s="38"/>
      <c r="AI87" s="37"/>
    </row>
    <row r="88" spans="1:35" ht="15.6" x14ac:dyDescent="0.3">
      <c r="A88" s="34" t="str">
        <f>VERİ!A88</f>
        <v>SS25</v>
      </c>
      <c r="B88" s="34" t="str">
        <f>VERİ!B88</f>
        <v xml:space="preserve">CK4L </v>
      </c>
      <c r="C88" s="34">
        <f>VERİ!C88</f>
        <v>1167979</v>
      </c>
      <c r="D88" s="34" t="str">
        <f>VERİ!D88</f>
        <v>TKM,KOSKANA-FT</v>
      </c>
      <c r="E88" s="34" t="str">
        <f>VERİ!E88</f>
        <v>VİSKON</v>
      </c>
      <c r="F88" s="34" t="str">
        <f>VERİ!F88</f>
        <v>G6V</v>
      </c>
      <c r="G88" s="34" t="str">
        <f>VERİ!G88</f>
        <v>LIGHT GREY</v>
      </c>
      <c r="H88" s="49" t="str">
        <f>VERİ!H88</f>
        <v>18.03.2025</v>
      </c>
      <c r="I88" s="34">
        <f>VERİ!I88</f>
        <v>972</v>
      </c>
      <c r="J88" s="10"/>
      <c r="K88" s="10">
        <f>VERİ!J88</f>
        <v>1</v>
      </c>
      <c r="L88" s="10"/>
      <c r="M88" s="17"/>
      <c r="N88" s="17"/>
      <c r="O88" s="17"/>
      <c r="P88" s="11"/>
      <c r="Q88" s="12"/>
      <c r="R88" s="12"/>
      <c r="S88" s="17"/>
      <c r="T88" s="17"/>
      <c r="U88" s="17"/>
      <c r="V88" s="11"/>
      <c r="W88" s="11"/>
      <c r="X88" s="11"/>
      <c r="Y88" s="35">
        <f>'YÜKLEME KONTROL'!N88</f>
        <v>0</v>
      </c>
      <c r="Z88" s="35">
        <f t="shared" si="14"/>
        <v>-972</v>
      </c>
      <c r="AA88" s="35">
        <f t="shared" si="15"/>
        <v>-971</v>
      </c>
      <c r="AB88" s="36">
        <f t="shared" si="16"/>
        <v>-1</v>
      </c>
      <c r="AC88" s="35">
        <f t="shared" si="17"/>
        <v>-972</v>
      </c>
      <c r="AD88" s="39"/>
      <c r="AE88" s="39"/>
      <c r="AF88" s="39"/>
      <c r="AG88" s="38"/>
      <c r="AH88" s="38"/>
      <c r="AI88" s="37"/>
    </row>
    <row r="89" spans="1:35" ht="15.6" x14ac:dyDescent="0.3">
      <c r="A89" s="34" t="str">
        <f>VERİ!A89</f>
        <v>SS25</v>
      </c>
      <c r="B89" s="34" t="str">
        <f>VERİ!B89</f>
        <v xml:space="preserve">CK4E </v>
      </c>
      <c r="C89" s="34">
        <f>VERİ!C89</f>
        <v>1168098</v>
      </c>
      <c r="D89" s="34" t="str">
        <f>VERİ!D89</f>
        <v xml:space="preserve">ATL,KORHAN-AS </v>
      </c>
      <c r="E89" s="34" t="str">
        <f>VERİ!E89</f>
        <v>2*2 KAŞKORSE</v>
      </c>
      <c r="F89" s="34" t="str">
        <f>VERİ!F89</f>
        <v>YQ8</v>
      </c>
      <c r="G89" s="34" t="str">
        <f>VERİ!G89</f>
        <v>LIGHT LILIAC</v>
      </c>
      <c r="H89" s="49" t="str">
        <f>VERİ!H89</f>
        <v>12.05.2025</v>
      </c>
      <c r="I89" s="34">
        <f>VERİ!I89</f>
        <v>20132</v>
      </c>
      <c r="J89" s="10"/>
      <c r="K89" s="10">
        <f>VERİ!J89</f>
        <v>1</v>
      </c>
      <c r="L89" s="10"/>
      <c r="M89" s="17"/>
      <c r="N89" s="17"/>
      <c r="O89" s="17"/>
      <c r="P89" s="11"/>
      <c r="Q89" s="12"/>
      <c r="R89" s="12"/>
      <c r="S89" s="17"/>
      <c r="T89" s="17"/>
      <c r="U89" s="17"/>
      <c r="V89" s="11"/>
      <c r="W89" s="11"/>
      <c r="X89" s="11"/>
      <c r="Y89" s="35">
        <f>'YÜKLEME KONTROL'!N89</f>
        <v>0</v>
      </c>
      <c r="Z89" s="35">
        <f t="shared" si="14"/>
        <v>-20132</v>
      </c>
      <c r="AA89" s="35">
        <f t="shared" si="15"/>
        <v>-20131</v>
      </c>
      <c r="AB89" s="36">
        <f t="shared" si="16"/>
        <v>-1</v>
      </c>
      <c r="AC89" s="35">
        <f t="shared" si="17"/>
        <v>-20132</v>
      </c>
      <c r="AD89" s="39"/>
      <c r="AE89" s="39"/>
      <c r="AF89" s="39"/>
      <c r="AG89" s="38"/>
      <c r="AH89" s="38"/>
      <c r="AI89" s="37"/>
    </row>
    <row r="90" spans="1:35" ht="15.6" x14ac:dyDescent="0.3">
      <c r="A90" s="34" t="str">
        <f>VERİ!A90</f>
        <v>SS25</v>
      </c>
      <c r="B90" s="34" t="str">
        <f>VERİ!B90</f>
        <v xml:space="preserve">CK4E </v>
      </c>
      <c r="C90" s="34">
        <f>VERİ!C90</f>
        <v>1168101</v>
      </c>
      <c r="D90" s="34" t="str">
        <f>VERİ!D90</f>
        <v xml:space="preserve">ATL,KUSUF </v>
      </c>
      <c r="E90" s="34" t="str">
        <f>VERİ!E90</f>
        <v>2*2 KAŞKORSE</v>
      </c>
      <c r="F90" s="34" t="str">
        <f>VERİ!F90</f>
        <v>YTE</v>
      </c>
      <c r="G90" s="34" t="str">
        <f>VERİ!G90</f>
        <v>BLUE</v>
      </c>
      <c r="H90" s="49" t="str">
        <f>VERİ!H90</f>
        <v>12.05.2025</v>
      </c>
      <c r="I90" s="34">
        <f>VERİ!I90</f>
        <v>21017</v>
      </c>
      <c r="J90" s="10"/>
      <c r="K90" s="10">
        <f>VERİ!J90</f>
        <v>1</v>
      </c>
      <c r="L90" s="10"/>
      <c r="M90" s="17"/>
      <c r="N90" s="17"/>
      <c r="O90" s="17"/>
      <c r="P90" s="11"/>
      <c r="Q90" s="12"/>
      <c r="R90" s="12"/>
      <c r="S90" s="17"/>
      <c r="T90" s="17"/>
      <c r="U90" s="17"/>
      <c r="V90" s="11"/>
      <c r="W90" s="11"/>
      <c r="X90" s="11"/>
      <c r="Y90" s="35">
        <f>'YÜKLEME KONTROL'!N90</f>
        <v>0</v>
      </c>
      <c r="Z90" s="35">
        <f t="shared" si="14"/>
        <v>-21017</v>
      </c>
      <c r="AA90" s="35">
        <f t="shared" si="15"/>
        <v>-21016</v>
      </c>
      <c r="AB90" s="36">
        <f t="shared" si="16"/>
        <v>-1</v>
      </c>
      <c r="AC90" s="35">
        <f t="shared" si="17"/>
        <v>-21017</v>
      </c>
      <c r="AD90" s="39"/>
      <c r="AE90" s="39"/>
      <c r="AF90" s="39"/>
      <c r="AG90" s="38"/>
      <c r="AH90" s="38"/>
      <c r="AI90" s="37"/>
    </row>
    <row r="91" spans="1:35" ht="15.6" x14ac:dyDescent="0.3">
      <c r="A91" s="34" t="str">
        <f>VERİ!A91</f>
        <v>SS25</v>
      </c>
      <c r="B91" s="34" t="str">
        <f>VERİ!B91</f>
        <v xml:space="preserve">CK4E </v>
      </c>
      <c r="C91" s="34">
        <f>VERİ!C91</f>
        <v>1168210</v>
      </c>
      <c r="D91" s="34" t="str">
        <f>VERİ!D91</f>
        <v>ATL,KAVENE-UST</v>
      </c>
      <c r="E91" s="34" t="str">
        <f>VERİ!E91</f>
        <v>1*1 RİBANA</v>
      </c>
      <c r="F91" s="34" t="str">
        <f>VERİ!F91</f>
        <v>R9J</v>
      </c>
      <c r="G91" s="34" t="str">
        <f>VERİ!G91</f>
        <v>ECRU</v>
      </c>
      <c r="H91" s="49">
        <f>VERİ!H91</f>
        <v>45803</v>
      </c>
      <c r="I91" s="34">
        <f>VERİ!I91</f>
        <v>12919</v>
      </c>
      <c r="J91" s="10"/>
      <c r="K91" s="10">
        <f>VERİ!J91</f>
        <v>1</v>
      </c>
      <c r="L91" s="10"/>
      <c r="M91" s="17"/>
      <c r="N91" s="17"/>
      <c r="O91" s="17"/>
      <c r="P91" s="11"/>
      <c r="Q91" s="12"/>
      <c r="R91" s="12"/>
      <c r="S91" s="17"/>
      <c r="T91" s="17"/>
      <c r="U91" s="17"/>
      <c r="V91" s="11"/>
      <c r="W91" s="11"/>
      <c r="X91" s="11"/>
      <c r="Y91" s="35">
        <f>'YÜKLEME KONTROL'!N91</f>
        <v>0</v>
      </c>
      <c r="Z91" s="35">
        <f t="shared" si="14"/>
        <v>-12919</v>
      </c>
      <c r="AA91" s="35">
        <f t="shared" si="15"/>
        <v>-12918</v>
      </c>
      <c r="AB91" s="36">
        <f t="shared" si="16"/>
        <v>-1</v>
      </c>
      <c r="AC91" s="35">
        <f t="shared" si="17"/>
        <v>-12919</v>
      </c>
      <c r="AD91" s="39"/>
      <c r="AE91" s="39"/>
      <c r="AF91" s="39"/>
      <c r="AG91" s="38"/>
      <c r="AH91" s="38"/>
      <c r="AI91" s="37"/>
    </row>
    <row r="92" spans="1:35" ht="15.6" x14ac:dyDescent="0.3">
      <c r="A92" s="34" t="str">
        <f>VERİ!A92</f>
        <v>SS25</v>
      </c>
      <c r="B92" s="34" t="str">
        <f>VERİ!B92</f>
        <v xml:space="preserve">CK4E </v>
      </c>
      <c r="C92" s="34">
        <f>VERİ!C92</f>
        <v>1168220</v>
      </c>
      <c r="D92" s="34" t="str">
        <f>VERİ!D92</f>
        <v>ATL,KBOMBI</v>
      </c>
      <c r="E92" s="34" t="str">
        <f>VERİ!E92</f>
        <v>30/1 SÜPREM</v>
      </c>
      <c r="F92" s="34" t="str">
        <f>VERİ!F92</f>
        <v>R9J</v>
      </c>
      <c r="G92" s="34" t="str">
        <f>VERİ!G92</f>
        <v>ECRU</v>
      </c>
      <c r="H92" s="49">
        <f>VERİ!H92</f>
        <v>45789</v>
      </c>
      <c r="I92" s="34">
        <f>VERİ!I92</f>
        <v>3438</v>
      </c>
      <c r="J92" s="10"/>
      <c r="K92" s="10">
        <f>VERİ!J92</f>
        <v>1</v>
      </c>
      <c r="L92" s="10"/>
      <c r="M92" s="17"/>
      <c r="N92" s="17"/>
      <c r="O92" s="17"/>
      <c r="P92" s="11"/>
      <c r="Q92" s="12"/>
      <c r="R92" s="12"/>
      <c r="S92" s="17"/>
      <c r="T92" s="17"/>
      <c r="U92" s="17"/>
      <c r="V92" s="11"/>
      <c r="W92" s="11"/>
      <c r="X92" s="11"/>
      <c r="Y92" s="35">
        <f>'YÜKLEME KONTROL'!N92</f>
        <v>0</v>
      </c>
      <c r="Z92" s="35">
        <f t="shared" si="14"/>
        <v>-3438</v>
      </c>
      <c r="AA92" s="35">
        <f t="shared" si="15"/>
        <v>-3437</v>
      </c>
      <c r="AB92" s="36">
        <f t="shared" si="16"/>
        <v>-1</v>
      </c>
      <c r="AC92" s="35">
        <f t="shared" si="17"/>
        <v>-3438</v>
      </c>
      <c r="AD92" s="39"/>
      <c r="AE92" s="39"/>
      <c r="AF92" s="39"/>
      <c r="AG92" s="38"/>
      <c r="AH92" s="38"/>
      <c r="AI92" s="37"/>
    </row>
    <row r="93" spans="1:35" ht="15.6" x14ac:dyDescent="0.3">
      <c r="A93" s="34" t="str">
        <f>VERİ!A93</f>
        <v>SS25</v>
      </c>
      <c r="B93" s="34" t="str">
        <f>VERİ!B93</f>
        <v xml:space="preserve">CK4E </v>
      </c>
      <c r="C93" s="34">
        <f>VERİ!C93</f>
        <v>1168377</v>
      </c>
      <c r="D93" s="34" t="str">
        <f>VERİ!D93</f>
        <v>ŞRT,KAVENE-ALT</v>
      </c>
      <c r="E93" s="34" t="str">
        <f>VERİ!E93</f>
        <v>2 İPLİK</v>
      </c>
      <c r="F93" s="34" t="str">
        <f>VERİ!F93</f>
        <v>HKW</v>
      </c>
      <c r="G93" s="34" t="str">
        <f>VERİ!G93</f>
        <v>LIGHT NAVY</v>
      </c>
      <c r="H93" s="49">
        <f>VERİ!H93</f>
        <v>45803</v>
      </c>
      <c r="I93" s="34">
        <f>VERİ!I93</f>
        <v>12803</v>
      </c>
      <c r="J93" s="10"/>
      <c r="K93" s="10">
        <f>VERİ!J93</f>
        <v>1</v>
      </c>
      <c r="L93" s="10"/>
      <c r="M93" s="17"/>
      <c r="N93" s="17"/>
      <c r="O93" s="17"/>
      <c r="P93" s="11"/>
      <c r="Q93" s="12"/>
      <c r="R93" s="12"/>
      <c r="S93" s="17"/>
      <c r="T93" s="17"/>
      <c r="U93" s="17"/>
      <c r="V93" s="11"/>
      <c r="W93" s="11"/>
      <c r="X93" s="11"/>
      <c r="Y93" s="35">
        <f>'YÜKLEME KONTROL'!N93</f>
        <v>0</v>
      </c>
      <c r="Z93" s="35">
        <f t="shared" si="14"/>
        <v>-12803</v>
      </c>
      <c r="AA93" s="35">
        <f t="shared" si="15"/>
        <v>-12802</v>
      </c>
      <c r="AB93" s="36">
        <f t="shared" si="16"/>
        <v>-1</v>
      </c>
      <c r="AC93" s="35">
        <f t="shared" si="17"/>
        <v>-12803</v>
      </c>
      <c r="AD93" s="39"/>
      <c r="AE93" s="39"/>
      <c r="AF93" s="39"/>
      <c r="AG93" s="38"/>
      <c r="AH93" s="38"/>
      <c r="AI93" s="37"/>
    </row>
    <row r="94" spans="1:35" ht="15.6" x14ac:dyDescent="0.3">
      <c r="A94" s="34" t="str">
        <f>VERİ!A94</f>
        <v>SS25</v>
      </c>
      <c r="B94" s="34" t="str">
        <f>VERİ!B94</f>
        <v>CK4U</v>
      </c>
      <c r="C94" s="34">
        <f>VERİ!C94</f>
        <v>1134569</v>
      </c>
      <c r="D94" s="34" t="str">
        <f>VERİ!D94</f>
        <v>MIR-E</v>
      </c>
      <c r="E94" s="34" t="str">
        <f>VERİ!E94</f>
        <v>LOFT</v>
      </c>
      <c r="F94" s="34" t="str">
        <f>VERİ!F94</f>
        <v>FDU</v>
      </c>
      <c r="G94" s="34" t="str">
        <f>VERİ!G94</f>
        <v>ECRU</v>
      </c>
      <c r="H94" s="49">
        <f>VERİ!H94</f>
        <v>45652</v>
      </c>
      <c r="I94" s="34">
        <f>VERİ!I94</f>
        <v>3728</v>
      </c>
      <c r="J94" s="10"/>
      <c r="K94" s="10">
        <f>VERİ!J94</f>
        <v>3712</v>
      </c>
      <c r="L94" s="10"/>
      <c r="M94" s="17"/>
      <c r="N94" s="17"/>
      <c r="O94" s="17"/>
      <c r="P94" s="11"/>
      <c r="Q94" s="12"/>
      <c r="R94" s="12"/>
      <c r="S94" s="17"/>
      <c r="T94" s="17"/>
      <c r="U94" s="17"/>
      <c r="V94" s="11"/>
      <c r="W94" s="11"/>
      <c r="X94" s="11"/>
      <c r="Y94" s="35">
        <f>'YÜKLEME KONTROL'!N94</f>
        <v>0</v>
      </c>
      <c r="Z94" s="35">
        <f t="shared" si="14"/>
        <v>-3728</v>
      </c>
      <c r="AA94" s="35">
        <f t="shared" si="15"/>
        <v>-16</v>
      </c>
      <c r="AB94" s="36">
        <f t="shared" si="16"/>
        <v>-3712</v>
      </c>
      <c r="AC94" s="35">
        <f t="shared" si="17"/>
        <v>-3728</v>
      </c>
      <c r="AD94" s="14" t="s">
        <v>167</v>
      </c>
      <c r="AE94" s="39"/>
      <c r="AF94" s="39"/>
      <c r="AG94" s="38"/>
      <c r="AH94" s="38"/>
      <c r="AI94" s="37"/>
    </row>
    <row r="95" spans="1:35" ht="15.6" x14ac:dyDescent="0.3">
      <c r="A95" s="34" t="str">
        <f>VERİ!A95</f>
        <v>SS25</v>
      </c>
      <c r="B95" s="34" t="str">
        <f>VERİ!B95</f>
        <v>CK4U</v>
      </c>
      <c r="C95" s="34">
        <f>VERİ!C95</f>
        <v>1134324</v>
      </c>
      <c r="D95" s="34" t="str">
        <f>VERİ!D95</f>
        <v>KEBRALI</v>
      </c>
      <c r="E95" s="34" t="str">
        <f>VERİ!E95</f>
        <v>2 İPLİK</v>
      </c>
      <c r="F95" s="34" t="str">
        <f>VERİ!F95</f>
        <v>HBH</v>
      </c>
      <c r="G95" s="34" t="str">
        <f>VERİ!G95</f>
        <v>RED</v>
      </c>
      <c r="H95" s="49">
        <f>VERİ!H95</f>
        <v>45593</v>
      </c>
      <c r="I95" s="34">
        <f>VERİ!I95</f>
        <v>13930</v>
      </c>
      <c r="J95" s="10"/>
      <c r="K95" s="10">
        <f>VERİ!J95</f>
        <v>1750</v>
      </c>
      <c r="L95" s="10"/>
      <c r="M95" s="17"/>
      <c r="N95" s="17"/>
      <c r="O95" s="17"/>
      <c r="P95" s="11"/>
      <c r="Q95" s="12"/>
      <c r="R95" s="12"/>
      <c r="S95" s="17"/>
      <c r="T95" s="17"/>
      <c r="U95" s="17"/>
      <c r="V95" s="11"/>
      <c r="W95" s="11"/>
      <c r="X95" s="11"/>
      <c r="Y95" s="35">
        <f>'YÜKLEME KONTROL'!N95</f>
        <v>0</v>
      </c>
      <c r="Z95" s="35">
        <f t="shared" si="14"/>
        <v>-13930</v>
      </c>
      <c r="AA95" s="35">
        <f t="shared" si="15"/>
        <v>-12180</v>
      </c>
      <c r="AB95" s="36">
        <f t="shared" si="16"/>
        <v>-1750</v>
      </c>
      <c r="AC95" s="35">
        <f t="shared" si="17"/>
        <v>-13930</v>
      </c>
      <c r="AD95" s="14" t="s">
        <v>167</v>
      </c>
      <c r="AE95" s="39"/>
      <c r="AF95" s="39"/>
      <c r="AG95" s="38"/>
      <c r="AH95" s="38"/>
      <c r="AI95" s="37"/>
    </row>
    <row r="96" spans="1:35" ht="15.6" x14ac:dyDescent="0.3">
      <c r="A96" s="34" t="str">
        <f>VERİ!A96</f>
        <v>SS25</v>
      </c>
      <c r="B96" s="34" t="str">
        <f>VERİ!B96</f>
        <v>CK4U</v>
      </c>
      <c r="C96" s="34">
        <f>VERİ!C96</f>
        <v>1134324</v>
      </c>
      <c r="D96" s="34" t="str">
        <f>VERİ!D96</f>
        <v>KEBRALI</v>
      </c>
      <c r="E96" s="34" t="str">
        <f>VERİ!E96</f>
        <v>2 İPLİK</v>
      </c>
      <c r="F96" s="34" t="str">
        <f>VERİ!F96</f>
        <v>CVL</v>
      </c>
      <c r="G96" s="34" t="str">
        <f>VERİ!G96</f>
        <v>NEW BLACK</v>
      </c>
      <c r="H96" s="49">
        <f>VERİ!H96</f>
        <v>45593</v>
      </c>
      <c r="I96" s="34">
        <f>VERİ!I96</f>
        <v>9975</v>
      </c>
      <c r="J96" s="10"/>
      <c r="K96" s="10">
        <f>VERİ!J96</f>
        <v>11709</v>
      </c>
      <c r="L96" s="10"/>
      <c r="M96" s="17"/>
      <c r="N96" s="17"/>
      <c r="O96" s="17"/>
      <c r="P96" s="11"/>
      <c r="Q96" s="11"/>
      <c r="R96" s="11"/>
      <c r="S96" s="17"/>
      <c r="T96" s="17"/>
      <c r="U96" s="17"/>
      <c r="V96" s="11"/>
      <c r="W96" s="11"/>
      <c r="X96" s="11"/>
      <c r="Y96" s="35">
        <f>'YÜKLEME KONTROL'!N96</f>
        <v>0</v>
      </c>
      <c r="Z96" s="35">
        <f t="shared" si="14"/>
        <v>-9975</v>
      </c>
      <c r="AA96" s="35">
        <f t="shared" si="15"/>
        <v>1734</v>
      </c>
      <c r="AB96" s="36">
        <f t="shared" si="16"/>
        <v>-11709</v>
      </c>
      <c r="AC96" s="35">
        <f t="shared" si="17"/>
        <v>-9975</v>
      </c>
      <c r="AD96" s="14" t="s">
        <v>167</v>
      </c>
      <c r="AE96" s="32"/>
      <c r="AF96" s="32"/>
      <c r="AG96" s="32"/>
      <c r="AH96" s="32"/>
      <c r="AI96" s="32"/>
    </row>
    <row r="97" spans="1:35" ht="15.6" x14ac:dyDescent="0.3">
      <c r="A97" s="34" t="str">
        <f>VERİ!A97</f>
        <v>SS25</v>
      </c>
      <c r="B97" s="34" t="str">
        <f>VERİ!B97</f>
        <v>CK4U</v>
      </c>
      <c r="C97" s="34">
        <f>VERİ!C97</f>
        <v>1159600</v>
      </c>
      <c r="D97" s="34" t="str">
        <f>VERİ!D97</f>
        <v>BJULIET</v>
      </c>
      <c r="E97" s="34" t="str">
        <f>VERİ!E97</f>
        <v>30/1 SÜPREM</v>
      </c>
      <c r="F97" s="34" t="str">
        <f>VERİ!F97</f>
        <v>J9J</v>
      </c>
      <c r="G97" s="34" t="str">
        <f>VERİ!G97</f>
        <v>ECRU</v>
      </c>
      <c r="H97" s="49">
        <f>VERİ!H97</f>
        <v>45719</v>
      </c>
      <c r="I97" s="34">
        <f>VERİ!I97</f>
        <v>1089</v>
      </c>
      <c r="J97" s="10"/>
      <c r="K97" s="10">
        <f>VERİ!J97</f>
        <v>4970</v>
      </c>
      <c r="L97" s="10"/>
      <c r="M97" s="17"/>
      <c r="N97" s="17"/>
      <c r="O97" s="17"/>
      <c r="P97" s="11"/>
      <c r="Q97" s="11"/>
      <c r="R97" s="11"/>
      <c r="S97" s="17"/>
      <c r="T97" s="17"/>
      <c r="U97" s="17"/>
      <c r="V97" s="11"/>
      <c r="W97" s="11"/>
      <c r="X97" s="11"/>
      <c r="Y97" s="35">
        <f>'YÜKLEME KONTROL'!N97</f>
        <v>4846</v>
      </c>
      <c r="Z97" s="35">
        <f t="shared" si="14"/>
        <v>3757</v>
      </c>
      <c r="AA97" s="35">
        <f t="shared" si="15"/>
        <v>3881</v>
      </c>
      <c r="AB97" s="36">
        <f t="shared" si="16"/>
        <v>-4970</v>
      </c>
      <c r="AC97" s="35">
        <f t="shared" si="17"/>
        <v>3757</v>
      </c>
      <c r="AD97" s="14" t="s">
        <v>167</v>
      </c>
      <c r="AE97" s="32"/>
      <c r="AF97" s="32"/>
      <c r="AG97" s="32"/>
      <c r="AH97" s="32"/>
      <c r="AI97" s="32"/>
    </row>
    <row r="98" spans="1:35" ht="15.6" x14ac:dyDescent="0.3">
      <c r="A98" s="34" t="str">
        <f>VERİ!A98</f>
        <v>SS25</v>
      </c>
      <c r="B98" s="34" t="str">
        <f>VERİ!B98</f>
        <v>CK4U</v>
      </c>
      <c r="C98" s="34">
        <f>VERİ!C98</f>
        <v>1150196</v>
      </c>
      <c r="D98" s="34" t="str">
        <f>VERİ!D98</f>
        <v>KSEEYOU</v>
      </c>
      <c r="E98" s="34" t="str">
        <f>VERİ!E98</f>
        <v>SÜET</v>
      </c>
      <c r="F98" s="34" t="str">
        <f>VERİ!F98</f>
        <v>CVL</v>
      </c>
      <c r="G98" s="34" t="str">
        <f>VERİ!G98</f>
        <v>NEW BLACK</v>
      </c>
      <c r="H98" s="49">
        <f>VERİ!H98</f>
        <v>45670</v>
      </c>
      <c r="I98" s="34">
        <f>VERİ!I98</f>
        <v>994</v>
      </c>
      <c r="J98" s="10"/>
      <c r="K98" s="10">
        <f>VERİ!J98</f>
        <v>1036</v>
      </c>
      <c r="L98" s="10"/>
      <c r="M98" s="17"/>
      <c r="N98" s="17"/>
      <c r="O98" s="17"/>
      <c r="P98" s="11"/>
      <c r="Q98" s="11"/>
      <c r="R98" s="11"/>
      <c r="S98" s="17"/>
      <c r="T98" s="17"/>
      <c r="U98" s="17"/>
      <c r="V98" s="11"/>
      <c r="W98" s="11"/>
      <c r="X98" s="11"/>
      <c r="Y98" s="35">
        <f>'YÜKLEME KONTROL'!N98</f>
        <v>1012</v>
      </c>
      <c r="Z98" s="35">
        <f t="shared" si="14"/>
        <v>18</v>
      </c>
      <c r="AA98" s="35">
        <f t="shared" si="15"/>
        <v>42</v>
      </c>
      <c r="AB98" s="36">
        <f t="shared" si="16"/>
        <v>-1036</v>
      </c>
      <c r="AC98" s="35">
        <f t="shared" si="17"/>
        <v>18</v>
      </c>
      <c r="AD98" s="14" t="s">
        <v>167</v>
      </c>
      <c r="AE98" s="32"/>
      <c r="AF98" s="32"/>
      <c r="AG98" s="32"/>
      <c r="AH98" s="32"/>
      <c r="AI98" s="32"/>
    </row>
    <row r="99" spans="1:35" ht="15.6" x14ac:dyDescent="0.3">
      <c r="A99" s="34" t="str">
        <f>VERİ!A99</f>
        <v>SS25</v>
      </c>
      <c r="B99" s="34" t="str">
        <f>VERİ!B99</f>
        <v>CK4U</v>
      </c>
      <c r="C99" s="34">
        <f>VERİ!C99</f>
        <v>1159598</v>
      </c>
      <c r="D99" s="34" t="str">
        <f>VERİ!D99</f>
        <v>BHAMLET</v>
      </c>
      <c r="E99" s="34" t="str">
        <f>VERİ!E99</f>
        <v>30/1 SÜPREM</v>
      </c>
      <c r="F99" s="34" t="str">
        <f>VERİ!F99</f>
        <v>J9J</v>
      </c>
      <c r="G99" s="34" t="str">
        <f>VERİ!G99</f>
        <v>ECRU</v>
      </c>
      <c r="H99" s="49" t="str">
        <f>VERİ!H99</f>
        <v>03.0.3.2025</v>
      </c>
      <c r="I99" s="34">
        <f>VERİ!I99</f>
        <v>5512</v>
      </c>
      <c r="J99" s="10"/>
      <c r="K99" s="10">
        <f>VERİ!J99</f>
        <v>5726</v>
      </c>
      <c r="L99" s="10"/>
      <c r="M99" s="17"/>
      <c r="N99" s="17"/>
      <c r="O99" s="17"/>
      <c r="P99" s="11"/>
      <c r="Q99" s="11"/>
      <c r="R99" s="11"/>
      <c r="S99" s="17"/>
      <c r="T99" s="17"/>
      <c r="U99" s="17"/>
      <c r="V99" s="11"/>
      <c r="W99" s="11"/>
      <c r="X99" s="11"/>
      <c r="Y99" s="35">
        <f>'YÜKLEME KONTROL'!N99</f>
        <v>5539</v>
      </c>
      <c r="Z99" s="35">
        <f t="shared" si="14"/>
        <v>27</v>
      </c>
      <c r="AA99" s="35">
        <f t="shared" si="15"/>
        <v>214</v>
      </c>
      <c r="AB99" s="36">
        <f t="shared" si="16"/>
        <v>-5726</v>
      </c>
      <c r="AC99" s="35">
        <f t="shared" si="17"/>
        <v>27</v>
      </c>
      <c r="AD99" s="14" t="s">
        <v>167</v>
      </c>
      <c r="AE99" s="32"/>
      <c r="AF99" s="32"/>
      <c r="AG99" s="32"/>
      <c r="AH99" s="32"/>
      <c r="AI99" s="32"/>
    </row>
    <row r="100" spans="1:35" ht="15.6" x14ac:dyDescent="0.3">
      <c r="A100" s="34" t="str">
        <f>VERİ!A100</f>
        <v>SS25</v>
      </c>
      <c r="B100" s="34" t="str">
        <f>VERİ!B100</f>
        <v>CK4U</v>
      </c>
      <c r="C100" s="34">
        <f>VERİ!C100</f>
        <v>1161546</v>
      </c>
      <c r="D100" s="34" t="str">
        <f>VERİ!D100</f>
        <v xml:space="preserve">TKM,KARLOS-FT                           </v>
      </c>
      <c r="E100" s="34" t="str">
        <f>VERİ!E100</f>
        <v>3 İPLİK</v>
      </c>
      <c r="F100" s="34" t="str">
        <f>VERİ!F100</f>
        <v>FZJ</v>
      </c>
      <c r="G100" s="34" t="str">
        <f>VERİ!G100</f>
        <v xml:space="preserve">LIGHT GREY  </v>
      </c>
      <c r="H100" s="49">
        <f>VERİ!H100</f>
        <v>45712</v>
      </c>
      <c r="I100" s="34">
        <f>VERİ!I100</f>
        <v>756</v>
      </c>
      <c r="J100" s="10"/>
      <c r="K100" s="10">
        <f>VERİ!J100</f>
        <v>930</v>
      </c>
      <c r="L100" s="10"/>
      <c r="M100" s="17"/>
      <c r="N100" s="17"/>
      <c r="O100" s="17"/>
      <c r="P100" s="11"/>
      <c r="Q100" s="11"/>
      <c r="R100" s="11"/>
      <c r="S100" s="17"/>
      <c r="T100" s="17"/>
      <c r="U100" s="17"/>
      <c r="V100" s="11"/>
      <c r="W100" s="11"/>
      <c r="X100" s="11"/>
      <c r="Y100" s="35">
        <f>'YÜKLEME KONTROL'!N100</f>
        <v>898</v>
      </c>
      <c r="Z100" s="35">
        <f t="shared" si="14"/>
        <v>142</v>
      </c>
      <c r="AA100" s="35">
        <f t="shared" si="15"/>
        <v>174</v>
      </c>
      <c r="AB100" s="36">
        <f t="shared" si="16"/>
        <v>-930</v>
      </c>
      <c r="AC100" s="35">
        <f t="shared" si="17"/>
        <v>142</v>
      </c>
      <c r="AD100" s="32"/>
      <c r="AE100" s="32"/>
      <c r="AF100" s="32"/>
      <c r="AG100" s="32"/>
      <c r="AH100" s="32"/>
      <c r="AI100" s="32"/>
    </row>
    <row r="101" spans="1:35" ht="15.6" x14ac:dyDescent="0.3">
      <c r="A101" s="34">
        <f>VERİ!A101</f>
        <v>0</v>
      </c>
      <c r="B101" s="34">
        <f>VERİ!B101</f>
        <v>0</v>
      </c>
      <c r="C101" s="34">
        <f>VERİ!C101</f>
        <v>0</v>
      </c>
      <c r="D101" s="34">
        <f>VERİ!D101</f>
        <v>0</v>
      </c>
      <c r="E101" s="34">
        <f>VERİ!E101</f>
        <v>0</v>
      </c>
      <c r="F101" s="34">
        <f>VERİ!F101</f>
        <v>0</v>
      </c>
      <c r="G101" s="34">
        <f>VERİ!G101</f>
        <v>0</v>
      </c>
      <c r="H101" s="49">
        <f>VERİ!H101</f>
        <v>0</v>
      </c>
      <c r="I101" s="34">
        <f>VERİ!I101</f>
        <v>0</v>
      </c>
      <c r="J101" s="10"/>
      <c r="K101" s="10">
        <f>VERİ!J101</f>
        <v>0</v>
      </c>
      <c r="L101" s="10"/>
      <c r="M101" s="17"/>
      <c r="N101" s="17"/>
      <c r="O101" s="17"/>
      <c r="P101" s="11"/>
      <c r="Q101" s="11"/>
      <c r="R101" s="11"/>
      <c r="S101" s="17"/>
      <c r="T101" s="17"/>
      <c r="U101" s="17"/>
      <c r="V101" s="11"/>
      <c r="W101" s="11"/>
      <c r="X101" s="11"/>
      <c r="Y101" s="35">
        <f>'YÜKLEME KONTROL'!N101</f>
        <v>0</v>
      </c>
      <c r="Z101" s="35">
        <f t="shared" si="14"/>
        <v>0</v>
      </c>
      <c r="AA101" s="35">
        <f t="shared" si="15"/>
        <v>0</v>
      </c>
      <c r="AB101" s="36">
        <f t="shared" si="16"/>
        <v>0</v>
      </c>
      <c r="AC101" s="35">
        <f t="shared" si="17"/>
        <v>0</v>
      </c>
      <c r="AD101" s="32"/>
      <c r="AE101" s="32"/>
      <c r="AF101" s="32"/>
      <c r="AG101" s="32"/>
      <c r="AH101" s="32"/>
      <c r="AI101" s="32"/>
    </row>
    <row r="102" spans="1:35" ht="15.6" x14ac:dyDescent="0.3">
      <c r="A102" s="34">
        <f>VERİ!A102</f>
        <v>0</v>
      </c>
      <c r="B102" s="34">
        <f>VERİ!B102</f>
        <v>0</v>
      </c>
      <c r="C102" s="34">
        <f>VERİ!C102</f>
        <v>0</v>
      </c>
      <c r="D102" s="34">
        <f>VERİ!D102</f>
        <v>0</v>
      </c>
      <c r="E102" s="34">
        <f>VERİ!E102</f>
        <v>0</v>
      </c>
      <c r="F102" s="34">
        <f>VERİ!F102</f>
        <v>0</v>
      </c>
      <c r="G102" s="34">
        <f>VERİ!G102</f>
        <v>0</v>
      </c>
      <c r="H102" s="49">
        <f>VERİ!H102</f>
        <v>0</v>
      </c>
      <c r="I102" s="34">
        <f>VERİ!I102</f>
        <v>0</v>
      </c>
      <c r="J102" s="10"/>
      <c r="K102" s="10">
        <f>VERİ!J102</f>
        <v>0</v>
      </c>
      <c r="L102" s="10"/>
      <c r="M102" s="17"/>
      <c r="N102" s="17"/>
      <c r="O102" s="17"/>
      <c r="P102" s="11"/>
      <c r="Q102" s="11"/>
      <c r="R102" s="11"/>
      <c r="S102" s="17"/>
      <c r="T102" s="17"/>
      <c r="U102" s="17"/>
      <c r="V102" s="11"/>
      <c r="W102" s="11"/>
      <c r="X102" s="11"/>
      <c r="Y102" s="35">
        <f>'YÜKLEME KONTROL'!N102</f>
        <v>0</v>
      </c>
      <c r="Z102" s="35">
        <f t="shared" si="14"/>
        <v>0</v>
      </c>
      <c r="AA102" s="35">
        <f t="shared" si="15"/>
        <v>0</v>
      </c>
      <c r="AB102" s="36">
        <f t="shared" si="16"/>
        <v>0</v>
      </c>
      <c r="AC102" s="35">
        <f t="shared" si="17"/>
        <v>0</v>
      </c>
      <c r="AD102" s="32"/>
      <c r="AE102" s="32"/>
      <c r="AF102" s="32"/>
      <c r="AG102" s="32"/>
      <c r="AH102" s="32"/>
      <c r="AI102" s="32"/>
    </row>
    <row r="103" spans="1:35" ht="15.6" x14ac:dyDescent="0.3">
      <c r="A103" s="34">
        <f>VERİ!A103</f>
        <v>0</v>
      </c>
      <c r="B103" s="34">
        <f>VERİ!B103</f>
        <v>0</v>
      </c>
      <c r="C103" s="34">
        <f>VERİ!C103</f>
        <v>0</v>
      </c>
      <c r="D103" s="34">
        <f>VERİ!D103</f>
        <v>0</v>
      </c>
      <c r="E103" s="34">
        <f>VERİ!E103</f>
        <v>0</v>
      </c>
      <c r="F103" s="34">
        <f>VERİ!F103</f>
        <v>0</v>
      </c>
      <c r="G103" s="34">
        <f>VERİ!G103</f>
        <v>0</v>
      </c>
      <c r="H103" s="49">
        <f>VERİ!H103</f>
        <v>0</v>
      </c>
      <c r="I103" s="34">
        <f>VERİ!I103</f>
        <v>0</v>
      </c>
      <c r="J103" s="10"/>
      <c r="K103" s="10">
        <f>VERİ!J103</f>
        <v>0</v>
      </c>
      <c r="L103" s="10"/>
      <c r="M103" s="17"/>
      <c r="N103" s="17"/>
      <c r="O103" s="17"/>
      <c r="P103" s="11"/>
      <c r="Q103" s="11"/>
      <c r="R103" s="11"/>
      <c r="S103" s="17"/>
      <c r="T103" s="17"/>
      <c r="U103" s="17"/>
      <c r="V103" s="11"/>
      <c r="W103" s="11"/>
      <c r="X103" s="11"/>
      <c r="Y103" s="35">
        <f>'YÜKLEME KONTROL'!N103</f>
        <v>0</v>
      </c>
      <c r="Z103" s="35">
        <f t="shared" si="14"/>
        <v>0</v>
      </c>
      <c r="AA103" s="35">
        <f t="shared" si="15"/>
        <v>0</v>
      </c>
      <c r="AB103" s="36">
        <f t="shared" si="16"/>
        <v>0</v>
      </c>
      <c r="AC103" s="35">
        <f t="shared" si="17"/>
        <v>0</v>
      </c>
      <c r="AD103" s="32"/>
      <c r="AE103" s="32"/>
      <c r="AF103" s="32"/>
      <c r="AG103" s="32"/>
      <c r="AH103" s="32"/>
      <c r="AI103" s="32"/>
    </row>
    <row r="104" spans="1:35" ht="15.6" x14ac:dyDescent="0.3">
      <c r="A104" s="34">
        <f>VERİ!A104</f>
        <v>0</v>
      </c>
      <c r="B104" s="34">
        <f>VERİ!B104</f>
        <v>0</v>
      </c>
      <c r="C104" s="34">
        <f>VERİ!C104</f>
        <v>0</v>
      </c>
      <c r="D104" s="34">
        <f>VERİ!D104</f>
        <v>0</v>
      </c>
      <c r="E104" s="34">
        <f>VERİ!E104</f>
        <v>0</v>
      </c>
      <c r="F104" s="34">
        <f>VERİ!F104</f>
        <v>0</v>
      </c>
      <c r="G104" s="34">
        <f>VERİ!G104</f>
        <v>0</v>
      </c>
      <c r="H104" s="49">
        <f>VERİ!H104</f>
        <v>0</v>
      </c>
      <c r="I104" s="34">
        <f>VERİ!I104</f>
        <v>0</v>
      </c>
      <c r="J104" s="10"/>
      <c r="K104" s="10">
        <f>VERİ!J104</f>
        <v>0</v>
      </c>
      <c r="L104" s="10"/>
      <c r="M104" s="17"/>
      <c r="N104" s="17"/>
      <c r="O104" s="17"/>
      <c r="P104" s="11"/>
      <c r="Q104" s="11"/>
      <c r="R104" s="11"/>
      <c r="S104" s="17"/>
      <c r="T104" s="17"/>
      <c r="U104" s="17"/>
      <c r="V104" s="11"/>
      <c r="W104" s="11"/>
      <c r="X104" s="11"/>
      <c r="Y104" s="35">
        <f>'YÜKLEME KONTROL'!N104</f>
        <v>0</v>
      </c>
      <c r="Z104" s="35">
        <f t="shared" si="14"/>
        <v>0</v>
      </c>
      <c r="AA104" s="35">
        <f t="shared" si="15"/>
        <v>0</v>
      </c>
      <c r="AB104" s="36">
        <f t="shared" si="16"/>
        <v>0</v>
      </c>
      <c r="AC104" s="35">
        <f t="shared" si="17"/>
        <v>0</v>
      </c>
      <c r="AD104" s="32"/>
      <c r="AE104" s="32"/>
      <c r="AF104" s="32"/>
      <c r="AG104" s="32"/>
      <c r="AH104" s="32"/>
      <c r="AI104" s="32"/>
    </row>
    <row r="105" spans="1:35" ht="15.6" x14ac:dyDescent="0.3">
      <c r="A105" s="34">
        <f>VERİ!A105</f>
        <v>0</v>
      </c>
      <c r="B105" s="34">
        <f>VERİ!B105</f>
        <v>0</v>
      </c>
      <c r="C105" s="34">
        <f>VERİ!C105</f>
        <v>0</v>
      </c>
      <c r="D105" s="34">
        <f>VERİ!D105</f>
        <v>0</v>
      </c>
      <c r="E105" s="34">
        <f>VERİ!E105</f>
        <v>0</v>
      </c>
      <c r="F105" s="34">
        <f>VERİ!F105</f>
        <v>0</v>
      </c>
      <c r="G105" s="34">
        <f>VERİ!G105</f>
        <v>0</v>
      </c>
      <c r="H105" s="49">
        <f>VERİ!H105</f>
        <v>0</v>
      </c>
      <c r="I105" s="34">
        <f>VERİ!I105</f>
        <v>0</v>
      </c>
      <c r="J105" s="10"/>
      <c r="K105" s="10">
        <f>VERİ!J105</f>
        <v>0</v>
      </c>
      <c r="L105" s="10"/>
      <c r="M105" s="17"/>
      <c r="N105" s="17"/>
      <c r="O105" s="17"/>
      <c r="P105" s="11"/>
      <c r="Q105" s="11"/>
      <c r="R105" s="11"/>
      <c r="S105" s="17"/>
      <c r="T105" s="17"/>
      <c r="U105" s="17"/>
      <c r="V105" s="11"/>
      <c r="W105" s="11"/>
      <c r="X105" s="11"/>
      <c r="Y105" s="35">
        <f>'YÜKLEME KONTROL'!N105</f>
        <v>0</v>
      </c>
      <c r="Z105" s="35">
        <f t="shared" si="14"/>
        <v>0</v>
      </c>
      <c r="AA105" s="35">
        <f t="shared" si="15"/>
        <v>0</v>
      </c>
      <c r="AB105" s="36">
        <f t="shared" si="16"/>
        <v>0</v>
      </c>
      <c r="AC105" s="35">
        <f t="shared" si="17"/>
        <v>0</v>
      </c>
      <c r="AD105" s="32"/>
      <c r="AE105" s="32"/>
      <c r="AF105" s="32"/>
      <c r="AG105" s="32"/>
      <c r="AH105" s="32"/>
      <c r="AI105" s="32"/>
    </row>
    <row r="106" spans="1:35" ht="15.6" x14ac:dyDescent="0.3">
      <c r="A106" s="34">
        <f>VERİ!A106</f>
        <v>0</v>
      </c>
      <c r="B106" s="34">
        <f>VERİ!B106</f>
        <v>0</v>
      </c>
      <c r="C106" s="34">
        <f>VERİ!C106</f>
        <v>0</v>
      </c>
      <c r="D106" s="34">
        <f>VERİ!D106</f>
        <v>0</v>
      </c>
      <c r="E106" s="34">
        <f>VERİ!E106</f>
        <v>0</v>
      </c>
      <c r="F106" s="34">
        <f>VERİ!F106</f>
        <v>0</v>
      </c>
      <c r="G106" s="34">
        <f>VERİ!G106</f>
        <v>0</v>
      </c>
      <c r="H106" s="49">
        <f>VERİ!H106</f>
        <v>0</v>
      </c>
      <c r="I106" s="34">
        <f>VERİ!I106</f>
        <v>0</v>
      </c>
      <c r="J106" s="10"/>
      <c r="K106" s="10">
        <f>VERİ!J106</f>
        <v>0</v>
      </c>
      <c r="L106" s="10"/>
      <c r="M106" s="17"/>
      <c r="N106" s="17"/>
      <c r="O106" s="17"/>
      <c r="P106" s="11"/>
      <c r="Q106" s="11"/>
      <c r="R106" s="11"/>
      <c r="S106" s="17"/>
      <c r="T106" s="17"/>
      <c r="U106" s="17"/>
      <c r="V106" s="11"/>
      <c r="W106" s="11"/>
      <c r="X106" s="11"/>
      <c r="Y106" s="35">
        <f>'YÜKLEME KONTROL'!N106</f>
        <v>0</v>
      </c>
      <c r="Z106" s="35">
        <f t="shared" si="14"/>
        <v>0</v>
      </c>
      <c r="AA106" s="35">
        <f t="shared" si="15"/>
        <v>0</v>
      </c>
      <c r="AB106" s="36">
        <f t="shared" si="16"/>
        <v>0</v>
      </c>
      <c r="AC106" s="35">
        <f t="shared" si="17"/>
        <v>0</v>
      </c>
      <c r="AD106" s="32"/>
      <c r="AE106" s="32"/>
      <c r="AF106" s="32"/>
      <c r="AG106" s="32"/>
      <c r="AH106" s="32"/>
      <c r="AI106" s="32"/>
    </row>
    <row r="107" spans="1:35" ht="15.6" x14ac:dyDescent="0.3">
      <c r="A107" s="34">
        <f>VERİ!A107</f>
        <v>0</v>
      </c>
      <c r="B107" s="34">
        <f>VERİ!B107</f>
        <v>0</v>
      </c>
      <c r="C107" s="34">
        <f>VERİ!C107</f>
        <v>0</v>
      </c>
      <c r="D107" s="34">
        <f>VERİ!D107</f>
        <v>0</v>
      </c>
      <c r="E107" s="34">
        <f>VERİ!E107</f>
        <v>0</v>
      </c>
      <c r="F107" s="34">
        <f>VERİ!F107</f>
        <v>0</v>
      </c>
      <c r="G107" s="34">
        <f>VERİ!G107</f>
        <v>0</v>
      </c>
      <c r="H107" s="49">
        <f>VERİ!H107</f>
        <v>0</v>
      </c>
      <c r="I107" s="34">
        <f>VERİ!I107</f>
        <v>0</v>
      </c>
      <c r="J107" s="10"/>
      <c r="K107" s="10">
        <f>VERİ!J107</f>
        <v>0</v>
      </c>
      <c r="L107" s="10"/>
      <c r="M107" s="17"/>
      <c r="N107" s="17"/>
      <c r="O107" s="17"/>
      <c r="P107" s="11"/>
      <c r="Q107" s="11"/>
      <c r="R107" s="11"/>
      <c r="S107" s="17"/>
      <c r="T107" s="17"/>
      <c r="U107" s="17"/>
      <c r="V107" s="11"/>
      <c r="W107" s="11"/>
      <c r="X107" s="11"/>
      <c r="Y107" s="35">
        <f>'YÜKLEME KONTROL'!N107</f>
        <v>0</v>
      </c>
      <c r="Z107" s="35">
        <f t="shared" si="14"/>
        <v>0</v>
      </c>
      <c r="AA107" s="35">
        <f t="shared" si="15"/>
        <v>0</v>
      </c>
      <c r="AB107" s="36">
        <f t="shared" si="16"/>
        <v>0</v>
      </c>
      <c r="AC107" s="35">
        <f t="shared" si="17"/>
        <v>0</v>
      </c>
      <c r="AD107" s="32"/>
      <c r="AE107" s="32"/>
      <c r="AF107" s="32"/>
      <c r="AG107" s="32"/>
      <c r="AH107" s="32"/>
      <c r="AI107" s="32"/>
    </row>
    <row r="108" spans="1:35" ht="15.6" x14ac:dyDescent="0.3">
      <c r="A108" s="34">
        <f>VERİ!A108</f>
        <v>0</v>
      </c>
      <c r="B108" s="34">
        <f>VERİ!B108</f>
        <v>0</v>
      </c>
      <c r="C108" s="34">
        <f>VERİ!C108</f>
        <v>0</v>
      </c>
      <c r="D108" s="34">
        <f>VERİ!D108</f>
        <v>0</v>
      </c>
      <c r="E108" s="34">
        <f>VERİ!E108</f>
        <v>0</v>
      </c>
      <c r="F108" s="34">
        <f>VERİ!F108</f>
        <v>0</v>
      </c>
      <c r="G108" s="34">
        <f>VERİ!G108</f>
        <v>0</v>
      </c>
      <c r="H108" s="49">
        <f>VERİ!H108</f>
        <v>0</v>
      </c>
      <c r="I108" s="34">
        <f>VERİ!I108</f>
        <v>0</v>
      </c>
      <c r="J108" s="10"/>
      <c r="K108" s="10">
        <f>VERİ!J108</f>
        <v>0</v>
      </c>
      <c r="L108" s="10"/>
      <c r="M108" s="17"/>
      <c r="N108" s="17"/>
      <c r="O108" s="17"/>
      <c r="P108" s="11"/>
      <c r="Q108" s="11"/>
      <c r="R108" s="11"/>
      <c r="S108" s="17"/>
      <c r="T108" s="17"/>
      <c r="U108" s="17"/>
      <c r="V108" s="11"/>
      <c r="W108" s="11"/>
      <c r="X108" s="11"/>
      <c r="Y108" s="35">
        <f>'YÜKLEME KONTROL'!N108</f>
        <v>0</v>
      </c>
      <c r="Z108" s="35">
        <f t="shared" si="14"/>
        <v>0</v>
      </c>
      <c r="AA108" s="35">
        <f t="shared" si="15"/>
        <v>0</v>
      </c>
      <c r="AB108" s="36">
        <f t="shared" si="16"/>
        <v>0</v>
      </c>
      <c r="AC108" s="35">
        <f t="shared" si="17"/>
        <v>0</v>
      </c>
      <c r="AD108" s="32"/>
      <c r="AE108" s="32"/>
      <c r="AF108" s="32"/>
      <c r="AG108" s="32"/>
      <c r="AH108" s="32"/>
      <c r="AI108" s="32"/>
    </row>
    <row r="109" spans="1:35" ht="15.6" x14ac:dyDescent="0.3">
      <c r="A109" s="34">
        <f>VERİ!A109</f>
        <v>0</v>
      </c>
      <c r="B109" s="34">
        <f>VERİ!B109</f>
        <v>0</v>
      </c>
      <c r="C109" s="34">
        <f>VERİ!C109</f>
        <v>0</v>
      </c>
      <c r="D109" s="34">
        <f>VERİ!D109</f>
        <v>0</v>
      </c>
      <c r="E109" s="34">
        <f>VERİ!E109</f>
        <v>0</v>
      </c>
      <c r="F109" s="34">
        <f>VERİ!F109</f>
        <v>0</v>
      </c>
      <c r="G109" s="34">
        <f>VERİ!G109</f>
        <v>0</v>
      </c>
      <c r="H109" s="49">
        <f>VERİ!H109</f>
        <v>0</v>
      </c>
      <c r="I109" s="34">
        <f>VERİ!I109</f>
        <v>0</v>
      </c>
      <c r="J109" s="10"/>
      <c r="K109" s="10">
        <f>VERİ!J109</f>
        <v>0</v>
      </c>
      <c r="L109" s="10"/>
      <c r="M109" s="17"/>
      <c r="N109" s="17"/>
      <c r="O109" s="17"/>
      <c r="P109" s="11"/>
      <c r="Q109" s="11"/>
      <c r="R109" s="11"/>
      <c r="S109" s="17"/>
      <c r="T109" s="17"/>
      <c r="U109" s="17"/>
      <c r="V109" s="11"/>
      <c r="W109" s="11"/>
      <c r="X109" s="11"/>
      <c r="Y109" s="35">
        <f>'YÜKLEME KONTROL'!N109</f>
        <v>0</v>
      </c>
      <c r="Z109" s="35">
        <f t="shared" si="14"/>
        <v>0</v>
      </c>
      <c r="AA109" s="35">
        <f t="shared" si="15"/>
        <v>0</v>
      </c>
      <c r="AB109" s="36">
        <f t="shared" si="16"/>
        <v>0</v>
      </c>
      <c r="AC109" s="35">
        <f t="shared" si="17"/>
        <v>0</v>
      </c>
      <c r="AD109" s="32"/>
      <c r="AE109" s="32"/>
      <c r="AF109" s="32"/>
      <c r="AG109" s="32"/>
      <c r="AH109" s="32"/>
      <c r="AI109" s="32"/>
    </row>
    <row r="110" spans="1:35" ht="15.6" x14ac:dyDescent="0.3">
      <c r="A110" s="34">
        <f>VERİ!A110</f>
        <v>0</v>
      </c>
      <c r="B110" s="34">
        <f>VERİ!B110</f>
        <v>0</v>
      </c>
      <c r="C110" s="34">
        <f>VERİ!C110</f>
        <v>0</v>
      </c>
      <c r="D110" s="34">
        <f>VERİ!D110</f>
        <v>0</v>
      </c>
      <c r="E110" s="34">
        <f>VERİ!E110</f>
        <v>0</v>
      </c>
      <c r="F110" s="34">
        <f>VERİ!F110</f>
        <v>0</v>
      </c>
      <c r="G110" s="34">
        <f>VERİ!G110</f>
        <v>0</v>
      </c>
      <c r="H110" s="49">
        <f>VERİ!H110</f>
        <v>0</v>
      </c>
      <c r="I110" s="34">
        <f>VERİ!I110</f>
        <v>0</v>
      </c>
      <c r="J110" s="10"/>
      <c r="K110" s="10">
        <f>VERİ!J110</f>
        <v>0</v>
      </c>
      <c r="L110" s="10"/>
      <c r="M110" s="17"/>
      <c r="N110" s="17"/>
      <c r="O110" s="17"/>
      <c r="P110" s="11"/>
      <c r="Q110" s="11"/>
      <c r="R110" s="11"/>
      <c r="S110" s="17"/>
      <c r="T110" s="17"/>
      <c r="U110" s="17"/>
      <c r="V110" s="11"/>
      <c r="W110" s="11"/>
      <c r="X110" s="11"/>
      <c r="Y110" s="35">
        <f>'YÜKLEME KONTROL'!N110</f>
        <v>0</v>
      </c>
      <c r="Z110" s="35">
        <f t="shared" si="14"/>
        <v>0</v>
      </c>
      <c r="AA110" s="35">
        <f t="shared" si="15"/>
        <v>0</v>
      </c>
      <c r="AB110" s="36">
        <f t="shared" si="16"/>
        <v>0</v>
      </c>
      <c r="AC110" s="35">
        <f t="shared" si="17"/>
        <v>0</v>
      </c>
      <c r="AD110" s="32"/>
      <c r="AE110" s="32"/>
      <c r="AF110" s="32"/>
      <c r="AG110" s="32"/>
      <c r="AH110" s="32"/>
      <c r="AI110" s="32"/>
    </row>
    <row r="111" spans="1:35" ht="15.6" x14ac:dyDescent="0.3">
      <c r="A111" s="34">
        <f>VERİ!A111</f>
        <v>0</v>
      </c>
      <c r="B111" s="34">
        <f>VERİ!B111</f>
        <v>0</v>
      </c>
      <c r="C111" s="34">
        <f>VERİ!C111</f>
        <v>0</v>
      </c>
      <c r="D111" s="34">
        <f>VERİ!D111</f>
        <v>0</v>
      </c>
      <c r="E111" s="34">
        <f>VERİ!E111</f>
        <v>0</v>
      </c>
      <c r="F111" s="34">
        <f>VERİ!F111</f>
        <v>0</v>
      </c>
      <c r="G111" s="34">
        <f>VERİ!G111</f>
        <v>0</v>
      </c>
      <c r="H111" s="49">
        <f>VERİ!H111</f>
        <v>0</v>
      </c>
      <c r="I111" s="34">
        <f>VERİ!I111</f>
        <v>0</v>
      </c>
      <c r="J111" s="10"/>
      <c r="K111" s="10">
        <f>VERİ!J111</f>
        <v>0</v>
      </c>
      <c r="L111" s="10"/>
      <c r="M111" s="17"/>
      <c r="N111" s="17"/>
      <c r="O111" s="17"/>
      <c r="P111" s="11"/>
      <c r="Q111" s="11"/>
      <c r="R111" s="11"/>
      <c r="S111" s="17"/>
      <c r="T111" s="17"/>
      <c r="U111" s="17"/>
      <c r="V111" s="11"/>
      <c r="W111" s="11"/>
      <c r="X111" s="11"/>
      <c r="Y111" s="35">
        <f>'YÜKLEME KONTROL'!N111</f>
        <v>0</v>
      </c>
      <c r="Z111" s="35">
        <f t="shared" si="14"/>
        <v>0</v>
      </c>
      <c r="AA111" s="35">
        <f t="shared" si="15"/>
        <v>0</v>
      </c>
      <c r="AB111" s="36">
        <f t="shared" si="16"/>
        <v>0</v>
      </c>
      <c r="AC111" s="35">
        <f t="shared" si="17"/>
        <v>0</v>
      </c>
      <c r="AD111" s="32"/>
      <c r="AE111" s="32"/>
      <c r="AF111" s="32"/>
      <c r="AG111" s="32"/>
      <c r="AH111" s="32"/>
      <c r="AI111" s="32"/>
    </row>
    <row r="112" spans="1:35" ht="15.6" x14ac:dyDescent="0.3">
      <c r="A112" s="34">
        <f>VERİ!A112</f>
        <v>0</v>
      </c>
      <c r="B112" s="34">
        <f>VERİ!B112</f>
        <v>0</v>
      </c>
      <c r="C112" s="34">
        <f>VERİ!C112</f>
        <v>0</v>
      </c>
      <c r="D112" s="34">
        <f>VERİ!D112</f>
        <v>0</v>
      </c>
      <c r="E112" s="34">
        <f>VERİ!E112</f>
        <v>0</v>
      </c>
      <c r="F112" s="34">
        <f>VERİ!F112</f>
        <v>0</v>
      </c>
      <c r="G112" s="34">
        <f>VERİ!G112</f>
        <v>0</v>
      </c>
      <c r="H112" s="49">
        <f>VERİ!H112</f>
        <v>0</v>
      </c>
      <c r="I112" s="34">
        <f>VERİ!I112</f>
        <v>0</v>
      </c>
      <c r="J112" s="10"/>
      <c r="K112" s="10">
        <f>VERİ!J112</f>
        <v>0</v>
      </c>
      <c r="L112" s="10"/>
      <c r="M112" s="17"/>
      <c r="N112" s="17"/>
      <c r="O112" s="17"/>
      <c r="P112" s="11"/>
      <c r="Q112" s="11"/>
      <c r="R112" s="11"/>
      <c r="S112" s="17"/>
      <c r="T112" s="17"/>
      <c r="U112" s="17"/>
      <c r="V112" s="11"/>
      <c r="W112" s="11"/>
      <c r="X112" s="11"/>
      <c r="Y112" s="35">
        <f>'YÜKLEME KONTROL'!N112</f>
        <v>0</v>
      </c>
      <c r="Z112" s="35">
        <f t="shared" si="14"/>
        <v>0</v>
      </c>
      <c r="AA112" s="35">
        <f t="shared" si="15"/>
        <v>0</v>
      </c>
      <c r="AB112" s="36">
        <f t="shared" si="16"/>
        <v>0</v>
      </c>
      <c r="AC112" s="35">
        <f t="shared" si="17"/>
        <v>0</v>
      </c>
      <c r="AD112" s="32"/>
      <c r="AE112" s="32"/>
      <c r="AF112" s="32"/>
      <c r="AG112" s="32"/>
      <c r="AH112" s="32"/>
      <c r="AI112" s="32"/>
    </row>
    <row r="113" spans="1:35" ht="15.6" x14ac:dyDescent="0.3">
      <c r="A113" s="34">
        <f>VERİ!A113</f>
        <v>0</v>
      </c>
      <c r="B113" s="34">
        <f>VERİ!B113</f>
        <v>0</v>
      </c>
      <c r="C113" s="34">
        <f>VERİ!C113</f>
        <v>0</v>
      </c>
      <c r="D113" s="34">
        <f>VERİ!D113</f>
        <v>0</v>
      </c>
      <c r="E113" s="34">
        <f>VERİ!E113</f>
        <v>0</v>
      </c>
      <c r="F113" s="34">
        <f>VERİ!F113</f>
        <v>0</v>
      </c>
      <c r="G113" s="34">
        <f>VERİ!G113</f>
        <v>0</v>
      </c>
      <c r="H113" s="49">
        <f>VERİ!H113</f>
        <v>0</v>
      </c>
      <c r="I113" s="34">
        <f>VERİ!I113</f>
        <v>0</v>
      </c>
      <c r="J113" s="10"/>
      <c r="K113" s="10">
        <f>VERİ!J113</f>
        <v>0</v>
      </c>
      <c r="L113" s="10"/>
      <c r="M113" s="17"/>
      <c r="N113" s="17"/>
      <c r="O113" s="17"/>
      <c r="P113" s="11"/>
      <c r="Q113" s="11"/>
      <c r="R113" s="11"/>
      <c r="S113" s="17"/>
      <c r="T113" s="17"/>
      <c r="U113" s="17"/>
      <c r="V113" s="11"/>
      <c r="W113" s="11"/>
      <c r="X113" s="11"/>
      <c r="Y113" s="35">
        <f>'YÜKLEME KONTROL'!N113</f>
        <v>0</v>
      </c>
      <c r="Z113" s="35">
        <f t="shared" si="14"/>
        <v>0</v>
      </c>
      <c r="AA113" s="35">
        <f t="shared" si="15"/>
        <v>0</v>
      </c>
      <c r="AB113" s="36">
        <f t="shared" si="16"/>
        <v>0</v>
      </c>
      <c r="AC113" s="35">
        <f t="shared" si="17"/>
        <v>0</v>
      </c>
      <c r="AD113" s="32"/>
      <c r="AE113" s="32"/>
      <c r="AF113" s="32"/>
      <c r="AG113" s="32"/>
      <c r="AH113" s="32"/>
      <c r="AI113" s="32"/>
    </row>
    <row r="114" spans="1:35" ht="15.6" x14ac:dyDescent="0.3">
      <c r="A114" s="34">
        <f>VERİ!A114</f>
        <v>0</v>
      </c>
      <c r="B114" s="34">
        <f>VERİ!B114</f>
        <v>0</v>
      </c>
      <c r="C114" s="34">
        <f>VERİ!C114</f>
        <v>0</v>
      </c>
      <c r="D114" s="34">
        <f>VERİ!D114</f>
        <v>0</v>
      </c>
      <c r="E114" s="34">
        <f>VERİ!E114</f>
        <v>0</v>
      </c>
      <c r="F114" s="34">
        <f>VERİ!F114</f>
        <v>0</v>
      </c>
      <c r="G114" s="34">
        <f>VERİ!G114</f>
        <v>0</v>
      </c>
      <c r="H114" s="49">
        <f>VERİ!H114</f>
        <v>0</v>
      </c>
      <c r="I114" s="34">
        <f>VERİ!I114</f>
        <v>0</v>
      </c>
      <c r="J114" s="10"/>
      <c r="K114" s="10">
        <f>VERİ!J114</f>
        <v>0</v>
      </c>
      <c r="L114" s="10"/>
      <c r="M114" s="17"/>
      <c r="N114" s="17"/>
      <c r="O114" s="17"/>
      <c r="P114" s="11"/>
      <c r="Q114" s="11"/>
      <c r="R114" s="11"/>
      <c r="S114" s="17"/>
      <c r="T114" s="17"/>
      <c r="U114" s="17"/>
      <c r="V114" s="11"/>
      <c r="W114" s="11"/>
      <c r="X114" s="11"/>
      <c r="Y114" s="35">
        <f>'YÜKLEME KONTROL'!N114</f>
        <v>0</v>
      </c>
      <c r="Z114" s="35">
        <f t="shared" si="14"/>
        <v>0</v>
      </c>
      <c r="AA114" s="35">
        <f t="shared" si="15"/>
        <v>0</v>
      </c>
      <c r="AB114" s="36">
        <f t="shared" si="16"/>
        <v>0</v>
      </c>
      <c r="AC114" s="35">
        <f t="shared" si="17"/>
        <v>0</v>
      </c>
      <c r="AD114" s="32"/>
      <c r="AE114" s="32"/>
      <c r="AF114" s="32"/>
      <c r="AG114" s="32"/>
      <c r="AH114" s="32"/>
      <c r="AI114" s="32"/>
    </row>
    <row r="115" spans="1:35" ht="15.6" x14ac:dyDescent="0.3">
      <c r="A115" s="34">
        <f>VERİ!A115</f>
        <v>0</v>
      </c>
      <c r="B115" s="34">
        <f>VERİ!B115</f>
        <v>0</v>
      </c>
      <c r="C115" s="34">
        <f>VERİ!C115</f>
        <v>0</v>
      </c>
      <c r="D115" s="34">
        <f>VERİ!D115</f>
        <v>0</v>
      </c>
      <c r="E115" s="34">
        <f>VERİ!E115</f>
        <v>0</v>
      </c>
      <c r="F115" s="34">
        <f>VERİ!F115</f>
        <v>0</v>
      </c>
      <c r="G115" s="34">
        <f>VERİ!G115</f>
        <v>0</v>
      </c>
      <c r="H115" s="49">
        <f>VERİ!H115</f>
        <v>0</v>
      </c>
      <c r="I115" s="34">
        <f>VERİ!I115</f>
        <v>0</v>
      </c>
      <c r="J115" s="10"/>
      <c r="K115" s="10">
        <f>VERİ!J115</f>
        <v>0</v>
      </c>
      <c r="L115" s="10"/>
      <c r="M115" s="17"/>
      <c r="N115" s="17"/>
      <c r="O115" s="17"/>
      <c r="P115" s="11"/>
      <c r="Q115" s="11"/>
      <c r="R115" s="11"/>
      <c r="S115" s="17"/>
      <c r="T115" s="17"/>
      <c r="U115" s="17"/>
      <c r="V115" s="11"/>
      <c r="W115" s="11"/>
      <c r="X115" s="11"/>
      <c r="Y115" s="35">
        <f>'YÜKLEME KONTROL'!N115</f>
        <v>0</v>
      </c>
      <c r="Z115" s="35">
        <f t="shared" si="14"/>
        <v>0</v>
      </c>
      <c r="AA115" s="35">
        <f t="shared" si="15"/>
        <v>0</v>
      </c>
      <c r="AB115" s="36">
        <f t="shared" si="16"/>
        <v>0</v>
      </c>
      <c r="AC115" s="35">
        <f t="shared" si="17"/>
        <v>0</v>
      </c>
      <c r="AD115" s="32"/>
      <c r="AE115" s="32"/>
      <c r="AF115" s="32"/>
      <c r="AG115" s="32"/>
      <c r="AH115" s="32"/>
      <c r="AI115" s="32"/>
    </row>
    <row r="116" spans="1:35" ht="15.6" x14ac:dyDescent="0.3">
      <c r="A116" s="34">
        <f>VERİ!A116</f>
        <v>0</v>
      </c>
      <c r="B116" s="34">
        <f>VERİ!B116</f>
        <v>0</v>
      </c>
      <c r="C116" s="34">
        <f>VERİ!C116</f>
        <v>0</v>
      </c>
      <c r="D116" s="34">
        <f>VERİ!D116</f>
        <v>0</v>
      </c>
      <c r="E116" s="34">
        <f>VERİ!E116</f>
        <v>0</v>
      </c>
      <c r="F116" s="34">
        <f>VERİ!F116</f>
        <v>0</v>
      </c>
      <c r="G116" s="34">
        <f>VERİ!G116</f>
        <v>0</v>
      </c>
      <c r="H116" s="49">
        <f>VERİ!H116</f>
        <v>0</v>
      </c>
      <c r="I116" s="34">
        <f>VERİ!I116</f>
        <v>0</v>
      </c>
      <c r="J116" s="10"/>
      <c r="K116" s="10">
        <f>VERİ!J116</f>
        <v>0</v>
      </c>
      <c r="L116" s="10"/>
      <c r="M116" s="17"/>
      <c r="N116" s="17"/>
      <c r="O116" s="17"/>
      <c r="P116" s="11"/>
      <c r="Q116" s="11"/>
      <c r="R116" s="11"/>
      <c r="S116" s="17"/>
      <c r="T116" s="17"/>
      <c r="U116" s="17"/>
      <c r="V116" s="11"/>
      <c r="W116" s="11"/>
      <c r="X116" s="11"/>
      <c r="Y116" s="35">
        <f>'YÜKLEME KONTROL'!N116</f>
        <v>0</v>
      </c>
      <c r="Z116" s="35">
        <f t="shared" si="14"/>
        <v>0</v>
      </c>
      <c r="AA116" s="35">
        <f t="shared" si="15"/>
        <v>0</v>
      </c>
      <c r="AB116" s="36">
        <f t="shared" si="16"/>
        <v>0</v>
      </c>
      <c r="AC116" s="35">
        <f t="shared" si="17"/>
        <v>0</v>
      </c>
      <c r="AD116" s="32"/>
      <c r="AE116" s="32"/>
      <c r="AF116" s="32"/>
      <c r="AG116" s="32"/>
      <c r="AH116" s="32"/>
      <c r="AI116" s="32"/>
    </row>
    <row r="117" spans="1:35" ht="15.6" x14ac:dyDescent="0.3">
      <c r="A117" s="34">
        <f>VERİ!A117</f>
        <v>0</v>
      </c>
      <c r="B117" s="34">
        <f>VERİ!B117</f>
        <v>0</v>
      </c>
      <c r="C117" s="34">
        <f>VERİ!C117</f>
        <v>0</v>
      </c>
      <c r="D117" s="34">
        <f>VERİ!D117</f>
        <v>0</v>
      </c>
      <c r="E117" s="34">
        <f>VERİ!E117</f>
        <v>0</v>
      </c>
      <c r="F117" s="34">
        <f>VERİ!F117</f>
        <v>0</v>
      </c>
      <c r="G117" s="34">
        <f>VERİ!G117</f>
        <v>0</v>
      </c>
      <c r="H117" s="49">
        <f>VERİ!H117</f>
        <v>0</v>
      </c>
      <c r="I117" s="34">
        <f>VERİ!I117</f>
        <v>0</v>
      </c>
      <c r="J117" s="10"/>
      <c r="K117" s="10">
        <f>VERİ!J117</f>
        <v>0</v>
      </c>
      <c r="L117" s="10"/>
      <c r="M117" s="17"/>
      <c r="N117" s="17"/>
      <c r="O117" s="17"/>
      <c r="P117" s="11"/>
      <c r="Q117" s="11"/>
      <c r="R117" s="11"/>
      <c r="S117" s="17"/>
      <c r="T117" s="17"/>
      <c r="U117" s="17"/>
      <c r="V117" s="11"/>
      <c r="W117" s="11"/>
      <c r="X117" s="11"/>
      <c r="Y117" s="35">
        <f>'YÜKLEME KONTROL'!N117</f>
        <v>0</v>
      </c>
      <c r="Z117" s="35">
        <f t="shared" si="14"/>
        <v>0</v>
      </c>
      <c r="AA117" s="35">
        <f t="shared" si="15"/>
        <v>0</v>
      </c>
      <c r="AB117" s="36">
        <f t="shared" si="16"/>
        <v>0</v>
      </c>
      <c r="AC117" s="35">
        <f t="shared" si="17"/>
        <v>0</v>
      </c>
      <c r="AD117" s="32"/>
      <c r="AE117" s="32"/>
      <c r="AF117" s="32"/>
      <c r="AG117" s="32"/>
      <c r="AH117" s="32"/>
      <c r="AI117" s="32"/>
    </row>
    <row r="118" spans="1:35" ht="15.6" x14ac:dyDescent="0.3">
      <c r="A118" s="34">
        <f>VERİ!A112</f>
        <v>0</v>
      </c>
      <c r="B118" s="34">
        <f>VERİ!B112</f>
        <v>0</v>
      </c>
      <c r="C118" s="34">
        <f>VERİ!C112</f>
        <v>0</v>
      </c>
      <c r="D118" s="34">
        <f>VERİ!D112</f>
        <v>0</v>
      </c>
      <c r="E118" s="34">
        <f>VERİ!E112</f>
        <v>0</v>
      </c>
      <c r="F118" s="34">
        <f>VERİ!F112</f>
        <v>0</v>
      </c>
      <c r="G118" s="34">
        <f>VERİ!G112</f>
        <v>0</v>
      </c>
      <c r="H118" s="34">
        <f>VERİ!H112</f>
        <v>0</v>
      </c>
      <c r="I118" s="34">
        <f>VERİ!I112</f>
        <v>0</v>
      </c>
      <c r="J118" s="10"/>
      <c r="K118" s="10">
        <f>VERİ!J118</f>
        <v>0</v>
      </c>
      <c r="L118" s="10"/>
      <c r="M118" s="17"/>
      <c r="N118" s="17"/>
      <c r="O118" s="17"/>
      <c r="P118" s="11"/>
      <c r="Q118" s="11"/>
      <c r="R118" s="11"/>
      <c r="S118" s="17"/>
      <c r="T118" s="17"/>
      <c r="U118" s="17"/>
      <c r="V118" s="11"/>
      <c r="W118" s="11"/>
      <c r="X118" s="11"/>
      <c r="Y118" s="35">
        <f>'YÜKLEME KONTROL'!N118</f>
        <v>0</v>
      </c>
      <c r="Z118" s="35">
        <f t="shared" si="14"/>
        <v>0</v>
      </c>
      <c r="AA118" s="35">
        <f t="shared" si="15"/>
        <v>0</v>
      </c>
      <c r="AB118" s="36">
        <f t="shared" si="16"/>
        <v>0</v>
      </c>
      <c r="AC118" s="35">
        <f t="shared" si="17"/>
        <v>0</v>
      </c>
      <c r="AD118" s="32"/>
      <c r="AE118" s="32"/>
      <c r="AF118" s="32"/>
      <c r="AG118" s="32"/>
      <c r="AH118" s="32"/>
      <c r="AI118" s="32"/>
    </row>
    <row r="119" spans="1:35" ht="15.6" x14ac:dyDescent="0.3">
      <c r="A119" s="34">
        <f>VERİ!A113</f>
        <v>0</v>
      </c>
      <c r="B119" s="34">
        <f>VERİ!B113</f>
        <v>0</v>
      </c>
      <c r="C119" s="34">
        <f>VERİ!C113</f>
        <v>0</v>
      </c>
      <c r="D119" s="34">
        <f>VERİ!D113</f>
        <v>0</v>
      </c>
      <c r="E119" s="34">
        <f>VERİ!E113</f>
        <v>0</v>
      </c>
      <c r="F119" s="34">
        <f>VERİ!F113</f>
        <v>0</v>
      </c>
      <c r="G119" s="34">
        <f>VERİ!G113</f>
        <v>0</v>
      </c>
      <c r="H119" s="34">
        <f>VERİ!H113</f>
        <v>0</v>
      </c>
      <c r="I119" s="34">
        <f>VERİ!I113</f>
        <v>0</v>
      </c>
      <c r="J119" s="10"/>
      <c r="K119" s="10">
        <f>VERİ!J119</f>
        <v>0</v>
      </c>
      <c r="L119" s="10"/>
      <c r="M119" s="17"/>
      <c r="N119" s="17"/>
      <c r="O119" s="17"/>
      <c r="P119" s="11"/>
      <c r="Q119" s="11"/>
      <c r="R119" s="11"/>
      <c r="S119" s="17"/>
      <c r="T119" s="17"/>
      <c r="U119" s="17"/>
      <c r="V119" s="11"/>
      <c r="W119" s="11"/>
      <c r="X119" s="11"/>
      <c r="Y119" s="35">
        <f>'YÜKLEME KONTROL'!N119</f>
        <v>0</v>
      </c>
      <c r="Z119" s="35">
        <f t="shared" si="14"/>
        <v>0</v>
      </c>
      <c r="AA119" s="35">
        <f t="shared" si="15"/>
        <v>0</v>
      </c>
      <c r="AB119" s="36">
        <f t="shared" si="16"/>
        <v>0</v>
      </c>
      <c r="AC119" s="35">
        <f t="shared" si="17"/>
        <v>0</v>
      </c>
      <c r="AD119" s="32"/>
      <c r="AE119" s="32"/>
      <c r="AF119" s="32"/>
      <c r="AG119" s="32"/>
      <c r="AH119" s="32"/>
      <c r="AI119" s="32"/>
    </row>
    <row r="120" spans="1:35" ht="15.6" x14ac:dyDescent="0.3">
      <c r="A120" s="34">
        <f>VERİ!A114</f>
        <v>0</v>
      </c>
      <c r="B120" s="34">
        <f>VERİ!B114</f>
        <v>0</v>
      </c>
      <c r="C120" s="34">
        <f>VERİ!C114</f>
        <v>0</v>
      </c>
      <c r="D120" s="34">
        <f>VERİ!D114</f>
        <v>0</v>
      </c>
      <c r="E120" s="34">
        <f>VERİ!E114</f>
        <v>0</v>
      </c>
      <c r="F120" s="34">
        <f>VERİ!F114</f>
        <v>0</v>
      </c>
      <c r="G120" s="34">
        <f>VERİ!G114</f>
        <v>0</v>
      </c>
      <c r="H120" s="34">
        <f>VERİ!H114</f>
        <v>0</v>
      </c>
      <c r="I120" s="34">
        <f>VERİ!I114</f>
        <v>0</v>
      </c>
      <c r="J120" s="10"/>
      <c r="K120" s="10">
        <f>VERİ!J120</f>
        <v>0</v>
      </c>
      <c r="L120" s="10"/>
      <c r="M120" s="17"/>
      <c r="N120" s="17"/>
      <c r="O120" s="17"/>
      <c r="P120" s="11"/>
      <c r="Q120" s="11"/>
      <c r="R120" s="11"/>
      <c r="S120" s="17"/>
      <c r="T120" s="17"/>
      <c r="U120" s="17"/>
      <c r="V120" s="11"/>
      <c r="W120" s="11"/>
      <c r="X120" s="11"/>
      <c r="Y120" s="35">
        <f>'YÜKLEME KONTROL'!N120</f>
        <v>0</v>
      </c>
      <c r="Z120" s="35">
        <f t="shared" si="14"/>
        <v>0</v>
      </c>
      <c r="AA120" s="35">
        <f t="shared" si="15"/>
        <v>0</v>
      </c>
      <c r="AB120" s="36">
        <f t="shared" si="16"/>
        <v>0</v>
      </c>
      <c r="AC120" s="35">
        <f t="shared" si="17"/>
        <v>0</v>
      </c>
      <c r="AD120" s="32"/>
      <c r="AE120" s="32"/>
      <c r="AF120" s="32"/>
      <c r="AG120" s="32"/>
      <c r="AH120" s="32"/>
      <c r="AI120" s="32"/>
    </row>
    <row r="121" spans="1:35" ht="15.6" x14ac:dyDescent="0.3">
      <c r="A121" s="34">
        <f>VERİ!A115</f>
        <v>0</v>
      </c>
      <c r="B121" s="34">
        <f>VERİ!B115</f>
        <v>0</v>
      </c>
      <c r="C121" s="34">
        <f>VERİ!C115</f>
        <v>0</v>
      </c>
      <c r="D121" s="34">
        <f>VERİ!D115</f>
        <v>0</v>
      </c>
      <c r="E121" s="34">
        <f>VERİ!E115</f>
        <v>0</v>
      </c>
      <c r="F121" s="34">
        <f>VERİ!F115</f>
        <v>0</v>
      </c>
      <c r="G121" s="34">
        <f>VERİ!G115</f>
        <v>0</v>
      </c>
      <c r="H121" s="34">
        <f>VERİ!H115</f>
        <v>0</v>
      </c>
      <c r="I121" s="34">
        <f>VERİ!I115</f>
        <v>0</v>
      </c>
      <c r="J121" s="10"/>
      <c r="K121" s="10">
        <f>VERİ!J121</f>
        <v>0</v>
      </c>
      <c r="L121" s="10"/>
      <c r="M121" s="17"/>
      <c r="N121" s="17"/>
      <c r="O121" s="17"/>
      <c r="P121" s="11"/>
      <c r="Q121" s="11"/>
      <c r="R121" s="11"/>
      <c r="S121" s="17"/>
      <c r="T121" s="17"/>
      <c r="U121" s="17"/>
      <c r="V121" s="11"/>
      <c r="W121" s="11"/>
      <c r="X121" s="11"/>
      <c r="Y121" s="35">
        <f>'YÜKLEME KONTROL'!N121</f>
        <v>0</v>
      </c>
      <c r="Z121" s="35">
        <f t="shared" si="14"/>
        <v>0</v>
      </c>
      <c r="AA121" s="35">
        <f t="shared" si="15"/>
        <v>0</v>
      </c>
      <c r="AB121" s="36">
        <f t="shared" si="16"/>
        <v>0</v>
      </c>
      <c r="AC121" s="35">
        <f t="shared" si="17"/>
        <v>0</v>
      </c>
      <c r="AD121" s="32"/>
      <c r="AE121" s="32"/>
      <c r="AF121" s="32"/>
      <c r="AG121" s="32"/>
      <c r="AH121" s="32"/>
      <c r="AI121" s="32"/>
    </row>
    <row r="122" spans="1:35" ht="15.6" x14ac:dyDescent="0.3">
      <c r="Y122" s="13"/>
    </row>
  </sheetData>
  <mergeCells count="14">
    <mergeCell ref="F1:F2"/>
    <mergeCell ref="A1:A2"/>
    <mergeCell ref="B1:B2"/>
    <mergeCell ref="C1:C2"/>
    <mergeCell ref="D1:D2"/>
    <mergeCell ref="E1:E2"/>
    <mergeCell ref="S1:U1"/>
    <mergeCell ref="V1:X1"/>
    <mergeCell ref="G1:G2"/>
    <mergeCell ref="H1:H2"/>
    <mergeCell ref="I1:I2"/>
    <mergeCell ref="J1:L1"/>
    <mergeCell ref="M1:O1"/>
    <mergeCell ref="P1:R1"/>
  </mergeCells>
  <conditionalFormatting sqref="AD3">
    <cfRule type="containsText" dxfId="5" priority="5" stopIfTrue="1" operator="containsText" text="YÜKLEME YAPILDI">
      <formula>NOT(ISERROR(SEARCH("YÜKLEME YAPILDI",AD3)))</formula>
    </cfRule>
  </conditionalFormatting>
  <conditionalFormatting sqref="AD3:AD42">
    <cfRule type="containsText" dxfId="4" priority="3" operator="containsText" text="YÜKLEME YAPILDI">
      <formula>NOT(ISERROR(SEARCH("YÜKLEME YAPILDI",AD3)))</formula>
    </cfRule>
    <cfRule type="containsText" dxfId="3" priority="4" operator="containsText" text="YÜKLEME YAPILDI">
      <formula>NOT(ISERROR(SEARCH("YÜKLEME YAPILDI",AD3)))</formula>
    </cfRule>
  </conditionalFormatting>
  <conditionalFormatting sqref="AD94:AD99">
    <cfRule type="containsText" dxfId="2" priority="1" operator="containsText" text="YÜKLEME YAPILDI">
      <formula>NOT(ISERROR(SEARCH("YÜKLEME YAPILDI",AD94)))</formula>
    </cfRule>
    <cfRule type="containsText" dxfId="1" priority="2" operator="containsText" text="YÜKLEME YAPILDI">
      <formula>NOT(ISERROR(SEARCH("YÜKLEME YAPILDI",AD94)))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>
    <tabColor theme="5"/>
  </sheetPr>
  <dimension ref="A1:BL103"/>
  <sheetViews>
    <sheetView zoomScaleNormal="100" workbookViewId="0">
      <pane xSplit="9" ySplit="1" topLeftCell="J89" activePane="bottomRight" state="frozen"/>
      <selection pane="topRight" activeCell="J1" sqref="J1"/>
      <selection pane="bottomLeft" activeCell="A2" sqref="A2"/>
      <selection pane="bottomRight" activeCell="M60" sqref="M60"/>
    </sheetView>
  </sheetViews>
  <sheetFormatPr defaultColWidth="8.77734375" defaultRowHeight="14.4" x14ac:dyDescent="0.3"/>
  <cols>
    <col min="1" max="1" width="6.44140625" bestFit="1" customWidth="1"/>
    <col min="2" max="2" width="6.77734375" bestFit="1" customWidth="1"/>
    <col min="3" max="3" width="8" bestFit="1" customWidth="1"/>
    <col min="4" max="4" width="16.44140625" bestFit="1" customWidth="1"/>
    <col min="5" max="5" width="18.77734375" bestFit="1" customWidth="1"/>
    <col min="6" max="6" width="6.6640625" bestFit="1" customWidth="1"/>
    <col min="7" max="7" width="13.33203125" bestFit="1" customWidth="1"/>
    <col min="8" max="8" width="10.44140625" customWidth="1"/>
    <col min="9" max="9" width="6.6640625" customWidth="1"/>
    <col min="10" max="12" width="7.6640625" bestFit="1" customWidth="1"/>
    <col min="13" max="13" width="7.6640625" customWidth="1"/>
    <col min="14" max="15" width="8" bestFit="1" customWidth="1"/>
    <col min="16" max="16" width="7.6640625" bestFit="1" customWidth="1"/>
    <col min="17" max="17" width="9.77734375" bestFit="1" customWidth="1"/>
    <col min="18" max="20" width="7.6640625" bestFit="1" customWidth="1"/>
    <col min="21" max="21" width="9.77734375" bestFit="1" customWidth="1"/>
    <col min="22" max="23" width="7.6640625" bestFit="1" customWidth="1"/>
    <col min="24" max="26" width="9.77734375" bestFit="1" customWidth="1"/>
    <col min="27" max="27" width="10" customWidth="1"/>
    <col min="28" max="28" width="8.33203125" customWidth="1"/>
    <col min="29" max="34" width="9.77734375" bestFit="1" customWidth="1"/>
    <col min="35" max="35" width="7.77734375" bestFit="1" customWidth="1"/>
    <col min="36" max="36" width="9.77734375" bestFit="1" customWidth="1"/>
    <col min="37" max="37" width="7.33203125" bestFit="1" customWidth="1"/>
    <col min="38" max="38" width="6.33203125" bestFit="1" customWidth="1"/>
    <col min="39" max="39" width="8.33203125" bestFit="1" customWidth="1"/>
    <col min="40" max="40" width="7.33203125" bestFit="1" customWidth="1"/>
    <col min="41" max="41" width="8" bestFit="1" customWidth="1"/>
    <col min="42" max="42" width="8.6640625" bestFit="1" customWidth="1"/>
    <col min="43" max="43" width="15.33203125" bestFit="1" customWidth="1"/>
    <col min="44" max="44" width="8.109375" customWidth="1"/>
    <col min="45" max="45" width="7.6640625" customWidth="1"/>
    <col min="46" max="46" width="8.77734375" customWidth="1"/>
    <col min="47" max="47" width="8.109375" customWidth="1"/>
    <col min="48" max="48" width="7.44140625" customWidth="1"/>
    <col min="49" max="49" width="8" customWidth="1"/>
    <col min="50" max="50" width="6.44140625" customWidth="1"/>
    <col min="51" max="51" width="7.44140625" customWidth="1"/>
    <col min="52" max="62" width="7.77734375" customWidth="1"/>
    <col min="63" max="63" width="7.44140625" bestFit="1" customWidth="1"/>
  </cols>
  <sheetData>
    <row r="1" spans="1:64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147</v>
      </c>
      <c r="G1" s="1" t="s">
        <v>6</v>
      </c>
      <c r="H1" s="1" t="s">
        <v>7</v>
      </c>
      <c r="I1" s="21" t="s">
        <v>8</v>
      </c>
      <c r="J1" s="63" t="s">
        <v>173</v>
      </c>
      <c r="K1" s="63"/>
      <c r="L1" s="64" t="s">
        <v>172</v>
      </c>
      <c r="M1" s="64"/>
      <c r="N1" s="64" t="s">
        <v>174</v>
      </c>
      <c r="O1" s="64"/>
      <c r="P1" s="63" t="s">
        <v>175</v>
      </c>
      <c r="Q1" s="63"/>
      <c r="R1" s="64" t="s">
        <v>176</v>
      </c>
      <c r="S1" s="64"/>
      <c r="T1" s="63" t="s">
        <v>177</v>
      </c>
      <c r="U1" s="63"/>
      <c r="V1" s="64" t="s">
        <v>178</v>
      </c>
      <c r="W1" s="64"/>
      <c r="X1" s="63" t="s">
        <v>179</v>
      </c>
      <c r="Y1" s="63"/>
      <c r="Z1" s="64" t="s">
        <v>180</v>
      </c>
      <c r="AA1" s="64"/>
      <c r="AB1" s="20" t="s">
        <v>148</v>
      </c>
      <c r="AC1" s="64" t="s">
        <v>181</v>
      </c>
      <c r="AD1" s="64"/>
      <c r="AE1" s="63" t="s">
        <v>182</v>
      </c>
      <c r="AF1" s="63"/>
      <c r="AG1" s="64" t="s">
        <v>183</v>
      </c>
      <c r="AH1" s="64"/>
      <c r="AI1" s="63" t="s">
        <v>184</v>
      </c>
      <c r="AJ1" s="63"/>
      <c r="AK1" s="4" t="s">
        <v>153</v>
      </c>
      <c r="AL1" s="20" t="s">
        <v>185</v>
      </c>
      <c r="AM1" s="4" t="s">
        <v>156</v>
      </c>
      <c r="AN1" s="20" t="s">
        <v>157</v>
      </c>
      <c r="AO1" s="4" t="s">
        <v>186</v>
      </c>
      <c r="AP1" s="20" t="s">
        <v>187</v>
      </c>
      <c r="AQ1" s="1" t="s">
        <v>158</v>
      </c>
      <c r="AR1" s="21" t="s">
        <v>188</v>
      </c>
      <c r="AS1" s="21" t="s">
        <v>256</v>
      </c>
      <c r="AT1" s="21" t="s">
        <v>189</v>
      </c>
      <c r="AU1" s="21" t="s">
        <v>264</v>
      </c>
      <c r="AV1" s="21" t="s">
        <v>258</v>
      </c>
      <c r="AW1" s="21" t="s">
        <v>265</v>
      </c>
      <c r="AX1" s="21" t="s">
        <v>257</v>
      </c>
      <c r="AY1" s="21" t="s">
        <v>259</v>
      </c>
      <c r="AZ1" s="21" t="s">
        <v>266</v>
      </c>
      <c r="BA1" s="21" t="s">
        <v>190</v>
      </c>
      <c r="BB1" s="21" t="s">
        <v>263</v>
      </c>
      <c r="BC1" s="21" t="s">
        <v>260</v>
      </c>
      <c r="BD1" s="21" t="s">
        <v>261</v>
      </c>
      <c r="BE1" s="21" t="s">
        <v>262</v>
      </c>
      <c r="BF1" s="21" t="s">
        <v>269</v>
      </c>
      <c r="BG1" s="21" t="s">
        <v>159</v>
      </c>
      <c r="BH1" s="21" t="s">
        <v>268</v>
      </c>
      <c r="BI1" s="21" t="s">
        <v>150</v>
      </c>
      <c r="BJ1" s="21" t="s">
        <v>267</v>
      </c>
      <c r="BK1" s="21" t="s">
        <v>191</v>
      </c>
      <c r="BL1" s="53" t="s">
        <v>270</v>
      </c>
    </row>
    <row r="2" spans="1:64" x14ac:dyDescent="0.3">
      <c r="A2" s="1"/>
      <c r="B2" s="1"/>
      <c r="C2" s="1"/>
      <c r="D2" s="1"/>
      <c r="E2" s="1"/>
      <c r="F2" s="1"/>
      <c r="G2" s="1"/>
      <c r="H2" s="1"/>
      <c r="I2" s="21"/>
      <c r="J2" s="20" t="s">
        <v>161</v>
      </c>
      <c r="K2" s="20" t="s">
        <v>162</v>
      </c>
      <c r="L2" s="4" t="s">
        <v>161</v>
      </c>
      <c r="M2" s="19" t="s">
        <v>162</v>
      </c>
      <c r="N2" s="4" t="s">
        <v>192</v>
      </c>
      <c r="O2" s="4" t="s">
        <v>162</v>
      </c>
      <c r="P2" s="20" t="s">
        <v>161</v>
      </c>
      <c r="Q2" s="20" t="s">
        <v>162</v>
      </c>
      <c r="R2" s="4" t="s">
        <v>161</v>
      </c>
      <c r="S2" s="4" t="s">
        <v>162</v>
      </c>
      <c r="T2" s="20" t="s">
        <v>161</v>
      </c>
      <c r="U2" s="20" t="s">
        <v>162</v>
      </c>
      <c r="V2" s="4" t="s">
        <v>161</v>
      </c>
      <c r="W2" s="4" t="s">
        <v>162</v>
      </c>
      <c r="X2" s="20" t="s">
        <v>161</v>
      </c>
      <c r="Y2" s="20" t="s">
        <v>162</v>
      </c>
      <c r="Z2" s="4" t="s">
        <v>161</v>
      </c>
      <c r="AA2" s="4" t="s">
        <v>162</v>
      </c>
      <c r="AB2" s="20"/>
      <c r="AC2" s="4" t="s">
        <v>161</v>
      </c>
      <c r="AD2" s="4" t="s">
        <v>162</v>
      </c>
      <c r="AE2" s="20" t="s">
        <v>161</v>
      </c>
      <c r="AF2" s="40" t="s">
        <v>162</v>
      </c>
      <c r="AG2" s="4" t="s">
        <v>161</v>
      </c>
      <c r="AH2" s="4" t="s">
        <v>162</v>
      </c>
      <c r="AI2" s="20" t="s">
        <v>161</v>
      </c>
      <c r="AJ2" s="40" t="s">
        <v>162</v>
      </c>
      <c r="AK2" s="4"/>
      <c r="AL2" s="20"/>
      <c r="AM2" s="4"/>
      <c r="AN2" s="20"/>
      <c r="AO2" s="4"/>
      <c r="AP2" s="20"/>
      <c r="AQ2" s="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32"/>
    </row>
    <row r="3" spans="1:64" x14ac:dyDescent="0.3">
      <c r="A3" s="30" t="str">
        <f>VERİ!A3</f>
        <v>SS25</v>
      </c>
      <c r="B3" s="30" t="str">
        <f>VERİ!B3</f>
        <v>CK4U</v>
      </c>
      <c r="C3" s="30">
        <f>VERİ!C3</f>
        <v>1130239</v>
      </c>
      <c r="D3" s="30" t="str">
        <f>VERİ!D3</f>
        <v>ŞRT,MUST-E</v>
      </c>
      <c r="E3" s="30" t="str">
        <f>VERİ!E3</f>
        <v>2 İPLİK PENYE</v>
      </c>
      <c r="F3" s="30" t="str">
        <f>VERİ!F3</f>
        <v>CT3</v>
      </c>
      <c r="G3" s="30" t="str">
        <f>VERİ!G3</f>
        <v>GREY MELANGE</v>
      </c>
      <c r="H3" s="25">
        <f>VERİ!H3</f>
        <v>45657</v>
      </c>
      <c r="I3" s="30">
        <f>VERİ!I3</f>
        <v>1648</v>
      </c>
      <c r="J3" s="28">
        <v>45580</v>
      </c>
      <c r="K3" s="41">
        <v>45580</v>
      </c>
      <c r="L3" s="23">
        <v>45580</v>
      </c>
      <c r="M3" s="22">
        <v>45582</v>
      </c>
      <c r="N3" s="23">
        <v>45580</v>
      </c>
      <c r="O3" s="23" t="s">
        <v>193</v>
      </c>
      <c r="P3" s="28">
        <v>45586</v>
      </c>
      <c r="Q3" s="41">
        <v>45589</v>
      </c>
      <c r="R3" s="22">
        <f>P3+1</f>
        <v>45587</v>
      </c>
      <c r="S3" s="22">
        <v>45587</v>
      </c>
      <c r="T3" s="28">
        <v>45586</v>
      </c>
      <c r="U3" s="41">
        <v>45590</v>
      </c>
      <c r="V3" s="23">
        <v>45589</v>
      </c>
      <c r="W3" s="23">
        <v>45955</v>
      </c>
      <c r="X3" s="24">
        <f>V3+1</f>
        <v>45590</v>
      </c>
      <c r="Y3" s="41">
        <v>45957</v>
      </c>
      <c r="Z3" s="25">
        <v>45597</v>
      </c>
      <c r="AA3" s="26">
        <v>45598</v>
      </c>
      <c r="AB3" s="27">
        <f>VERİ!J3</f>
        <v>1936</v>
      </c>
      <c r="AC3" s="25">
        <v>45600</v>
      </c>
      <c r="AD3" s="25">
        <v>45601</v>
      </c>
      <c r="AE3" s="24">
        <v>45603</v>
      </c>
      <c r="AF3" s="41">
        <v>45604</v>
      </c>
      <c r="AG3" s="25">
        <v>45603</v>
      </c>
      <c r="AH3" s="25">
        <v>45603</v>
      </c>
      <c r="AI3" s="42">
        <f t="shared" ref="AI3:AI42" si="0">H3-7</f>
        <v>45650</v>
      </c>
      <c r="AJ3" s="41">
        <v>45618</v>
      </c>
      <c r="AK3" s="15">
        <f>VERİ!J3</f>
        <v>1936</v>
      </c>
      <c r="AL3" s="29">
        <f t="shared" ref="AL3:AL42" si="1">AB3-I3</f>
        <v>288</v>
      </c>
      <c r="AM3" s="15">
        <f>AK3-AB3</f>
        <v>0</v>
      </c>
      <c r="AN3" s="29">
        <f t="shared" ref="AN3:AN42" si="2">AK3-I3</f>
        <v>288</v>
      </c>
      <c r="AO3" s="23">
        <v>45595</v>
      </c>
      <c r="AP3" s="29"/>
      <c r="AQ3" s="14" t="s">
        <v>167</v>
      </c>
      <c r="AR3" s="30" t="s">
        <v>169</v>
      </c>
      <c r="AS3" s="30"/>
      <c r="AT3" s="43" t="s">
        <v>194</v>
      </c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 t="s">
        <v>194</v>
      </c>
      <c r="BL3" s="32"/>
    </row>
    <row r="4" spans="1:64" x14ac:dyDescent="0.3">
      <c r="A4" s="30" t="str">
        <f>VERİ!A4</f>
        <v>SS25</v>
      </c>
      <c r="B4" s="30" t="str">
        <f>VERİ!B4</f>
        <v>CK4U</v>
      </c>
      <c r="C4" s="30">
        <f>VERİ!C4</f>
        <v>1130241</v>
      </c>
      <c r="D4" s="30" t="str">
        <f>VERİ!D4</f>
        <v>ŞRT,MUST-E-1</v>
      </c>
      <c r="E4" s="30" t="str">
        <f>VERİ!E4</f>
        <v xml:space="preserve">JAKARLI PENYE </v>
      </c>
      <c r="F4" s="30" t="str">
        <f>VERİ!F4</f>
        <v>FPT</v>
      </c>
      <c r="G4" s="30" t="str">
        <f>VERİ!G4</f>
        <v>LIGHT BEIGE</v>
      </c>
      <c r="H4" s="25">
        <f>VERİ!H4</f>
        <v>45657</v>
      </c>
      <c r="I4" s="30">
        <f>VERİ!I4</f>
        <v>2080</v>
      </c>
      <c r="J4" s="28">
        <v>45580</v>
      </c>
      <c r="K4" s="41">
        <v>45580</v>
      </c>
      <c r="L4" s="23">
        <v>45580</v>
      </c>
      <c r="M4" s="22">
        <v>45582</v>
      </c>
      <c r="N4" s="23">
        <v>45580</v>
      </c>
      <c r="O4" s="23">
        <v>45582</v>
      </c>
      <c r="P4" s="28">
        <v>45586</v>
      </c>
      <c r="Q4" s="41">
        <v>45589</v>
      </c>
      <c r="R4" s="22">
        <f t="shared" ref="R4:S42" si="3">P4+1</f>
        <v>45587</v>
      </c>
      <c r="S4" s="22">
        <v>45587</v>
      </c>
      <c r="T4" s="28">
        <v>45586</v>
      </c>
      <c r="U4" s="41">
        <v>45590</v>
      </c>
      <c r="V4" s="23">
        <v>45589</v>
      </c>
      <c r="W4" s="23">
        <v>45955</v>
      </c>
      <c r="X4" s="24">
        <f t="shared" ref="X4:X42" si="4">V4+1</f>
        <v>45590</v>
      </c>
      <c r="Y4" s="41">
        <v>45957</v>
      </c>
      <c r="Z4" s="25">
        <v>45598</v>
      </c>
      <c r="AA4" s="26">
        <v>45599</v>
      </c>
      <c r="AB4" s="27">
        <f>VERİ!J4</f>
        <v>2112</v>
      </c>
      <c r="AC4" s="25">
        <v>45600</v>
      </c>
      <c r="AD4" s="25">
        <v>45601</v>
      </c>
      <c r="AE4" s="24">
        <v>45604</v>
      </c>
      <c r="AF4" s="41">
        <v>45607</v>
      </c>
      <c r="AG4" s="25">
        <v>45603</v>
      </c>
      <c r="AH4" s="25">
        <v>45603</v>
      </c>
      <c r="AI4" s="42">
        <f t="shared" si="0"/>
        <v>45650</v>
      </c>
      <c r="AJ4" s="41">
        <v>45625</v>
      </c>
      <c r="AK4" s="15">
        <f>VERİ!J4</f>
        <v>2112</v>
      </c>
      <c r="AL4" s="29">
        <f t="shared" si="1"/>
        <v>32</v>
      </c>
      <c r="AM4" s="15">
        <f t="shared" ref="AM4:AM42" si="5">AK4-AB4</f>
        <v>0</v>
      </c>
      <c r="AN4" s="29">
        <f t="shared" si="2"/>
        <v>32</v>
      </c>
      <c r="AO4" s="23">
        <v>45595</v>
      </c>
      <c r="AP4" s="29"/>
      <c r="AQ4" s="14" t="s">
        <v>167</v>
      </c>
      <c r="AR4" s="30" t="s">
        <v>169</v>
      </c>
      <c r="AS4" s="30"/>
      <c r="AT4" s="43" t="s">
        <v>194</v>
      </c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 t="s">
        <v>194</v>
      </c>
      <c r="BL4" s="32"/>
    </row>
    <row r="5" spans="1:64" x14ac:dyDescent="0.3">
      <c r="A5" s="30" t="str">
        <f>VERİ!A5</f>
        <v>SS25</v>
      </c>
      <c r="B5" s="30" t="str">
        <f>VERİ!B5</f>
        <v>CK4U</v>
      </c>
      <c r="C5" s="30">
        <f>VERİ!C5</f>
        <v>1120132</v>
      </c>
      <c r="D5" s="30" t="str">
        <f>VERİ!D5</f>
        <v>PNT,BIFLARE-E</v>
      </c>
      <c r="E5" s="30" t="str">
        <f>VERİ!E5</f>
        <v>PENYE LYC SUPREM</v>
      </c>
      <c r="F5" s="30" t="str">
        <f>VERİ!F5</f>
        <v>R4W</v>
      </c>
      <c r="G5" s="30" t="str">
        <f>VERİ!G5</f>
        <v>ANTRACITE</v>
      </c>
      <c r="H5" s="25">
        <f>VERİ!H5</f>
        <v>45653</v>
      </c>
      <c r="I5" s="30">
        <f>VERİ!I5</f>
        <v>5950</v>
      </c>
      <c r="J5" s="28">
        <v>45580</v>
      </c>
      <c r="K5" s="41">
        <v>45580</v>
      </c>
      <c r="L5" s="23">
        <v>45580</v>
      </c>
      <c r="M5" s="22">
        <f t="shared" ref="M5:M42" si="6">L5+2</f>
        <v>45582</v>
      </c>
      <c r="N5" s="23">
        <v>45580</v>
      </c>
      <c r="O5" s="23" t="s">
        <v>195</v>
      </c>
      <c r="P5" s="28">
        <v>45586</v>
      </c>
      <c r="Q5" s="41">
        <v>45590</v>
      </c>
      <c r="R5" s="22">
        <f t="shared" si="3"/>
        <v>45587</v>
      </c>
      <c r="S5" s="22">
        <f>Q5+1</f>
        <v>45591</v>
      </c>
      <c r="T5" s="28">
        <v>45586</v>
      </c>
      <c r="U5" s="41">
        <v>45590</v>
      </c>
      <c r="V5" s="23">
        <v>45589</v>
      </c>
      <c r="W5" s="23">
        <v>45955</v>
      </c>
      <c r="X5" s="24">
        <f t="shared" si="4"/>
        <v>45590</v>
      </c>
      <c r="Y5" s="41">
        <f>W5+2</f>
        <v>45957</v>
      </c>
      <c r="Z5" s="25">
        <f>AC5-2</f>
        <v>45599</v>
      </c>
      <c r="AA5" s="26">
        <f>AD5-2</f>
        <v>45601</v>
      </c>
      <c r="AB5" s="27">
        <f>VERİ!J5</f>
        <v>5808</v>
      </c>
      <c r="AC5" s="25">
        <v>45601</v>
      </c>
      <c r="AD5" s="25">
        <v>45603</v>
      </c>
      <c r="AE5" s="24">
        <v>45607</v>
      </c>
      <c r="AF5" s="41">
        <v>45608</v>
      </c>
      <c r="AG5" s="25">
        <v>45607</v>
      </c>
      <c r="AH5" s="25">
        <f>AG5+1</f>
        <v>45608</v>
      </c>
      <c r="AI5" s="42">
        <f t="shared" si="0"/>
        <v>45646</v>
      </c>
      <c r="AJ5" s="41">
        <v>45630</v>
      </c>
      <c r="AK5" s="15">
        <f>VERİ!J5</f>
        <v>5808</v>
      </c>
      <c r="AL5" s="29">
        <f t="shared" si="1"/>
        <v>-142</v>
      </c>
      <c r="AM5" s="15">
        <f t="shared" si="5"/>
        <v>0</v>
      </c>
      <c r="AN5" s="29">
        <f t="shared" si="2"/>
        <v>-142</v>
      </c>
      <c r="AO5" s="23">
        <v>45595</v>
      </c>
      <c r="AP5" s="27"/>
      <c r="AQ5" s="14" t="s">
        <v>167</v>
      </c>
      <c r="AR5" s="30" t="s">
        <v>169</v>
      </c>
      <c r="AS5" s="30"/>
      <c r="AT5" s="43" t="s">
        <v>194</v>
      </c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 t="s">
        <v>194</v>
      </c>
      <c r="BL5" s="32"/>
    </row>
    <row r="6" spans="1:64" x14ac:dyDescent="0.3">
      <c r="A6" s="30" t="str">
        <f>VERİ!A6</f>
        <v>SS25</v>
      </c>
      <c r="B6" s="30" t="str">
        <f>VERİ!B6</f>
        <v>CK4U</v>
      </c>
      <c r="C6" s="30">
        <f>VERİ!C6</f>
        <v>1120132</v>
      </c>
      <c r="D6" s="30" t="str">
        <f>VERİ!D6</f>
        <v>PNT,BIFLARE-E</v>
      </c>
      <c r="E6" s="30" t="str">
        <f>VERİ!E6</f>
        <v>PENYE LYC SUPREM</v>
      </c>
      <c r="F6" s="30" t="str">
        <f>VERİ!F6</f>
        <v>CVL</v>
      </c>
      <c r="G6" s="30" t="str">
        <f>VERİ!G6</f>
        <v>NEW BLACK</v>
      </c>
      <c r="H6" s="25">
        <f>VERİ!H6</f>
        <v>45653</v>
      </c>
      <c r="I6" s="30">
        <f>VERİ!I6</f>
        <v>5504</v>
      </c>
      <c r="J6" s="28">
        <v>45580</v>
      </c>
      <c r="K6" s="41">
        <v>45580</v>
      </c>
      <c r="L6" s="23">
        <v>45580</v>
      </c>
      <c r="M6" s="22">
        <f t="shared" si="6"/>
        <v>45582</v>
      </c>
      <c r="N6" s="23">
        <v>45580</v>
      </c>
      <c r="O6" s="23">
        <v>45583</v>
      </c>
      <c r="P6" s="28">
        <v>45586</v>
      </c>
      <c r="Q6" s="41">
        <v>45591</v>
      </c>
      <c r="R6" s="22">
        <f t="shared" si="3"/>
        <v>45587</v>
      </c>
      <c r="S6" s="22">
        <f t="shared" si="3"/>
        <v>45592</v>
      </c>
      <c r="T6" s="28">
        <v>45586</v>
      </c>
      <c r="U6" s="41">
        <v>45591</v>
      </c>
      <c r="V6" s="23">
        <v>45589</v>
      </c>
      <c r="W6" s="23">
        <v>45955</v>
      </c>
      <c r="X6" s="24">
        <f t="shared" si="4"/>
        <v>45590</v>
      </c>
      <c r="Y6" s="41">
        <f t="shared" ref="Y6:Y42" si="7">W6+2</f>
        <v>45957</v>
      </c>
      <c r="Z6" s="25">
        <f t="shared" ref="Z6:AA42" si="8">AC6-2</f>
        <v>45600</v>
      </c>
      <c r="AA6" s="26">
        <f t="shared" si="8"/>
        <v>45602</v>
      </c>
      <c r="AB6" s="27">
        <f>VERİ!J6</f>
        <v>5416</v>
      </c>
      <c r="AC6" s="25">
        <v>45602</v>
      </c>
      <c r="AD6" s="25">
        <v>45604</v>
      </c>
      <c r="AE6" s="24">
        <v>45608</v>
      </c>
      <c r="AF6" s="41">
        <v>45609</v>
      </c>
      <c r="AG6" s="25">
        <v>45608</v>
      </c>
      <c r="AH6" s="25">
        <f t="shared" ref="AH6:AH42" si="9">AG6+1</f>
        <v>45609</v>
      </c>
      <c r="AI6" s="42">
        <f t="shared" si="0"/>
        <v>45646</v>
      </c>
      <c r="AJ6" s="41">
        <v>45630</v>
      </c>
      <c r="AK6" s="15">
        <f>VERİ!J6</f>
        <v>5416</v>
      </c>
      <c r="AL6" s="29">
        <f t="shared" si="1"/>
        <v>-88</v>
      </c>
      <c r="AM6" s="15">
        <f t="shared" si="5"/>
        <v>0</v>
      </c>
      <c r="AN6" s="29">
        <f t="shared" si="2"/>
        <v>-88</v>
      </c>
      <c r="AO6" s="23">
        <v>45595</v>
      </c>
      <c r="AP6" s="27"/>
      <c r="AQ6" s="14" t="s">
        <v>167</v>
      </c>
      <c r="AR6" s="30" t="s">
        <v>169</v>
      </c>
      <c r="AS6" s="30"/>
      <c r="AT6" s="43" t="s">
        <v>194</v>
      </c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 t="s">
        <v>194</v>
      </c>
      <c r="BL6" s="32"/>
    </row>
    <row r="7" spans="1:64" x14ac:dyDescent="0.3">
      <c r="A7" s="30" t="str">
        <f>VERİ!A7</f>
        <v>SS25</v>
      </c>
      <c r="B7" s="30" t="str">
        <f>VERİ!B7</f>
        <v>CK4U</v>
      </c>
      <c r="C7" s="30">
        <f>VERİ!C7</f>
        <v>1113836</v>
      </c>
      <c r="D7" s="30" t="str">
        <f>VERİ!D7</f>
        <v>NERKUR ALT</v>
      </c>
      <c r="E7" s="30" t="str">
        <f>VERİ!E7</f>
        <v>30/1 OPENED SUPREM</v>
      </c>
      <c r="F7" s="30" t="str">
        <f>VERİ!F7</f>
        <v>FFB</v>
      </c>
      <c r="G7" s="30" t="str">
        <f>VERİ!G7</f>
        <v>NEW BLACK</v>
      </c>
      <c r="H7" s="25">
        <f>VERİ!H7</f>
        <v>45305</v>
      </c>
      <c r="I7" s="30">
        <f>VERİ!I7</f>
        <v>5550</v>
      </c>
      <c r="J7" s="28">
        <v>45580</v>
      </c>
      <c r="K7" s="41">
        <v>45580</v>
      </c>
      <c r="L7" s="23">
        <v>45580</v>
      </c>
      <c r="M7" s="22">
        <f t="shared" si="6"/>
        <v>45582</v>
      </c>
      <c r="N7" s="23">
        <v>45580</v>
      </c>
      <c r="O7" s="23">
        <v>45584</v>
      </c>
      <c r="P7" s="28">
        <v>45586</v>
      </c>
      <c r="Q7" s="41">
        <v>45593</v>
      </c>
      <c r="R7" s="22">
        <f t="shared" si="3"/>
        <v>45587</v>
      </c>
      <c r="S7" s="22">
        <f t="shared" si="3"/>
        <v>45594</v>
      </c>
      <c r="T7" s="28">
        <v>45586</v>
      </c>
      <c r="U7" s="41">
        <v>45593</v>
      </c>
      <c r="V7" s="23">
        <v>45589</v>
      </c>
      <c r="W7" s="23">
        <v>45955</v>
      </c>
      <c r="X7" s="24">
        <f t="shared" si="4"/>
        <v>45590</v>
      </c>
      <c r="Y7" s="41">
        <f t="shared" si="7"/>
        <v>45957</v>
      </c>
      <c r="Z7" s="25">
        <f t="shared" si="8"/>
        <v>45602</v>
      </c>
      <c r="AA7" s="26">
        <f t="shared" si="8"/>
        <v>45606</v>
      </c>
      <c r="AB7" s="27">
        <f>VERİ!J7</f>
        <v>5776</v>
      </c>
      <c r="AC7" s="25">
        <v>45604</v>
      </c>
      <c r="AD7" s="25">
        <v>45608</v>
      </c>
      <c r="AE7" s="24">
        <v>45610</v>
      </c>
      <c r="AF7" s="41">
        <v>45611</v>
      </c>
      <c r="AG7" s="25">
        <v>45610</v>
      </c>
      <c r="AH7" s="25">
        <f t="shared" si="9"/>
        <v>45611</v>
      </c>
      <c r="AI7" s="42">
        <f t="shared" si="0"/>
        <v>45298</v>
      </c>
      <c r="AJ7" s="41">
        <v>45625</v>
      </c>
      <c r="AK7" s="15">
        <f>VERİ!J7</f>
        <v>5776</v>
      </c>
      <c r="AL7" s="29">
        <f t="shared" si="1"/>
        <v>226</v>
      </c>
      <c r="AM7" s="15">
        <f t="shared" si="5"/>
        <v>0</v>
      </c>
      <c r="AN7" s="29">
        <f t="shared" si="2"/>
        <v>226</v>
      </c>
      <c r="AO7" s="23">
        <v>45595</v>
      </c>
      <c r="AP7" s="27"/>
      <c r="AQ7" s="14" t="s">
        <v>167</v>
      </c>
      <c r="AR7" s="30" t="s">
        <v>169</v>
      </c>
      <c r="AS7" s="30"/>
      <c r="AT7" s="43" t="s">
        <v>194</v>
      </c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 t="s">
        <v>194</v>
      </c>
      <c r="BL7" s="32"/>
    </row>
    <row r="8" spans="1:64" x14ac:dyDescent="0.3">
      <c r="A8" s="30" t="str">
        <f>VERİ!A8</f>
        <v>SS25</v>
      </c>
      <c r="B8" s="30" t="str">
        <f>VERİ!B8</f>
        <v>CK4U</v>
      </c>
      <c r="C8" s="30">
        <f>VERİ!C8</f>
        <v>1113836</v>
      </c>
      <c r="D8" s="30" t="str">
        <f>VERİ!D8</f>
        <v>NERKUR ALT</v>
      </c>
      <c r="E8" s="30" t="str">
        <f>VERİ!E8</f>
        <v>30/1 OPENED SUPREM</v>
      </c>
      <c r="F8" s="30" t="str">
        <f>VERİ!F8</f>
        <v>J5E</v>
      </c>
      <c r="G8" s="30" t="str">
        <f>VERİ!G8</f>
        <v>ANTRACITE</v>
      </c>
      <c r="H8" s="25">
        <f>VERİ!H8</f>
        <v>45305</v>
      </c>
      <c r="I8" s="30">
        <f>VERİ!I8</f>
        <v>5950</v>
      </c>
      <c r="J8" s="28">
        <v>45580</v>
      </c>
      <c r="K8" s="41">
        <v>45580</v>
      </c>
      <c r="L8" s="23">
        <v>45580</v>
      </c>
      <c r="M8" s="22">
        <f t="shared" si="6"/>
        <v>45582</v>
      </c>
      <c r="N8" s="23">
        <v>45580</v>
      </c>
      <c r="O8" s="23" t="s">
        <v>196</v>
      </c>
      <c r="P8" s="28">
        <v>45586</v>
      </c>
      <c r="Q8" s="41">
        <v>45593</v>
      </c>
      <c r="R8" s="22">
        <f t="shared" si="3"/>
        <v>45587</v>
      </c>
      <c r="S8" s="22">
        <f t="shared" si="3"/>
        <v>45594</v>
      </c>
      <c r="T8" s="28">
        <v>45586</v>
      </c>
      <c r="U8" s="41">
        <v>45593</v>
      </c>
      <c r="V8" s="23">
        <v>45589</v>
      </c>
      <c r="W8" s="23">
        <v>45955</v>
      </c>
      <c r="X8" s="24">
        <f t="shared" si="4"/>
        <v>45590</v>
      </c>
      <c r="Y8" s="41">
        <f t="shared" si="7"/>
        <v>45957</v>
      </c>
      <c r="Z8" s="25">
        <f t="shared" si="8"/>
        <v>45605</v>
      </c>
      <c r="AA8" s="26">
        <f t="shared" si="8"/>
        <v>45607</v>
      </c>
      <c r="AB8" s="27">
        <f>VERİ!J8</f>
        <v>6176</v>
      </c>
      <c r="AC8" s="25">
        <v>45607</v>
      </c>
      <c r="AD8" s="25">
        <v>45609</v>
      </c>
      <c r="AE8" s="24">
        <v>45611</v>
      </c>
      <c r="AF8" s="41">
        <v>45612</v>
      </c>
      <c r="AG8" s="25">
        <v>45611</v>
      </c>
      <c r="AH8" s="25">
        <f t="shared" si="9"/>
        <v>45612</v>
      </c>
      <c r="AI8" s="42">
        <f t="shared" si="0"/>
        <v>45298</v>
      </c>
      <c r="AJ8" s="41">
        <v>45628</v>
      </c>
      <c r="AK8" s="15">
        <f>VERİ!J8</f>
        <v>6176</v>
      </c>
      <c r="AL8" s="29">
        <f t="shared" si="1"/>
        <v>226</v>
      </c>
      <c r="AM8" s="15">
        <f t="shared" si="5"/>
        <v>0</v>
      </c>
      <c r="AN8" s="29">
        <f t="shared" si="2"/>
        <v>226</v>
      </c>
      <c r="AO8" s="23">
        <v>45595</v>
      </c>
      <c r="AP8" s="27"/>
      <c r="AQ8" s="14" t="s">
        <v>167</v>
      </c>
      <c r="AR8" s="30" t="s">
        <v>169</v>
      </c>
      <c r="AS8" s="30"/>
      <c r="AT8" s="43" t="s">
        <v>194</v>
      </c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 t="s">
        <v>194</v>
      </c>
      <c r="BL8" s="32"/>
    </row>
    <row r="9" spans="1:64" x14ac:dyDescent="0.3">
      <c r="A9" s="30" t="str">
        <f>VERİ!A9</f>
        <v>SS25</v>
      </c>
      <c r="B9" s="30" t="str">
        <f>VERİ!B9</f>
        <v>CK4U</v>
      </c>
      <c r="C9" s="30">
        <f>VERİ!C9</f>
        <v>1113836</v>
      </c>
      <c r="D9" s="30" t="str">
        <f>VERİ!D9</f>
        <v>NERKUR UST</v>
      </c>
      <c r="E9" s="30" t="str">
        <f>VERİ!E9</f>
        <v>LYC OPENED SUPREM</v>
      </c>
      <c r="F9" s="30" t="str">
        <f>VERİ!F9</f>
        <v>FFB</v>
      </c>
      <c r="G9" s="30" t="str">
        <f>VERİ!G9</f>
        <v>OPTICAL WHITE</v>
      </c>
      <c r="H9" s="25">
        <f>VERİ!H9</f>
        <v>45305</v>
      </c>
      <c r="I9" s="30">
        <f>VERİ!I9</f>
        <v>5550</v>
      </c>
      <c r="J9" s="28">
        <v>45580</v>
      </c>
      <c r="K9" s="41">
        <v>45580</v>
      </c>
      <c r="L9" s="23">
        <v>45580</v>
      </c>
      <c r="M9" s="22">
        <f t="shared" si="6"/>
        <v>45582</v>
      </c>
      <c r="N9" s="23">
        <v>45580</v>
      </c>
      <c r="O9" s="23">
        <v>45585</v>
      </c>
      <c r="P9" s="28">
        <v>45586</v>
      </c>
      <c r="Q9" s="41">
        <v>45593</v>
      </c>
      <c r="R9" s="22">
        <f t="shared" si="3"/>
        <v>45587</v>
      </c>
      <c r="S9" s="22">
        <f t="shared" si="3"/>
        <v>45594</v>
      </c>
      <c r="T9" s="28">
        <v>45586</v>
      </c>
      <c r="U9" s="41">
        <v>45593</v>
      </c>
      <c r="V9" s="23">
        <v>45589</v>
      </c>
      <c r="W9" s="23">
        <v>45955</v>
      </c>
      <c r="X9" s="24">
        <f t="shared" si="4"/>
        <v>45590</v>
      </c>
      <c r="Y9" s="41">
        <f t="shared" si="7"/>
        <v>45957</v>
      </c>
      <c r="Z9" s="25">
        <f t="shared" si="8"/>
        <v>45606</v>
      </c>
      <c r="AA9" s="26">
        <f t="shared" si="8"/>
        <v>45608</v>
      </c>
      <c r="AB9" s="27">
        <f>VERİ!J9</f>
        <v>5776</v>
      </c>
      <c r="AC9" s="25">
        <v>45608</v>
      </c>
      <c r="AD9" s="25">
        <v>45610</v>
      </c>
      <c r="AE9" s="24">
        <v>45612</v>
      </c>
      <c r="AF9" s="41">
        <v>45614</v>
      </c>
      <c r="AG9" s="25">
        <v>45612</v>
      </c>
      <c r="AH9" s="25">
        <f t="shared" si="9"/>
        <v>45613</v>
      </c>
      <c r="AI9" s="42">
        <f t="shared" si="0"/>
        <v>45298</v>
      </c>
      <c r="AJ9" s="41">
        <v>45625</v>
      </c>
      <c r="AK9" s="15">
        <f>VERİ!J9</f>
        <v>5776</v>
      </c>
      <c r="AL9" s="29">
        <f t="shared" si="1"/>
        <v>226</v>
      </c>
      <c r="AM9" s="15">
        <f t="shared" si="5"/>
        <v>0</v>
      </c>
      <c r="AN9" s="29">
        <f t="shared" si="2"/>
        <v>226</v>
      </c>
      <c r="AO9" s="23">
        <v>45595</v>
      </c>
      <c r="AP9" s="29"/>
      <c r="AQ9" s="14" t="s">
        <v>167</v>
      </c>
      <c r="AR9" s="30" t="s">
        <v>169</v>
      </c>
      <c r="AS9" s="30"/>
      <c r="AT9" s="43" t="s">
        <v>194</v>
      </c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 t="s">
        <v>194</v>
      </c>
      <c r="BL9" s="32"/>
    </row>
    <row r="10" spans="1:64" x14ac:dyDescent="0.3">
      <c r="A10" s="30" t="str">
        <f>VERİ!A10</f>
        <v>SS25</v>
      </c>
      <c r="B10" s="30" t="str">
        <f>VERİ!B10</f>
        <v>CK4U</v>
      </c>
      <c r="C10" s="30">
        <f>VERİ!C10</f>
        <v>1113836</v>
      </c>
      <c r="D10" s="30" t="str">
        <f>VERİ!D10</f>
        <v>NERKUR UST</v>
      </c>
      <c r="E10" s="30" t="str">
        <f>VERİ!E10</f>
        <v>LYC OPENED SUPREM</v>
      </c>
      <c r="F10" s="30" t="str">
        <f>VERİ!F10</f>
        <v>J5E</v>
      </c>
      <c r="G10" s="30" t="str">
        <f>VERİ!G10</f>
        <v>OPTICAL WHITE</v>
      </c>
      <c r="H10" s="25">
        <f>VERİ!H10</f>
        <v>45305</v>
      </c>
      <c r="I10" s="30">
        <f>VERİ!I10</f>
        <v>5950</v>
      </c>
      <c r="J10" s="28">
        <v>45580</v>
      </c>
      <c r="K10" s="41">
        <v>45580</v>
      </c>
      <c r="L10" s="23">
        <v>45580</v>
      </c>
      <c r="M10" s="22">
        <f t="shared" si="6"/>
        <v>45582</v>
      </c>
      <c r="N10" s="23">
        <v>45580</v>
      </c>
      <c r="O10" s="23" t="s">
        <v>197</v>
      </c>
      <c r="P10" s="28">
        <v>45586</v>
      </c>
      <c r="Q10" s="41">
        <v>45593</v>
      </c>
      <c r="R10" s="22">
        <f t="shared" si="3"/>
        <v>45587</v>
      </c>
      <c r="S10" s="22">
        <f t="shared" si="3"/>
        <v>45594</v>
      </c>
      <c r="T10" s="28">
        <v>45586</v>
      </c>
      <c r="U10" s="41">
        <v>45593</v>
      </c>
      <c r="V10" s="23">
        <v>45589</v>
      </c>
      <c r="W10" s="23">
        <v>45955</v>
      </c>
      <c r="X10" s="24">
        <f t="shared" si="4"/>
        <v>45590</v>
      </c>
      <c r="Y10" s="41">
        <f t="shared" si="7"/>
        <v>45957</v>
      </c>
      <c r="Z10" s="25">
        <f t="shared" si="8"/>
        <v>45607</v>
      </c>
      <c r="AA10" s="26">
        <f t="shared" si="8"/>
        <v>45609</v>
      </c>
      <c r="AB10" s="27">
        <f>VERİ!J10</f>
        <v>6176</v>
      </c>
      <c r="AC10" s="25">
        <v>45609</v>
      </c>
      <c r="AD10" s="25">
        <v>45611</v>
      </c>
      <c r="AE10" s="24">
        <v>45614</v>
      </c>
      <c r="AF10" s="41">
        <v>45615</v>
      </c>
      <c r="AG10" s="25">
        <v>45614</v>
      </c>
      <c r="AH10" s="25">
        <f t="shared" si="9"/>
        <v>45615</v>
      </c>
      <c r="AI10" s="42">
        <f t="shared" si="0"/>
        <v>45298</v>
      </c>
      <c r="AJ10" s="41">
        <v>45628</v>
      </c>
      <c r="AK10" s="15">
        <f>VERİ!J10</f>
        <v>6176</v>
      </c>
      <c r="AL10" s="29">
        <f t="shared" si="1"/>
        <v>226</v>
      </c>
      <c r="AM10" s="15">
        <f t="shared" si="5"/>
        <v>0</v>
      </c>
      <c r="AN10" s="29">
        <f t="shared" si="2"/>
        <v>226</v>
      </c>
      <c r="AO10" s="23">
        <v>45595</v>
      </c>
      <c r="AP10" s="29"/>
      <c r="AQ10" s="14" t="s">
        <v>167</v>
      </c>
      <c r="AR10" s="30" t="s">
        <v>169</v>
      </c>
      <c r="AS10" s="30"/>
      <c r="AT10" s="43" t="s">
        <v>194</v>
      </c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 t="s">
        <v>194</v>
      </c>
      <c r="BL10" s="32"/>
    </row>
    <row r="11" spans="1:64" x14ac:dyDescent="0.3">
      <c r="A11" s="30" t="str">
        <f>VERİ!A11</f>
        <v>SS25</v>
      </c>
      <c r="B11" s="30" t="str">
        <f>VERİ!B11</f>
        <v>CK4U</v>
      </c>
      <c r="C11" s="30">
        <f>VERİ!C11</f>
        <v>1128591</v>
      </c>
      <c r="D11" s="30" t="str">
        <f>VERİ!D11</f>
        <v>TYT,KASKOR-E</v>
      </c>
      <c r="E11" s="30" t="str">
        <f>VERİ!E11</f>
        <v>2*2 KAŞKORSE</v>
      </c>
      <c r="F11" s="30" t="str">
        <f>VERİ!F11</f>
        <v>GE8</v>
      </c>
      <c r="G11" s="30" t="str">
        <f>VERİ!G11</f>
        <v>NEW BLACK</v>
      </c>
      <c r="H11" s="25">
        <f>VERİ!H11</f>
        <v>45678</v>
      </c>
      <c r="I11" s="30">
        <f>VERİ!I11</f>
        <v>4512</v>
      </c>
      <c r="J11" s="28">
        <v>45580</v>
      </c>
      <c r="K11" s="41">
        <v>45580</v>
      </c>
      <c r="L11" s="23">
        <v>45580</v>
      </c>
      <c r="M11" s="22">
        <f t="shared" si="6"/>
        <v>45582</v>
      </c>
      <c r="N11" s="23" t="s">
        <v>193</v>
      </c>
      <c r="O11" s="23">
        <v>45586</v>
      </c>
      <c r="P11" s="28">
        <v>45586</v>
      </c>
      <c r="Q11" s="41">
        <v>45593</v>
      </c>
      <c r="R11" s="22">
        <f t="shared" si="3"/>
        <v>45587</v>
      </c>
      <c r="S11" s="22">
        <f t="shared" si="3"/>
        <v>45594</v>
      </c>
      <c r="T11" s="28">
        <v>45586</v>
      </c>
      <c r="U11" s="41">
        <v>45593</v>
      </c>
      <c r="V11" s="23">
        <v>45589</v>
      </c>
      <c r="W11" s="23">
        <v>45955</v>
      </c>
      <c r="X11" s="24">
        <f t="shared" si="4"/>
        <v>45590</v>
      </c>
      <c r="Y11" s="41">
        <f t="shared" si="7"/>
        <v>45957</v>
      </c>
      <c r="Z11" s="25">
        <f t="shared" si="8"/>
        <v>45608</v>
      </c>
      <c r="AA11" s="26">
        <f t="shared" si="8"/>
        <v>45610</v>
      </c>
      <c r="AB11" s="27">
        <f>VERİ!J11</f>
        <v>4515</v>
      </c>
      <c r="AC11" s="25">
        <v>45610</v>
      </c>
      <c r="AD11" s="25">
        <v>45612</v>
      </c>
      <c r="AE11" s="24">
        <v>45615</v>
      </c>
      <c r="AF11" s="41">
        <v>45616</v>
      </c>
      <c r="AG11" s="25">
        <v>45615</v>
      </c>
      <c r="AH11" s="25">
        <f t="shared" si="9"/>
        <v>45616</v>
      </c>
      <c r="AI11" s="42">
        <f t="shared" si="0"/>
        <v>45671</v>
      </c>
      <c r="AJ11" s="41">
        <v>45679</v>
      </c>
      <c r="AK11" s="15">
        <f>VERİ!J11</f>
        <v>4515</v>
      </c>
      <c r="AL11" s="29">
        <f t="shared" si="1"/>
        <v>3</v>
      </c>
      <c r="AM11" s="15">
        <f t="shared" si="5"/>
        <v>0</v>
      </c>
      <c r="AN11" s="29">
        <f t="shared" si="2"/>
        <v>3</v>
      </c>
      <c r="AO11" s="23">
        <v>45601</v>
      </c>
      <c r="AP11" s="29"/>
      <c r="AQ11" s="14" t="s">
        <v>167</v>
      </c>
      <c r="AR11" s="30" t="s">
        <v>169</v>
      </c>
      <c r="AS11" s="30"/>
      <c r="AT11" s="43" t="s">
        <v>194</v>
      </c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 t="s">
        <v>194</v>
      </c>
      <c r="BL11" s="32"/>
    </row>
    <row r="12" spans="1:64" x14ac:dyDescent="0.3">
      <c r="A12" s="30" t="str">
        <f>VERİ!A12</f>
        <v>SS25</v>
      </c>
      <c r="B12" s="30" t="str">
        <f>VERİ!B12</f>
        <v>CK4U</v>
      </c>
      <c r="C12" s="30">
        <f>VERİ!C12</f>
        <v>1128591</v>
      </c>
      <c r="D12" s="30" t="str">
        <f>VERİ!D12</f>
        <v>TYT,KASKOR-E</v>
      </c>
      <c r="E12" s="30" t="str">
        <f>VERİ!E12</f>
        <v>2*2 KAŞKORSE</v>
      </c>
      <c r="F12" s="30" t="str">
        <f>VERİ!F12</f>
        <v>GXN</v>
      </c>
      <c r="G12" s="30" t="str">
        <f>VERİ!G12</f>
        <v>DARK BEIGE</v>
      </c>
      <c r="H12" s="25">
        <f>VERİ!H12</f>
        <v>45678</v>
      </c>
      <c r="I12" s="30">
        <f>VERİ!I12</f>
        <v>4512</v>
      </c>
      <c r="J12" s="28">
        <v>45580</v>
      </c>
      <c r="K12" s="41">
        <v>45580</v>
      </c>
      <c r="L12" s="23">
        <v>45580</v>
      </c>
      <c r="M12" s="22">
        <f t="shared" si="6"/>
        <v>45582</v>
      </c>
      <c r="N12" s="23">
        <v>45582</v>
      </c>
      <c r="O12" s="23" t="s">
        <v>198</v>
      </c>
      <c r="P12" s="28">
        <v>45586</v>
      </c>
      <c r="Q12" s="41">
        <v>45593</v>
      </c>
      <c r="R12" s="22">
        <f t="shared" si="3"/>
        <v>45587</v>
      </c>
      <c r="S12" s="22">
        <f t="shared" si="3"/>
        <v>45594</v>
      </c>
      <c r="T12" s="28">
        <v>45586</v>
      </c>
      <c r="U12" s="41">
        <v>45593</v>
      </c>
      <c r="V12" s="23">
        <v>45589</v>
      </c>
      <c r="W12" s="23">
        <v>45955</v>
      </c>
      <c r="X12" s="24">
        <f t="shared" si="4"/>
        <v>45590</v>
      </c>
      <c r="Y12" s="41">
        <f t="shared" si="7"/>
        <v>45957</v>
      </c>
      <c r="Z12" s="25">
        <f t="shared" si="8"/>
        <v>45609</v>
      </c>
      <c r="AA12" s="26">
        <f t="shared" si="8"/>
        <v>45612</v>
      </c>
      <c r="AB12" s="27">
        <f>VERİ!J12</f>
        <v>4400</v>
      </c>
      <c r="AC12" s="25">
        <v>45611</v>
      </c>
      <c r="AD12" s="25">
        <v>45614</v>
      </c>
      <c r="AE12" s="24">
        <v>45616</v>
      </c>
      <c r="AF12" s="41">
        <v>45617</v>
      </c>
      <c r="AG12" s="25">
        <v>45616</v>
      </c>
      <c r="AH12" s="25">
        <f t="shared" si="9"/>
        <v>45617</v>
      </c>
      <c r="AI12" s="42">
        <f t="shared" si="0"/>
        <v>45671</v>
      </c>
      <c r="AJ12" s="41">
        <v>45679</v>
      </c>
      <c r="AK12" s="15">
        <f>VERİ!J12</f>
        <v>4400</v>
      </c>
      <c r="AL12" s="29">
        <f t="shared" si="1"/>
        <v>-112</v>
      </c>
      <c r="AM12" s="15">
        <f t="shared" si="5"/>
        <v>0</v>
      </c>
      <c r="AN12" s="29">
        <f t="shared" si="2"/>
        <v>-112</v>
      </c>
      <c r="AO12" s="23">
        <v>45601</v>
      </c>
      <c r="AP12" s="29"/>
      <c r="AQ12" s="14" t="s">
        <v>167</v>
      </c>
      <c r="AR12" s="30" t="s">
        <v>169</v>
      </c>
      <c r="AS12" s="30"/>
      <c r="AT12" s="43" t="s">
        <v>194</v>
      </c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 t="s">
        <v>194</v>
      </c>
      <c r="BL12" s="32"/>
    </row>
    <row r="13" spans="1:64" x14ac:dyDescent="0.3">
      <c r="A13" s="30" t="str">
        <f>VERİ!A13</f>
        <v>SS25</v>
      </c>
      <c r="B13" s="30" t="str">
        <f>VERİ!B13</f>
        <v>CK4U</v>
      </c>
      <c r="C13" s="30">
        <f>VERİ!C13</f>
        <v>1128591</v>
      </c>
      <c r="D13" s="30" t="str">
        <f>VERİ!D13</f>
        <v>TYT,KASKOR-E</v>
      </c>
      <c r="E13" s="30" t="str">
        <f>VERİ!E13</f>
        <v>2*2 KAŞKORSE</v>
      </c>
      <c r="F13" s="30" t="str">
        <f>VERİ!F13</f>
        <v>CVL</v>
      </c>
      <c r="G13" s="30" t="str">
        <f>VERİ!G13</f>
        <v>DARK GREY</v>
      </c>
      <c r="H13" s="25">
        <f>VERİ!H13</f>
        <v>45678</v>
      </c>
      <c r="I13" s="30">
        <f>VERİ!I13</f>
        <v>4512</v>
      </c>
      <c r="J13" s="28">
        <v>45580</v>
      </c>
      <c r="K13" s="41">
        <v>45580</v>
      </c>
      <c r="L13" s="23">
        <v>45580</v>
      </c>
      <c r="M13" s="22">
        <f t="shared" si="6"/>
        <v>45582</v>
      </c>
      <c r="N13" s="23" t="s">
        <v>195</v>
      </c>
      <c r="O13" s="23">
        <v>45587</v>
      </c>
      <c r="P13" s="28">
        <v>45586</v>
      </c>
      <c r="Q13" s="41">
        <v>45593</v>
      </c>
      <c r="R13" s="22">
        <f t="shared" si="3"/>
        <v>45587</v>
      </c>
      <c r="S13" s="22">
        <f t="shared" si="3"/>
        <v>45594</v>
      </c>
      <c r="T13" s="28">
        <v>45586</v>
      </c>
      <c r="U13" s="41">
        <v>45593</v>
      </c>
      <c r="V13" s="23">
        <v>45589</v>
      </c>
      <c r="W13" s="23">
        <v>45955</v>
      </c>
      <c r="X13" s="24">
        <f t="shared" si="4"/>
        <v>45590</v>
      </c>
      <c r="Y13" s="41">
        <f t="shared" si="7"/>
        <v>45957</v>
      </c>
      <c r="Z13" s="25">
        <f t="shared" si="8"/>
        <v>45610</v>
      </c>
      <c r="AA13" s="26">
        <f t="shared" si="8"/>
        <v>45613</v>
      </c>
      <c r="AB13" s="27">
        <f>VERİ!J13</f>
        <v>4400</v>
      </c>
      <c r="AC13" s="25">
        <v>45612</v>
      </c>
      <c r="AD13" s="25">
        <v>45615</v>
      </c>
      <c r="AE13" s="24">
        <v>45617</v>
      </c>
      <c r="AF13" s="41">
        <v>45618</v>
      </c>
      <c r="AG13" s="25">
        <v>45617</v>
      </c>
      <c r="AH13" s="25">
        <f t="shared" si="9"/>
        <v>45618</v>
      </c>
      <c r="AI13" s="42">
        <f t="shared" si="0"/>
        <v>45671</v>
      </c>
      <c r="AJ13" s="41">
        <v>45679</v>
      </c>
      <c r="AK13" s="15">
        <f>VERİ!J13</f>
        <v>4400</v>
      </c>
      <c r="AL13" s="29">
        <f t="shared" si="1"/>
        <v>-112</v>
      </c>
      <c r="AM13" s="15">
        <f t="shared" si="5"/>
        <v>0</v>
      </c>
      <c r="AN13" s="29">
        <f t="shared" si="2"/>
        <v>-112</v>
      </c>
      <c r="AO13" s="23">
        <v>45601</v>
      </c>
      <c r="AP13" s="29"/>
      <c r="AQ13" s="14" t="s">
        <v>167</v>
      </c>
      <c r="AR13" s="30" t="s">
        <v>169</v>
      </c>
      <c r="AS13" s="30"/>
      <c r="AT13" s="43" t="s">
        <v>194</v>
      </c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 t="s">
        <v>194</v>
      </c>
      <c r="BL13" s="32"/>
    </row>
    <row r="14" spans="1:64" x14ac:dyDescent="0.3">
      <c r="A14" s="30" t="str">
        <f>VERİ!A14</f>
        <v>SS25</v>
      </c>
      <c r="B14" s="30" t="str">
        <f>VERİ!B14</f>
        <v>CK4U</v>
      </c>
      <c r="C14" s="30">
        <f>VERİ!C14</f>
        <v>1128591</v>
      </c>
      <c r="D14" s="30" t="str">
        <f>VERİ!D14</f>
        <v>TYT,KASKOR-E</v>
      </c>
      <c r="E14" s="30" t="str">
        <f>VERİ!E14</f>
        <v>2*2 KAŞKORSE</v>
      </c>
      <c r="F14" s="30" t="str">
        <f>VERİ!F14</f>
        <v>GYA</v>
      </c>
      <c r="G14" s="30" t="str">
        <f>VERİ!G14</f>
        <v>KHAKI</v>
      </c>
      <c r="H14" s="25">
        <f>VERİ!H14</f>
        <v>45678</v>
      </c>
      <c r="I14" s="30">
        <f>VERİ!I14</f>
        <v>4512</v>
      </c>
      <c r="J14" s="28">
        <v>45580</v>
      </c>
      <c r="K14" s="41">
        <v>45580</v>
      </c>
      <c r="L14" s="23">
        <v>45580</v>
      </c>
      <c r="M14" s="22">
        <f t="shared" si="6"/>
        <v>45582</v>
      </c>
      <c r="N14" s="23">
        <v>45583</v>
      </c>
      <c r="O14" s="23" t="s">
        <v>199</v>
      </c>
      <c r="P14" s="28">
        <v>45586</v>
      </c>
      <c r="Q14" s="41">
        <v>45593</v>
      </c>
      <c r="R14" s="22">
        <f t="shared" si="3"/>
        <v>45587</v>
      </c>
      <c r="S14" s="22">
        <f t="shared" si="3"/>
        <v>45594</v>
      </c>
      <c r="T14" s="28">
        <v>45586</v>
      </c>
      <c r="U14" s="41">
        <v>45593</v>
      </c>
      <c r="V14" s="23">
        <v>45589</v>
      </c>
      <c r="W14" s="23">
        <v>45955</v>
      </c>
      <c r="X14" s="24">
        <f t="shared" si="4"/>
        <v>45590</v>
      </c>
      <c r="Y14" s="41">
        <f t="shared" si="7"/>
        <v>45957</v>
      </c>
      <c r="Z14" s="25">
        <f t="shared" si="8"/>
        <v>45612</v>
      </c>
      <c r="AA14" s="26">
        <f t="shared" si="8"/>
        <v>45614</v>
      </c>
      <c r="AB14" s="27">
        <f>VERİ!J14</f>
        <v>4530</v>
      </c>
      <c r="AC14" s="25">
        <v>45614</v>
      </c>
      <c r="AD14" s="25">
        <v>45616</v>
      </c>
      <c r="AE14" s="24">
        <v>45618</v>
      </c>
      <c r="AF14" s="41">
        <v>45619</v>
      </c>
      <c r="AG14" s="25">
        <v>45618</v>
      </c>
      <c r="AH14" s="25">
        <f t="shared" si="9"/>
        <v>45619</v>
      </c>
      <c r="AI14" s="42">
        <f t="shared" si="0"/>
        <v>45671</v>
      </c>
      <c r="AJ14" s="41">
        <v>45679</v>
      </c>
      <c r="AK14" s="15">
        <f>VERİ!J14</f>
        <v>4530</v>
      </c>
      <c r="AL14" s="29">
        <f t="shared" si="1"/>
        <v>18</v>
      </c>
      <c r="AM14" s="15">
        <f t="shared" si="5"/>
        <v>0</v>
      </c>
      <c r="AN14" s="29">
        <f t="shared" si="2"/>
        <v>18</v>
      </c>
      <c r="AO14" s="23">
        <v>45601</v>
      </c>
      <c r="AP14" s="27"/>
      <c r="AQ14" s="14" t="s">
        <v>167</v>
      </c>
      <c r="AR14" s="30" t="s">
        <v>169</v>
      </c>
      <c r="AS14" s="30"/>
      <c r="AT14" s="43" t="s">
        <v>194</v>
      </c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 t="s">
        <v>194</v>
      </c>
      <c r="BL14" s="32"/>
    </row>
    <row r="15" spans="1:64" x14ac:dyDescent="0.3">
      <c r="A15" s="30" t="str">
        <f>VERİ!A15</f>
        <v>SS25</v>
      </c>
      <c r="B15" s="30" t="str">
        <f>VERİ!B15</f>
        <v>CK4U</v>
      </c>
      <c r="C15" s="30">
        <f>VERİ!C15</f>
        <v>1128595</v>
      </c>
      <c r="D15" s="30" t="str">
        <f>VERİ!D15</f>
        <v>TYT,BASKOR-E</v>
      </c>
      <c r="E15" s="30" t="str">
        <f>VERİ!E15</f>
        <v>2*2 KAŞKORSE</v>
      </c>
      <c r="F15" s="30" t="str">
        <f>VERİ!F15</f>
        <v>GYA</v>
      </c>
      <c r="G15" s="30" t="str">
        <f>VERİ!G15</f>
        <v>NEW BLACK</v>
      </c>
      <c r="H15" s="25">
        <f>VERİ!H15</f>
        <v>45653</v>
      </c>
      <c r="I15" s="30">
        <f>VERİ!I15</f>
        <v>4512</v>
      </c>
      <c r="J15" s="28">
        <v>45580</v>
      </c>
      <c r="K15" s="41">
        <v>45580</v>
      </c>
      <c r="L15" s="23">
        <v>45580</v>
      </c>
      <c r="M15" s="22">
        <f t="shared" si="6"/>
        <v>45582</v>
      </c>
      <c r="N15" s="23" t="s">
        <v>200</v>
      </c>
      <c r="O15" s="23">
        <v>45588</v>
      </c>
      <c r="P15" s="28">
        <v>45586</v>
      </c>
      <c r="Q15" s="41">
        <v>45593</v>
      </c>
      <c r="R15" s="22">
        <f t="shared" si="3"/>
        <v>45587</v>
      </c>
      <c r="S15" s="22">
        <f t="shared" si="3"/>
        <v>45594</v>
      </c>
      <c r="T15" s="28">
        <v>45586</v>
      </c>
      <c r="U15" s="41">
        <v>45593</v>
      </c>
      <c r="V15" s="23">
        <v>45589</v>
      </c>
      <c r="W15" s="23">
        <v>45955</v>
      </c>
      <c r="X15" s="24">
        <f t="shared" si="4"/>
        <v>45590</v>
      </c>
      <c r="Y15" s="41">
        <f t="shared" si="7"/>
        <v>45957</v>
      </c>
      <c r="Z15" s="25">
        <f t="shared" si="8"/>
        <v>45613</v>
      </c>
      <c r="AA15" s="26">
        <f t="shared" si="8"/>
        <v>45615</v>
      </c>
      <c r="AB15" s="27">
        <f>VERİ!J15</f>
        <v>4528</v>
      </c>
      <c r="AC15" s="25">
        <v>45615</v>
      </c>
      <c r="AD15" s="25">
        <v>45617</v>
      </c>
      <c r="AE15" s="24">
        <v>45619</v>
      </c>
      <c r="AF15" s="41">
        <v>45621</v>
      </c>
      <c r="AG15" s="25">
        <v>45619</v>
      </c>
      <c r="AH15" s="25">
        <f t="shared" si="9"/>
        <v>45620</v>
      </c>
      <c r="AI15" s="42">
        <f t="shared" si="0"/>
        <v>45646</v>
      </c>
      <c r="AJ15" s="41">
        <v>46011</v>
      </c>
      <c r="AK15" s="15">
        <f>VERİ!J15</f>
        <v>4528</v>
      </c>
      <c r="AL15" s="29">
        <f t="shared" si="1"/>
        <v>16</v>
      </c>
      <c r="AM15" s="15">
        <f t="shared" si="5"/>
        <v>0</v>
      </c>
      <c r="AN15" s="29">
        <f t="shared" si="2"/>
        <v>16</v>
      </c>
      <c r="AO15" s="23">
        <v>45601</v>
      </c>
      <c r="AP15" s="27"/>
      <c r="AQ15" s="14" t="s">
        <v>167</v>
      </c>
      <c r="AR15" s="30" t="s">
        <v>169</v>
      </c>
      <c r="AS15" s="30"/>
      <c r="AT15" s="43" t="s">
        <v>194</v>
      </c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 t="s">
        <v>194</v>
      </c>
      <c r="BL15" s="32"/>
    </row>
    <row r="16" spans="1:64" x14ac:dyDescent="0.3">
      <c r="A16" s="30" t="str">
        <f>VERİ!A16</f>
        <v>SS25</v>
      </c>
      <c r="B16" s="30" t="str">
        <f>VERİ!B16</f>
        <v>CK4U</v>
      </c>
      <c r="C16" s="30">
        <f>VERİ!C16</f>
        <v>1128595</v>
      </c>
      <c r="D16" s="30" t="str">
        <f>VERİ!D16</f>
        <v>TYT,BASKOR-E</v>
      </c>
      <c r="E16" s="30" t="str">
        <f>VERİ!E16</f>
        <v>2*2 KAŞKORSE</v>
      </c>
      <c r="F16" s="30" t="str">
        <f>VERİ!F16</f>
        <v>GE8</v>
      </c>
      <c r="G16" s="30" t="str">
        <f>VERİ!G16</f>
        <v>PINK</v>
      </c>
      <c r="H16" s="25">
        <f>VERİ!H16</f>
        <v>45653</v>
      </c>
      <c r="I16" s="30">
        <f>VERİ!I16</f>
        <v>4512</v>
      </c>
      <c r="J16" s="28">
        <v>45580</v>
      </c>
      <c r="K16" s="41">
        <v>45580</v>
      </c>
      <c r="L16" s="23">
        <v>45580</v>
      </c>
      <c r="M16" s="22">
        <f t="shared" si="6"/>
        <v>45582</v>
      </c>
      <c r="N16" s="23">
        <v>45584</v>
      </c>
      <c r="O16" s="23" t="s">
        <v>201</v>
      </c>
      <c r="P16" s="28">
        <v>45586</v>
      </c>
      <c r="Q16" s="41">
        <v>45593</v>
      </c>
      <c r="R16" s="22">
        <f t="shared" si="3"/>
        <v>45587</v>
      </c>
      <c r="S16" s="22">
        <f t="shared" si="3"/>
        <v>45594</v>
      </c>
      <c r="T16" s="28">
        <v>45586</v>
      </c>
      <c r="U16" s="41">
        <v>45593</v>
      </c>
      <c r="V16" s="23">
        <v>45589</v>
      </c>
      <c r="W16" s="23">
        <v>45955</v>
      </c>
      <c r="X16" s="24">
        <f t="shared" si="4"/>
        <v>45590</v>
      </c>
      <c r="Y16" s="41">
        <f t="shared" si="7"/>
        <v>45957</v>
      </c>
      <c r="Z16" s="25">
        <f t="shared" si="8"/>
        <v>45614</v>
      </c>
      <c r="AA16" s="26">
        <f t="shared" si="8"/>
        <v>45616</v>
      </c>
      <c r="AB16" s="27" t="e">
        <f>VERİ!#REF!</f>
        <v>#REF!</v>
      </c>
      <c r="AC16" s="25">
        <v>45616</v>
      </c>
      <c r="AD16" s="25">
        <v>45618</v>
      </c>
      <c r="AE16" s="24">
        <v>45621</v>
      </c>
      <c r="AF16" s="41">
        <v>45635</v>
      </c>
      <c r="AG16" s="25">
        <v>45621</v>
      </c>
      <c r="AH16" s="25">
        <f t="shared" si="9"/>
        <v>45622</v>
      </c>
      <c r="AI16" s="42">
        <f t="shared" si="0"/>
        <v>45646</v>
      </c>
      <c r="AJ16" s="41">
        <v>46011</v>
      </c>
      <c r="AK16" s="15">
        <f>VERİ!J16</f>
        <v>4128</v>
      </c>
      <c r="AL16" s="29" t="e">
        <f t="shared" si="1"/>
        <v>#REF!</v>
      </c>
      <c r="AM16" s="15" t="e">
        <f t="shared" si="5"/>
        <v>#REF!</v>
      </c>
      <c r="AN16" s="29">
        <f t="shared" si="2"/>
        <v>-384</v>
      </c>
      <c r="AO16" s="23">
        <v>45601</v>
      </c>
      <c r="AP16" s="27"/>
      <c r="AQ16" s="14" t="s">
        <v>167</v>
      </c>
      <c r="AR16" s="30" t="s">
        <v>169</v>
      </c>
      <c r="AS16" s="30"/>
      <c r="AT16" s="43" t="s">
        <v>194</v>
      </c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 t="s">
        <v>194</v>
      </c>
      <c r="BL16" s="32"/>
    </row>
    <row r="17" spans="1:64" x14ac:dyDescent="0.3">
      <c r="A17" s="30" t="str">
        <f>VERİ!A17</f>
        <v>SS25</v>
      </c>
      <c r="B17" s="30" t="str">
        <f>VERİ!B17</f>
        <v>CK4U</v>
      </c>
      <c r="C17" s="30">
        <f>VERİ!C17</f>
        <v>1128595</v>
      </c>
      <c r="D17" s="30" t="str">
        <f>VERİ!D17</f>
        <v>TYT,BASKOR-E</v>
      </c>
      <c r="E17" s="30" t="str">
        <f>VERİ!E17</f>
        <v>2*2 KAŞKORSE</v>
      </c>
      <c r="F17" s="30" t="str">
        <f>VERİ!F17</f>
        <v>GXN</v>
      </c>
      <c r="G17" s="30" t="str">
        <f>VERİ!G17</f>
        <v>DARK BEIGE</v>
      </c>
      <c r="H17" s="25">
        <f>VERİ!H17</f>
        <v>45653</v>
      </c>
      <c r="I17" s="30">
        <f>VERİ!I17</f>
        <v>4512</v>
      </c>
      <c r="J17" s="28">
        <v>45580</v>
      </c>
      <c r="K17" s="41">
        <v>45580</v>
      </c>
      <c r="L17" s="23">
        <v>45580</v>
      </c>
      <c r="M17" s="22">
        <f t="shared" si="6"/>
        <v>45582</v>
      </c>
      <c r="N17" s="23" t="s">
        <v>196</v>
      </c>
      <c r="O17" s="23">
        <v>45589</v>
      </c>
      <c r="P17" s="28">
        <v>45586</v>
      </c>
      <c r="Q17" s="41">
        <v>45593</v>
      </c>
      <c r="R17" s="22">
        <f t="shared" si="3"/>
        <v>45587</v>
      </c>
      <c r="S17" s="22">
        <f t="shared" si="3"/>
        <v>45594</v>
      </c>
      <c r="T17" s="28">
        <v>45586</v>
      </c>
      <c r="U17" s="41">
        <v>45593</v>
      </c>
      <c r="V17" s="23">
        <v>45589</v>
      </c>
      <c r="W17" s="23">
        <v>45955</v>
      </c>
      <c r="X17" s="24">
        <f t="shared" si="4"/>
        <v>45590</v>
      </c>
      <c r="Y17" s="41">
        <f t="shared" si="7"/>
        <v>45957</v>
      </c>
      <c r="Z17" s="25">
        <f t="shared" si="8"/>
        <v>45615</v>
      </c>
      <c r="AA17" s="26">
        <f t="shared" si="8"/>
        <v>45617</v>
      </c>
      <c r="AB17" s="27" t="e">
        <f>VERİ!#REF!</f>
        <v>#REF!</v>
      </c>
      <c r="AC17" s="25">
        <v>45617</v>
      </c>
      <c r="AD17" s="25">
        <v>45619</v>
      </c>
      <c r="AE17" s="24">
        <v>45635</v>
      </c>
      <c r="AF17" s="41">
        <v>45628</v>
      </c>
      <c r="AG17" s="25">
        <v>45635</v>
      </c>
      <c r="AH17" s="25">
        <f t="shared" si="9"/>
        <v>45636</v>
      </c>
      <c r="AI17" s="42">
        <f t="shared" si="0"/>
        <v>45646</v>
      </c>
      <c r="AJ17" s="41">
        <v>46011</v>
      </c>
      <c r="AK17" s="15">
        <f>VERİ!J17</f>
        <v>4496</v>
      </c>
      <c r="AL17" s="29" t="e">
        <f t="shared" si="1"/>
        <v>#REF!</v>
      </c>
      <c r="AM17" s="15" t="e">
        <f t="shared" si="5"/>
        <v>#REF!</v>
      </c>
      <c r="AN17" s="29">
        <f t="shared" si="2"/>
        <v>-16</v>
      </c>
      <c r="AO17" s="23">
        <v>45601</v>
      </c>
      <c r="AP17" s="27"/>
      <c r="AQ17" s="14" t="s">
        <v>167</v>
      </c>
      <c r="AR17" s="30" t="s">
        <v>169</v>
      </c>
      <c r="AS17" s="30"/>
      <c r="AT17" s="43" t="s">
        <v>194</v>
      </c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 t="s">
        <v>194</v>
      </c>
      <c r="BL17" s="32"/>
    </row>
    <row r="18" spans="1:64" x14ac:dyDescent="0.3">
      <c r="A18" s="30" t="str">
        <f>VERİ!A18</f>
        <v>SS25</v>
      </c>
      <c r="B18" s="30" t="str">
        <f>VERİ!B18</f>
        <v>CK4U</v>
      </c>
      <c r="C18" s="30">
        <f>VERİ!C18</f>
        <v>1128595</v>
      </c>
      <c r="D18" s="30" t="str">
        <f>VERİ!D18</f>
        <v>TYT,BASKOR-E</v>
      </c>
      <c r="E18" s="30" t="str">
        <f>VERİ!E18</f>
        <v>2*2 KAŞKORSE</v>
      </c>
      <c r="F18" s="30" t="str">
        <f>VERİ!F18</f>
        <v>FTG</v>
      </c>
      <c r="G18" s="30" t="str">
        <f>VERİ!G18</f>
        <v>DARK GREY</v>
      </c>
      <c r="H18" s="25">
        <f>VERİ!H18</f>
        <v>45653</v>
      </c>
      <c r="I18" s="30">
        <f>VERİ!I18</f>
        <v>4512</v>
      </c>
      <c r="J18" s="28">
        <v>45580</v>
      </c>
      <c r="K18" s="41">
        <v>45580</v>
      </c>
      <c r="L18" s="23">
        <v>45580</v>
      </c>
      <c r="M18" s="22">
        <f t="shared" si="6"/>
        <v>45582</v>
      </c>
      <c r="N18" s="23">
        <v>45585</v>
      </c>
      <c r="O18" s="23" t="s">
        <v>202</v>
      </c>
      <c r="P18" s="28">
        <v>45586</v>
      </c>
      <c r="Q18" s="41">
        <v>45593</v>
      </c>
      <c r="R18" s="22">
        <f t="shared" si="3"/>
        <v>45587</v>
      </c>
      <c r="S18" s="22">
        <f t="shared" si="3"/>
        <v>45594</v>
      </c>
      <c r="T18" s="28">
        <v>45586</v>
      </c>
      <c r="U18" s="41">
        <v>45593</v>
      </c>
      <c r="V18" s="23">
        <v>45589</v>
      </c>
      <c r="W18" s="23">
        <v>45955</v>
      </c>
      <c r="X18" s="24">
        <f t="shared" si="4"/>
        <v>45590</v>
      </c>
      <c r="Y18" s="41">
        <f t="shared" si="7"/>
        <v>45957</v>
      </c>
      <c r="Z18" s="25">
        <f t="shared" si="8"/>
        <v>45616</v>
      </c>
      <c r="AA18" s="26">
        <f t="shared" si="8"/>
        <v>45619</v>
      </c>
      <c r="AB18" s="27" t="e">
        <f>VERİ!#REF!</f>
        <v>#REF!</v>
      </c>
      <c r="AC18" s="25">
        <v>45618</v>
      </c>
      <c r="AD18" s="25">
        <v>45621</v>
      </c>
      <c r="AE18" s="24">
        <v>45628</v>
      </c>
      <c r="AF18" s="41">
        <v>45651</v>
      </c>
      <c r="AG18" s="25">
        <v>45628</v>
      </c>
      <c r="AH18" s="25">
        <f t="shared" si="9"/>
        <v>45629</v>
      </c>
      <c r="AI18" s="42">
        <f t="shared" si="0"/>
        <v>45646</v>
      </c>
      <c r="AJ18" s="41">
        <v>46011</v>
      </c>
      <c r="AK18" s="15">
        <f>VERİ!J18</f>
        <v>4560</v>
      </c>
      <c r="AL18" s="29" t="e">
        <f t="shared" si="1"/>
        <v>#REF!</v>
      </c>
      <c r="AM18" s="15" t="e">
        <f t="shared" si="5"/>
        <v>#REF!</v>
      </c>
      <c r="AN18" s="29">
        <f t="shared" si="2"/>
        <v>48</v>
      </c>
      <c r="AO18" s="23">
        <v>45601</v>
      </c>
      <c r="AP18" s="27"/>
      <c r="AQ18" s="14" t="s">
        <v>167</v>
      </c>
      <c r="AR18" s="30" t="s">
        <v>169</v>
      </c>
      <c r="AS18" s="30"/>
      <c r="AT18" s="43" t="s">
        <v>194</v>
      </c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 t="s">
        <v>194</v>
      </c>
      <c r="BL18" s="32"/>
    </row>
    <row r="19" spans="1:64" x14ac:dyDescent="0.3">
      <c r="A19" s="30" t="str">
        <f>VERİ!A19</f>
        <v>SS25</v>
      </c>
      <c r="B19" s="30" t="str">
        <f>VERİ!B19</f>
        <v>CK4U</v>
      </c>
      <c r="C19" s="30">
        <f>VERİ!C19</f>
        <v>1128595</v>
      </c>
      <c r="D19" s="30" t="str">
        <f>VERİ!D19</f>
        <v>TYT,BASKOR-E</v>
      </c>
      <c r="E19" s="30" t="str">
        <f>VERİ!E19</f>
        <v>2*2 KAŞKORSE</v>
      </c>
      <c r="F19" s="30" t="str">
        <f>VERİ!F19</f>
        <v>JP6</v>
      </c>
      <c r="G19" s="30" t="str">
        <f>VERİ!G19</f>
        <v>KHAKI</v>
      </c>
      <c r="H19" s="25">
        <f>VERİ!H19</f>
        <v>45653</v>
      </c>
      <c r="I19" s="30">
        <f>VERİ!I19</f>
        <v>4512</v>
      </c>
      <c r="J19" s="28">
        <v>45580</v>
      </c>
      <c r="K19" s="41">
        <v>45580</v>
      </c>
      <c r="L19" s="23">
        <v>45580</v>
      </c>
      <c r="M19" s="22">
        <f t="shared" si="6"/>
        <v>45582</v>
      </c>
      <c r="N19" s="23" t="s">
        <v>197</v>
      </c>
      <c r="O19" s="23">
        <v>45590</v>
      </c>
      <c r="P19" s="28">
        <v>45586</v>
      </c>
      <c r="Q19" s="41">
        <v>45593</v>
      </c>
      <c r="R19" s="22">
        <f t="shared" si="3"/>
        <v>45587</v>
      </c>
      <c r="S19" s="22">
        <f t="shared" si="3"/>
        <v>45594</v>
      </c>
      <c r="T19" s="28">
        <v>45586</v>
      </c>
      <c r="U19" s="41">
        <v>45593</v>
      </c>
      <c r="V19" s="23">
        <v>45589</v>
      </c>
      <c r="W19" s="23">
        <v>45955</v>
      </c>
      <c r="X19" s="24">
        <f t="shared" si="4"/>
        <v>45590</v>
      </c>
      <c r="Y19" s="41">
        <f t="shared" si="7"/>
        <v>45957</v>
      </c>
      <c r="Z19" s="25">
        <f t="shared" si="8"/>
        <v>45617</v>
      </c>
      <c r="AA19" s="26">
        <f t="shared" si="8"/>
        <v>45633</v>
      </c>
      <c r="AB19" s="27" t="e">
        <f>VERİ!#REF!</f>
        <v>#REF!</v>
      </c>
      <c r="AC19" s="25">
        <v>45619</v>
      </c>
      <c r="AD19" s="25">
        <v>45635</v>
      </c>
      <c r="AE19" s="24">
        <v>45651</v>
      </c>
      <c r="AF19" s="41">
        <v>45647</v>
      </c>
      <c r="AG19" s="25">
        <v>45651</v>
      </c>
      <c r="AH19" s="25">
        <f t="shared" si="9"/>
        <v>45652</v>
      </c>
      <c r="AI19" s="42">
        <f t="shared" si="0"/>
        <v>45646</v>
      </c>
      <c r="AJ19" s="41">
        <v>46011</v>
      </c>
      <c r="AK19" s="15">
        <f>VERİ!J19</f>
        <v>4496</v>
      </c>
      <c r="AL19" s="29" t="e">
        <f t="shared" si="1"/>
        <v>#REF!</v>
      </c>
      <c r="AM19" s="15" t="e">
        <f t="shared" si="5"/>
        <v>#REF!</v>
      </c>
      <c r="AN19" s="29">
        <f t="shared" si="2"/>
        <v>-16</v>
      </c>
      <c r="AO19" s="23">
        <v>45601</v>
      </c>
      <c r="AP19" s="27"/>
      <c r="AQ19" s="14" t="s">
        <v>167</v>
      </c>
      <c r="AR19" s="30" t="s">
        <v>169</v>
      </c>
      <c r="AS19" s="30"/>
      <c r="AT19" s="43" t="s">
        <v>194</v>
      </c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 t="s">
        <v>194</v>
      </c>
      <c r="BL19" s="32"/>
    </row>
    <row r="20" spans="1:64" x14ac:dyDescent="0.3">
      <c r="A20" s="30" t="str">
        <f>VERİ!A20</f>
        <v>SS25</v>
      </c>
      <c r="B20" s="30" t="str">
        <f>VERİ!B20</f>
        <v>CK4U</v>
      </c>
      <c r="C20" s="30">
        <f>VERİ!C20</f>
        <v>1128595</v>
      </c>
      <c r="D20" s="30" t="str">
        <f>VERİ!D20</f>
        <v>TYT,BASKOR-E</v>
      </c>
      <c r="E20" s="30" t="str">
        <f>VERİ!E20</f>
        <v>2*2 KAŞKORSE</v>
      </c>
      <c r="F20" s="30" t="str">
        <f>VERİ!F20</f>
        <v>CVL</v>
      </c>
      <c r="G20" s="30" t="str">
        <f>VERİ!G20</f>
        <v>BABY BLUE</v>
      </c>
      <c r="H20" s="25">
        <f>VERİ!H20</f>
        <v>45653</v>
      </c>
      <c r="I20" s="30">
        <f>VERİ!I20</f>
        <v>4512</v>
      </c>
      <c r="J20" s="28">
        <v>45580</v>
      </c>
      <c r="K20" s="41">
        <v>45580</v>
      </c>
      <c r="L20" s="23">
        <v>45580</v>
      </c>
      <c r="M20" s="22">
        <f t="shared" si="6"/>
        <v>45582</v>
      </c>
      <c r="N20" s="23">
        <v>45586</v>
      </c>
      <c r="O20" s="23" t="s">
        <v>203</v>
      </c>
      <c r="P20" s="28">
        <v>45586</v>
      </c>
      <c r="Q20" s="41">
        <v>45593</v>
      </c>
      <c r="R20" s="22">
        <f t="shared" si="3"/>
        <v>45587</v>
      </c>
      <c r="S20" s="22">
        <f t="shared" si="3"/>
        <v>45594</v>
      </c>
      <c r="T20" s="28">
        <v>45586</v>
      </c>
      <c r="U20" s="41">
        <v>45593</v>
      </c>
      <c r="V20" s="23">
        <v>45589</v>
      </c>
      <c r="W20" s="23">
        <v>45955</v>
      </c>
      <c r="X20" s="24">
        <f t="shared" si="4"/>
        <v>45590</v>
      </c>
      <c r="Y20" s="41">
        <f t="shared" si="7"/>
        <v>45957</v>
      </c>
      <c r="Z20" s="25">
        <f t="shared" si="8"/>
        <v>45619</v>
      </c>
      <c r="AA20" s="26">
        <f t="shared" si="8"/>
        <v>45626</v>
      </c>
      <c r="AB20" s="27" t="e">
        <f>VERİ!#REF!</f>
        <v>#REF!</v>
      </c>
      <c r="AC20" s="25">
        <v>45621</v>
      </c>
      <c r="AD20" s="25">
        <v>45628</v>
      </c>
      <c r="AE20" s="24">
        <v>45647</v>
      </c>
      <c r="AF20" s="41">
        <v>45622</v>
      </c>
      <c r="AG20" s="25">
        <v>45647</v>
      </c>
      <c r="AH20" s="25">
        <f t="shared" si="9"/>
        <v>45648</v>
      </c>
      <c r="AI20" s="42">
        <f t="shared" si="0"/>
        <v>45646</v>
      </c>
      <c r="AJ20" s="41">
        <v>46011</v>
      </c>
      <c r="AK20" s="15">
        <f>VERİ!J20</f>
        <v>4528</v>
      </c>
      <c r="AL20" s="29" t="e">
        <f t="shared" si="1"/>
        <v>#REF!</v>
      </c>
      <c r="AM20" s="15" t="e">
        <f t="shared" si="5"/>
        <v>#REF!</v>
      </c>
      <c r="AN20" s="29">
        <f t="shared" si="2"/>
        <v>16</v>
      </c>
      <c r="AO20" s="23">
        <v>45601</v>
      </c>
      <c r="AP20" s="27"/>
      <c r="AQ20" s="14" t="s">
        <v>167</v>
      </c>
      <c r="AR20" s="30" t="s">
        <v>169</v>
      </c>
      <c r="AS20" s="30"/>
      <c r="AT20" s="43" t="s">
        <v>194</v>
      </c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 t="s">
        <v>194</v>
      </c>
      <c r="BL20" s="32"/>
    </row>
    <row r="21" spans="1:64" x14ac:dyDescent="0.3">
      <c r="A21" s="30" t="str">
        <f>VERİ!A21</f>
        <v>SS25</v>
      </c>
      <c r="B21" s="30" t="str">
        <f>VERİ!B21</f>
        <v>CK4U</v>
      </c>
      <c r="C21" s="30">
        <f>VERİ!C21</f>
        <v>1124809</v>
      </c>
      <c r="D21" s="30" t="str">
        <f>VERİ!D21</f>
        <v>KK.BDY,K-SUNNY</v>
      </c>
      <c r="E21" s="30" t="str">
        <f>VERİ!E21</f>
        <v>2*2 KAŞKORSE</v>
      </c>
      <c r="F21" s="30" t="str">
        <f>VERİ!F21</f>
        <v>FDH</v>
      </c>
      <c r="G21" s="30" t="str">
        <f>VERİ!G21</f>
        <v>ECRU</v>
      </c>
      <c r="H21" s="25">
        <f>VERİ!H21</f>
        <v>45651</v>
      </c>
      <c r="I21" s="30">
        <f>VERİ!I21</f>
        <v>17950</v>
      </c>
      <c r="J21" s="28">
        <v>45580</v>
      </c>
      <c r="K21" s="41">
        <v>45580</v>
      </c>
      <c r="L21" s="23">
        <v>45580</v>
      </c>
      <c r="M21" s="22">
        <f t="shared" si="6"/>
        <v>45582</v>
      </c>
      <c r="N21" s="23" t="s">
        <v>198</v>
      </c>
      <c r="O21" s="23" t="s">
        <v>204</v>
      </c>
      <c r="P21" s="28">
        <v>45586</v>
      </c>
      <c r="Q21" s="41">
        <v>45598</v>
      </c>
      <c r="R21" s="22">
        <f t="shared" si="3"/>
        <v>45587</v>
      </c>
      <c r="S21" s="22">
        <f t="shared" si="3"/>
        <v>45599</v>
      </c>
      <c r="T21" s="28">
        <v>45586</v>
      </c>
      <c r="U21" s="41">
        <v>45598</v>
      </c>
      <c r="V21" s="23">
        <v>45603</v>
      </c>
      <c r="W21" s="23">
        <v>45603</v>
      </c>
      <c r="X21" s="24">
        <f t="shared" si="4"/>
        <v>45604</v>
      </c>
      <c r="Y21" s="41">
        <f t="shared" si="7"/>
        <v>45605</v>
      </c>
      <c r="Z21" s="25">
        <f t="shared" si="8"/>
        <v>45633</v>
      </c>
      <c r="AA21" s="26">
        <f t="shared" si="8"/>
        <v>45649</v>
      </c>
      <c r="AB21" s="27" t="e">
        <f>VERİ!#REF!</f>
        <v>#REF!</v>
      </c>
      <c r="AC21" s="25">
        <v>45635</v>
      </c>
      <c r="AD21" s="25">
        <v>45651</v>
      </c>
      <c r="AE21" s="24">
        <v>45622</v>
      </c>
      <c r="AF21" s="41">
        <v>45623</v>
      </c>
      <c r="AG21" s="25">
        <v>45622</v>
      </c>
      <c r="AH21" s="25">
        <f t="shared" si="9"/>
        <v>45623</v>
      </c>
      <c r="AI21" s="42">
        <f t="shared" si="0"/>
        <v>45644</v>
      </c>
      <c r="AJ21" s="41">
        <v>46015</v>
      </c>
      <c r="AK21" s="15">
        <f>VERİ!J21</f>
        <v>17861</v>
      </c>
      <c r="AL21" s="29" t="e">
        <f t="shared" si="1"/>
        <v>#REF!</v>
      </c>
      <c r="AM21" s="15" t="e">
        <f t="shared" si="5"/>
        <v>#REF!</v>
      </c>
      <c r="AN21" s="29">
        <f t="shared" si="2"/>
        <v>-89</v>
      </c>
      <c r="AO21" s="23">
        <v>45608</v>
      </c>
      <c r="AP21" s="28">
        <v>45621</v>
      </c>
      <c r="AQ21" s="14" t="s">
        <v>167</v>
      </c>
      <c r="AR21" s="30" t="s">
        <v>169</v>
      </c>
      <c r="AS21" s="30"/>
      <c r="AT21" s="43" t="s">
        <v>194</v>
      </c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 t="s">
        <v>194</v>
      </c>
      <c r="BL21" s="32"/>
    </row>
    <row r="22" spans="1:64" x14ac:dyDescent="0.3">
      <c r="A22" s="30" t="str">
        <f>VERİ!A22</f>
        <v>SS25</v>
      </c>
      <c r="B22" s="30" t="str">
        <f>VERİ!B22</f>
        <v>CK4U</v>
      </c>
      <c r="C22" s="30">
        <f>VERİ!C22</f>
        <v>1124808</v>
      </c>
      <c r="D22" s="30" t="str">
        <f>VERİ!D22</f>
        <v>KK.BDY,K-SUN</v>
      </c>
      <c r="E22" s="30" t="str">
        <f>VERİ!E22</f>
        <v>2*2 KAŞKORSE</v>
      </c>
      <c r="F22" s="30" t="str">
        <f>VERİ!F22</f>
        <v>CVL</v>
      </c>
      <c r="G22" s="30" t="str">
        <f>VERİ!G22</f>
        <v>NEW BLACK</v>
      </c>
      <c r="H22" s="25">
        <f>VERİ!H22</f>
        <v>45651</v>
      </c>
      <c r="I22" s="30">
        <f>VERİ!I22</f>
        <v>23495</v>
      </c>
      <c r="J22" s="28">
        <v>45580</v>
      </c>
      <c r="K22" s="41">
        <v>45580</v>
      </c>
      <c r="L22" s="23">
        <v>45580</v>
      </c>
      <c r="M22" s="22">
        <f t="shared" si="6"/>
        <v>45582</v>
      </c>
      <c r="N22" s="23">
        <v>45587</v>
      </c>
      <c r="O22" s="23">
        <v>45594</v>
      </c>
      <c r="P22" s="28">
        <v>45586</v>
      </c>
      <c r="Q22" s="41">
        <v>45598</v>
      </c>
      <c r="R22" s="22">
        <f t="shared" si="3"/>
        <v>45587</v>
      </c>
      <c r="S22" s="22">
        <f t="shared" si="3"/>
        <v>45599</v>
      </c>
      <c r="T22" s="28">
        <v>45586</v>
      </c>
      <c r="U22" s="41">
        <v>45598</v>
      </c>
      <c r="V22" s="23">
        <v>45603</v>
      </c>
      <c r="W22" s="23">
        <v>45604</v>
      </c>
      <c r="X22" s="24">
        <f t="shared" si="4"/>
        <v>45604</v>
      </c>
      <c r="Y22" s="41">
        <f t="shared" si="7"/>
        <v>45606</v>
      </c>
      <c r="Z22" s="25">
        <f t="shared" si="8"/>
        <v>45626</v>
      </c>
      <c r="AA22" s="26">
        <f t="shared" si="8"/>
        <v>45645</v>
      </c>
      <c r="AB22" s="27">
        <f>VERİ!J16</f>
        <v>4128</v>
      </c>
      <c r="AC22" s="25">
        <v>45628</v>
      </c>
      <c r="AD22" s="25">
        <v>45647</v>
      </c>
      <c r="AE22" s="24">
        <v>45623</v>
      </c>
      <c r="AF22" s="41">
        <v>45624</v>
      </c>
      <c r="AG22" s="25">
        <v>45623</v>
      </c>
      <c r="AH22" s="25">
        <f t="shared" si="9"/>
        <v>45624</v>
      </c>
      <c r="AI22" s="42">
        <f t="shared" si="0"/>
        <v>45644</v>
      </c>
      <c r="AJ22" s="41">
        <v>46012</v>
      </c>
      <c r="AK22" s="15">
        <f>VERİ!J22</f>
        <v>22785</v>
      </c>
      <c r="AL22" s="29">
        <f t="shared" si="1"/>
        <v>-19367</v>
      </c>
      <c r="AM22" s="15">
        <f t="shared" si="5"/>
        <v>18657</v>
      </c>
      <c r="AN22" s="29">
        <f t="shared" si="2"/>
        <v>-710</v>
      </c>
      <c r="AO22" s="23">
        <v>45608</v>
      </c>
      <c r="AP22" s="28">
        <v>45621</v>
      </c>
      <c r="AQ22" s="14" t="s">
        <v>167</v>
      </c>
      <c r="AR22" s="30" t="s">
        <v>169</v>
      </c>
      <c r="AS22" s="30"/>
      <c r="AT22" s="43" t="s">
        <v>194</v>
      </c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 t="s">
        <v>194</v>
      </c>
      <c r="BL22" s="32"/>
    </row>
    <row r="23" spans="1:64" x14ac:dyDescent="0.3">
      <c r="A23" s="30" t="str">
        <f>VERİ!A23</f>
        <v>SS25</v>
      </c>
      <c r="B23" s="30" t="str">
        <f>VERİ!B23</f>
        <v>CK4U</v>
      </c>
      <c r="C23" s="30">
        <f>VERİ!C23</f>
        <v>1124807</v>
      </c>
      <c r="D23" s="30" t="str">
        <f>VERİ!D23</f>
        <v>KK.BDY,KAYIK</v>
      </c>
      <c r="E23" s="30" t="str">
        <f>VERİ!E23</f>
        <v>2*2 KAŞKORSE</v>
      </c>
      <c r="F23" s="30" t="str">
        <f>VERİ!F23</f>
        <v>FDU</v>
      </c>
      <c r="G23" s="30" t="str">
        <f>VERİ!G23</f>
        <v>ECRU</v>
      </c>
      <c r="H23" s="25">
        <f>VERİ!H23</f>
        <v>45680</v>
      </c>
      <c r="I23" s="30">
        <f>VERİ!I23</f>
        <v>22147</v>
      </c>
      <c r="J23" s="28">
        <v>45580</v>
      </c>
      <c r="K23" s="41">
        <v>45580</v>
      </c>
      <c r="L23" s="23">
        <v>45580</v>
      </c>
      <c r="M23" s="22">
        <f t="shared" si="6"/>
        <v>45582</v>
      </c>
      <c r="N23" s="23" t="s">
        <v>199</v>
      </c>
      <c r="O23" s="23" t="s">
        <v>205</v>
      </c>
      <c r="P23" s="28">
        <v>45586</v>
      </c>
      <c r="Q23" s="41">
        <v>45598</v>
      </c>
      <c r="R23" s="22">
        <f t="shared" si="3"/>
        <v>45587</v>
      </c>
      <c r="S23" s="22">
        <f t="shared" si="3"/>
        <v>45599</v>
      </c>
      <c r="T23" s="28">
        <v>45586</v>
      </c>
      <c r="U23" s="41">
        <v>45598</v>
      </c>
      <c r="V23" s="23">
        <v>45603</v>
      </c>
      <c r="W23" s="23">
        <v>45605</v>
      </c>
      <c r="X23" s="24">
        <f t="shared" si="4"/>
        <v>45604</v>
      </c>
      <c r="Y23" s="41">
        <f t="shared" si="7"/>
        <v>45607</v>
      </c>
      <c r="Z23" s="25">
        <f t="shared" si="8"/>
        <v>45649</v>
      </c>
      <c r="AA23" s="26">
        <f t="shared" si="8"/>
        <v>45620</v>
      </c>
      <c r="AB23" s="27">
        <f>VERİ!J17</f>
        <v>4496</v>
      </c>
      <c r="AC23" s="25">
        <v>45651</v>
      </c>
      <c r="AD23" s="25">
        <v>45622</v>
      </c>
      <c r="AE23" s="24">
        <v>45624</v>
      </c>
      <c r="AF23" s="41">
        <v>45625</v>
      </c>
      <c r="AG23" s="25">
        <v>45624</v>
      </c>
      <c r="AH23" s="25">
        <f t="shared" si="9"/>
        <v>45625</v>
      </c>
      <c r="AI23" s="42">
        <f t="shared" si="0"/>
        <v>45673</v>
      </c>
      <c r="AJ23" s="41">
        <v>46015</v>
      </c>
      <c r="AK23" s="15">
        <f>VERİ!J23</f>
        <v>21487</v>
      </c>
      <c r="AL23" s="29">
        <f t="shared" si="1"/>
        <v>-17651</v>
      </c>
      <c r="AM23" s="15">
        <f t="shared" si="5"/>
        <v>16991</v>
      </c>
      <c r="AN23" s="29">
        <f t="shared" si="2"/>
        <v>-660</v>
      </c>
      <c r="AO23" s="23">
        <v>45608</v>
      </c>
      <c r="AP23" s="28">
        <v>45621</v>
      </c>
      <c r="AQ23" s="14" t="s">
        <v>167</v>
      </c>
      <c r="AR23" s="30" t="s">
        <v>169</v>
      </c>
      <c r="AS23" s="30"/>
      <c r="AT23" s="43" t="s">
        <v>194</v>
      </c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 t="s">
        <v>194</v>
      </c>
      <c r="BL23" s="32"/>
    </row>
    <row r="24" spans="1:64" x14ac:dyDescent="0.3">
      <c r="A24" s="30" t="str">
        <f>VERİ!A24</f>
        <v>SS25</v>
      </c>
      <c r="B24" s="30" t="str">
        <f>VERİ!B24</f>
        <v>CK4U</v>
      </c>
      <c r="C24" s="30">
        <f>VERİ!C24</f>
        <v>1124807</v>
      </c>
      <c r="D24" s="30" t="str">
        <f>VERİ!D24</f>
        <v>KK.BDY,KAYIK</v>
      </c>
      <c r="E24" s="30" t="str">
        <f>VERİ!E24</f>
        <v>2*2 KAŞKORSE</v>
      </c>
      <c r="F24" s="30" t="str">
        <f>VERİ!F24</f>
        <v>HBH</v>
      </c>
      <c r="G24" s="30" t="str">
        <f>VERİ!G24</f>
        <v>BRIGHT RED</v>
      </c>
      <c r="H24" s="25">
        <f>VERİ!H24</f>
        <v>45680</v>
      </c>
      <c r="I24" s="30">
        <f>VERİ!I24</f>
        <v>11138</v>
      </c>
      <c r="J24" s="28">
        <v>45580</v>
      </c>
      <c r="K24" s="41">
        <v>45580</v>
      </c>
      <c r="L24" s="23">
        <v>45580</v>
      </c>
      <c r="M24" s="22">
        <f t="shared" si="6"/>
        <v>45582</v>
      </c>
      <c r="N24" s="23">
        <v>45588</v>
      </c>
      <c r="O24" s="23">
        <v>45595</v>
      </c>
      <c r="P24" s="28">
        <v>45586</v>
      </c>
      <c r="Q24" s="41">
        <v>45598</v>
      </c>
      <c r="R24" s="22">
        <f t="shared" si="3"/>
        <v>45587</v>
      </c>
      <c r="S24" s="22">
        <f t="shared" si="3"/>
        <v>45599</v>
      </c>
      <c r="T24" s="28">
        <v>45586</v>
      </c>
      <c r="U24" s="41">
        <v>45598</v>
      </c>
      <c r="V24" s="23">
        <v>45603</v>
      </c>
      <c r="W24" s="23">
        <v>45606</v>
      </c>
      <c r="X24" s="24">
        <f t="shared" si="4"/>
        <v>45604</v>
      </c>
      <c r="Y24" s="41">
        <f t="shared" si="7"/>
        <v>45608</v>
      </c>
      <c r="Z24" s="25">
        <f t="shared" si="8"/>
        <v>45645</v>
      </c>
      <c r="AA24" s="26">
        <f t="shared" si="8"/>
        <v>45621</v>
      </c>
      <c r="AB24" s="27">
        <f>VERİ!J18</f>
        <v>4560</v>
      </c>
      <c r="AC24" s="25">
        <v>45647</v>
      </c>
      <c r="AD24" s="25">
        <v>45623</v>
      </c>
      <c r="AE24" s="24">
        <v>45625</v>
      </c>
      <c r="AF24" s="41">
        <v>45626</v>
      </c>
      <c r="AG24" s="25">
        <v>45625</v>
      </c>
      <c r="AH24" s="25">
        <f t="shared" si="9"/>
        <v>45626</v>
      </c>
      <c r="AI24" s="42">
        <f t="shared" si="0"/>
        <v>45673</v>
      </c>
      <c r="AJ24" s="41">
        <v>45680</v>
      </c>
      <c r="AK24" s="15">
        <f>VERİ!J24</f>
        <v>9798</v>
      </c>
      <c r="AL24" s="29">
        <f t="shared" si="1"/>
        <v>-6578</v>
      </c>
      <c r="AM24" s="15">
        <f t="shared" si="5"/>
        <v>5238</v>
      </c>
      <c r="AN24" s="29">
        <f t="shared" si="2"/>
        <v>-1340</v>
      </c>
      <c r="AO24" s="23">
        <v>45608</v>
      </c>
      <c r="AP24" s="28">
        <v>45621</v>
      </c>
      <c r="AQ24" s="14" t="s">
        <v>167</v>
      </c>
      <c r="AR24" s="30" t="s">
        <v>169</v>
      </c>
      <c r="AS24" s="30"/>
      <c r="AT24" s="43" t="s">
        <v>194</v>
      </c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 t="s">
        <v>194</v>
      </c>
      <c r="BL24" s="32"/>
    </row>
    <row r="25" spans="1:64" x14ac:dyDescent="0.3">
      <c r="A25" s="30" t="str">
        <f>VERİ!A25</f>
        <v>SS25</v>
      </c>
      <c r="B25" s="30" t="str">
        <f>VERİ!B25</f>
        <v>CK4U</v>
      </c>
      <c r="C25" s="30">
        <f>VERİ!C25</f>
        <v>1128012</v>
      </c>
      <c r="D25" s="30" t="str">
        <f>VERİ!D25</f>
        <v>KK.BDY,ASUNA-E-7</v>
      </c>
      <c r="E25" s="30" t="str">
        <f>VERİ!E25</f>
        <v>2*2 KAŞKORSE</v>
      </c>
      <c r="F25" s="30" t="str">
        <f>VERİ!F25</f>
        <v>FET</v>
      </c>
      <c r="G25" s="30" t="str">
        <f>VERİ!G25</f>
        <v>CREAM</v>
      </c>
      <c r="H25" s="25">
        <f>VERİ!H25</f>
        <v>45652</v>
      </c>
      <c r="I25" s="30">
        <f>VERİ!I25</f>
        <v>5008</v>
      </c>
      <c r="J25" s="28">
        <v>45580</v>
      </c>
      <c r="K25" s="41">
        <v>45580</v>
      </c>
      <c r="L25" s="23">
        <v>45580</v>
      </c>
      <c r="M25" s="22">
        <f t="shared" si="6"/>
        <v>45582</v>
      </c>
      <c r="N25" s="23" t="s">
        <v>201</v>
      </c>
      <c r="O25" s="23" t="s">
        <v>206</v>
      </c>
      <c r="P25" s="28">
        <v>45586</v>
      </c>
      <c r="Q25" s="41">
        <v>45598</v>
      </c>
      <c r="R25" s="22">
        <f t="shared" si="3"/>
        <v>45587</v>
      </c>
      <c r="S25" s="22">
        <f t="shared" si="3"/>
        <v>45599</v>
      </c>
      <c r="T25" s="28">
        <v>45586</v>
      </c>
      <c r="U25" s="41">
        <v>45598</v>
      </c>
      <c r="V25" s="23">
        <v>45589</v>
      </c>
      <c r="W25" s="23">
        <v>45591</v>
      </c>
      <c r="X25" s="24">
        <f t="shared" si="4"/>
        <v>45590</v>
      </c>
      <c r="Y25" s="41">
        <f t="shared" si="7"/>
        <v>45593</v>
      </c>
      <c r="Z25" s="25">
        <f t="shared" si="8"/>
        <v>45620</v>
      </c>
      <c r="AA25" s="26">
        <f t="shared" si="8"/>
        <v>45622</v>
      </c>
      <c r="AB25" s="27">
        <f>VERİ!J19</f>
        <v>4496</v>
      </c>
      <c r="AC25" s="25">
        <v>45622</v>
      </c>
      <c r="AD25" s="25">
        <v>45624</v>
      </c>
      <c r="AE25" s="24">
        <v>45626</v>
      </c>
      <c r="AF25" s="41">
        <v>45629</v>
      </c>
      <c r="AG25" s="25">
        <v>45626</v>
      </c>
      <c r="AH25" s="25">
        <f t="shared" si="9"/>
        <v>45627</v>
      </c>
      <c r="AI25" s="42">
        <f t="shared" si="0"/>
        <v>45645</v>
      </c>
      <c r="AJ25" s="41">
        <v>46011</v>
      </c>
      <c r="AK25" s="15">
        <f>VERİ!J25</f>
        <v>4288</v>
      </c>
      <c r="AL25" s="29">
        <f t="shared" si="1"/>
        <v>-512</v>
      </c>
      <c r="AM25" s="15">
        <f t="shared" si="5"/>
        <v>-208</v>
      </c>
      <c r="AN25" s="29">
        <f t="shared" si="2"/>
        <v>-720</v>
      </c>
      <c r="AO25" s="23">
        <v>45608</v>
      </c>
      <c r="AP25" s="27"/>
      <c r="AQ25" s="14" t="s">
        <v>167</v>
      </c>
      <c r="AR25" s="30" t="s">
        <v>169</v>
      </c>
      <c r="AS25" s="30"/>
      <c r="AT25" s="43" t="s">
        <v>194</v>
      </c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 t="s">
        <v>194</v>
      </c>
      <c r="BL25" s="32"/>
    </row>
    <row r="26" spans="1:64" x14ac:dyDescent="0.3">
      <c r="A26" s="30" t="str">
        <f>VERİ!A26</f>
        <v>SS25</v>
      </c>
      <c r="B26" s="30" t="str">
        <f>VERİ!B26</f>
        <v>CK4U</v>
      </c>
      <c r="C26" s="30">
        <f>VERİ!C26</f>
        <v>1128012</v>
      </c>
      <c r="D26" s="30" t="str">
        <f>VERİ!D26</f>
        <v>KK.BDY,ASUNA-E-7</v>
      </c>
      <c r="E26" s="30" t="str">
        <f>VERİ!E26</f>
        <v>2*2 KAŞKORSE</v>
      </c>
      <c r="F26" s="30" t="str">
        <f>VERİ!F26</f>
        <v>FRS</v>
      </c>
      <c r="G26" s="30" t="str">
        <f>VERİ!G26</f>
        <v>LIGHT YELLOW</v>
      </c>
      <c r="H26" s="25">
        <f>VERİ!H26</f>
        <v>45652</v>
      </c>
      <c r="I26" s="30">
        <f>VERİ!I26</f>
        <v>5008</v>
      </c>
      <c r="J26" s="28">
        <v>45580</v>
      </c>
      <c r="K26" s="41">
        <v>45580</v>
      </c>
      <c r="L26" s="23">
        <v>45580</v>
      </c>
      <c r="M26" s="22">
        <f t="shared" si="6"/>
        <v>45582</v>
      </c>
      <c r="N26" s="23">
        <v>45589</v>
      </c>
      <c r="O26" s="23">
        <v>45596</v>
      </c>
      <c r="P26" s="28">
        <v>45586</v>
      </c>
      <c r="Q26" s="41">
        <v>45598</v>
      </c>
      <c r="R26" s="22">
        <f t="shared" si="3"/>
        <v>45587</v>
      </c>
      <c r="S26" s="22">
        <f t="shared" si="3"/>
        <v>45599</v>
      </c>
      <c r="T26" s="28">
        <v>45586</v>
      </c>
      <c r="U26" s="41">
        <v>45598</v>
      </c>
      <c r="V26" s="23">
        <v>45589</v>
      </c>
      <c r="W26" s="23">
        <v>45591</v>
      </c>
      <c r="X26" s="24">
        <f t="shared" si="4"/>
        <v>45590</v>
      </c>
      <c r="Y26" s="41">
        <f t="shared" si="7"/>
        <v>45593</v>
      </c>
      <c r="Z26" s="25">
        <f t="shared" si="8"/>
        <v>45621</v>
      </c>
      <c r="AA26" s="26">
        <f t="shared" si="8"/>
        <v>45623</v>
      </c>
      <c r="AB26" s="27">
        <f>VERİ!J20</f>
        <v>4528</v>
      </c>
      <c r="AC26" s="25">
        <v>45623</v>
      </c>
      <c r="AD26" s="25">
        <v>45625</v>
      </c>
      <c r="AE26" s="24">
        <v>45629</v>
      </c>
      <c r="AF26" s="41">
        <v>45631</v>
      </c>
      <c r="AG26" s="25">
        <v>45629</v>
      </c>
      <c r="AH26" s="25">
        <f t="shared" si="9"/>
        <v>45630</v>
      </c>
      <c r="AI26" s="42">
        <f t="shared" si="0"/>
        <v>45645</v>
      </c>
      <c r="AJ26" s="41">
        <v>46011</v>
      </c>
      <c r="AK26" s="15">
        <f>VERİ!J26</f>
        <v>4344</v>
      </c>
      <c r="AL26" s="29">
        <f t="shared" si="1"/>
        <v>-480</v>
      </c>
      <c r="AM26" s="15">
        <f t="shared" si="5"/>
        <v>-184</v>
      </c>
      <c r="AN26" s="29">
        <f t="shared" si="2"/>
        <v>-664</v>
      </c>
      <c r="AO26" s="23">
        <v>45608</v>
      </c>
      <c r="AP26" s="27"/>
      <c r="AQ26" s="14" t="s">
        <v>167</v>
      </c>
      <c r="AR26" s="30" t="s">
        <v>169</v>
      </c>
      <c r="AS26" s="30"/>
      <c r="AT26" s="43" t="s">
        <v>194</v>
      </c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 t="s">
        <v>194</v>
      </c>
      <c r="BL26" s="32"/>
    </row>
    <row r="27" spans="1:64" x14ac:dyDescent="0.3">
      <c r="A27" s="30" t="str">
        <f>VERİ!A27</f>
        <v>SS25</v>
      </c>
      <c r="B27" s="30" t="str">
        <f>VERİ!B27</f>
        <v>CK4U</v>
      </c>
      <c r="C27" s="30">
        <f>VERİ!C27</f>
        <v>1128012</v>
      </c>
      <c r="D27" s="30" t="str">
        <f>VERİ!D27</f>
        <v>KK.BDY,ASUNA-E-7</v>
      </c>
      <c r="E27" s="30" t="str">
        <f>VERİ!E27</f>
        <v>2*2 KAŞKORSE</v>
      </c>
      <c r="F27" s="30" t="str">
        <f>VERİ!F27</f>
        <v>G7S</v>
      </c>
      <c r="G27" s="30" t="str">
        <f>VERİ!G27</f>
        <v>LILAC</v>
      </c>
      <c r="H27" s="25">
        <f>VERİ!H27</f>
        <v>45652</v>
      </c>
      <c r="I27" s="30">
        <f>VERİ!I27</f>
        <v>5008</v>
      </c>
      <c r="J27" s="28">
        <v>45580</v>
      </c>
      <c r="K27" s="41">
        <v>45580</v>
      </c>
      <c r="L27" s="23">
        <v>45580</v>
      </c>
      <c r="M27" s="22">
        <f t="shared" si="6"/>
        <v>45582</v>
      </c>
      <c r="N27" s="23" t="s">
        <v>202</v>
      </c>
      <c r="O27" s="23">
        <v>45591</v>
      </c>
      <c r="P27" s="28">
        <v>45586</v>
      </c>
      <c r="Q27" s="41">
        <v>45598</v>
      </c>
      <c r="R27" s="22">
        <f t="shared" si="3"/>
        <v>45587</v>
      </c>
      <c r="S27" s="22">
        <f t="shared" si="3"/>
        <v>45599</v>
      </c>
      <c r="T27" s="28">
        <v>45586</v>
      </c>
      <c r="U27" s="41">
        <v>45598</v>
      </c>
      <c r="V27" s="23">
        <v>45589</v>
      </c>
      <c r="W27" s="23">
        <v>45591</v>
      </c>
      <c r="X27" s="24">
        <f t="shared" si="4"/>
        <v>45590</v>
      </c>
      <c r="Y27" s="41">
        <f t="shared" si="7"/>
        <v>45593</v>
      </c>
      <c r="Z27" s="25">
        <f t="shared" si="8"/>
        <v>45622</v>
      </c>
      <c r="AA27" s="26">
        <f t="shared" si="8"/>
        <v>45624</v>
      </c>
      <c r="AB27" s="27">
        <f>VERİ!J21</f>
        <v>17861</v>
      </c>
      <c r="AC27" s="25">
        <v>45624</v>
      </c>
      <c r="AD27" s="25">
        <v>45626</v>
      </c>
      <c r="AE27" s="24">
        <v>45631</v>
      </c>
      <c r="AF27" s="41">
        <v>45633</v>
      </c>
      <c r="AG27" s="25">
        <v>45631</v>
      </c>
      <c r="AH27" s="25">
        <f t="shared" si="9"/>
        <v>45632</v>
      </c>
      <c r="AI27" s="42">
        <f t="shared" si="0"/>
        <v>45645</v>
      </c>
      <c r="AJ27" s="41">
        <v>46011</v>
      </c>
      <c r="AK27" s="15">
        <f>VERİ!J27</f>
        <v>5168</v>
      </c>
      <c r="AL27" s="29">
        <f t="shared" si="1"/>
        <v>12853</v>
      </c>
      <c r="AM27" s="15">
        <f t="shared" si="5"/>
        <v>-12693</v>
      </c>
      <c r="AN27" s="29">
        <f t="shared" si="2"/>
        <v>160</v>
      </c>
      <c r="AO27" s="23">
        <v>45608</v>
      </c>
      <c r="AP27" s="27"/>
      <c r="AQ27" s="14" t="s">
        <v>167</v>
      </c>
      <c r="AR27" s="30" t="s">
        <v>169</v>
      </c>
      <c r="AS27" s="30"/>
      <c r="AT27" s="43" t="s">
        <v>194</v>
      </c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 t="s">
        <v>194</v>
      </c>
      <c r="BL27" s="32"/>
    </row>
    <row r="28" spans="1:64" x14ac:dyDescent="0.3">
      <c r="A28" s="30" t="str">
        <f>VERİ!A28</f>
        <v>SS25</v>
      </c>
      <c r="B28" s="30" t="str">
        <f>VERİ!B28</f>
        <v>CK4U</v>
      </c>
      <c r="C28" s="30">
        <f>VERİ!C28</f>
        <v>1128012</v>
      </c>
      <c r="D28" s="30" t="str">
        <f>VERİ!D28</f>
        <v>KK.BDY,ASUNA-E-7</v>
      </c>
      <c r="E28" s="30" t="str">
        <f>VERİ!E28</f>
        <v>2*2 KAŞKORSE</v>
      </c>
      <c r="F28" s="30" t="str">
        <f>VERİ!F28</f>
        <v>QVX</v>
      </c>
      <c r="G28" s="30" t="str">
        <f>VERİ!G28</f>
        <v>LIGHT BLUE</v>
      </c>
      <c r="H28" s="25">
        <f>VERİ!H28</f>
        <v>45652</v>
      </c>
      <c r="I28" s="30">
        <f>VERİ!I28</f>
        <v>5008</v>
      </c>
      <c r="J28" s="28">
        <v>45580</v>
      </c>
      <c r="K28" s="41">
        <v>45580</v>
      </c>
      <c r="L28" s="23">
        <v>45580</v>
      </c>
      <c r="M28" s="22">
        <f t="shared" si="6"/>
        <v>45582</v>
      </c>
      <c r="N28" s="23">
        <v>45590</v>
      </c>
      <c r="O28" s="23" t="s">
        <v>207</v>
      </c>
      <c r="P28" s="28">
        <v>45586</v>
      </c>
      <c r="Q28" s="41">
        <v>45598</v>
      </c>
      <c r="R28" s="22">
        <f t="shared" si="3"/>
        <v>45587</v>
      </c>
      <c r="S28" s="22">
        <f t="shared" si="3"/>
        <v>45599</v>
      </c>
      <c r="T28" s="28">
        <v>45586</v>
      </c>
      <c r="U28" s="41">
        <v>45598</v>
      </c>
      <c r="V28" s="23">
        <v>45589</v>
      </c>
      <c r="W28" s="23">
        <v>45591</v>
      </c>
      <c r="X28" s="24">
        <f t="shared" si="4"/>
        <v>45590</v>
      </c>
      <c r="Y28" s="41">
        <f t="shared" si="7"/>
        <v>45593</v>
      </c>
      <c r="Z28" s="25">
        <f t="shared" si="8"/>
        <v>45623</v>
      </c>
      <c r="AA28" s="26">
        <f t="shared" si="8"/>
        <v>45627</v>
      </c>
      <c r="AB28" s="27">
        <f>VERİ!J22</f>
        <v>22785</v>
      </c>
      <c r="AC28" s="25">
        <v>45625</v>
      </c>
      <c r="AD28" s="25">
        <v>45629</v>
      </c>
      <c r="AE28" s="24">
        <v>45633</v>
      </c>
      <c r="AF28" s="41">
        <v>45636</v>
      </c>
      <c r="AG28" s="25">
        <v>45633</v>
      </c>
      <c r="AH28" s="25">
        <f t="shared" si="9"/>
        <v>45634</v>
      </c>
      <c r="AI28" s="42">
        <f t="shared" si="0"/>
        <v>45645</v>
      </c>
      <c r="AJ28" s="41">
        <v>46011</v>
      </c>
      <c r="AK28" s="15">
        <f>VERİ!J28</f>
        <v>4628</v>
      </c>
      <c r="AL28" s="29">
        <f t="shared" si="1"/>
        <v>17777</v>
      </c>
      <c r="AM28" s="15">
        <f t="shared" si="5"/>
        <v>-18157</v>
      </c>
      <c r="AN28" s="29">
        <f t="shared" si="2"/>
        <v>-380</v>
      </c>
      <c r="AO28" s="23">
        <v>45608</v>
      </c>
      <c r="AP28" s="27"/>
      <c r="AQ28" s="14" t="s">
        <v>167</v>
      </c>
      <c r="AR28" s="30" t="s">
        <v>169</v>
      </c>
      <c r="AS28" s="30"/>
      <c r="AT28" s="43" t="s">
        <v>194</v>
      </c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 t="s">
        <v>194</v>
      </c>
      <c r="BL28" s="32"/>
    </row>
    <row r="29" spans="1:64" x14ac:dyDescent="0.3">
      <c r="A29" s="30" t="str">
        <f>VERİ!A29</f>
        <v>SS25</v>
      </c>
      <c r="B29" s="30" t="str">
        <f>VERİ!B29</f>
        <v>CK4U</v>
      </c>
      <c r="C29" s="30">
        <f>VERİ!C29</f>
        <v>1128012</v>
      </c>
      <c r="D29" s="30" t="str">
        <f>VERİ!D29</f>
        <v>KK.BDY,ASUNA-E-7</v>
      </c>
      <c r="E29" s="30" t="str">
        <f>VERİ!E29</f>
        <v>2*2 KAŞKORSE</v>
      </c>
      <c r="F29" s="30" t="str">
        <f>VERİ!F29</f>
        <v>QWM</v>
      </c>
      <c r="G29" s="30" t="str">
        <f>VERİ!G29</f>
        <v>PINK LILAC</v>
      </c>
      <c r="H29" s="25">
        <f>VERİ!H29</f>
        <v>45652</v>
      </c>
      <c r="I29" s="30">
        <f>VERİ!I29</f>
        <v>5008</v>
      </c>
      <c r="J29" s="28">
        <v>45580</v>
      </c>
      <c r="K29" s="41">
        <v>45580</v>
      </c>
      <c r="L29" s="23">
        <v>45580</v>
      </c>
      <c r="M29" s="22">
        <f t="shared" si="6"/>
        <v>45582</v>
      </c>
      <c r="N29" s="23" t="s">
        <v>203</v>
      </c>
      <c r="O29" s="23">
        <v>45592</v>
      </c>
      <c r="P29" s="28">
        <v>45586</v>
      </c>
      <c r="Q29" s="41">
        <v>45598</v>
      </c>
      <c r="R29" s="22">
        <f t="shared" si="3"/>
        <v>45587</v>
      </c>
      <c r="S29" s="22">
        <f t="shared" si="3"/>
        <v>45599</v>
      </c>
      <c r="T29" s="28">
        <v>45586</v>
      </c>
      <c r="U29" s="41">
        <v>45598</v>
      </c>
      <c r="V29" s="23">
        <v>45589</v>
      </c>
      <c r="W29" s="23">
        <v>45591</v>
      </c>
      <c r="X29" s="24">
        <f t="shared" si="4"/>
        <v>45590</v>
      </c>
      <c r="Y29" s="41">
        <f t="shared" si="7"/>
        <v>45593</v>
      </c>
      <c r="Z29" s="25">
        <f t="shared" si="8"/>
        <v>45624</v>
      </c>
      <c r="AA29" s="26">
        <f t="shared" si="8"/>
        <v>45629</v>
      </c>
      <c r="AB29" s="27">
        <f>VERİ!J23</f>
        <v>21487</v>
      </c>
      <c r="AC29" s="25">
        <v>45626</v>
      </c>
      <c r="AD29" s="25">
        <v>45631</v>
      </c>
      <c r="AE29" s="24">
        <v>45636</v>
      </c>
      <c r="AF29" s="41">
        <v>45638</v>
      </c>
      <c r="AG29" s="25">
        <v>45636</v>
      </c>
      <c r="AH29" s="25">
        <f t="shared" si="9"/>
        <v>45637</v>
      </c>
      <c r="AI29" s="42">
        <f t="shared" si="0"/>
        <v>45645</v>
      </c>
      <c r="AJ29" s="41">
        <v>46011</v>
      </c>
      <c r="AK29" s="15">
        <f>VERİ!J29</f>
        <v>5072</v>
      </c>
      <c r="AL29" s="29">
        <f t="shared" si="1"/>
        <v>16479</v>
      </c>
      <c r="AM29" s="15">
        <f t="shared" si="5"/>
        <v>-16415</v>
      </c>
      <c r="AN29" s="29">
        <f t="shared" si="2"/>
        <v>64</v>
      </c>
      <c r="AO29" s="23">
        <v>45608</v>
      </c>
      <c r="AP29" s="27"/>
      <c r="AQ29" s="14" t="s">
        <v>167</v>
      </c>
      <c r="AR29" s="30" t="s">
        <v>169</v>
      </c>
      <c r="AS29" s="30"/>
      <c r="AT29" s="43" t="s">
        <v>194</v>
      </c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 t="s">
        <v>194</v>
      </c>
      <c r="BL29" s="32"/>
    </row>
    <row r="30" spans="1:64" x14ac:dyDescent="0.3">
      <c r="A30" s="30" t="str">
        <f>VERİ!A30</f>
        <v>SS25</v>
      </c>
      <c r="B30" s="30" t="str">
        <f>VERİ!B30</f>
        <v>CK4U</v>
      </c>
      <c r="C30" s="30">
        <f>VERİ!C30</f>
        <v>1128059</v>
      </c>
      <c r="D30" s="30" t="str">
        <f>VERİ!D30</f>
        <v>KK.BDY,KUBRA-E</v>
      </c>
      <c r="E30" s="30" t="str">
        <f>VERİ!E30</f>
        <v>2*2 KAŞKORSE</v>
      </c>
      <c r="F30" s="30" t="str">
        <f>VERİ!F30</f>
        <v>CVL</v>
      </c>
      <c r="G30" s="30" t="str">
        <f>VERİ!G30</f>
        <v>NEW BLACK</v>
      </c>
      <c r="H30" s="25">
        <f>VERİ!H30</f>
        <v>45672</v>
      </c>
      <c r="I30" s="30">
        <f>VERİ!I30</f>
        <v>5008</v>
      </c>
      <c r="J30" s="28">
        <v>45580</v>
      </c>
      <c r="K30" s="41">
        <v>45580</v>
      </c>
      <c r="L30" s="23">
        <v>45580</v>
      </c>
      <c r="M30" s="22">
        <f t="shared" si="6"/>
        <v>45582</v>
      </c>
      <c r="N30" s="23" t="s">
        <v>204</v>
      </c>
      <c r="O30" s="23" t="s">
        <v>208</v>
      </c>
      <c r="P30" s="28">
        <v>45586</v>
      </c>
      <c r="Q30" s="41">
        <v>45598</v>
      </c>
      <c r="R30" s="22">
        <f t="shared" si="3"/>
        <v>45587</v>
      </c>
      <c r="S30" s="22">
        <f t="shared" si="3"/>
        <v>45599</v>
      </c>
      <c r="T30" s="28">
        <v>45586</v>
      </c>
      <c r="U30" s="41">
        <v>45598</v>
      </c>
      <c r="V30" s="23">
        <v>45589</v>
      </c>
      <c r="W30" s="23">
        <v>45591</v>
      </c>
      <c r="X30" s="24">
        <f t="shared" si="4"/>
        <v>45590</v>
      </c>
      <c r="Y30" s="41">
        <f t="shared" si="7"/>
        <v>45593</v>
      </c>
      <c r="Z30" s="25">
        <f t="shared" si="8"/>
        <v>45627</v>
      </c>
      <c r="AA30" s="26">
        <f t="shared" si="8"/>
        <v>45631</v>
      </c>
      <c r="AB30" s="27">
        <f>VERİ!J24</f>
        <v>9798</v>
      </c>
      <c r="AC30" s="25">
        <v>45629</v>
      </c>
      <c r="AD30" s="25">
        <v>45633</v>
      </c>
      <c r="AE30" s="24">
        <v>45638</v>
      </c>
      <c r="AF30" s="41">
        <v>45640</v>
      </c>
      <c r="AG30" s="25">
        <v>45638</v>
      </c>
      <c r="AH30" s="25">
        <f t="shared" si="9"/>
        <v>45639</v>
      </c>
      <c r="AI30" s="42">
        <f t="shared" si="0"/>
        <v>45665</v>
      </c>
      <c r="AJ30" s="41">
        <v>46021</v>
      </c>
      <c r="AK30" s="15">
        <f>VERİ!J30</f>
        <v>4896</v>
      </c>
      <c r="AL30" s="29">
        <f t="shared" si="1"/>
        <v>4790</v>
      </c>
      <c r="AM30" s="15">
        <f t="shared" si="5"/>
        <v>-4902</v>
      </c>
      <c r="AN30" s="29">
        <f t="shared" si="2"/>
        <v>-112</v>
      </c>
      <c r="AO30" s="23">
        <v>45608</v>
      </c>
      <c r="AP30" s="28">
        <v>45621</v>
      </c>
      <c r="AQ30" s="14" t="s">
        <v>167</v>
      </c>
      <c r="AR30" s="30" t="s">
        <v>169</v>
      </c>
      <c r="AS30" s="30"/>
      <c r="AT30" s="43" t="s">
        <v>194</v>
      </c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 t="s">
        <v>194</v>
      </c>
      <c r="BL30" s="32"/>
    </row>
    <row r="31" spans="1:64" x14ac:dyDescent="0.3">
      <c r="A31" s="30" t="str">
        <f>VERİ!A31</f>
        <v>SS25</v>
      </c>
      <c r="B31" s="30" t="str">
        <f>VERİ!B31</f>
        <v>CK4U</v>
      </c>
      <c r="C31" s="30">
        <f>VERİ!C31</f>
        <v>1128059</v>
      </c>
      <c r="D31" s="30" t="str">
        <f>VERİ!D31</f>
        <v>KK.BDY,KUBRA-E</v>
      </c>
      <c r="E31" s="30" t="str">
        <f>VERİ!E31</f>
        <v>2*2 KAŞKORSE</v>
      </c>
      <c r="F31" s="30" t="str">
        <f>VERİ!F31</f>
        <v>FET</v>
      </c>
      <c r="G31" s="30" t="str">
        <f>VERİ!G31</f>
        <v>CREAM</v>
      </c>
      <c r="H31" s="25">
        <f>VERİ!H31</f>
        <v>45672</v>
      </c>
      <c r="I31" s="30">
        <f>VERİ!I31</f>
        <v>5008</v>
      </c>
      <c r="J31" s="28">
        <v>45580</v>
      </c>
      <c r="K31" s="41">
        <v>45580</v>
      </c>
      <c r="L31" s="23">
        <v>45580</v>
      </c>
      <c r="M31" s="22">
        <f t="shared" si="6"/>
        <v>45582</v>
      </c>
      <c r="N31" s="23">
        <v>45594</v>
      </c>
      <c r="O31" s="23">
        <v>45593</v>
      </c>
      <c r="P31" s="28">
        <v>45586</v>
      </c>
      <c r="Q31" s="41">
        <v>45598</v>
      </c>
      <c r="R31" s="22">
        <f t="shared" si="3"/>
        <v>45587</v>
      </c>
      <c r="S31" s="22">
        <f t="shared" si="3"/>
        <v>45599</v>
      </c>
      <c r="T31" s="28">
        <v>45586</v>
      </c>
      <c r="U31" s="41">
        <v>45598</v>
      </c>
      <c r="V31" s="23">
        <v>45589</v>
      </c>
      <c r="W31" s="23">
        <v>45591</v>
      </c>
      <c r="X31" s="24">
        <f t="shared" si="4"/>
        <v>45590</v>
      </c>
      <c r="Y31" s="41">
        <f t="shared" si="7"/>
        <v>45593</v>
      </c>
      <c r="Z31" s="25">
        <f t="shared" si="8"/>
        <v>45629</v>
      </c>
      <c r="AA31" s="26">
        <f t="shared" si="8"/>
        <v>45634</v>
      </c>
      <c r="AB31" s="27">
        <f>VERİ!J25</f>
        <v>4288</v>
      </c>
      <c r="AC31" s="25">
        <v>45631</v>
      </c>
      <c r="AD31" s="25">
        <v>45636</v>
      </c>
      <c r="AE31" s="24">
        <v>45640</v>
      </c>
      <c r="AF31" s="41">
        <v>45642</v>
      </c>
      <c r="AG31" s="25">
        <v>45640</v>
      </c>
      <c r="AH31" s="25">
        <f t="shared" si="9"/>
        <v>45641</v>
      </c>
      <c r="AI31" s="42">
        <f t="shared" si="0"/>
        <v>45665</v>
      </c>
      <c r="AJ31" s="41">
        <v>46021</v>
      </c>
      <c r="AK31" s="15">
        <f>VERİ!J31</f>
        <v>4926</v>
      </c>
      <c r="AL31" s="29">
        <f t="shared" si="1"/>
        <v>-720</v>
      </c>
      <c r="AM31" s="15">
        <f t="shared" si="5"/>
        <v>638</v>
      </c>
      <c r="AN31" s="29">
        <f t="shared" si="2"/>
        <v>-82</v>
      </c>
      <c r="AO31" s="23">
        <v>45608</v>
      </c>
      <c r="AP31" s="28">
        <v>45621</v>
      </c>
      <c r="AQ31" s="14" t="s">
        <v>167</v>
      </c>
      <c r="AR31" s="30" t="s">
        <v>169</v>
      </c>
      <c r="AS31" s="30"/>
      <c r="AT31" s="43" t="s">
        <v>194</v>
      </c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 t="s">
        <v>194</v>
      </c>
      <c r="BL31" s="32"/>
    </row>
    <row r="32" spans="1:64" x14ac:dyDescent="0.3">
      <c r="A32" s="30" t="str">
        <f>VERİ!A32</f>
        <v>SS25</v>
      </c>
      <c r="B32" s="30" t="str">
        <f>VERİ!B32</f>
        <v>CK4U</v>
      </c>
      <c r="C32" s="30">
        <f>VERİ!C32</f>
        <v>1128059</v>
      </c>
      <c r="D32" s="30" t="str">
        <f>VERİ!D32</f>
        <v>KK.BDY,KUBRA-E</v>
      </c>
      <c r="E32" s="30" t="str">
        <f>VERİ!E32</f>
        <v>2*2 KAŞKORSE</v>
      </c>
      <c r="F32" s="30" t="str">
        <f>VERİ!F32</f>
        <v>FKW</v>
      </c>
      <c r="G32" s="30" t="str">
        <f>VERİ!G32</f>
        <v>DARK LILAC</v>
      </c>
      <c r="H32" s="25">
        <f>VERİ!H32</f>
        <v>45672</v>
      </c>
      <c r="I32" s="30">
        <f>VERİ!I32</f>
        <v>5008</v>
      </c>
      <c r="J32" s="28">
        <v>45580</v>
      </c>
      <c r="K32" s="41">
        <v>45580</v>
      </c>
      <c r="L32" s="23">
        <v>45580</v>
      </c>
      <c r="M32" s="22">
        <f t="shared" si="6"/>
        <v>45582</v>
      </c>
      <c r="N32" s="23" t="s">
        <v>205</v>
      </c>
      <c r="O32" s="23">
        <v>45606</v>
      </c>
      <c r="P32" s="28">
        <v>45586</v>
      </c>
      <c r="Q32" s="41">
        <v>45601</v>
      </c>
      <c r="R32" s="22">
        <f t="shared" si="3"/>
        <v>45587</v>
      </c>
      <c r="S32" s="22">
        <f t="shared" si="3"/>
        <v>45602</v>
      </c>
      <c r="T32" s="28">
        <v>45586</v>
      </c>
      <c r="U32" s="41">
        <v>45601</v>
      </c>
      <c r="V32" s="23">
        <v>45589</v>
      </c>
      <c r="W32" s="23">
        <v>45591</v>
      </c>
      <c r="X32" s="24">
        <f t="shared" si="4"/>
        <v>45590</v>
      </c>
      <c r="Y32" s="41">
        <f t="shared" si="7"/>
        <v>45593</v>
      </c>
      <c r="Z32" s="25">
        <f t="shared" si="8"/>
        <v>45631</v>
      </c>
      <c r="AA32" s="26">
        <f t="shared" si="8"/>
        <v>45636</v>
      </c>
      <c r="AB32" s="27">
        <f>VERİ!J26</f>
        <v>4344</v>
      </c>
      <c r="AC32" s="25">
        <v>45633</v>
      </c>
      <c r="AD32" s="25">
        <v>45638</v>
      </c>
      <c r="AE32" s="24">
        <v>45642</v>
      </c>
      <c r="AF32" s="41">
        <v>45643</v>
      </c>
      <c r="AG32" s="25">
        <v>45642</v>
      </c>
      <c r="AH32" s="25">
        <f t="shared" si="9"/>
        <v>45643</v>
      </c>
      <c r="AI32" s="42">
        <f t="shared" si="0"/>
        <v>45665</v>
      </c>
      <c r="AJ32" s="41">
        <v>46021</v>
      </c>
      <c r="AK32" s="15">
        <f>VERİ!J32</f>
        <v>5024</v>
      </c>
      <c r="AL32" s="29">
        <f t="shared" si="1"/>
        <v>-664</v>
      </c>
      <c r="AM32" s="15">
        <f t="shared" si="5"/>
        <v>680</v>
      </c>
      <c r="AN32" s="29">
        <f t="shared" si="2"/>
        <v>16</v>
      </c>
      <c r="AO32" s="23">
        <v>45608</v>
      </c>
      <c r="AP32" s="28">
        <v>45621</v>
      </c>
      <c r="AQ32" s="14" t="s">
        <v>167</v>
      </c>
      <c r="AR32" s="30" t="s">
        <v>169</v>
      </c>
      <c r="AS32" s="30"/>
      <c r="AT32" s="43" t="s">
        <v>194</v>
      </c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 t="s">
        <v>194</v>
      </c>
      <c r="BL32" s="32"/>
    </row>
    <row r="33" spans="1:64" x14ac:dyDescent="0.3">
      <c r="A33" s="30" t="str">
        <f>VERİ!A33</f>
        <v>SS25</v>
      </c>
      <c r="B33" s="30" t="str">
        <f>VERİ!B33</f>
        <v>CK4U</v>
      </c>
      <c r="C33" s="30">
        <f>VERİ!C33</f>
        <v>1128059</v>
      </c>
      <c r="D33" s="30" t="str">
        <f>VERİ!D33</f>
        <v>KK.BDY,KUBRA-E</v>
      </c>
      <c r="E33" s="30" t="str">
        <f>VERİ!E33</f>
        <v>2*2 KAŞKORSE</v>
      </c>
      <c r="F33" s="30" t="str">
        <f>VERİ!F33</f>
        <v>FRS</v>
      </c>
      <c r="G33" s="30" t="str">
        <f>VERİ!G33</f>
        <v>LIGHT YELLOW</v>
      </c>
      <c r="H33" s="25">
        <f>VERİ!H33</f>
        <v>45672</v>
      </c>
      <c r="I33" s="30">
        <f>VERİ!I33</f>
        <v>5008</v>
      </c>
      <c r="J33" s="28">
        <v>45580</v>
      </c>
      <c r="K33" s="41">
        <v>45580</v>
      </c>
      <c r="L33" s="23">
        <v>45580</v>
      </c>
      <c r="M33" s="22">
        <f t="shared" si="6"/>
        <v>45582</v>
      </c>
      <c r="N33" s="23">
        <v>45595</v>
      </c>
      <c r="O33" s="23">
        <v>45606</v>
      </c>
      <c r="P33" s="28">
        <v>45586</v>
      </c>
      <c r="Q33" s="41">
        <v>45601</v>
      </c>
      <c r="R33" s="22">
        <f t="shared" si="3"/>
        <v>45587</v>
      </c>
      <c r="S33" s="22">
        <f t="shared" si="3"/>
        <v>45602</v>
      </c>
      <c r="T33" s="28">
        <v>45586</v>
      </c>
      <c r="U33" s="41">
        <v>45601</v>
      </c>
      <c r="V33" s="23">
        <v>45589</v>
      </c>
      <c r="W33" s="23">
        <v>45591</v>
      </c>
      <c r="X33" s="24">
        <f t="shared" si="4"/>
        <v>45590</v>
      </c>
      <c r="Y33" s="41">
        <f t="shared" si="7"/>
        <v>45593</v>
      </c>
      <c r="Z33" s="25">
        <f t="shared" si="8"/>
        <v>45634</v>
      </c>
      <c r="AA33" s="26">
        <f t="shared" si="8"/>
        <v>45638</v>
      </c>
      <c r="AB33" s="27">
        <f>VERİ!J27</f>
        <v>5168</v>
      </c>
      <c r="AC33" s="25">
        <v>45636</v>
      </c>
      <c r="AD33" s="25">
        <v>45640</v>
      </c>
      <c r="AE33" s="24">
        <v>45643</v>
      </c>
      <c r="AF33" s="41">
        <v>45644</v>
      </c>
      <c r="AG33" s="25">
        <v>45643</v>
      </c>
      <c r="AH33" s="25">
        <f t="shared" si="9"/>
        <v>45644</v>
      </c>
      <c r="AI33" s="42">
        <f t="shared" si="0"/>
        <v>45665</v>
      </c>
      <c r="AJ33" s="41">
        <v>46021</v>
      </c>
      <c r="AK33" s="15">
        <f>VERİ!J33</f>
        <v>5120</v>
      </c>
      <c r="AL33" s="29">
        <f t="shared" si="1"/>
        <v>160</v>
      </c>
      <c r="AM33" s="15">
        <f t="shared" si="5"/>
        <v>-48</v>
      </c>
      <c r="AN33" s="29">
        <f t="shared" si="2"/>
        <v>112</v>
      </c>
      <c r="AO33" s="23">
        <v>45608</v>
      </c>
      <c r="AP33" s="28">
        <v>45621</v>
      </c>
      <c r="AQ33" s="14" t="s">
        <v>167</v>
      </c>
      <c r="AR33" s="30" t="s">
        <v>169</v>
      </c>
      <c r="AS33" s="30"/>
      <c r="AT33" s="43" t="s">
        <v>194</v>
      </c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 t="s">
        <v>194</v>
      </c>
      <c r="BL33" s="32"/>
    </row>
    <row r="34" spans="1:64" x14ac:dyDescent="0.3">
      <c r="A34" s="30" t="str">
        <f>VERİ!A34</f>
        <v>SS25</v>
      </c>
      <c r="B34" s="30" t="str">
        <f>VERİ!B34</f>
        <v>CK4U</v>
      </c>
      <c r="C34" s="30">
        <f>VERİ!C34</f>
        <v>1128059</v>
      </c>
      <c r="D34" s="30" t="str">
        <f>VERİ!D34</f>
        <v>KK.BDY,KUBRA-E</v>
      </c>
      <c r="E34" s="30" t="str">
        <f>VERİ!E34</f>
        <v>2*2 KAŞKORSE</v>
      </c>
      <c r="F34" s="30" t="str">
        <f>VERİ!F34</f>
        <v>QWM</v>
      </c>
      <c r="G34" s="30" t="str">
        <f>VERİ!G34</f>
        <v>PINK LILAC</v>
      </c>
      <c r="H34" s="25">
        <f>VERİ!H34</f>
        <v>45672</v>
      </c>
      <c r="I34" s="30">
        <f>VERİ!I34</f>
        <v>5008</v>
      </c>
      <c r="J34" s="28">
        <v>45580</v>
      </c>
      <c r="K34" s="41">
        <v>45580</v>
      </c>
      <c r="L34" s="23">
        <v>45580</v>
      </c>
      <c r="M34" s="22">
        <f t="shared" si="6"/>
        <v>45582</v>
      </c>
      <c r="N34" s="23" t="s">
        <v>206</v>
      </c>
      <c r="O34" s="23" t="s">
        <v>206</v>
      </c>
      <c r="P34" s="28">
        <v>45586</v>
      </c>
      <c r="Q34" s="41">
        <v>45601</v>
      </c>
      <c r="R34" s="22">
        <f t="shared" si="3"/>
        <v>45587</v>
      </c>
      <c r="S34" s="22">
        <f t="shared" si="3"/>
        <v>45602</v>
      </c>
      <c r="T34" s="28">
        <v>45586</v>
      </c>
      <c r="U34" s="41">
        <v>45601</v>
      </c>
      <c r="V34" s="23">
        <v>45589</v>
      </c>
      <c r="W34" s="23">
        <v>45591</v>
      </c>
      <c r="X34" s="24">
        <f t="shared" si="4"/>
        <v>45590</v>
      </c>
      <c r="Y34" s="41">
        <f t="shared" si="7"/>
        <v>45593</v>
      </c>
      <c r="Z34" s="25">
        <f t="shared" si="8"/>
        <v>45636</v>
      </c>
      <c r="AA34" s="26">
        <f t="shared" si="8"/>
        <v>45640</v>
      </c>
      <c r="AB34" s="27">
        <f>VERİ!J28</f>
        <v>4628</v>
      </c>
      <c r="AC34" s="25">
        <v>45638</v>
      </c>
      <c r="AD34" s="25">
        <v>45642</v>
      </c>
      <c r="AE34" s="24">
        <v>45644</v>
      </c>
      <c r="AF34" s="41">
        <v>45645</v>
      </c>
      <c r="AG34" s="25">
        <v>45644</v>
      </c>
      <c r="AH34" s="25">
        <f t="shared" si="9"/>
        <v>45645</v>
      </c>
      <c r="AI34" s="42">
        <f t="shared" si="0"/>
        <v>45665</v>
      </c>
      <c r="AJ34" s="41">
        <v>46021</v>
      </c>
      <c r="AK34" s="15">
        <f>VERİ!J34</f>
        <v>5152</v>
      </c>
      <c r="AL34" s="29">
        <f t="shared" si="1"/>
        <v>-380</v>
      </c>
      <c r="AM34" s="15">
        <f t="shared" si="5"/>
        <v>524</v>
      </c>
      <c r="AN34" s="29">
        <f t="shared" si="2"/>
        <v>144</v>
      </c>
      <c r="AO34" s="23">
        <v>45608</v>
      </c>
      <c r="AP34" s="28">
        <v>45621</v>
      </c>
      <c r="AQ34" s="14" t="s">
        <v>167</v>
      </c>
      <c r="AR34" s="30" t="s">
        <v>169</v>
      </c>
      <c r="AS34" s="30"/>
      <c r="AT34" s="43" t="s">
        <v>194</v>
      </c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 t="s">
        <v>194</v>
      </c>
      <c r="BL34" s="32"/>
    </row>
    <row r="35" spans="1:64" x14ac:dyDescent="0.3">
      <c r="A35" s="30" t="str">
        <f>VERİ!A35</f>
        <v>SS25</v>
      </c>
      <c r="B35" s="30" t="str">
        <f>VERİ!B35</f>
        <v>CK4U</v>
      </c>
      <c r="C35" s="30">
        <f>VERİ!C35</f>
        <v>1128059</v>
      </c>
      <c r="D35" s="30" t="str">
        <f>VERİ!D35</f>
        <v>KK.BDY,KUBRA-E</v>
      </c>
      <c r="E35" s="30" t="str">
        <f>VERİ!E35</f>
        <v>2*2 KAŞKORSE</v>
      </c>
      <c r="F35" s="30" t="str">
        <f>VERİ!F35</f>
        <v>FX9</v>
      </c>
      <c r="G35" s="30" t="str">
        <f>VERİ!G35</f>
        <v>PASTEL GREEN</v>
      </c>
      <c r="H35" s="25">
        <f>VERİ!H35</f>
        <v>45672</v>
      </c>
      <c r="I35" s="30">
        <f>VERİ!I35</f>
        <v>5008</v>
      </c>
      <c r="J35" s="28">
        <v>45580</v>
      </c>
      <c r="K35" s="41">
        <v>45580</v>
      </c>
      <c r="L35" s="23">
        <v>45580</v>
      </c>
      <c r="M35" s="22">
        <f t="shared" si="6"/>
        <v>45582</v>
      </c>
      <c r="N35" s="23">
        <v>45596</v>
      </c>
      <c r="O35" s="23">
        <v>45596</v>
      </c>
      <c r="P35" s="28">
        <v>45586</v>
      </c>
      <c r="Q35" s="41">
        <v>45601</v>
      </c>
      <c r="R35" s="22">
        <f t="shared" si="3"/>
        <v>45587</v>
      </c>
      <c r="S35" s="22">
        <f t="shared" si="3"/>
        <v>45602</v>
      </c>
      <c r="T35" s="28">
        <v>45586</v>
      </c>
      <c r="U35" s="41">
        <v>45601</v>
      </c>
      <c r="V35" s="23">
        <v>45589</v>
      </c>
      <c r="W35" s="23">
        <v>45591</v>
      </c>
      <c r="X35" s="24">
        <f t="shared" si="4"/>
        <v>45590</v>
      </c>
      <c r="Y35" s="41">
        <f t="shared" si="7"/>
        <v>45593</v>
      </c>
      <c r="Z35" s="25">
        <f t="shared" si="8"/>
        <v>45638</v>
      </c>
      <c r="AA35" s="26">
        <f t="shared" si="8"/>
        <v>45641</v>
      </c>
      <c r="AB35" s="27">
        <f>VERİ!J29</f>
        <v>5072</v>
      </c>
      <c r="AC35" s="25">
        <v>45640</v>
      </c>
      <c r="AD35" s="25">
        <v>45643</v>
      </c>
      <c r="AE35" s="24">
        <v>45645</v>
      </c>
      <c r="AF35" s="41">
        <v>45646</v>
      </c>
      <c r="AG35" s="25">
        <v>45645</v>
      </c>
      <c r="AH35" s="25">
        <f t="shared" si="9"/>
        <v>45646</v>
      </c>
      <c r="AI35" s="42">
        <f t="shared" si="0"/>
        <v>45665</v>
      </c>
      <c r="AJ35" s="41">
        <v>46016</v>
      </c>
      <c r="AK35" s="15">
        <f>VERİ!J35</f>
        <v>4752</v>
      </c>
      <c r="AL35" s="29">
        <f t="shared" si="1"/>
        <v>64</v>
      </c>
      <c r="AM35" s="15">
        <f t="shared" si="5"/>
        <v>-320</v>
      </c>
      <c r="AN35" s="29">
        <f t="shared" si="2"/>
        <v>-256</v>
      </c>
      <c r="AO35" s="23">
        <v>45608</v>
      </c>
      <c r="AP35" s="28">
        <v>45621</v>
      </c>
      <c r="AQ35" s="14" t="s">
        <v>167</v>
      </c>
      <c r="AR35" s="30" t="s">
        <v>169</v>
      </c>
      <c r="AS35" s="30"/>
      <c r="AT35" s="43" t="s">
        <v>194</v>
      </c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 t="s">
        <v>194</v>
      </c>
      <c r="BL35" s="32"/>
    </row>
    <row r="36" spans="1:64" x14ac:dyDescent="0.3">
      <c r="A36" s="30" t="str">
        <f>VERİ!A36</f>
        <v>SS25</v>
      </c>
      <c r="B36" s="30" t="str">
        <f>VERİ!B36</f>
        <v>CK4U</v>
      </c>
      <c r="C36" s="30">
        <f>VERİ!C36</f>
        <v>1128016</v>
      </c>
      <c r="D36" s="30" t="str">
        <f>VERİ!D36</f>
        <v>KK.BDY,CICEK-E</v>
      </c>
      <c r="E36" s="30" t="str">
        <f>VERİ!E36</f>
        <v>2*2 KAŞKORSE</v>
      </c>
      <c r="F36" s="30" t="str">
        <f>VERİ!F36</f>
        <v>QWM</v>
      </c>
      <c r="G36" s="30" t="str">
        <f>VERİ!G36</f>
        <v>NEW BLACK</v>
      </c>
      <c r="H36" s="25">
        <f>VERİ!H36</f>
        <v>45652</v>
      </c>
      <c r="I36" s="30">
        <f>VERİ!I36</f>
        <v>5008</v>
      </c>
      <c r="J36" s="28">
        <v>45580</v>
      </c>
      <c r="K36" s="41">
        <v>45580</v>
      </c>
      <c r="L36" s="23">
        <v>45580</v>
      </c>
      <c r="M36" s="22">
        <f t="shared" si="6"/>
        <v>45582</v>
      </c>
      <c r="N36" s="23">
        <v>45591</v>
      </c>
      <c r="O36" s="23">
        <v>45591</v>
      </c>
      <c r="P36" s="28">
        <v>45586</v>
      </c>
      <c r="Q36" s="41">
        <v>45601</v>
      </c>
      <c r="R36" s="22">
        <f t="shared" si="3"/>
        <v>45587</v>
      </c>
      <c r="S36" s="22">
        <f t="shared" si="3"/>
        <v>45602</v>
      </c>
      <c r="T36" s="28">
        <v>45586</v>
      </c>
      <c r="U36" s="41">
        <v>45601</v>
      </c>
      <c r="V36" s="23">
        <v>45589</v>
      </c>
      <c r="W36" s="23">
        <v>45591</v>
      </c>
      <c r="X36" s="24">
        <f t="shared" si="4"/>
        <v>45590</v>
      </c>
      <c r="Y36" s="41">
        <f t="shared" si="7"/>
        <v>45593</v>
      </c>
      <c r="Z36" s="25">
        <f t="shared" si="8"/>
        <v>45640</v>
      </c>
      <c r="AA36" s="26">
        <f t="shared" si="8"/>
        <v>45642</v>
      </c>
      <c r="AB36" s="27">
        <f>VERİ!J30</f>
        <v>4896</v>
      </c>
      <c r="AC36" s="25">
        <v>45642</v>
      </c>
      <c r="AD36" s="25">
        <v>45644</v>
      </c>
      <c r="AE36" s="24">
        <v>45646</v>
      </c>
      <c r="AF36" s="41">
        <v>45647</v>
      </c>
      <c r="AG36" s="25">
        <v>45646</v>
      </c>
      <c r="AH36" s="25">
        <f t="shared" si="9"/>
        <v>45647</v>
      </c>
      <c r="AI36" s="42">
        <f t="shared" si="0"/>
        <v>45645</v>
      </c>
      <c r="AJ36" s="41">
        <v>46016</v>
      </c>
      <c r="AK36" s="15">
        <f>VERİ!J36</f>
        <v>5120</v>
      </c>
      <c r="AL36" s="29">
        <f t="shared" si="1"/>
        <v>-112</v>
      </c>
      <c r="AM36" s="15">
        <f t="shared" si="5"/>
        <v>224</v>
      </c>
      <c r="AN36" s="29">
        <f t="shared" si="2"/>
        <v>112</v>
      </c>
      <c r="AO36" s="23">
        <v>45608</v>
      </c>
      <c r="AP36" s="27"/>
      <c r="AQ36" s="14" t="s">
        <v>167</v>
      </c>
      <c r="AR36" s="30" t="s">
        <v>169</v>
      </c>
      <c r="AS36" s="30"/>
      <c r="AT36" s="43" t="s">
        <v>194</v>
      </c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 t="s">
        <v>194</v>
      </c>
      <c r="BL36" s="32"/>
    </row>
    <row r="37" spans="1:64" x14ac:dyDescent="0.3">
      <c r="A37" s="30" t="str">
        <f>VERİ!A37</f>
        <v>SS25</v>
      </c>
      <c r="B37" s="30" t="str">
        <f>VERİ!B37</f>
        <v>CK4U</v>
      </c>
      <c r="C37" s="30">
        <f>VERİ!C37</f>
        <v>1128016</v>
      </c>
      <c r="D37" s="30" t="str">
        <f>VERİ!D37</f>
        <v>KK.BDY,CICEK-E</v>
      </c>
      <c r="E37" s="30" t="str">
        <f>VERİ!E37</f>
        <v>2*2 KAŞKORSE</v>
      </c>
      <c r="F37" s="30" t="str">
        <f>VERİ!F37</f>
        <v>CVL</v>
      </c>
      <c r="G37" s="30" t="str">
        <f>VERİ!G37</f>
        <v>DARK LILAC</v>
      </c>
      <c r="H37" s="25">
        <f>VERİ!H37</f>
        <v>45652</v>
      </c>
      <c r="I37" s="30">
        <f>VERİ!I37</f>
        <v>5008</v>
      </c>
      <c r="J37" s="28">
        <v>45580</v>
      </c>
      <c r="K37" s="41">
        <v>45580</v>
      </c>
      <c r="L37" s="23">
        <v>45580</v>
      </c>
      <c r="M37" s="22">
        <f t="shared" si="6"/>
        <v>45582</v>
      </c>
      <c r="N37" s="23" t="s">
        <v>207</v>
      </c>
      <c r="O37" s="23" t="s">
        <v>207</v>
      </c>
      <c r="P37" s="28">
        <v>45586</v>
      </c>
      <c r="Q37" s="41">
        <v>45601</v>
      </c>
      <c r="R37" s="22">
        <f t="shared" si="3"/>
        <v>45587</v>
      </c>
      <c r="S37" s="22">
        <f t="shared" si="3"/>
        <v>45602</v>
      </c>
      <c r="T37" s="28">
        <v>45586</v>
      </c>
      <c r="U37" s="41">
        <v>45601</v>
      </c>
      <c r="V37" s="23">
        <v>45589</v>
      </c>
      <c r="W37" s="23">
        <v>45591</v>
      </c>
      <c r="X37" s="24">
        <f t="shared" si="4"/>
        <v>45590</v>
      </c>
      <c r="Y37" s="41">
        <f t="shared" si="7"/>
        <v>45593</v>
      </c>
      <c r="Z37" s="25">
        <f t="shared" si="8"/>
        <v>45641</v>
      </c>
      <c r="AA37" s="26">
        <f t="shared" si="8"/>
        <v>45643</v>
      </c>
      <c r="AB37" s="27">
        <f>VERİ!J31</f>
        <v>4926</v>
      </c>
      <c r="AC37" s="25">
        <v>45643</v>
      </c>
      <c r="AD37" s="25">
        <v>45645</v>
      </c>
      <c r="AE37" s="24">
        <v>45647</v>
      </c>
      <c r="AF37" s="41">
        <v>45650</v>
      </c>
      <c r="AG37" s="25">
        <v>45647</v>
      </c>
      <c r="AH37" s="25">
        <f t="shared" si="9"/>
        <v>45648</v>
      </c>
      <c r="AI37" s="42">
        <f t="shared" si="0"/>
        <v>45645</v>
      </c>
      <c r="AJ37" s="41">
        <v>46016</v>
      </c>
      <c r="AK37" s="15">
        <f>VERİ!J37</f>
        <v>5056</v>
      </c>
      <c r="AL37" s="29">
        <f t="shared" si="1"/>
        <v>-82</v>
      </c>
      <c r="AM37" s="15">
        <f t="shared" si="5"/>
        <v>130</v>
      </c>
      <c r="AN37" s="29">
        <f t="shared" si="2"/>
        <v>48</v>
      </c>
      <c r="AO37" s="23">
        <v>45608</v>
      </c>
      <c r="AP37" s="27"/>
      <c r="AQ37" s="14" t="s">
        <v>167</v>
      </c>
      <c r="AR37" s="30" t="s">
        <v>169</v>
      </c>
      <c r="AS37" s="30"/>
      <c r="AT37" s="43" t="s">
        <v>194</v>
      </c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 t="s">
        <v>194</v>
      </c>
      <c r="BL37" s="32"/>
    </row>
    <row r="38" spans="1:64" x14ac:dyDescent="0.3">
      <c r="A38" s="30" t="str">
        <f>VERİ!A38</f>
        <v>SS25</v>
      </c>
      <c r="B38" s="30" t="str">
        <f>VERİ!B38</f>
        <v>CK4U</v>
      </c>
      <c r="C38" s="30">
        <f>VERİ!C38</f>
        <v>1128016</v>
      </c>
      <c r="D38" s="30" t="str">
        <f>VERİ!D38</f>
        <v>KK.BDY,CICEK-E</v>
      </c>
      <c r="E38" s="30" t="str">
        <f>VERİ!E38</f>
        <v>2*2 KAŞKORSE</v>
      </c>
      <c r="F38" s="30" t="str">
        <f>VERİ!F38</f>
        <v>FKW</v>
      </c>
      <c r="G38" s="30" t="str">
        <f>VERİ!G38</f>
        <v>WHITE</v>
      </c>
      <c r="H38" s="25">
        <f>VERİ!H38</f>
        <v>45652</v>
      </c>
      <c r="I38" s="30">
        <f>VERİ!I38</f>
        <v>5008</v>
      </c>
      <c r="J38" s="28">
        <v>45580</v>
      </c>
      <c r="K38" s="41">
        <v>45580</v>
      </c>
      <c r="L38" s="23">
        <v>45580</v>
      </c>
      <c r="M38" s="22">
        <f t="shared" si="6"/>
        <v>45582</v>
      </c>
      <c r="N38" s="23">
        <v>45592</v>
      </c>
      <c r="O38" s="23">
        <v>45592</v>
      </c>
      <c r="P38" s="28">
        <v>45586</v>
      </c>
      <c r="Q38" s="41">
        <v>45601</v>
      </c>
      <c r="R38" s="22">
        <f t="shared" si="3"/>
        <v>45587</v>
      </c>
      <c r="S38" s="22">
        <f t="shared" si="3"/>
        <v>45602</v>
      </c>
      <c r="T38" s="28">
        <v>45586</v>
      </c>
      <c r="U38" s="41">
        <v>45601</v>
      </c>
      <c r="V38" s="23">
        <v>45589</v>
      </c>
      <c r="W38" s="23">
        <v>45591</v>
      </c>
      <c r="X38" s="24">
        <f t="shared" si="4"/>
        <v>45590</v>
      </c>
      <c r="Y38" s="41">
        <f t="shared" si="7"/>
        <v>45593</v>
      </c>
      <c r="Z38" s="25">
        <f t="shared" si="8"/>
        <v>45642</v>
      </c>
      <c r="AA38" s="26">
        <f t="shared" si="8"/>
        <v>45644</v>
      </c>
      <c r="AB38" s="27">
        <f>VERİ!J32</f>
        <v>5024</v>
      </c>
      <c r="AC38" s="25">
        <v>45644</v>
      </c>
      <c r="AD38" s="25">
        <v>45646</v>
      </c>
      <c r="AE38" s="24">
        <v>45650</v>
      </c>
      <c r="AF38" s="41">
        <v>45645</v>
      </c>
      <c r="AG38" s="25">
        <v>45650</v>
      </c>
      <c r="AH38" s="25">
        <f t="shared" si="9"/>
        <v>45651</v>
      </c>
      <c r="AI38" s="42">
        <f t="shared" si="0"/>
        <v>45645</v>
      </c>
      <c r="AJ38" s="41">
        <v>46016</v>
      </c>
      <c r="AK38" s="15">
        <f>VERİ!J38</f>
        <v>5136</v>
      </c>
      <c r="AL38" s="29">
        <f t="shared" si="1"/>
        <v>16</v>
      </c>
      <c r="AM38" s="15">
        <f t="shared" si="5"/>
        <v>112</v>
      </c>
      <c r="AN38" s="29">
        <f t="shared" si="2"/>
        <v>128</v>
      </c>
      <c r="AO38" s="23">
        <v>45608</v>
      </c>
      <c r="AP38" s="27"/>
      <c r="AQ38" s="14" t="s">
        <v>167</v>
      </c>
      <c r="AR38" s="30" t="s">
        <v>169</v>
      </c>
      <c r="AS38" s="30"/>
      <c r="AT38" s="43" t="s">
        <v>194</v>
      </c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 t="s">
        <v>194</v>
      </c>
      <c r="BL38" s="32"/>
    </row>
    <row r="39" spans="1:64" x14ac:dyDescent="0.3">
      <c r="A39" s="30" t="str">
        <f>VERİ!A39</f>
        <v>SS25</v>
      </c>
      <c r="B39" s="30" t="str">
        <f>VERİ!B39</f>
        <v>CK4U</v>
      </c>
      <c r="C39" s="30">
        <f>VERİ!C39</f>
        <v>1128016</v>
      </c>
      <c r="D39" s="30" t="str">
        <f>VERİ!D39</f>
        <v>KK.BDY,CICEK-E</v>
      </c>
      <c r="E39" s="30" t="str">
        <f>VERİ!E39</f>
        <v>2*2 KAŞKORSE</v>
      </c>
      <c r="F39" s="30" t="str">
        <f>VERİ!F39</f>
        <v>J5E</v>
      </c>
      <c r="G39" s="30" t="str">
        <f>VERİ!G39</f>
        <v>LIGHT BLUE</v>
      </c>
      <c r="H39" s="25">
        <f>VERİ!H39</f>
        <v>45652</v>
      </c>
      <c r="I39" s="30">
        <f>VERİ!I39</f>
        <v>5008</v>
      </c>
      <c r="J39" s="28">
        <v>45580</v>
      </c>
      <c r="K39" s="41">
        <v>45580</v>
      </c>
      <c r="L39" s="23">
        <v>45580</v>
      </c>
      <c r="M39" s="22">
        <f t="shared" si="6"/>
        <v>45582</v>
      </c>
      <c r="N39" s="23" t="s">
        <v>208</v>
      </c>
      <c r="O39" s="23" t="s">
        <v>208</v>
      </c>
      <c r="P39" s="28">
        <v>45586</v>
      </c>
      <c r="Q39" s="41">
        <v>45601</v>
      </c>
      <c r="R39" s="22">
        <f t="shared" si="3"/>
        <v>45587</v>
      </c>
      <c r="S39" s="22">
        <f t="shared" si="3"/>
        <v>45602</v>
      </c>
      <c r="T39" s="28">
        <v>45586</v>
      </c>
      <c r="U39" s="41">
        <v>45601</v>
      </c>
      <c r="V39" s="23">
        <v>45589</v>
      </c>
      <c r="W39" s="23">
        <v>45591</v>
      </c>
      <c r="X39" s="24">
        <f t="shared" si="4"/>
        <v>45590</v>
      </c>
      <c r="Y39" s="41">
        <f t="shared" si="7"/>
        <v>45593</v>
      </c>
      <c r="Z39" s="25">
        <f t="shared" si="8"/>
        <v>45643</v>
      </c>
      <c r="AA39" s="26">
        <f t="shared" si="8"/>
        <v>45645</v>
      </c>
      <c r="AB39" s="27">
        <f>VERİ!J33</f>
        <v>5120</v>
      </c>
      <c r="AC39" s="25">
        <v>45645</v>
      </c>
      <c r="AD39" s="25">
        <v>45647</v>
      </c>
      <c r="AE39" s="24">
        <v>45645</v>
      </c>
      <c r="AF39" s="41">
        <v>45646</v>
      </c>
      <c r="AG39" s="25">
        <v>45645</v>
      </c>
      <c r="AH39" s="25">
        <f t="shared" si="9"/>
        <v>45646</v>
      </c>
      <c r="AI39" s="42">
        <f t="shared" si="0"/>
        <v>45645</v>
      </c>
      <c r="AJ39" s="41">
        <v>46016</v>
      </c>
      <c r="AK39" s="15">
        <f>VERİ!J39</f>
        <v>4992</v>
      </c>
      <c r="AL39" s="29">
        <f t="shared" si="1"/>
        <v>112</v>
      </c>
      <c r="AM39" s="15">
        <f t="shared" si="5"/>
        <v>-128</v>
      </c>
      <c r="AN39" s="29">
        <f t="shared" si="2"/>
        <v>-16</v>
      </c>
      <c r="AO39" s="23">
        <v>45608</v>
      </c>
      <c r="AP39" s="27"/>
      <c r="AQ39" s="14" t="s">
        <v>167</v>
      </c>
      <c r="AR39" s="30" t="s">
        <v>169</v>
      </c>
      <c r="AS39" s="30"/>
      <c r="AT39" s="43" t="s">
        <v>194</v>
      </c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 t="s">
        <v>194</v>
      </c>
      <c r="BL39" s="32"/>
    </row>
    <row r="40" spans="1:64" x14ac:dyDescent="0.3">
      <c r="A40" s="30" t="str">
        <f>VERİ!A40</f>
        <v>SS25</v>
      </c>
      <c r="B40" s="30" t="str">
        <f>VERİ!B40</f>
        <v>CK4U</v>
      </c>
      <c r="C40" s="30">
        <f>VERİ!C40</f>
        <v>1128016</v>
      </c>
      <c r="D40" s="30" t="str">
        <f>VERİ!D40</f>
        <v>KK.BDY,CICEK-E</v>
      </c>
      <c r="E40" s="30" t="str">
        <f>VERİ!E40</f>
        <v>2*2 KAŞKORSE</v>
      </c>
      <c r="F40" s="30" t="str">
        <f>VERİ!F40</f>
        <v>QVX</v>
      </c>
      <c r="G40" s="30" t="str">
        <f>VERİ!G40</f>
        <v>PINK LILAC</v>
      </c>
      <c r="H40" s="25">
        <f>VERİ!H40</f>
        <v>45652</v>
      </c>
      <c r="I40" s="30">
        <f>VERİ!I40</f>
        <v>5008</v>
      </c>
      <c r="J40" s="28">
        <v>45580</v>
      </c>
      <c r="K40" s="41">
        <v>45580</v>
      </c>
      <c r="L40" s="23">
        <v>45580</v>
      </c>
      <c r="M40" s="22">
        <f t="shared" si="6"/>
        <v>45582</v>
      </c>
      <c r="N40" s="23">
        <v>45593</v>
      </c>
      <c r="O40" s="23">
        <v>45593</v>
      </c>
      <c r="P40" s="28">
        <v>45586</v>
      </c>
      <c r="Q40" s="41">
        <v>45601</v>
      </c>
      <c r="R40" s="22">
        <f t="shared" si="3"/>
        <v>45587</v>
      </c>
      <c r="S40" s="22">
        <f t="shared" si="3"/>
        <v>45602</v>
      </c>
      <c r="T40" s="28">
        <v>45586</v>
      </c>
      <c r="U40" s="41">
        <v>45601</v>
      </c>
      <c r="V40" s="23">
        <v>45589</v>
      </c>
      <c r="W40" s="23">
        <v>45591</v>
      </c>
      <c r="X40" s="24">
        <f t="shared" si="4"/>
        <v>45590</v>
      </c>
      <c r="Y40" s="41">
        <f t="shared" si="7"/>
        <v>45593</v>
      </c>
      <c r="Z40" s="25">
        <f t="shared" si="8"/>
        <v>45644</v>
      </c>
      <c r="AA40" s="26">
        <f t="shared" si="8"/>
        <v>45648</v>
      </c>
      <c r="AB40" s="27">
        <f>VERİ!J34</f>
        <v>5152</v>
      </c>
      <c r="AC40" s="25">
        <v>45646</v>
      </c>
      <c r="AD40" s="25">
        <v>45650</v>
      </c>
      <c r="AE40" s="24">
        <v>45646</v>
      </c>
      <c r="AF40" s="41">
        <v>45649</v>
      </c>
      <c r="AG40" s="25">
        <v>45646</v>
      </c>
      <c r="AH40" s="25">
        <f t="shared" si="9"/>
        <v>45647</v>
      </c>
      <c r="AI40" s="42">
        <f t="shared" si="0"/>
        <v>45645</v>
      </c>
      <c r="AJ40" s="41">
        <v>46016</v>
      </c>
      <c r="AK40" s="15">
        <f>VERİ!J40</f>
        <v>5120</v>
      </c>
      <c r="AL40" s="29">
        <f t="shared" si="1"/>
        <v>144</v>
      </c>
      <c r="AM40" s="15">
        <f t="shared" si="5"/>
        <v>-32</v>
      </c>
      <c r="AN40" s="29">
        <f t="shared" si="2"/>
        <v>112</v>
      </c>
      <c r="AO40" s="23">
        <v>45608</v>
      </c>
      <c r="AP40" s="27"/>
      <c r="AQ40" s="14" t="s">
        <v>167</v>
      </c>
      <c r="AR40" s="30" t="s">
        <v>169</v>
      </c>
      <c r="AS40" s="30"/>
      <c r="AT40" s="43" t="s">
        <v>194</v>
      </c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 t="s">
        <v>194</v>
      </c>
      <c r="BL40" s="32"/>
    </row>
    <row r="41" spans="1:64" x14ac:dyDescent="0.3">
      <c r="A41" s="30" t="str">
        <f>VERİ!A41</f>
        <v>SS25</v>
      </c>
      <c r="B41" s="30" t="str">
        <f>VERİ!B41</f>
        <v>CK4U</v>
      </c>
      <c r="C41" s="30">
        <f>VERİ!C41</f>
        <v>1132434</v>
      </c>
      <c r="D41" s="30" t="str">
        <f>VERİ!D41</f>
        <v>UK.BDY,KNEED-E</v>
      </c>
      <c r="E41" s="30" t="str">
        <f>VERİ!E41</f>
        <v>30/1 SÜPREM</v>
      </c>
      <c r="F41" s="30" t="str">
        <f>VERİ!F41</f>
        <v>J5E</v>
      </c>
      <c r="G41" s="30" t="str">
        <f>VERİ!G41</f>
        <v>WHITE</v>
      </c>
      <c r="H41" s="25">
        <f>VERİ!H41</f>
        <v>45681</v>
      </c>
      <c r="I41" s="30">
        <f>VERİ!I41</f>
        <v>6400</v>
      </c>
      <c r="J41" s="28">
        <v>45603</v>
      </c>
      <c r="K41" s="41">
        <v>45603</v>
      </c>
      <c r="L41" s="23">
        <v>45603</v>
      </c>
      <c r="M41" s="22">
        <f t="shared" si="6"/>
        <v>45605</v>
      </c>
      <c r="N41" s="23">
        <v>45606</v>
      </c>
      <c r="O41" s="23">
        <v>45606</v>
      </c>
      <c r="P41" s="28">
        <v>45615</v>
      </c>
      <c r="Q41" s="41">
        <v>45617</v>
      </c>
      <c r="R41" s="22">
        <f t="shared" si="3"/>
        <v>45616</v>
      </c>
      <c r="S41" s="22">
        <f t="shared" si="3"/>
        <v>45618</v>
      </c>
      <c r="T41" s="28">
        <v>45603</v>
      </c>
      <c r="U41" s="41">
        <v>45617</v>
      </c>
      <c r="V41" s="23">
        <v>45608</v>
      </c>
      <c r="W41" s="23">
        <v>45591</v>
      </c>
      <c r="X41" s="24">
        <f t="shared" si="4"/>
        <v>45609</v>
      </c>
      <c r="Y41" s="41">
        <f t="shared" si="7"/>
        <v>45593</v>
      </c>
      <c r="Z41" s="25">
        <f t="shared" si="8"/>
        <v>45645</v>
      </c>
      <c r="AA41" s="26">
        <v>45646</v>
      </c>
      <c r="AB41" s="27">
        <f>VERİ!J35</f>
        <v>4752</v>
      </c>
      <c r="AC41" s="25">
        <v>45647</v>
      </c>
      <c r="AD41" s="30"/>
      <c r="AE41" s="24">
        <v>45649</v>
      </c>
      <c r="AF41" s="41">
        <v>45651</v>
      </c>
      <c r="AG41" s="25">
        <v>45649</v>
      </c>
      <c r="AH41" s="25">
        <f t="shared" si="9"/>
        <v>45650</v>
      </c>
      <c r="AI41" s="42">
        <f t="shared" si="0"/>
        <v>45674</v>
      </c>
      <c r="AJ41" s="41">
        <v>45682</v>
      </c>
      <c r="AK41" s="15">
        <f>VERİ!J41</f>
        <v>6352</v>
      </c>
      <c r="AL41" s="29">
        <f t="shared" si="1"/>
        <v>-1648</v>
      </c>
      <c r="AM41" s="15">
        <f t="shared" si="5"/>
        <v>1600</v>
      </c>
      <c r="AN41" s="29">
        <f t="shared" si="2"/>
        <v>-48</v>
      </c>
      <c r="AO41" s="23">
        <v>45611</v>
      </c>
      <c r="AP41" s="42"/>
      <c r="AQ41" s="14" t="s">
        <v>167</v>
      </c>
      <c r="AR41" s="34" t="s">
        <v>169</v>
      </c>
      <c r="AS41" s="34"/>
      <c r="AT41" s="43" t="s">
        <v>194</v>
      </c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 t="s">
        <v>194</v>
      </c>
      <c r="BL41" s="32"/>
    </row>
    <row r="42" spans="1:64" x14ac:dyDescent="0.3">
      <c r="A42" s="30" t="str">
        <f>VERİ!A42</f>
        <v>SS25</v>
      </c>
      <c r="B42" s="30" t="str">
        <f>VERİ!B42</f>
        <v>CK4U</v>
      </c>
      <c r="C42" s="30">
        <f>VERİ!C42</f>
        <v>1132434</v>
      </c>
      <c r="D42" s="30" t="str">
        <f>VERİ!D42</f>
        <v>UK.BDY,KNEED-E</v>
      </c>
      <c r="E42" s="30" t="str">
        <f>VERİ!E42</f>
        <v>30/1 SÜPREM</v>
      </c>
      <c r="F42" s="30" t="str">
        <f>VERİ!F42</f>
        <v>CVL</v>
      </c>
      <c r="G42" s="30" t="str">
        <f>VERİ!G42</f>
        <v>NEW BLACK</v>
      </c>
      <c r="H42" s="25">
        <f>VERİ!H42</f>
        <v>45681</v>
      </c>
      <c r="I42" s="30">
        <f>VERİ!I42</f>
        <v>6400</v>
      </c>
      <c r="J42" s="28">
        <v>45603</v>
      </c>
      <c r="K42" s="41">
        <v>45603</v>
      </c>
      <c r="L42" s="23">
        <v>45603</v>
      </c>
      <c r="M42" s="22">
        <f t="shared" si="6"/>
        <v>45605</v>
      </c>
      <c r="N42" s="23">
        <v>45606</v>
      </c>
      <c r="O42" s="23">
        <v>45606</v>
      </c>
      <c r="P42" s="28">
        <v>45615</v>
      </c>
      <c r="Q42" s="41">
        <v>45617</v>
      </c>
      <c r="R42" s="22">
        <f t="shared" si="3"/>
        <v>45616</v>
      </c>
      <c r="S42" s="22">
        <f t="shared" si="3"/>
        <v>45618</v>
      </c>
      <c r="T42" s="28">
        <v>45603</v>
      </c>
      <c r="U42" s="41">
        <v>45617</v>
      </c>
      <c r="V42" s="23">
        <v>45608</v>
      </c>
      <c r="W42" s="23">
        <v>45591</v>
      </c>
      <c r="X42" s="24">
        <f t="shared" si="4"/>
        <v>45609</v>
      </c>
      <c r="Y42" s="41">
        <f t="shared" si="7"/>
        <v>45593</v>
      </c>
      <c r="Z42" s="25">
        <f t="shared" si="8"/>
        <v>45648</v>
      </c>
      <c r="AA42" s="26">
        <v>45649</v>
      </c>
      <c r="AB42" s="27">
        <f>VERİ!J36</f>
        <v>5120</v>
      </c>
      <c r="AC42" s="25">
        <v>45650</v>
      </c>
      <c r="AD42" s="30"/>
      <c r="AE42" s="24">
        <v>45651</v>
      </c>
      <c r="AF42" s="41"/>
      <c r="AG42" s="25">
        <v>45651</v>
      </c>
      <c r="AH42" s="25">
        <f t="shared" si="9"/>
        <v>45652</v>
      </c>
      <c r="AI42" s="42">
        <f t="shared" si="0"/>
        <v>45674</v>
      </c>
      <c r="AJ42" s="41">
        <v>45682</v>
      </c>
      <c r="AK42" s="15">
        <f>VERİ!J42</f>
        <v>6560</v>
      </c>
      <c r="AL42" s="29">
        <f t="shared" si="1"/>
        <v>-1280</v>
      </c>
      <c r="AM42" s="15">
        <f t="shared" si="5"/>
        <v>1440</v>
      </c>
      <c r="AN42" s="29">
        <f t="shared" si="2"/>
        <v>160</v>
      </c>
      <c r="AO42" s="23">
        <v>45611</v>
      </c>
      <c r="AP42" s="42"/>
      <c r="AQ42" s="14" t="s">
        <v>167</v>
      </c>
      <c r="AR42" s="34" t="s">
        <v>169</v>
      </c>
      <c r="AS42" s="34"/>
      <c r="AT42" s="43" t="s">
        <v>194</v>
      </c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 t="s">
        <v>194</v>
      </c>
      <c r="BL42" s="32"/>
    </row>
    <row r="43" spans="1:64" x14ac:dyDescent="0.3">
      <c r="A43" s="30" t="str">
        <f>VERİ!A43</f>
        <v xml:space="preserve">SS25 </v>
      </c>
      <c r="B43" s="30" t="str">
        <f>VERİ!B43</f>
        <v xml:space="preserve">CK4E </v>
      </c>
      <c r="C43" s="30">
        <f>VERİ!C43</f>
        <v>1144109</v>
      </c>
      <c r="D43" s="30" t="str">
        <f>VERİ!D43</f>
        <v xml:space="preserve">KK.BDY,KCHASE </v>
      </c>
      <c r="E43" s="30" t="str">
        <f>VERİ!E43</f>
        <v>30/1 SÜPREM</v>
      </c>
      <c r="F43" s="30" t="str">
        <f>VERİ!F43</f>
        <v>QXG</v>
      </c>
      <c r="G43" s="30" t="str">
        <f>VERİ!G43</f>
        <v>LİGHT BLUE</v>
      </c>
      <c r="H43" s="25" t="str">
        <f>VERİ!H43</f>
        <v>07.04.2025</v>
      </c>
      <c r="I43" s="30">
        <f>VERİ!I43</f>
        <v>31609</v>
      </c>
      <c r="J43" s="42"/>
      <c r="K43" s="41"/>
      <c r="L43" s="34"/>
      <c r="M43" s="44"/>
      <c r="N43" s="34"/>
      <c r="O43" s="34"/>
      <c r="P43" s="42"/>
      <c r="Q43" s="41"/>
      <c r="R43" s="34"/>
      <c r="S43" s="34"/>
      <c r="T43" s="42"/>
      <c r="U43" s="41"/>
      <c r="V43" s="34"/>
      <c r="W43" s="34"/>
      <c r="X43" s="42"/>
      <c r="Y43" s="41"/>
      <c r="Z43" s="34"/>
      <c r="AA43" s="45"/>
      <c r="AB43" s="27">
        <f>VERİ!J37</f>
        <v>5056</v>
      </c>
      <c r="AC43" s="34"/>
      <c r="AD43" s="34"/>
      <c r="AE43" s="42"/>
      <c r="AF43" s="41"/>
      <c r="AG43" s="34"/>
      <c r="AH43" s="34"/>
      <c r="AI43" s="42"/>
      <c r="AJ43" s="41"/>
      <c r="AK43" s="15">
        <f>VERİ!J43</f>
        <v>32880</v>
      </c>
      <c r="AL43" s="42"/>
      <c r="AM43" s="34"/>
      <c r="AN43" s="42"/>
      <c r="AO43" s="34"/>
      <c r="AP43" s="42"/>
      <c r="AQ43" s="46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2"/>
    </row>
    <row r="44" spans="1:64" x14ac:dyDescent="0.3">
      <c r="A44" s="30" t="str">
        <f>VERİ!A44</f>
        <v xml:space="preserve">SS25 </v>
      </c>
      <c r="B44" s="30" t="str">
        <f>VERİ!B44</f>
        <v xml:space="preserve">CK4E </v>
      </c>
      <c r="C44" s="30">
        <f>VERİ!C44</f>
        <v>1144109</v>
      </c>
      <c r="D44" s="30" t="str">
        <f>VERİ!D44</f>
        <v xml:space="preserve">KK.BDY,KCHASE </v>
      </c>
      <c r="E44" s="30" t="str">
        <f>VERİ!E44</f>
        <v>30/1 SÜPREM</v>
      </c>
      <c r="F44" s="30" t="str">
        <f>VERİ!F44</f>
        <v>Q6K</v>
      </c>
      <c r="G44" s="30" t="str">
        <f>VERİ!G44</f>
        <v>BUXE WHİTE</v>
      </c>
      <c r="H44" s="25" t="str">
        <f>VERİ!H44</f>
        <v>07.04.2025</v>
      </c>
      <c r="I44" s="30">
        <f>VERİ!I44</f>
        <v>33774</v>
      </c>
      <c r="J44" s="42"/>
      <c r="K44" s="41"/>
      <c r="L44" s="34"/>
      <c r="M44" s="44"/>
      <c r="N44" s="34"/>
      <c r="O44" s="34"/>
      <c r="P44" s="42"/>
      <c r="Q44" s="41"/>
      <c r="R44" s="34"/>
      <c r="S44" s="34"/>
      <c r="T44" s="42"/>
      <c r="U44" s="41"/>
      <c r="V44" s="34"/>
      <c r="W44" s="34"/>
      <c r="X44" s="42"/>
      <c r="Y44" s="41"/>
      <c r="Z44" s="34"/>
      <c r="AA44" s="45"/>
      <c r="AB44" s="27">
        <f>VERİ!J38</f>
        <v>5136</v>
      </c>
      <c r="AC44" s="34"/>
      <c r="AD44" s="34"/>
      <c r="AE44" s="42"/>
      <c r="AF44" s="41"/>
      <c r="AG44" s="34"/>
      <c r="AH44" s="34"/>
      <c r="AI44" s="42"/>
      <c r="AJ44" s="41"/>
      <c r="AK44" s="15">
        <f>VERİ!J44</f>
        <v>31875</v>
      </c>
      <c r="AL44" s="42"/>
      <c r="AM44" s="34"/>
      <c r="AN44" s="42"/>
      <c r="AO44" s="34"/>
      <c r="AP44" s="42"/>
      <c r="AQ44" s="46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2"/>
    </row>
    <row r="45" spans="1:64" x14ac:dyDescent="0.3">
      <c r="A45" s="30" t="str">
        <f>VERİ!A45</f>
        <v>WW25</v>
      </c>
      <c r="B45" s="30" t="str">
        <f>VERİ!B45</f>
        <v>BGU</v>
      </c>
      <c r="C45" s="30">
        <f>VERİ!C45</f>
        <v>1154355</v>
      </c>
      <c r="D45" s="30" t="str">
        <f>VERİ!D45</f>
        <v>SWT,CIFT-SWT-E</v>
      </c>
      <c r="E45" s="30" t="str">
        <f>VERİ!E45</f>
        <v>İNTERLOK</v>
      </c>
      <c r="F45" s="30" t="str">
        <f>VERİ!F45</f>
        <v>GBN</v>
      </c>
      <c r="G45" s="30" t="str">
        <f>VERİ!G45</f>
        <v>DULL GREEN</v>
      </c>
      <c r="H45" s="25" t="str">
        <f>VERİ!H45</f>
        <v>03.06.2025</v>
      </c>
      <c r="I45" s="30">
        <f>VERİ!I45</f>
        <v>3500</v>
      </c>
      <c r="J45" s="42"/>
      <c r="K45" s="41"/>
      <c r="L45" s="34"/>
      <c r="M45" s="44"/>
      <c r="N45" s="34"/>
      <c r="O45" s="34"/>
      <c r="P45" s="42"/>
      <c r="Q45" s="41"/>
      <c r="R45" s="34"/>
      <c r="S45" s="34"/>
      <c r="T45" s="42"/>
      <c r="U45" s="41"/>
      <c r="V45" s="34"/>
      <c r="W45" s="34"/>
      <c r="X45" s="42"/>
      <c r="Y45" s="41"/>
      <c r="Z45" s="34"/>
      <c r="AA45" s="45"/>
      <c r="AB45" s="27">
        <f>VERİ!J39</f>
        <v>4992</v>
      </c>
      <c r="AC45" s="34"/>
      <c r="AD45" s="34"/>
      <c r="AE45" s="42"/>
      <c r="AF45" s="41"/>
      <c r="AG45" s="34"/>
      <c r="AH45" s="34"/>
      <c r="AI45" s="42"/>
      <c r="AJ45" s="41"/>
      <c r="AK45" s="15">
        <f>VERİ!J45</f>
        <v>1</v>
      </c>
      <c r="AL45" s="42"/>
      <c r="AM45" s="34"/>
      <c r="AN45" s="42"/>
      <c r="AO45" s="34"/>
      <c r="AP45" s="42"/>
      <c r="AQ45" s="46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2"/>
    </row>
    <row r="46" spans="1:64" x14ac:dyDescent="0.3">
      <c r="A46" s="30" t="str">
        <f>VERİ!A46</f>
        <v>WW25</v>
      </c>
      <c r="B46" s="30" t="str">
        <f>VERİ!B46</f>
        <v>BGU</v>
      </c>
      <c r="C46" s="30">
        <f>VERİ!C46</f>
        <v>1154355</v>
      </c>
      <c r="D46" s="30" t="str">
        <f>VERİ!D46</f>
        <v>SWT,CIFT-SWT-E</v>
      </c>
      <c r="E46" s="30" t="str">
        <f>VERİ!E46</f>
        <v>İNTERLOK</v>
      </c>
      <c r="F46" s="30" t="str">
        <f>VERİ!F46</f>
        <v>FFG</v>
      </c>
      <c r="G46" s="30" t="str">
        <f>VERİ!G46</f>
        <v>BEIGE</v>
      </c>
      <c r="H46" s="25" t="str">
        <f>VERİ!H46</f>
        <v>03.06.2025</v>
      </c>
      <c r="I46" s="30">
        <f>VERİ!I46</f>
        <v>3500</v>
      </c>
      <c r="J46" s="42"/>
      <c r="K46" s="41"/>
      <c r="L46" s="34"/>
      <c r="M46" s="44"/>
      <c r="N46" s="34"/>
      <c r="O46" s="34"/>
      <c r="P46" s="42"/>
      <c r="Q46" s="41"/>
      <c r="R46" s="34"/>
      <c r="S46" s="34"/>
      <c r="T46" s="42"/>
      <c r="U46" s="41"/>
      <c r="V46" s="34"/>
      <c r="W46" s="34"/>
      <c r="X46" s="42"/>
      <c r="Y46" s="41"/>
      <c r="Z46" s="34"/>
      <c r="AA46" s="45"/>
      <c r="AB46" s="27">
        <f>VERİ!J40</f>
        <v>5120</v>
      </c>
      <c r="AC46" s="34"/>
      <c r="AD46" s="34"/>
      <c r="AE46" s="42"/>
      <c r="AF46" s="41"/>
      <c r="AG46" s="34"/>
      <c r="AH46" s="34"/>
      <c r="AI46" s="42"/>
      <c r="AJ46" s="41"/>
      <c r="AK46" s="15">
        <f>VERİ!J46</f>
        <v>1</v>
      </c>
      <c r="AL46" s="42"/>
      <c r="AM46" s="34"/>
      <c r="AN46" s="42"/>
      <c r="AO46" s="34"/>
      <c r="AP46" s="42"/>
      <c r="AQ46" s="46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2"/>
    </row>
    <row r="47" spans="1:64" x14ac:dyDescent="0.3">
      <c r="A47" s="30" t="str">
        <f>VERİ!A47</f>
        <v>WW25</v>
      </c>
      <c r="B47" s="30" t="str">
        <f>VERİ!B47</f>
        <v>BGU</v>
      </c>
      <c r="C47" s="30">
        <f>VERİ!C47</f>
        <v>1154355</v>
      </c>
      <c r="D47" s="30" t="str">
        <f>VERİ!D47</f>
        <v>SWT,CIFT-SWT-E</v>
      </c>
      <c r="E47" s="30" t="str">
        <f>VERİ!E47</f>
        <v>İNTERLOK</v>
      </c>
      <c r="F47" s="30" t="str">
        <f>VERİ!F47</f>
        <v>CVL</v>
      </c>
      <c r="G47" s="30" t="str">
        <f>VERİ!G47</f>
        <v>NEW BLACK</v>
      </c>
      <c r="H47" s="25" t="str">
        <f>VERİ!H47</f>
        <v>03.06.2025</v>
      </c>
      <c r="I47" s="30">
        <f>VERİ!I47</f>
        <v>3500</v>
      </c>
      <c r="J47" s="42"/>
      <c r="K47" s="41"/>
      <c r="L47" s="34"/>
      <c r="M47" s="44"/>
      <c r="N47" s="34"/>
      <c r="O47" s="34"/>
      <c r="P47" s="42"/>
      <c r="Q47" s="41"/>
      <c r="R47" s="34"/>
      <c r="S47" s="34"/>
      <c r="T47" s="42"/>
      <c r="U47" s="41"/>
      <c r="V47" s="34"/>
      <c r="W47" s="34"/>
      <c r="X47" s="42"/>
      <c r="Y47" s="41"/>
      <c r="Z47" s="34"/>
      <c r="AA47" s="45"/>
      <c r="AB47" s="27">
        <f>VERİ!J41</f>
        <v>6352</v>
      </c>
      <c r="AC47" s="34"/>
      <c r="AD47" s="34"/>
      <c r="AE47" s="42"/>
      <c r="AF47" s="41"/>
      <c r="AG47" s="34"/>
      <c r="AH47" s="34"/>
      <c r="AI47" s="42"/>
      <c r="AJ47" s="41"/>
      <c r="AK47" s="15">
        <f>VERİ!J47</f>
        <v>1</v>
      </c>
      <c r="AL47" s="42"/>
      <c r="AM47" s="34"/>
      <c r="AN47" s="42"/>
      <c r="AO47" s="34"/>
      <c r="AP47" s="42"/>
      <c r="AQ47" s="46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2"/>
    </row>
    <row r="48" spans="1:64" x14ac:dyDescent="0.3">
      <c r="A48" s="30" t="str">
        <f>VERİ!A48</f>
        <v>WW25</v>
      </c>
      <c r="B48" s="30" t="str">
        <f>VERİ!B48</f>
        <v>BGU</v>
      </c>
      <c r="C48" s="30">
        <f>VERİ!C48</f>
        <v>1154357</v>
      </c>
      <c r="D48" s="30" t="str">
        <f>VERİ!D48</f>
        <v>SWT,CIFT-SWT-E-1</v>
      </c>
      <c r="E48" s="30" t="str">
        <f>VERİ!E48</f>
        <v>İNTERLOK</v>
      </c>
      <c r="F48" s="30" t="str">
        <f>VERİ!F48</f>
        <v>FDH</v>
      </c>
      <c r="G48" s="30" t="str">
        <f>VERİ!G48</f>
        <v>ECRU</v>
      </c>
      <c r="H48" s="25" t="str">
        <f>VERİ!H48</f>
        <v>03.06.2025</v>
      </c>
      <c r="I48" s="30">
        <f>VERİ!I48</f>
        <v>3500</v>
      </c>
      <c r="J48" s="42"/>
      <c r="K48" s="41"/>
      <c r="L48" s="34"/>
      <c r="M48" s="44"/>
      <c r="N48" s="34"/>
      <c r="O48" s="34"/>
      <c r="P48" s="42"/>
      <c r="Q48" s="41"/>
      <c r="R48" s="34"/>
      <c r="S48" s="34"/>
      <c r="T48" s="42"/>
      <c r="U48" s="41"/>
      <c r="V48" s="34"/>
      <c r="W48" s="34"/>
      <c r="X48" s="42"/>
      <c r="Y48" s="41"/>
      <c r="Z48" s="34"/>
      <c r="AA48" s="45"/>
      <c r="AB48" s="27">
        <f>VERİ!J42</f>
        <v>6560</v>
      </c>
      <c r="AC48" s="34"/>
      <c r="AD48" s="34"/>
      <c r="AE48" s="42"/>
      <c r="AF48" s="41"/>
      <c r="AG48" s="34"/>
      <c r="AH48" s="34"/>
      <c r="AI48" s="42"/>
      <c r="AJ48" s="41"/>
      <c r="AK48" s="15">
        <f>VERİ!J48</f>
        <v>1</v>
      </c>
      <c r="AL48" s="42"/>
      <c r="AM48" s="34"/>
      <c r="AN48" s="42"/>
      <c r="AO48" s="34"/>
      <c r="AP48" s="42"/>
      <c r="AQ48" s="46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2"/>
    </row>
    <row r="49" spans="1:64" x14ac:dyDescent="0.3">
      <c r="A49" s="30" t="str">
        <f>VERİ!A49</f>
        <v>WW25</v>
      </c>
      <c r="B49" s="30" t="str">
        <f>VERİ!B49</f>
        <v xml:space="preserve">CK4U </v>
      </c>
      <c r="C49" s="30">
        <f>VERİ!C49</f>
        <v>1154736</v>
      </c>
      <c r="D49" s="30" t="str">
        <f>VERİ!D49</f>
        <v>TKM,2LI PACK-E</v>
      </c>
      <c r="E49" s="30" t="str">
        <f>VERİ!E49</f>
        <v>3 İPLİK</v>
      </c>
      <c r="F49" s="30" t="str">
        <f>VERİ!F49</f>
        <v>LYD</v>
      </c>
      <c r="G49" s="30" t="str">
        <f>VERİ!G49</f>
        <v>DARK BEIGE</v>
      </c>
      <c r="H49" s="25" t="str">
        <f>VERİ!H49</f>
        <v>14.06.2025</v>
      </c>
      <c r="I49" s="30">
        <f>VERİ!I49</f>
        <v>4000</v>
      </c>
      <c r="J49" s="42"/>
      <c r="K49" s="41"/>
      <c r="L49" s="34"/>
      <c r="M49" s="44"/>
      <c r="N49" s="34"/>
      <c r="O49" s="34"/>
      <c r="P49" s="42"/>
      <c r="Q49" s="41"/>
      <c r="R49" s="34"/>
      <c r="S49" s="34"/>
      <c r="T49" s="42"/>
      <c r="U49" s="41"/>
      <c r="V49" s="34"/>
      <c r="W49" s="34"/>
      <c r="X49" s="42"/>
      <c r="Y49" s="41"/>
      <c r="Z49" s="34"/>
      <c r="AA49" s="45"/>
      <c r="AB49" s="27">
        <f>VERİ!J43</f>
        <v>32880</v>
      </c>
      <c r="AC49" s="34"/>
      <c r="AD49" s="34"/>
      <c r="AE49" s="42"/>
      <c r="AF49" s="41"/>
      <c r="AG49" s="34"/>
      <c r="AH49" s="34"/>
      <c r="AI49" s="42"/>
      <c r="AJ49" s="41"/>
      <c r="AK49" s="15">
        <f>VERİ!J49</f>
        <v>1</v>
      </c>
      <c r="AL49" s="42"/>
      <c r="AM49" s="34"/>
      <c r="AN49" s="42"/>
      <c r="AO49" s="34"/>
      <c r="AP49" s="42"/>
      <c r="AQ49" s="46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2"/>
    </row>
    <row r="50" spans="1:64" x14ac:dyDescent="0.3">
      <c r="A50" s="30" t="str">
        <f>VERİ!A50</f>
        <v>WW25</v>
      </c>
      <c r="B50" s="30" t="str">
        <f>VERİ!B50</f>
        <v xml:space="preserve">CK4U </v>
      </c>
      <c r="C50" s="30">
        <f>VERİ!C50</f>
        <v>1154736</v>
      </c>
      <c r="D50" s="30" t="str">
        <f>VERİ!D50</f>
        <v>TKM,2LI PACK-E</v>
      </c>
      <c r="E50" s="30" t="str">
        <f>VERİ!E50</f>
        <v>3 İPLİK</v>
      </c>
      <c r="F50" s="30" t="str">
        <f>VERİ!F50</f>
        <v>GJR</v>
      </c>
      <c r="G50" s="30" t="str">
        <f>VERİ!G50</f>
        <v>LIGHT ROSE</v>
      </c>
      <c r="H50" s="25" t="str">
        <f>VERİ!H50</f>
        <v>13.06.2025</v>
      </c>
      <c r="I50" s="30">
        <f>VERİ!I50</f>
        <v>4016</v>
      </c>
      <c r="J50" s="42"/>
      <c r="K50" s="41"/>
      <c r="L50" s="34"/>
      <c r="M50" s="44"/>
      <c r="N50" s="34"/>
      <c r="O50" s="34"/>
      <c r="P50" s="42"/>
      <c r="Q50" s="41"/>
      <c r="R50" s="34"/>
      <c r="S50" s="34"/>
      <c r="T50" s="42"/>
      <c r="U50" s="41"/>
      <c r="V50" s="34"/>
      <c r="W50" s="34"/>
      <c r="X50" s="42"/>
      <c r="Y50" s="41"/>
      <c r="Z50" s="34"/>
      <c r="AA50" s="45"/>
      <c r="AB50" s="27">
        <f>VERİ!J44</f>
        <v>31875</v>
      </c>
      <c r="AC50" s="34"/>
      <c r="AD50" s="34"/>
      <c r="AE50" s="42"/>
      <c r="AF50" s="41"/>
      <c r="AG50" s="34"/>
      <c r="AH50" s="34"/>
      <c r="AI50" s="42"/>
      <c r="AJ50" s="41"/>
      <c r="AK50" s="15">
        <f>VERİ!J50</f>
        <v>1</v>
      </c>
      <c r="AL50" s="42"/>
      <c r="AM50" s="34"/>
      <c r="AN50" s="42"/>
      <c r="AO50" s="34"/>
      <c r="AP50" s="42"/>
      <c r="AQ50" s="46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2"/>
    </row>
    <row r="51" spans="1:64" x14ac:dyDescent="0.3">
      <c r="A51" s="30" t="str">
        <f>VERİ!A51</f>
        <v>WW25</v>
      </c>
      <c r="B51" s="30" t="str">
        <f>VERİ!B51</f>
        <v xml:space="preserve">CK4U </v>
      </c>
      <c r="C51" s="30">
        <f>VERİ!C51</f>
        <v>1154736</v>
      </c>
      <c r="D51" s="30" t="str">
        <f>VERİ!D51</f>
        <v>TKM,2LI PACK-E</v>
      </c>
      <c r="E51" s="30" t="str">
        <f>VERİ!E51</f>
        <v>3 İPLİK</v>
      </c>
      <c r="F51" s="30" t="str">
        <f>VERİ!F51</f>
        <v>CVL</v>
      </c>
      <c r="G51" s="30" t="str">
        <f>VERİ!G51</f>
        <v>NEW BLACK</v>
      </c>
      <c r="H51" s="25" t="str">
        <f>VERİ!H51</f>
        <v>13.06.2025</v>
      </c>
      <c r="I51" s="30">
        <f>VERİ!I51</f>
        <v>4016</v>
      </c>
      <c r="J51" s="42"/>
      <c r="K51" s="41"/>
      <c r="L51" s="34"/>
      <c r="M51" s="44"/>
      <c r="N51" s="34"/>
      <c r="O51" s="34"/>
      <c r="P51" s="42"/>
      <c r="Q51" s="41"/>
      <c r="R51" s="34"/>
      <c r="S51" s="34"/>
      <c r="T51" s="42"/>
      <c r="U51" s="41"/>
      <c r="V51" s="34"/>
      <c r="W51" s="34"/>
      <c r="X51" s="42"/>
      <c r="Y51" s="41"/>
      <c r="Z51" s="34"/>
      <c r="AA51" s="45"/>
      <c r="AB51" s="27">
        <f>VERİ!J45</f>
        <v>1</v>
      </c>
      <c r="AC51" s="34"/>
      <c r="AD51" s="34"/>
      <c r="AE51" s="42"/>
      <c r="AF51" s="41"/>
      <c r="AG51" s="34"/>
      <c r="AH51" s="34"/>
      <c r="AI51" s="42"/>
      <c r="AJ51" s="41"/>
      <c r="AK51" s="15">
        <f>VERİ!J51</f>
        <v>1</v>
      </c>
      <c r="AL51" s="42"/>
      <c r="AM51" s="34"/>
      <c r="AN51" s="42"/>
      <c r="AO51" s="34"/>
      <c r="AP51" s="42"/>
      <c r="AQ51" s="46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2"/>
    </row>
    <row r="52" spans="1:64" x14ac:dyDescent="0.3">
      <c r="A52" s="30" t="str">
        <f>VERİ!A52</f>
        <v>WW25</v>
      </c>
      <c r="B52" s="30" t="str">
        <f>VERİ!B52</f>
        <v>BGU</v>
      </c>
      <c r="C52" s="30">
        <f>VERİ!C52</f>
        <v>1155088</v>
      </c>
      <c r="D52" s="30" t="str">
        <f>VERİ!D52</f>
        <v>TYT,RAKBIL-E</v>
      </c>
      <c r="E52" s="30" t="str">
        <f>VERİ!E52</f>
        <v>İNTERLOK</v>
      </c>
      <c r="F52" s="30" t="str">
        <f>VERİ!F52</f>
        <v>SXD</v>
      </c>
      <c r="G52" s="30" t="str">
        <f>VERİ!G52</f>
        <v>ANTRACITE</v>
      </c>
      <c r="H52" s="25" t="str">
        <f>VERİ!H52</f>
        <v>03.06.2025</v>
      </c>
      <c r="I52" s="30">
        <f>VERİ!I52</f>
        <v>3000</v>
      </c>
      <c r="J52" s="42"/>
      <c r="K52" s="41"/>
      <c r="L52" s="34"/>
      <c r="M52" s="44"/>
      <c r="N52" s="34"/>
      <c r="O52" s="34"/>
      <c r="P52" s="42"/>
      <c r="Q52" s="41"/>
      <c r="R52" s="34"/>
      <c r="S52" s="34"/>
      <c r="T52" s="42"/>
      <c r="U52" s="41"/>
      <c r="V52" s="34"/>
      <c r="W52" s="34"/>
      <c r="X52" s="42"/>
      <c r="Y52" s="41"/>
      <c r="Z52" s="34"/>
      <c r="AA52" s="45"/>
      <c r="AB52" s="27">
        <f>VERİ!J46</f>
        <v>1</v>
      </c>
      <c r="AC52" s="34"/>
      <c r="AD52" s="34"/>
      <c r="AE52" s="42"/>
      <c r="AF52" s="41"/>
      <c r="AG52" s="34"/>
      <c r="AH52" s="34"/>
      <c r="AI52" s="42"/>
      <c r="AJ52" s="41"/>
      <c r="AK52" s="15">
        <f>VERİ!J52</f>
        <v>1</v>
      </c>
      <c r="AL52" s="42"/>
      <c r="AM52" s="34"/>
      <c r="AN52" s="42"/>
      <c r="AO52" s="34"/>
      <c r="AP52" s="42"/>
      <c r="AQ52" s="46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2"/>
    </row>
    <row r="53" spans="1:64" x14ac:dyDescent="0.3">
      <c r="A53" s="30" t="str">
        <f>VERİ!A53</f>
        <v>WW25</v>
      </c>
      <c r="B53" s="30" t="str">
        <f>VERİ!B53</f>
        <v>BGU</v>
      </c>
      <c r="C53" s="30">
        <f>VERİ!C53</f>
        <v>1155088</v>
      </c>
      <c r="D53" s="30" t="str">
        <f>VERİ!D53</f>
        <v>TYT,RAKBIL-E</v>
      </c>
      <c r="E53" s="30" t="str">
        <f>VERİ!E53</f>
        <v>İNTERLOK</v>
      </c>
      <c r="F53" s="30" t="str">
        <f>VERİ!F53</f>
        <v>CVL</v>
      </c>
      <c r="G53" s="30" t="str">
        <f>VERİ!G53</f>
        <v>NEW BLACK</v>
      </c>
      <c r="H53" s="25" t="str">
        <f>VERİ!H53</f>
        <v>03.06.2025</v>
      </c>
      <c r="I53" s="30">
        <f>VERİ!I53</f>
        <v>4000</v>
      </c>
      <c r="J53" s="42"/>
      <c r="K53" s="41"/>
      <c r="L53" s="34"/>
      <c r="M53" s="44"/>
      <c r="N53" s="34"/>
      <c r="O53" s="34"/>
      <c r="P53" s="42"/>
      <c r="Q53" s="41"/>
      <c r="R53" s="34"/>
      <c r="S53" s="34"/>
      <c r="T53" s="42"/>
      <c r="U53" s="41"/>
      <c r="V53" s="34"/>
      <c r="W53" s="34"/>
      <c r="X53" s="42"/>
      <c r="Y53" s="41"/>
      <c r="Z53" s="34"/>
      <c r="AA53" s="45"/>
      <c r="AB53" s="27">
        <f>VERİ!J47</f>
        <v>1</v>
      </c>
      <c r="AC53" s="34"/>
      <c r="AD53" s="34"/>
      <c r="AE53" s="42"/>
      <c r="AF53" s="41"/>
      <c r="AG53" s="34"/>
      <c r="AH53" s="34"/>
      <c r="AI53" s="42"/>
      <c r="AJ53" s="41"/>
      <c r="AK53" s="15">
        <f>VERİ!J53</f>
        <v>1</v>
      </c>
      <c r="AL53" s="42"/>
      <c r="AM53" s="34"/>
      <c r="AN53" s="42"/>
      <c r="AO53" s="34"/>
      <c r="AP53" s="42"/>
      <c r="AQ53" s="46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2"/>
    </row>
    <row r="54" spans="1:64" x14ac:dyDescent="0.3">
      <c r="A54" s="30" t="str">
        <f>VERİ!A54</f>
        <v>WW25</v>
      </c>
      <c r="B54" s="30" t="str">
        <f>VERİ!B54</f>
        <v>BGU</v>
      </c>
      <c r="C54" s="30">
        <f>VERİ!C54</f>
        <v>1155089</v>
      </c>
      <c r="D54" s="30" t="str">
        <f>VERİ!D54</f>
        <v xml:space="preserve">TYT,RAKBIL-44-E </v>
      </c>
      <c r="E54" s="30" t="str">
        <f>VERİ!E54</f>
        <v>İNTERLOK</v>
      </c>
      <c r="F54" s="30" t="str">
        <f>VERİ!F54</f>
        <v>CVL</v>
      </c>
      <c r="G54" s="30" t="str">
        <f>VERİ!G54</f>
        <v>NEW BLACK</v>
      </c>
      <c r="H54" s="25" t="str">
        <f>VERİ!H54</f>
        <v>03.06.2025</v>
      </c>
      <c r="I54" s="30">
        <f>VERİ!I54</f>
        <v>3000</v>
      </c>
      <c r="J54" s="42"/>
      <c r="K54" s="41"/>
      <c r="L54" s="34"/>
      <c r="M54" s="44"/>
      <c r="N54" s="34"/>
      <c r="O54" s="34"/>
      <c r="P54" s="42"/>
      <c r="Q54" s="41"/>
      <c r="R54" s="34"/>
      <c r="S54" s="34"/>
      <c r="T54" s="42"/>
      <c r="U54" s="41"/>
      <c r="V54" s="34"/>
      <c r="W54" s="34"/>
      <c r="X54" s="42"/>
      <c r="Y54" s="41"/>
      <c r="Z54" s="34"/>
      <c r="AA54" s="45"/>
      <c r="AB54" s="27">
        <f>VERİ!J48</f>
        <v>1</v>
      </c>
      <c r="AC54" s="34"/>
      <c r="AD54" s="34"/>
      <c r="AE54" s="42"/>
      <c r="AF54" s="41"/>
      <c r="AG54" s="34"/>
      <c r="AH54" s="34"/>
      <c r="AI54" s="42"/>
      <c r="AJ54" s="41"/>
      <c r="AK54" s="15">
        <f>VERİ!J54</f>
        <v>1</v>
      </c>
      <c r="AL54" s="42"/>
      <c r="AM54" s="34"/>
      <c r="AN54" s="42"/>
      <c r="AO54" s="34"/>
      <c r="AP54" s="42"/>
      <c r="AQ54" s="46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2"/>
    </row>
    <row r="55" spans="1:64" x14ac:dyDescent="0.3">
      <c r="A55" s="30" t="str">
        <f>VERİ!A55</f>
        <v>WW25</v>
      </c>
      <c r="B55" s="30" t="str">
        <f>VERİ!B55</f>
        <v>BGU</v>
      </c>
      <c r="C55" s="30">
        <f>VERİ!C55</f>
        <v>1155091</v>
      </c>
      <c r="D55" s="30" t="str">
        <f>VERİ!D55</f>
        <v>TYT,FLAROW-E</v>
      </c>
      <c r="E55" s="30" t="str">
        <f>VERİ!E55</f>
        <v>İNTERLOK</v>
      </c>
      <c r="F55" s="30" t="str">
        <f>VERİ!F55</f>
        <v>CVL</v>
      </c>
      <c r="G55" s="30" t="str">
        <f>VERİ!G55</f>
        <v>NEW BLACK</v>
      </c>
      <c r="H55" s="25" t="str">
        <f>VERİ!H55</f>
        <v>03.06.2025</v>
      </c>
      <c r="I55" s="30">
        <f>VERİ!I55</f>
        <v>4000</v>
      </c>
      <c r="J55" s="42"/>
      <c r="K55" s="41"/>
      <c r="L55" s="34"/>
      <c r="M55" s="44"/>
      <c r="N55" s="34"/>
      <c r="O55" s="34"/>
      <c r="P55" s="42"/>
      <c r="Q55" s="41"/>
      <c r="R55" s="34"/>
      <c r="S55" s="34"/>
      <c r="T55" s="42"/>
      <c r="U55" s="41"/>
      <c r="V55" s="34"/>
      <c r="W55" s="34"/>
      <c r="X55" s="42"/>
      <c r="Y55" s="41"/>
      <c r="Z55" s="34"/>
      <c r="AA55" s="45"/>
      <c r="AB55" s="27">
        <f>VERİ!J49</f>
        <v>1</v>
      </c>
      <c r="AC55" s="34"/>
      <c r="AD55" s="34"/>
      <c r="AE55" s="42"/>
      <c r="AF55" s="41"/>
      <c r="AG55" s="34"/>
      <c r="AH55" s="34"/>
      <c r="AI55" s="42"/>
      <c r="AJ55" s="41"/>
      <c r="AK55" s="15">
        <f>VERİ!J55</f>
        <v>1</v>
      </c>
      <c r="AL55" s="42"/>
      <c r="AM55" s="34"/>
      <c r="AN55" s="42"/>
      <c r="AO55" s="34"/>
      <c r="AP55" s="42"/>
      <c r="AQ55" s="46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2"/>
    </row>
    <row r="56" spans="1:64" x14ac:dyDescent="0.3">
      <c r="A56" s="30" t="str">
        <f>VERİ!A56</f>
        <v xml:space="preserve">SS25 </v>
      </c>
      <c r="B56" s="30" t="str">
        <f>VERİ!B56</f>
        <v xml:space="preserve">CK4E </v>
      </c>
      <c r="C56" s="30">
        <f>VERİ!C56</f>
        <v>1157420</v>
      </c>
      <c r="D56" s="30" t="str">
        <f>VERİ!D56</f>
        <v xml:space="preserve">KK.BDY,URKA </v>
      </c>
      <c r="E56" s="30" t="str">
        <f>VERİ!E56</f>
        <v>30/1 SÜPREM</v>
      </c>
      <c r="F56" s="30" t="str">
        <f>VERİ!F56</f>
        <v>R9J</v>
      </c>
      <c r="G56" s="30" t="str">
        <f>VERİ!G56</f>
        <v>ECRU</v>
      </c>
      <c r="H56" s="25">
        <f>VERİ!H56</f>
        <v>45719</v>
      </c>
      <c r="I56" s="30">
        <f>VERİ!I56</f>
        <v>1498</v>
      </c>
      <c r="J56" s="42"/>
      <c r="K56" s="41"/>
      <c r="L56" s="34"/>
      <c r="M56" s="44"/>
      <c r="N56" s="34"/>
      <c r="O56" s="34"/>
      <c r="P56" s="42"/>
      <c r="Q56" s="41"/>
      <c r="R56" s="34"/>
      <c r="S56" s="34"/>
      <c r="T56" s="42"/>
      <c r="U56" s="41"/>
      <c r="V56" s="34"/>
      <c r="W56" s="34"/>
      <c r="X56" s="42"/>
      <c r="Y56" s="41"/>
      <c r="Z56" s="34"/>
      <c r="AA56" s="45"/>
      <c r="AB56" s="27">
        <f>VERİ!J50</f>
        <v>1</v>
      </c>
      <c r="AC56" s="34"/>
      <c r="AD56" s="34"/>
      <c r="AE56" s="42"/>
      <c r="AF56" s="41"/>
      <c r="AG56" s="34"/>
      <c r="AH56" s="34"/>
      <c r="AI56" s="42"/>
      <c r="AJ56" s="41"/>
      <c r="AK56" s="15">
        <f>VERİ!J56</f>
        <v>1601</v>
      </c>
      <c r="AL56" s="42"/>
      <c r="AM56" s="34"/>
      <c r="AN56" s="42"/>
      <c r="AO56" s="34"/>
      <c r="AP56" s="42"/>
      <c r="AQ56" s="46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2"/>
    </row>
    <row r="57" spans="1:64" x14ac:dyDescent="0.3">
      <c r="A57" s="30" t="str">
        <f>VERİ!A57</f>
        <v xml:space="preserve">SS25 </v>
      </c>
      <c r="B57" s="30" t="str">
        <f>VERİ!B57</f>
        <v xml:space="preserve">CK4E </v>
      </c>
      <c r="C57" s="30">
        <f>VERİ!C57</f>
        <v>1157420</v>
      </c>
      <c r="D57" s="30" t="str">
        <f>VERİ!D57</f>
        <v xml:space="preserve">KK.BDY,URKA </v>
      </c>
      <c r="E57" s="30" t="str">
        <f>VERİ!E57</f>
        <v>30/1 SÜPREM</v>
      </c>
      <c r="F57" s="30" t="str">
        <f>VERİ!F57</f>
        <v>Q6K</v>
      </c>
      <c r="G57" s="30" t="str">
        <f>VERİ!G57</f>
        <v>BUXE WHİTE</v>
      </c>
      <c r="H57" s="25">
        <f>VERİ!H57</f>
        <v>45719</v>
      </c>
      <c r="I57" s="30">
        <f>VERİ!I57</f>
        <v>1498</v>
      </c>
      <c r="J57" s="42"/>
      <c r="K57" s="41"/>
      <c r="L57" s="34"/>
      <c r="M57" s="44"/>
      <c r="N57" s="34"/>
      <c r="O57" s="34"/>
      <c r="P57" s="42"/>
      <c r="Q57" s="41"/>
      <c r="R57" s="34"/>
      <c r="S57" s="34"/>
      <c r="T57" s="42"/>
      <c r="U57" s="41"/>
      <c r="V57" s="34"/>
      <c r="W57" s="34"/>
      <c r="X57" s="42"/>
      <c r="Y57" s="41"/>
      <c r="Z57" s="34"/>
      <c r="AA57" s="45"/>
      <c r="AB57" s="27">
        <f>VERİ!J51</f>
        <v>1</v>
      </c>
      <c r="AC57" s="34"/>
      <c r="AD57" s="34"/>
      <c r="AE57" s="42"/>
      <c r="AF57" s="41"/>
      <c r="AG57" s="34"/>
      <c r="AH57" s="34"/>
      <c r="AI57" s="42"/>
      <c r="AJ57" s="41"/>
      <c r="AK57" s="15">
        <f>VERİ!J57</f>
        <v>1601</v>
      </c>
      <c r="AL57" s="42"/>
      <c r="AM57" s="34"/>
      <c r="AN57" s="42"/>
      <c r="AO57" s="34"/>
      <c r="AP57" s="42"/>
      <c r="AQ57" s="46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2"/>
    </row>
    <row r="58" spans="1:64" x14ac:dyDescent="0.3">
      <c r="A58" s="30" t="str">
        <f>VERİ!A58</f>
        <v xml:space="preserve">SS25 </v>
      </c>
      <c r="B58" s="30" t="str">
        <f>VERİ!B58</f>
        <v xml:space="preserve">CK4E </v>
      </c>
      <c r="C58" s="30">
        <f>VERİ!C58</f>
        <v>1157420</v>
      </c>
      <c r="D58" s="30" t="str">
        <f>VERİ!D58</f>
        <v xml:space="preserve">KK.BDY,URKA </v>
      </c>
      <c r="E58" s="30" t="str">
        <f>VERİ!E58</f>
        <v>30/1 SÜPREM</v>
      </c>
      <c r="F58" s="30" t="str">
        <f>VERİ!F58</f>
        <v>FDU</v>
      </c>
      <c r="G58" s="30" t="str">
        <f>VERİ!G58</f>
        <v>ECRU</v>
      </c>
      <c r="H58" s="25">
        <f>VERİ!H58</f>
        <v>45719</v>
      </c>
      <c r="I58" s="30">
        <f>VERİ!I58</f>
        <v>1498</v>
      </c>
      <c r="J58" s="42"/>
      <c r="K58" s="41"/>
      <c r="L58" s="34"/>
      <c r="M58" s="44"/>
      <c r="N58" s="34"/>
      <c r="O58" s="34"/>
      <c r="P58" s="42"/>
      <c r="Q58" s="41"/>
      <c r="R58" s="34"/>
      <c r="S58" s="34"/>
      <c r="T58" s="42"/>
      <c r="U58" s="41"/>
      <c r="V58" s="34"/>
      <c r="W58" s="34"/>
      <c r="X58" s="42"/>
      <c r="Y58" s="41"/>
      <c r="Z58" s="34"/>
      <c r="AA58" s="45"/>
      <c r="AB58" s="27">
        <f>VERİ!J52</f>
        <v>1</v>
      </c>
      <c r="AC58" s="34"/>
      <c r="AD58" s="34"/>
      <c r="AE58" s="42"/>
      <c r="AF58" s="41"/>
      <c r="AG58" s="34"/>
      <c r="AH58" s="34"/>
      <c r="AI58" s="42"/>
      <c r="AJ58" s="41"/>
      <c r="AK58" s="15">
        <f>VERİ!J58</f>
        <v>1614</v>
      </c>
      <c r="AL58" s="42"/>
      <c r="AM58" s="34"/>
      <c r="AN58" s="42"/>
      <c r="AO58" s="34"/>
      <c r="AP58" s="42"/>
      <c r="AQ58" s="46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2"/>
    </row>
    <row r="59" spans="1:64" x14ac:dyDescent="0.3">
      <c r="A59" s="30" t="str">
        <f>VERİ!A59</f>
        <v>WW25</v>
      </c>
      <c r="B59" s="30" t="str">
        <f>VERİ!B59</f>
        <v xml:space="preserve">CK4U </v>
      </c>
      <c r="C59" s="30">
        <f>VERİ!C59</f>
        <v>1158710</v>
      </c>
      <c r="D59" s="30" t="str">
        <f>VERİ!D59</f>
        <v xml:space="preserve">SWT,VINNI-E </v>
      </c>
      <c r="E59" s="30" t="str">
        <f>VERİ!E59</f>
        <v>3 İPLİK</v>
      </c>
      <c r="F59" s="30" t="str">
        <f>VERİ!F59</f>
        <v>R9J</v>
      </c>
      <c r="G59" s="30" t="str">
        <f>VERİ!G59</f>
        <v>ECRU</v>
      </c>
      <c r="H59" s="25" t="str">
        <f>VERİ!H59</f>
        <v>04.06.2025</v>
      </c>
      <c r="I59" s="30">
        <f>VERİ!I59</f>
        <v>4000</v>
      </c>
      <c r="J59" s="42"/>
      <c r="K59" s="41"/>
      <c r="L59" s="34"/>
      <c r="M59" s="44"/>
      <c r="N59" s="34"/>
      <c r="O59" s="34"/>
      <c r="P59" s="42"/>
      <c r="Q59" s="41"/>
      <c r="R59" s="34"/>
      <c r="S59" s="34"/>
      <c r="T59" s="42"/>
      <c r="U59" s="41"/>
      <c r="V59" s="34"/>
      <c r="W59" s="34"/>
      <c r="X59" s="42"/>
      <c r="Y59" s="41"/>
      <c r="Z59" s="34"/>
      <c r="AA59" s="45"/>
      <c r="AB59" s="27">
        <f>VERİ!J53</f>
        <v>1</v>
      </c>
      <c r="AC59" s="34"/>
      <c r="AD59" s="34"/>
      <c r="AE59" s="42"/>
      <c r="AF59" s="41"/>
      <c r="AG59" s="34"/>
      <c r="AH59" s="34"/>
      <c r="AI59" s="42"/>
      <c r="AJ59" s="41"/>
      <c r="AK59" s="15">
        <f>VERİ!J59</f>
        <v>1</v>
      </c>
      <c r="AL59" s="42"/>
      <c r="AM59" s="34"/>
      <c r="AN59" s="42"/>
      <c r="AO59" s="34"/>
      <c r="AP59" s="42"/>
      <c r="AQ59" s="46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2"/>
    </row>
    <row r="60" spans="1:64" x14ac:dyDescent="0.3">
      <c r="A60" s="30" t="str">
        <f>VERİ!A60</f>
        <v>WW25</v>
      </c>
      <c r="B60" s="30" t="str">
        <f>VERİ!B60</f>
        <v xml:space="preserve">CK4U </v>
      </c>
      <c r="C60" s="30">
        <f>VERİ!C60</f>
        <v>1158710</v>
      </c>
      <c r="D60" s="30" t="str">
        <f>VERİ!D60</f>
        <v xml:space="preserve">SWT,VINNI-E </v>
      </c>
      <c r="E60" s="30" t="str">
        <f>VERİ!E60</f>
        <v>3 İPLİK</v>
      </c>
      <c r="F60" s="30" t="str">
        <f>VERİ!F60</f>
        <v>GJR</v>
      </c>
      <c r="G60" s="30" t="str">
        <f>VERİ!G60</f>
        <v>LIGHT ROSE</v>
      </c>
      <c r="H60" s="25" t="str">
        <f>VERİ!H60</f>
        <v>04.06.2025</v>
      </c>
      <c r="I60" s="30">
        <f>VERİ!I60</f>
        <v>4000</v>
      </c>
      <c r="J60" s="42"/>
      <c r="K60" s="41"/>
      <c r="L60" s="34"/>
      <c r="M60" s="44"/>
      <c r="N60" s="34"/>
      <c r="O60" s="34"/>
      <c r="P60" s="42"/>
      <c r="Q60" s="41"/>
      <c r="R60" s="34"/>
      <c r="S60" s="34"/>
      <c r="T60" s="42"/>
      <c r="U60" s="41"/>
      <c r="V60" s="34"/>
      <c r="W60" s="34"/>
      <c r="X60" s="42"/>
      <c r="Y60" s="41"/>
      <c r="Z60" s="34"/>
      <c r="AA60" s="45"/>
      <c r="AB60" s="27">
        <f>VERİ!J54</f>
        <v>1</v>
      </c>
      <c r="AC60" s="34"/>
      <c r="AD60" s="34"/>
      <c r="AE60" s="42"/>
      <c r="AF60" s="41"/>
      <c r="AG60" s="34"/>
      <c r="AH60" s="34"/>
      <c r="AI60" s="42"/>
      <c r="AJ60" s="41"/>
      <c r="AK60" s="15">
        <f>VERİ!J60</f>
        <v>1</v>
      </c>
      <c r="AL60" s="42"/>
      <c r="AM60" s="34"/>
      <c r="AN60" s="42"/>
      <c r="AO60" s="34"/>
      <c r="AP60" s="42"/>
      <c r="AQ60" s="46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2"/>
    </row>
    <row r="61" spans="1:64" x14ac:dyDescent="0.3">
      <c r="A61" s="30" t="str">
        <f>VERİ!A61</f>
        <v>WW25</v>
      </c>
      <c r="B61" s="30" t="str">
        <f>VERİ!B61</f>
        <v xml:space="preserve">CK4U </v>
      </c>
      <c r="C61" s="30">
        <f>VERİ!C61</f>
        <v>1158710</v>
      </c>
      <c r="D61" s="30" t="str">
        <f>VERİ!D61</f>
        <v xml:space="preserve">SWT,VINNI-E </v>
      </c>
      <c r="E61" s="30" t="str">
        <f>VERİ!E61</f>
        <v>3 İPLİK</v>
      </c>
      <c r="F61" s="30" t="str">
        <f>VERİ!F61</f>
        <v>CVL</v>
      </c>
      <c r="G61" s="30" t="str">
        <f>VERİ!G61</f>
        <v>NEW BLACK</v>
      </c>
      <c r="H61" s="25" t="str">
        <f>VERİ!H61</f>
        <v>04.06.2025</v>
      </c>
      <c r="I61" s="30">
        <f>VERİ!I61</f>
        <v>4000</v>
      </c>
      <c r="J61" s="42"/>
      <c r="K61" s="41"/>
      <c r="L61" s="34"/>
      <c r="M61" s="44"/>
      <c r="N61" s="34"/>
      <c r="O61" s="34"/>
      <c r="P61" s="42"/>
      <c r="Q61" s="41"/>
      <c r="R61" s="34"/>
      <c r="S61" s="34"/>
      <c r="T61" s="42"/>
      <c r="U61" s="41"/>
      <c r="V61" s="34"/>
      <c r="W61" s="34"/>
      <c r="X61" s="42"/>
      <c r="Y61" s="41"/>
      <c r="Z61" s="34"/>
      <c r="AA61" s="45"/>
      <c r="AB61" s="27">
        <f>VERİ!J55</f>
        <v>1</v>
      </c>
      <c r="AC61" s="34"/>
      <c r="AD61" s="34"/>
      <c r="AE61" s="42"/>
      <c r="AF61" s="41"/>
      <c r="AG61" s="34"/>
      <c r="AH61" s="34"/>
      <c r="AI61" s="42"/>
      <c r="AJ61" s="41"/>
      <c r="AK61" s="15">
        <f>VERİ!J61</f>
        <v>1</v>
      </c>
      <c r="AL61" s="42"/>
      <c r="AM61" s="34"/>
      <c r="AN61" s="42"/>
      <c r="AO61" s="34"/>
      <c r="AP61" s="42"/>
      <c r="AQ61" s="46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2"/>
    </row>
    <row r="62" spans="1:64" x14ac:dyDescent="0.3">
      <c r="A62" s="30" t="str">
        <f>VERİ!A62</f>
        <v>WW25</v>
      </c>
      <c r="B62" s="30" t="str">
        <f>VERİ!B62</f>
        <v xml:space="preserve">CK4U </v>
      </c>
      <c r="C62" s="30">
        <f>VERİ!C62</f>
        <v>1158713</v>
      </c>
      <c r="D62" s="30" t="str">
        <f>VERİ!D62</f>
        <v xml:space="preserve">SWT,VINNI-E-1 </v>
      </c>
      <c r="E62" s="30" t="str">
        <f>VERİ!E62</f>
        <v>3 İPLİK</v>
      </c>
      <c r="F62" s="30" t="str">
        <f>VERİ!F62</f>
        <v>CVL</v>
      </c>
      <c r="G62" s="30" t="str">
        <f>VERİ!G62</f>
        <v>NEW BLACK</v>
      </c>
      <c r="H62" s="25" t="str">
        <f>VERİ!H62</f>
        <v>04.06.2025</v>
      </c>
      <c r="I62" s="30">
        <f>VERİ!I62</f>
        <v>4000</v>
      </c>
      <c r="J62" s="42"/>
      <c r="K62" s="41"/>
      <c r="L62" s="34"/>
      <c r="M62" s="44"/>
      <c r="N62" s="34"/>
      <c r="O62" s="34"/>
      <c r="P62" s="42"/>
      <c r="Q62" s="41"/>
      <c r="R62" s="34"/>
      <c r="S62" s="34"/>
      <c r="T62" s="42"/>
      <c r="U62" s="41"/>
      <c r="V62" s="34"/>
      <c r="W62" s="34"/>
      <c r="X62" s="42"/>
      <c r="Y62" s="41"/>
      <c r="Z62" s="34"/>
      <c r="AA62" s="45"/>
      <c r="AB62" s="27">
        <f>VERİ!J56</f>
        <v>1601</v>
      </c>
      <c r="AC62" s="34"/>
      <c r="AD62" s="34"/>
      <c r="AE62" s="42"/>
      <c r="AF62" s="41"/>
      <c r="AG62" s="34"/>
      <c r="AH62" s="34"/>
      <c r="AI62" s="42"/>
      <c r="AJ62" s="41"/>
      <c r="AK62" s="15">
        <f>VERİ!J62</f>
        <v>1</v>
      </c>
      <c r="AL62" s="42"/>
      <c r="AM62" s="34"/>
      <c r="AN62" s="42"/>
      <c r="AO62" s="34"/>
      <c r="AP62" s="42"/>
      <c r="AQ62" s="46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2"/>
    </row>
    <row r="63" spans="1:64" x14ac:dyDescent="0.3">
      <c r="A63" s="30" t="str">
        <f>VERİ!A63</f>
        <v>WW25</v>
      </c>
      <c r="B63" s="30" t="str">
        <f>VERİ!B63</f>
        <v xml:space="preserve">CK4U </v>
      </c>
      <c r="C63" s="30">
        <f>VERİ!C63</f>
        <v>1158716</v>
      </c>
      <c r="D63" s="30" t="str">
        <f>VERİ!D63</f>
        <v xml:space="preserve">SWT,VINNI-E-2 </v>
      </c>
      <c r="E63" s="30" t="str">
        <f>VERİ!E63</f>
        <v>3 İPLİK</v>
      </c>
      <c r="F63" s="30" t="str">
        <f>VERİ!F63</f>
        <v>KNF</v>
      </c>
      <c r="G63" s="30" t="str">
        <f>VERİ!G63</f>
        <v>BEIGE</v>
      </c>
      <c r="H63" s="25" t="str">
        <f>VERİ!H63</f>
        <v>04.06.2025</v>
      </c>
      <c r="I63" s="30">
        <f>VERİ!I63</f>
        <v>4000</v>
      </c>
      <c r="J63" s="42"/>
      <c r="K63" s="41"/>
      <c r="L63" s="34"/>
      <c r="M63" s="44"/>
      <c r="N63" s="34"/>
      <c r="O63" s="34"/>
      <c r="P63" s="42"/>
      <c r="Q63" s="41"/>
      <c r="R63" s="34"/>
      <c r="S63" s="34"/>
      <c r="T63" s="42"/>
      <c r="U63" s="41"/>
      <c r="V63" s="34"/>
      <c r="W63" s="34"/>
      <c r="X63" s="42"/>
      <c r="Y63" s="41"/>
      <c r="Z63" s="34"/>
      <c r="AA63" s="45"/>
      <c r="AB63" s="27">
        <f>VERİ!J57</f>
        <v>1601</v>
      </c>
      <c r="AC63" s="34"/>
      <c r="AD63" s="34"/>
      <c r="AE63" s="42"/>
      <c r="AF63" s="41"/>
      <c r="AG63" s="34"/>
      <c r="AH63" s="34"/>
      <c r="AI63" s="42"/>
      <c r="AJ63" s="41"/>
      <c r="AK63" s="15">
        <f>VERİ!J63</f>
        <v>1</v>
      </c>
      <c r="AL63" s="42"/>
      <c r="AM63" s="34"/>
      <c r="AN63" s="42"/>
      <c r="AO63" s="34"/>
      <c r="AP63" s="42"/>
      <c r="AQ63" s="46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2"/>
    </row>
    <row r="64" spans="1:64" x14ac:dyDescent="0.3">
      <c r="A64" s="30" t="str">
        <f>VERİ!A64</f>
        <v>WW25</v>
      </c>
      <c r="B64" s="30" t="str">
        <f>VERİ!B64</f>
        <v xml:space="preserve">CK4U </v>
      </c>
      <c r="C64" s="30">
        <f>VERİ!C64</f>
        <v>1158716</v>
      </c>
      <c r="D64" s="30" t="str">
        <f>VERİ!D64</f>
        <v xml:space="preserve">SWT,VINNI-E-2 </v>
      </c>
      <c r="E64" s="30" t="str">
        <f>VERİ!E64</f>
        <v>3 İPLİK</v>
      </c>
      <c r="F64" s="30" t="str">
        <f>VERİ!F64</f>
        <v>CVL</v>
      </c>
      <c r="G64" s="30" t="str">
        <f>VERİ!G64</f>
        <v>NEW BLACK</v>
      </c>
      <c r="H64" s="25" t="str">
        <f>VERİ!H64</f>
        <v>04.06.2025</v>
      </c>
      <c r="I64" s="30">
        <f>VERİ!I64</f>
        <v>4000</v>
      </c>
      <c r="J64" s="42"/>
      <c r="K64" s="41"/>
      <c r="L64" s="34"/>
      <c r="M64" s="44"/>
      <c r="N64" s="34"/>
      <c r="O64" s="34"/>
      <c r="P64" s="42"/>
      <c r="Q64" s="41"/>
      <c r="R64" s="34"/>
      <c r="S64" s="34"/>
      <c r="T64" s="42"/>
      <c r="U64" s="41"/>
      <c r="V64" s="34"/>
      <c r="W64" s="34"/>
      <c r="X64" s="42"/>
      <c r="Y64" s="41"/>
      <c r="Z64" s="34"/>
      <c r="AA64" s="45"/>
      <c r="AB64" s="27">
        <f>VERİ!J58</f>
        <v>1614</v>
      </c>
      <c r="AC64" s="34"/>
      <c r="AD64" s="34"/>
      <c r="AE64" s="42"/>
      <c r="AF64" s="41"/>
      <c r="AG64" s="34"/>
      <c r="AH64" s="34"/>
      <c r="AI64" s="42"/>
      <c r="AJ64" s="41"/>
      <c r="AK64" s="15">
        <f>VERİ!J64</f>
        <v>1</v>
      </c>
      <c r="AL64" s="42"/>
      <c r="AM64" s="34"/>
      <c r="AN64" s="42"/>
      <c r="AO64" s="34"/>
      <c r="AP64" s="42"/>
      <c r="AQ64" s="46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2"/>
    </row>
    <row r="65" spans="1:64" x14ac:dyDescent="0.3">
      <c r="A65" s="30" t="str">
        <f>VERİ!A65</f>
        <v>WW25</v>
      </c>
      <c r="B65" s="30" t="str">
        <f>VERİ!B65</f>
        <v xml:space="preserve">CK4U </v>
      </c>
      <c r="C65" s="30">
        <f>VERİ!C65</f>
        <v>1158734</v>
      </c>
      <c r="D65" s="30" t="str">
        <f>VERİ!D65</f>
        <v>SWT,YOYO-E</v>
      </c>
      <c r="E65" s="30" t="str">
        <f>VERİ!E65</f>
        <v>3 İPLİK</v>
      </c>
      <c r="F65" s="30" t="str">
        <f>VERİ!F65</f>
        <v>YTJ</v>
      </c>
      <c r="G65" s="30" t="str">
        <f>VERİ!G65</f>
        <v>LIGHT PINK</v>
      </c>
      <c r="H65" s="25" t="str">
        <f>VERİ!H65</f>
        <v>04.06.2025</v>
      </c>
      <c r="I65" s="30">
        <f>VERİ!I65</f>
        <v>4000</v>
      </c>
      <c r="J65" s="42"/>
      <c r="K65" s="41"/>
      <c r="L65" s="34"/>
      <c r="M65" s="44"/>
      <c r="N65" s="34"/>
      <c r="O65" s="34"/>
      <c r="P65" s="42"/>
      <c r="Q65" s="41"/>
      <c r="R65" s="34"/>
      <c r="S65" s="34"/>
      <c r="T65" s="42"/>
      <c r="U65" s="41"/>
      <c r="V65" s="34"/>
      <c r="W65" s="34"/>
      <c r="X65" s="42"/>
      <c r="Y65" s="41"/>
      <c r="Z65" s="34"/>
      <c r="AA65" s="45"/>
      <c r="AB65" s="27">
        <f>VERİ!J59</f>
        <v>1</v>
      </c>
      <c r="AC65" s="34"/>
      <c r="AD65" s="34"/>
      <c r="AE65" s="42"/>
      <c r="AF65" s="41"/>
      <c r="AG65" s="34"/>
      <c r="AH65" s="34"/>
      <c r="AI65" s="42"/>
      <c r="AJ65" s="41"/>
      <c r="AK65" s="15">
        <f>VERİ!J65</f>
        <v>1</v>
      </c>
      <c r="AL65" s="42"/>
      <c r="AM65" s="34"/>
      <c r="AN65" s="42"/>
      <c r="AO65" s="34"/>
      <c r="AP65" s="42"/>
      <c r="AQ65" s="46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2"/>
    </row>
    <row r="66" spans="1:64" x14ac:dyDescent="0.3">
      <c r="A66" s="30" t="str">
        <f>VERİ!A66</f>
        <v>WW25</v>
      </c>
      <c r="B66" s="30" t="str">
        <f>VERİ!B66</f>
        <v xml:space="preserve">CK4U </v>
      </c>
      <c r="C66" s="30">
        <f>VERİ!C66</f>
        <v>1158734</v>
      </c>
      <c r="D66" s="30" t="str">
        <f>VERİ!D66</f>
        <v>SWT,YOYO-E</v>
      </c>
      <c r="E66" s="30" t="str">
        <f>VERİ!E66</f>
        <v>3 İPLİK</v>
      </c>
      <c r="F66" s="30" t="str">
        <f>VERİ!F66</f>
        <v>KNF</v>
      </c>
      <c r="G66" s="30" t="str">
        <f>VERİ!G66</f>
        <v>BEIGE</v>
      </c>
      <c r="H66" s="25" t="str">
        <f>VERİ!H66</f>
        <v>04.06.2025</v>
      </c>
      <c r="I66" s="30">
        <f>VERİ!I66</f>
        <v>4000</v>
      </c>
      <c r="J66" s="42"/>
      <c r="K66" s="41"/>
      <c r="L66" s="34"/>
      <c r="M66" s="44"/>
      <c r="N66" s="34"/>
      <c r="O66" s="34"/>
      <c r="P66" s="42"/>
      <c r="Q66" s="41"/>
      <c r="R66" s="34"/>
      <c r="S66" s="34"/>
      <c r="T66" s="42"/>
      <c r="U66" s="41"/>
      <c r="V66" s="34"/>
      <c r="W66" s="34"/>
      <c r="X66" s="42"/>
      <c r="Y66" s="41"/>
      <c r="Z66" s="34"/>
      <c r="AA66" s="45"/>
      <c r="AB66" s="27">
        <f>VERİ!J60</f>
        <v>1</v>
      </c>
      <c r="AC66" s="34"/>
      <c r="AD66" s="34"/>
      <c r="AE66" s="42"/>
      <c r="AF66" s="41"/>
      <c r="AG66" s="34"/>
      <c r="AH66" s="34"/>
      <c r="AI66" s="42"/>
      <c r="AJ66" s="41"/>
      <c r="AK66" s="15">
        <f>VERİ!J66</f>
        <v>1</v>
      </c>
      <c r="AL66" s="42"/>
      <c r="AM66" s="34"/>
      <c r="AN66" s="42"/>
      <c r="AO66" s="34"/>
      <c r="AP66" s="42"/>
      <c r="AQ66" s="46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2"/>
    </row>
    <row r="67" spans="1:64" x14ac:dyDescent="0.3">
      <c r="A67" s="30" t="str">
        <f>VERİ!A67</f>
        <v>WW25</v>
      </c>
      <c r="B67" s="30" t="str">
        <f>VERİ!B67</f>
        <v xml:space="preserve">CK4U </v>
      </c>
      <c r="C67" s="30">
        <f>VERİ!C67</f>
        <v>1158734</v>
      </c>
      <c r="D67" s="30" t="str">
        <f>VERİ!D67</f>
        <v>SWT,YOYO-E</v>
      </c>
      <c r="E67" s="30" t="str">
        <f>VERİ!E67</f>
        <v>3 İPLİK</v>
      </c>
      <c r="F67" s="30" t="str">
        <f>VERİ!F67</f>
        <v>FRA</v>
      </c>
      <c r="G67" s="30" t="str">
        <f>VERİ!G67</f>
        <v>PINK</v>
      </c>
      <c r="H67" s="25" t="str">
        <f>VERİ!H67</f>
        <v>04.06.2025</v>
      </c>
      <c r="I67" s="30">
        <f>VERİ!I67</f>
        <v>4000</v>
      </c>
      <c r="J67" s="42"/>
      <c r="K67" s="41"/>
      <c r="L67" s="34"/>
      <c r="M67" s="44"/>
      <c r="N67" s="34"/>
      <c r="O67" s="34"/>
      <c r="P67" s="42"/>
      <c r="Q67" s="41"/>
      <c r="R67" s="34"/>
      <c r="S67" s="34"/>
      <c r="T67" s="42"/>
      <c r="U67" s="41"/>
      <c r="V67" s="34"/>
      <c r="W67" s="34"/>
      <c r="X67" s="42"/>
      <c r="Y67" s="41"/>
      <c r="Z67" s="34"/>
      <c r="AA67" s="45"/>
      <c r="AB67" s="27">
        <f>VERİ!J61</f>
        <v>1</v>
      </c>
      <c r="AC67" s="34"/>
      <c r="AD67" s="34"/>
      <c r="AE67" s="42"/>
      <c r="AF67" s="41"/>
      <c r="AG67" s="34"/>
      <c r="AH67" s="34"/>
      <c r="AI67" s="42"/>
      <c r="AJ67" s="41"/>
      <c r="AK67" s="15">
        <f>VERİ!J67</f>
        <v>1</v>
      </c>
      <c r="AL67" s="42"/>
      <c r="AM67" s="34"/>
      <c r="AN67" s="42"/>
      <c r="AO67" s="34"/>
      <c r="AP67" s="42"/>
      <c r="AQ67" s="46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2"/>
    </row>
    <row r="68" spans="1:64" x14ac:dyDescent="0.3">
      <c r="A68" s="30" t="str">
        <f>VERİ!A68</f>
        <v>WW25</v>
      </c>
      <c r="B68" s="30" t="str">
        <f>VERİ!B68</f>
        <v xml:space="preserve">CK4U </v>
      </c>
      <c r="C68" s="30">
        <f>VERİ!C68</f>
        <v>1158734</v>
      </c>
      <c r="D68" s="30" t="str">
        <f>VERİ!D68</f>
        <v>SWT,YOYO-E</v>
      </c>
      <c r="E68" s="30" t="str">
        <f>VERİ!E68</f>
        <v>3 İPLİK</v>
      </c>
      <c r="F68" s="30" t="str">
        <f>VERİ!F68</f>
        <v>CVL</v>
      </c>
      <c r="G68" s="30" t="str">
        <f>VERİ!G68</f>
        <v>NEW BLACK</v>
      </c>
      <c r="H68" s="25" t="str">
        <f>VERİ!H68</f>
        <v>04.06.2025</v>
      </c>
      <c r="I68" s="30">
        <f>VERİ!I68</f>
        <v>4000</v>
      </c>
      <c r="J68" s="42"/>
      <c r="K68" s="41"/>
      <c r="L68" s="34"/>
      <c r="M68" s="44"/>
      <c r="N68" s="34"/>
      <c r="O68" s="34"/>
      <c r="P68" s="42"/>
      <c r="Q68" s="41"/>
      <c r="R68" s="34"/>
      <c r="S68" s="34"/>
      <c r="T68" s="42"/>
      <c r="U68" s="41"/>
      <c r="V68" s="34"/>
      <c r="W68" s="34"/>
      <c r="X68" s="42"/>
      <c r="Y68" s="41"/>
      <c r="Z68" s="34"/>
      <c r="AA68" s="45"/>
      <c r="AB68" s="27">
        <f>VERİ!J62</f>
        <v>1</v>
      </c>
      <c r="AC68" s="34"/>
      <c r="AD68" s="34"/>
      <c r="AE68" s="42"/>
      <c r="AF68" s="41"/>
      <c r="AG68" s="34"/>
      <c r="AH68" s="34"/>
      <c r="AI68" s="42"/>
      <c r="AJ68" s="41"/>
      <c r="AK68" s="15">
        <f>VERİ!J68</f>
        <v>1</v>
      </c>
      <c r="AL68" s="42"/>
      <c r="AM68" s="34"/>
      <c r="AN68" s="42"/>
      <c r="AO68" s="34"/>
      <c r="AP68" s="42"/>
      <c r="AQ68" s="46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2"/>
    </row>
    <row r="69" spans="1:64" x14ac:dyDescent="0.3">
      <c r="A69" s="30" t="str">
        <f>VERİ!A69</f>
        <v xml:space="preserve">SS25 </v>
      </c>
      <c r="B69" s="30" t="str">
        <f>VERİ!B69</f>
        <v xml:space="preserve">CK4E </v>
      </c>
      <c r="C69" s="30">
        <f>VERİ!C69</f>
        <v>1158862</v>
      </c>
      <c r="D69" s="30" t="str">
        <f>VERİ!D69</f>
        <v xml:space="preserve">ŞRT,KINGIM-AS </v>
      </c>
      <c r="E69" s="30" t="str">
        <f>VERİ!E69</f>
        <v>RAŞEL</v>
      </c>
      <c r="F69" s="30" t="str">
        <f>VERİ!F69</f>
        <v>LQJ</v>
      </c>
      <c r="G69" s="30" t="str">
        <f>VERİ!G69</f>
        <v>BLACK PRINTED</v>
      </c>
      <c r="H69" s="25" t="str">
        <f>VERİ!H69</f>
        <v>07.04.2025</v>
      </c>
      <c r="I69" s="30">
        <f>VERİ!I69</f>
        <v>14142</v>
      </c>
      <c r="J69" s="42"/>
      <c r="K69" s="41"/>
      <c r="L69" s="34"/>
      <c r="M69" s="44"/>
      <c r="N69" s="34"/>
      <c r="O69" s="34"/>
      <c r="P69" s="42"/>
      <c r="Q69" s="41"/>
      <c r="R69" s="34"/>
      <c r="S69" s="34"/>
      <c r="T69" s="42"/>
      <c r="U69" s="41"/>
      <c r="V69" s="34"/>
      <c r="W69" s="34"/>
      <c r="X69" s="42"/>
      <c r="Y69" s="41"/>
      <c r="Z69" s="34"/>
      <c r="AA69" s="45"/>
      <c r="AB69" s="27">
        <f>VERİ!J63</f>
        <v>1</v>
      </c>
      <c r="AC69" s="34"/>
      <c r="AD69" s="34"/>
      <c r="AE69" s="42"/>
      <c r="AF69" s="41"/>
      <c r="AG69" s="34"/>
      <c r="AH69" s="34"/>
      <c r="AI69" s="42"/>
      <c r="AJ69" s="41"/>
      <c r="AK69" s="15">
        <f>VERİ!J69</f>
        <v>1</v>
      </c>
      <c r="AL69" s="42"/>
      <c r="AM69" s="34"/>
      <c r="AN69" s="42"/>
      <c r="AO69" s="34"/>
      <c r="AP69" s="42"/>
      <c r="AQ69" s="46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2"/>
    </row>
    <row r="70" spans="1:64" x14ac:dyDescent="0.3">
      <c r="A70" s="30" t="str">
        <f>VERİ!A70</f>
        <v xml:space="preserve">SS25 </v>
      </c>
      <c r="B70" s="30" t="str">
        <f>VERİ!B70</f>
        <v xml:space="preserve">CK4E </v>
      </c>
      <c r="C70" s="30">
        <f>VERİ!C70</f>
        <v>1158918</v>
      </c>
      <c r="D70" s="30" t="str">
        <f>VERİ!D70</f>
        <v xml:space="preserve">ATL,KINES </v>
      </c>
      <c r="E70" s="30" t="str">
        <f>VERİ!E70</f>
        <v>4*2 KAŞKORSE</v>
      </c>
      <c r="F70" s="30" t="str">
        <f>VERİ!F70</f>
        <v>R9J</v>
      </c>
      <c r="G70" s="30" t="str">
        <f>VERİ!G70</f>
        <v>ECRU</v>
      </c>
      <c r="H70" s="25" t="str">
        <f>VERİ!H70</f>
        <v>07.04.2025</v>
      </c>
      <c r="I70" s="30">
        <f>VERİ!I70</f>
        <v>17529</v>
      </c>
      <c r="J70" s="42"/>
      <c r="K70" s="41"/>
      <c r="L70" s="34"/>
      <c r="M70" s="44"/>
      <c r="N70" s="34"/>
      <c r="O70" s="34"/>
      <c r="P70" s="42"/>
      <c r="Q70" s="41"/>
      <c r="R70" s="34"/>
      <c r="S70" s="34"/>
      <c r="T70" s="42"/>
      <c r="U70" s="41"/>
      <c r="V70" s="34"/>
      <c r="W70" s="34"/>
      <c r="X70" s="42"/>
      <c r="Y70" s="41"/>
      <c r="Z70" s="34"/>
      <c r="AA70" s="45"/>
      <c r="AB70" s="27">
        <f>VERİ!J64</f>
        <v>1</v>
      </c>
      <c r="AC70" s="34"/>
      <c r="AD70" s="34"/>
      <c r="AE70" s="42"/>
      <c r="AF70" s="41"/>
      <c r="AG70" s="34"/>
      <c r="AH70" s="34"/>
      <c r="AI70" s="42"/>
      <c r="AJ70" s="41"/>
      <c r="AK70" s="15">
        <f>VERİ!J70</f>
        <v>1</v>
      </c>
      <c r="AL70" s="42"/>
      <c r="AM70" s="34"/>
      <c r="AN70" s="42"/>
      <c r="AO70" s="34"/>
      <c r="AP70" s="42"/>
      <c r="AQ70" s="46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2"/>
    </row>
    <row r="71" spans="1:64" x14ac:dyDescent="0.3">
      <c r="A71" s="30" t="str">
        <f>VERİ!A71</f>
        <v xml:space="preserve">SS25 </v>
      </c>
      <c r="B71" s="30" t="str">
        <f>VERİ!B71</f>
        <v xml:space="preserve">CK4L </v>
      </c>
      <c r="C71" s="30">
        <f>VERİ!C71</f>
        <v>1159235</v>
      </c>
      <c r="D71" s="30" t="str">
        <f>VERİ!D71</f>
        <v xml:space="preserve">KK.BDY,CARMEN </v>
      </c>
      <c r="E71" s="30" t="str">
        <f>VERİ!E71</f>
        <v>30/1 SÜPREM</v>
      </c>
      <c r="F71" s="30" t="str">
        <f>VERİ!F71</f>
        <v>VVW</v>
      </c>
      <c r="G71" s="30" t="str">
        <f>VERİ!G71</f>
        <v>LIGHT CORAL</v>
      </c>
      <c r="H71" s="25" t="str">
        <f>VERİ!H71</f>
        <v>08.04.2025</v>
      </c>
      <c r="I71" s="30">
        <f>VERİ!I71</f>
        <v>17856</v>
      </c>
      <c r="J71" s="42"/>
      <c r="K71" s="41"/>
      <c r="L71" s="34"/>
      <c r="M71" s="44"/>
      <c r="N71" s="34"/>
      <c r="O71" s="34"/>
      <c r="P71" s="42"/>
      <c r="Q71" s="41"/>
      <c r="R71" s="34"/>
      <c r="S71" s="34"/>
      <c r="T71" s="42"/>
      <c r="U71" s="41"/>
      <c r="V71" s="34"/>
      <c r="W71" s="34"/>
      <c r="X71" s="42"/>
      <c r="Y71" s="41"/>
      <c r="Z71" s="34"/>
      <c r="AA71" s="45"/>
      <c r="AB71" s="27">
        <f>VERİ!J65</f>
        <v>1</v>
      </c>
      <c r="AC71" s="34"/>
      <c r="AD71" s="34"/>
      <c r="AE71" s="42"/>
      <c r="AF71" s="41"/>
      <c r="AG71" s="34"/>
      <c r="AH71" s="34"/>
      <c r="AI71" s="42"/>
      <c r="AJ71" s="41"/>
      <c r="AK71" s="15">
        <f>VERİ!J71</f>
        <v>1</v>
      </c>
      <c r="AL71" s="42"/>
      <c r="AM71" s="34"/>
      <c r="AN71" s="42"/>
      <c r="AO71" s="34"/>
      <c r="AP71" s="42"/>
      <c r="AQ71" s="46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2"/>
    </row>
    <row r="72" spans="1:64" x14ac:dyDescent="0.3">
      <c r="A72" s="30" t="str">
        <f>VERİ!A72</f>
        <v xml:space="preserve">SS25 </v>
      </c>
      <c r="B72" s="30" t="str">
        <f>VERİ!B72</f>
        <v xml:space="preserve">CK4L </v>
      </c>
      <c r="C72" s="30">
        <f>VERİ!C72</f>
        <v>1159238</v>
      </c>
      <c r="D72" s="30" t="str">
        <f>VERİ!D72</f>
        <v xml:space="preserve">KK.BDY,WISE </v>
      </c>
      <c r="E72" s="30" t="str">
        <f>VERİ!E72</f>
        <v>30/1 SÜPREM</v>
      </c>
      <c r="F72" s="30" t="str">
        <f>VERİ!F72</f>
        <v>FES</v>
      </c>
      <c r="G72" s="30" t="str">
        <f>VERİ!G72</f>
        <v>ECRU</v>
      </c>
      <c r="H72" s="25" t="str">
        <f>VERİ!H72</f>
        <v>10.03.2025</v>
      </c>
      <c r="I72" s="30">
        <f>VERİ!I72</f>
        <v>9804</v>
      </c>
      <c r="J72" s="42"/>
      <c r="K72" s="41"/>
      <c r="L72" s="34"/>
      <c r="M72" s="44"/>
      <c r="N72" s="34"/>
      <c r="O72" s="34"/>
      <c r="P72" s="42"/>
      <c r="Q72" s="41"/>
      <c r="R72" s="34"/>
      <c r="S72" s="34"/>
      <c r="T72" s="42"/>
      <c r="U72" s="41"/>
      <c r="V72" s="34"/>
      <c r="W72" s="34"/>
      <c r="X72" s="42"/>
      <c r="Y72" s="41"/>
      <c r="Z72" s="34"/>
      <c r="AA72" s="45"/>
      <c r="AB72" s="27">
        <f>VERİ!J66</f>
        <v>1</v>
      </c>
      <c r="AC72" s="34"/>
      <c r="AD72" s="34"/>
      <c r="AE72" s="42"/>
      <c r="AF72" s="41"/>
      <c r="AG72" s="34"/>
      <c r="AH72" s="34"/>
      <c r="AI72" s="42"/>
      <c r="AJ72" s="41"/>
      <c r="AK72" s="15">
        <f>VERİ!J72</f>
        <v>10428</v>
      </c>
      <c r="AL72" s="42"/>
      <c r="AM72" s="34"/>
      <c r="AN72" s="42"/>
      <c r="AO72" s="34"/>
      <c r="AP72" s="42"/>
      <c r="AQ72" s="46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2"/>
    </row>
    <row r="73" spans="1:64" x14ac:dyDescent="0.3">
      <c r="A73" s="30" t="str">
        <f>VERİ!A73</f>
        <v xml:space="preserve">SS25 </v>
      </c>
      <c r="B73" s="30" t="str">
        <f>VERİ!B73</f>
        <v xml:space="preserve">CK4L </v>
      </c>
      <c r="C73" s="30">
        <f>VERİ!C73</f>
        <v>1159602</v>
      </c>
      <c r="D73" s="30" t="str">
        <f>VERİ!D73</f>
        <v xml:space="preserve">UK.BDY,B-LACE </v>
      </c>
      <c r="E73" s="30" t="str">
        <f>VERİ!E73</f>
        <v>30/1 SÜPREM</v>
      </c>
      <c r="F73" s="30" t="str">
        <f>VERİ!F73</f>
        <v>R9J</v>
      </c>
      <c r="G73" s="30" t="str">
        <f>VERİ!G73</f>
        <v>ECRU</v>
      </c>
      <c r="H73" s="25" t="str">
        <f>VERİ!H73</f>
        <v>03.03.2025</v>
      </c>
      <c r="I73" s="30">
        <f>VERİ!I73</f>
        <v>4101</v>
      </c>
      <c r="J73" s="42"/>
      <c r="K73" s="41"/>
      <c r="L73" s="34"/>
      <c r="M73" s="44"/>
      <c r="N73" s="34"/>
      <c r="O73" s="34"/>
      <c r="P73" s="42"/>
      <c r="Q73" s="41"/>
      <c r="R73" s="34"/>
      <c r="S73" s="34"/>
      <c r="T73" s="42"/>
      <c r="U73" s="41"/>
      <c r="V73" s="34"/>
      <c r="W73" s="34"/>
      <c r="X73" s="42"/>
      <c r="Y73" s="41"/>
      <c r="Z73" s="34"/>
      <c r="AA73" s="45"/>
      <c r="AB73" s="27">
        <f>VERİ!J67</f>
        <v>1</v>
      </c>
      <c r="AC73" s="34"/>
      <c r="AD73" s="34"/>
      <c r="AE73" s="42"/>
      <c r="AF73" s="41"/>
      <c r="AG73" s="34"/>
      <c r="AH73" s="34"/>
      <c r="AI73" s="42"/>
      <c r="AJ73" s="41"/>
      <c r="AK73" s="15">
        <f>VERİ!J73</f>
        <v>4151</v>
      </c>
      <c r="AL73" s="42"/>
      <c r="AM73" s="34"/>
      <c r="AN73" s="42"/>
      <c r="AO73" s="34"/>
      <c r="AP73" s="42"/>
      <c r="AQ73" s="46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2"/>
    </row>
    <row r="74" spans="1:64" x14ac:dyDescent="0.3">
      <c r="A74" s="30" t="str">
        <f>VERİ!A74</f>
        <v xml:space="preserve">SS25 </v>
      </c>
      <c r="B74" s="30" t="str">
        <f>VERİ!B74</f>
        <v xml:space="preserve">CK4L </v>
      </c>
      <c r="C74" s="30">
        <f>VERİ!C74</f>
        <v>1159635</v>
      </c>
      <c r="D74" s="30" t="str">
        <f>VERİ!D74</f>
        <v xml:space="preserve">KK.BDY,BROMEO </v>
      </c>
      <c r="E74" s="30" t="str">
        <f>VERİ!E74</f>
        <v>30/1 SÜPREM</v>
      </c>
      <c r="F74" s="30" t="str">
        <f>VERİ!F74</f>
        <v>R9J</v>
      </c>
      <c r="G74" s="30" t="str">
        <f>VERİ!G74</f>
        <v>ECRU</v>
      </c>
      <c r="H74" s="25" t="str">
        <f>VERİ!H74</f>
        <v>03.03.2025</v>
      </c>
      <c r="I74" s="30">
        <f>VERİ!I74</f>
        <v>5534</v>
      </c>
      <c r="J74" s="42"/>
      <c r="K74" s="41"/>
      <c r="L74" s="34"/>
      <c r="M74" s="44"/>
      <c r="N74" s="34"/>
      <c r="O74" s="34"/>
      <c r="P74" s="42"/>
      <c r="Q74" s="41"/>
      <c r="R74" s="34"/>
      <c r="S74" s="34"/>
      <c r="T74" s="42"/>
      <c r="U74" s="41"/>
      <c r="V74" s="34"/>
      <c r="W74" s="34"/>
      <c r="X74" s="42"/>
      <c r="Y74" s="41"/>
      <c r="Z74" s="34"/>
      <c r="AA74" s="45"/>
      <c r="AB74" s="27">
        <f>VERİ!J68</f>
        <v>1</v>
      </c>
      <c r="AC74" s="34"/>
      <c r="AD74" s="34"/>
      <c r="AE74" s="42"/>
      <c r="AF74" s="41"/>
      <c r="AG74" s="34"/>
      <c r="AH74" s="34"/>
      <c r="AI74" s="42"/>
      <c r="AJ74" s="41"/>
      <c r="AK74" s="15">
        <f>VERİ!J74</f>
        <v>5740</v>
      </c>
      <c r="AL74" s="42"/>
      <c r="AM74" s="34"/>
      <c r="AN74" s="42"/>
      <c r="AO74" s="34"/>
      <c r="AP74" s="42"/>
      <c r="AQ74" s="46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2"/>
    </row>
    <row r="75" spans="1:64" x14ac:dyDescent="0.3">
      <c r="A75" s="30" t="str">
        <f>VERİ!A75</f>
        <v xml:space="preserve">SS25 </v>
      </c>
      <c r="B75" s="30" t="str">
        <f>VERİ!B75</f>
        <v xml:space="preserve">CK4E </v>
      </c>
      <c r="C75" s="30">
        <f>VERİ!C75</f>
        <v>1161878</v>
      </c>
      <c r="D75" s="30" t="str">
        <f>VERİ!D75</f>
        <v xml:space="preserve">SWT,BUTTER-FT </v>
      </c>
      <c r="E75" s="30" t="str">
        <f>VERİ!E75</f>
        <v>3 İPLİK</v>
      </c>
      <c r="F75" s="30" t="str">
        <f>VERİ!F75</f>
        <v>S2A</v>
      </c>
      <c r="G75" s="30" t="str">
        <f>VERİ!G75</f>
        <v>LIGHT YELLOW</v>
      </c>
      <c r="H75" s="25" t="str">
        <f>VERİ!H75</f>
        <v>26.02.2025</v>
      </c>
      <c r="I75" s="30">
        <f>VERİ!I75</f>
        <v>988</v>
      </c>
      <c r="J75" s="42"/>
      <c r="K75" s="41"/>
      <c r="L75" s="34"/>
      <c r="M75" s="44"/>
      <c r="N75" s="34"/>
      <c r="O75" s="34"/>
      <c r="P75" s="42"/>
      <c r="Q75" s="41"/>
      <c r="R75" s="34"/>
      <c r="S75" s="34"/>
      <c r="T75" s="42"/>
      <c r="U75" s="41"/>
      <c r="V75" s="34"/>
      <c r="W75" s="34"/>
      <c r="X75" s="42"/>
      <c r="Y75" s="41"/>
      <c r="Z75" s="34"/>
      <c r="AA75" s="45"/>
      <c r="AB75" s="27">
        <f>VERİ!J69</f>
        <v>1</v>
      </c>
      <c r="AC75" s="34"/>
      <c r="AD75" s="34"/>
      <c r="AE75" s="42"/>
      <c r="AF75" s="41"/>
      <c r="AG75" s="34"/>
      <c r="AH75" s="34"/>
      <c r="AI75" s="42"/>
      <c r="AJ75" s="41"/>
      <c r="AK75" s="15">
        <f>VERİ!J75</f>
        <v>930</v>
      </c>
      <c r="AL75" s="42"/>
      <c r="AM75" s="34"/>
      <c r="AN75" s="42"/>
      <c r="AO75" s="34"/>
      <c r="AP75" s="42"/>
      <c r="AQ75" s="46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2"/>
    </row>
    <row r="76" spans="1:64" x14ac:dyDescent="0.3">
      <c r="A76" s="30" t="str">
        <f>VERİ!A76</f>
        <v>WW25</v>
      </c>
      <c r="B76" s="30" t="str">
        <f>VERİ!B76</f>
        <v>BGU</v>
      </c>
      <c r="C76" s="30">
        <f>VERİ!C76</f>
        <v>1163284</v>
      </c>
      <c r="D76" s="30" t="str">
        <f>VERİ!D76</f>
        <v>SWT,ELLIES-CIZ-E</v>
      </c>
      <c r="E76" s="30" t="str">
        <f>VERİ!E76</f>
        <v>3 İPLİK</v>
      </c>
      <c r="F76" s="30" t="str">
        <f>VERİ!F76</f>
        <v>LHS</v>
      </c>
      <c r="G76" s="30" t="str">
        <f>VERİ!G76</f>
        <v>MID PINK STRIPED</v>
      </c>
      <c r="H76" s="25" t="str">
        <f>VERİ!H76</f>
        <v>03.06.2025</v>
      </c>
      <c r="I76" s="30">
        <f>VERİ!I76</f>
        <v>1499</v>
      </c>
      <c r="J76" s="42"/>
      <c r="K76" s="41"/>
      <c r="L76" s="34"/>
      <c r="M76" s="44"/>
      <c r="N76" s="34"/>
      <c r="O76" s="34"/>
      <c r="P76" s="42"/>
      <c r="Q76" s="41"/>
      <c r="R76" s="34"/>
      <c r="S76" s="34"/>
      <c r="T76" s="42"/>
      <c r="U76" s="41"/>
      <c r="V76" s="34"/>
      <c r="W76" s="34"/>
      <c r="X76" s="42"/>
      <c r="Y76" s="41"/>
      <c r="Z76" s="34"/>
      <c r="AA76" s="45"/>
      <c r="AB76" s="27">
        <f>VERİ!J70</f>
        <v>1</v>
      </c>
      <c r="AC76" s="34"/>
      <c r="AD76" s="34"/>
      <c r="AE76" s="42"/>
      <c r="AF76" s="41"/>
      <c r="AG76" s="34"/>
      <c r="AH76" s="34"/>
      <c r="AI76" s="42"/>
      <c r="AJ76" s="41"/>
      <c r="AK76" s="15">
        <f>VERİ!J76</f>
        <v>1</v>
      </c>
      <c r="AL76" s="42"/>
      <c r="AM76" s="34"/>
      <c r="AN76" s="42"/>
      <c r="AO76" s="34"/>
      <c r="AP76" s="42"/>
      <c r="AQ76" s="46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2"/>
    </row>
    <row r="77" spans="1:64" x14ac:dyDescent="0.3">
      <c r="A77" s="30" t="str">
        <f>VERİ!A77</f>
        <v>WW25</v>
      </c>
      <c r="B77" s="30" t="str">
        <f>VERİ!B77</f>
        <v>BGU</v>
      </c>
      <c r="C77" s="30">
        <f>VERİ!C77</f>
        <v>1163284</v>
      </c>
      <c r="D77" s="30" t="str">
        <f>VERİ!D77</f>
        <v>SWT,ELLIES-CIZ-E</v>
      </c>
      <c r="E77" s="30" t="str">
        <f>VERİ!E77</f>
        <v>3 İPLİK</v>
      </c>
      <c r="F77" s="30" t="str">
        <f>VERİ!F77</f>
        <v>LGL</v>
      </c>
      <c r="G77" s="30" t="str">
        <f>VERİ!G77</f>
        <v>LILAC STRIPED</v>
      </c>
      <c r="H77" s="25">
        <f>VERİ!H77</f>
        <v>45811</v>
      </c>
      <c r="I77" s="30">
        <f>VERİ!I77</f>
        <v>1499</v>
      </c>
      <c r="J77" s="42"/>
      <c r="K77" s="41"/>
      <c r="L77" s="34"/>
      <c r="M77" s="44"/>
      <c r="N77" s="34"/>
      <c r="O77" s="34"/>
      <c r="P77" s="42"/>
      <c r="Q77" s="41"/>
      <c r="R77" s="34"/>
      <c r="S77" s="34"/>
      <c r="T77" s="42"/>
      <c r="U77" s="41"/>
      <c r="V77" s="34"/>
      <c r="W77" s="34"/>
      <c r="X77" s="42"/>
      <c r="Y77" s="41"/>
      <c r="Z77" s="34"/>
      <c r="AA77" s="45"/>
      <c r="AB77" s="27">
        <f>VERİ!J71</f>
        <v>1</v>
      </c>
      <c r="AC77" s="34"/>
      <c r="AD77" s="34"/>
      <c r="AE77" s="42"/>
      <c r="AF77" s="41"/>
      <c r="AG77" s="34"/>
      <c r="AH77" s="34"/>
      <c r="AI77" s="42"/>
      <c r="AJ77" s="41"/>
      <c r="AK77" s="15">
        <f>VERİ!J77</f>
        <v>1</v>
      </c>
      <c r="AL77" s="42"/>
      <c r="AM77" s="34"/>
      <c r="AN77" s="42"/>
      <c r="AO77" s="34"/>
      <c r="AP77" s="42"/>
      <c r="AQ77" s="46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2"/>
    </row>
    <row r="78" spans="1:64" x14ac:dyDescent="0.3">
      <c r="A78" s="30" t="str">
        <f>VERİ!A78</f>
        <v>WW25</v>
      </c>
      <c r="B78" s="30" t="str">
        <f>VERİ!B78</f>
        <v>BGU</v>
      </c>
      <c r="C78" s="30">
        <f>VERİ!C78</f>
        <v>1163284</v>
      </c>
      <c r="D78" s="30" t="str">
        <f>VERİ!D78</f>
        <v>SWT,ELLIES-CIZ-E</v>
      </c>
      <c r="E78" s="30" t="str">
        <f>VERİ!E78</f>
        <v>3 İPLİK</v>
      </c>
      <c r="F78" s="30" t="str">
        <f>VERİ!F78</f>
        <v>LEN</v>
      </c>
      <c r="G78" s="30" t="str">
        <f>VERİ!G78</f>
        <v>BLUE STRIPED</v>
      </c>
      <c r="H78" s="25" t="str">
        <f>VERİ!H78</f>
        <v>03.06.2025</v>
      </c>
      <c r="I78" s="30">
        <f>VERİ!I78</f>
        <v>1499</v>
      </c>
      <c r="J78" s="42"/>
      <c r="K78" s="41"/>
      <c r="L78" s="34"/>
      <c r="M78" s="44"/>
      <c r="N78" s="34"/>
      <c r="O78" s="34"/>
      <c r="P78" s="42"/>
      <c r="Q78" s="41"/>
      <c r="R78" s="34"/>
      <c r="S78" s="34"/>
      <c r="T78" s="42"/>
      <c r="U78" s="41"/>
      <c r="V78" s="34"/>
      <c r="W78" s="34"/>
      <c r="X78" s="42"/>
      <c r="Y78" s="41"/>
      <c r="Z78" s="34"/>
      <c r="AA78" s="45"/>
      <c r="AB78" s="27">
        <f>VERİ!J72</f>
        <v>10428</v>
      </c>
      <c r="AC78" s="34"/>
      <c r="AD78" s="34"/>
      <c r="AE78" s="42"/>
      <c r="AF78" s="41"/>
      <c r="AG78" s="34"/>
      <c r="AH78" s="34"/>
      <c r="AI78" s="42"/>
      <c r="AJ78" s="41"/>
      <c r="AK78" s="15">
        <f>VERİ!J78</f>
        <v>1</v>
      </c>
      <c r="AL78" s="42"/>
      <c r="AM78" s="34"/>
      <c r="AN78" s="42"/>
      <c r="AO78" s="34"/>
      <c r="AP78" s="42"/>
      <c r="AQ78" s="46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2"/>
    </row>
    <row r="79" spans="1:64" x14ac:dyDescent="0.3">
      <c r="A79" s="30" t="str">
        <f>VERİ!A79</f>
        <v>WW25</v>
      </c>
      <c r="B79" s="30" t="str">
        <f>VERİ!B79</f>
        <v>BGU</v>
      </c>
      <c r="C79" s="30">
        <f>VERİ!C79</f>
        <v>1163284</v>
      </c>
      <c r="D79" s="30" t="str">
        <f>VERİ!D79</f>
        <v>SWT,ELLIES-CIZ-E</v>
      </c>
      <c r="E79" s="30" t="str">
        <f>VERİ!E79</f>
        <v>3 İPLİK</v>
      </c>
      <c r="F79" s="30" t="str">
        <f>VERİ!F79</f>
        <v>LEG</v>
      </c>
      <c r="G79" s="30" t="str">
        <f>VERİ!G79</f>
        <v>BLACK STRIPED</v>
      </c>
      <c r="H79" s="25" t="str">
        <f>VERİ!H79</f>
        <v>03.06.2025</v>
      </c>
      <c r="I79" s="30">
        <f>VERİ!I79</f>
        <v>1499</v>
      </c>
      <c r="J79" s="42"/>
      <c r="K79" s="41"/>
      <c r="L79" s="34"/>
      <c r="M79" s="44"/>
      <c r="N79" s="34"/>
      <c r="O79" s="34"/>
      <c r="P79" s="42"/>
      <c r="Q79" s="41"/>
      <c r="R79" s="34"/>
      <c r="S79" s="34"/>
      <c r="T79" s="42"/>
      <c r="U79" s="41"/>
      <c r="V79" s="34"/>
      <c r="W79" s="34"/>
      <c r="X79" s="42"/>
      <c r="Y79" s="41"/>
      <c r="Z79" s="34"/>
      <c r="AA79" s="45"/>
      <c r="AB79" s="27">
        <f>VERİ!J73</f>
        <v>4151</v>
      </c>
      <c r="AC79" s="34"/>
      <c r="AD79" s="34"/>
      <c r="AE79" s="42"/>
      <c r="AF79" s="41"/>
      <c r="AG79" s="34"/>
      <c r="AH79" s="34"/>
      <c r="AI79" s="42"/>
      <c r="AJ79" s="41"/>
      <c r="AK79" s="15">
        <f>VERİ!J79</f>
        <v>1</v>
      </c>
      <c r="AL79" s="42"/>
      <c r="AM79" s="34"/>
      <c r="AN79" s="42"/>
      <c r="AO79" s="34"/>
      <c r="AP79" s="42"/>
      <c r="AQ79" s="46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2"/>
    </row>
    <row r="80" spans="1:64" x14ac:dyDescent="0.3">
      <c r="A80" s="30" t="str">
        <f>VERİ!A80</f>
        <v>WW25</v>
      </c>
      <c r="B80" s="30" t="str">
        <f>VERİ!B80</f>
        <v>BGU</v>
      </c>
      <c r="C80" s="30">
        <f>VERİ!C80</f>
        <v>1165944</v>
      </c>
      <c r="D80" s="30" t="str">
        <f>VERİ!D80</f>
        <v xml:space="preserve">TNK,YUMAK-E </v>
      </c>
      <c r="E80" s="30" t="str">
        <f>VERİ!E80</f>
        <v>3 İPLİK</v>
      </c>
      <c r="F80" s="30" t="str">
        <f>VERİ!F80</f>
        <v>ZZU</v>
      </c>
      <c r="G80" s="30" t="str">
        <f>VERİ!G80</f>
        <v>NAVY</v>
      </c>
      <c r="H80" s="25" t="str">
        <f>VERİ!H80</f>
        <v>03.06.2025</v>
      </c>
      <c r="I80" s="30">
        <f>VERİ!I80</f>
        <v>3504</v>
      </c>
      <c r="J80" s="42"/>
      <c r="K80" s="41"/>
      <c r="L80" s="34"/>
      <c r="M80" s="44"/>
      <c r="N80" s="34"/>
      <c r="O80" s="34"/>
      <c r="P80" s="42"/>
      <c r="Q80" s="41"/>
      <c r="R80" s="34"/>
      <c r="S80" s="34"/>
      <c r="T80" s="42"/>
      <c r="U80" s="41"/>
      <c r="V80" s="34"/>
      <c r="W80" s="34"/>
      <c r="X80" s="42"/>
      <c r="Y80" s="41"/>
      <c r="Z80" s="34"/>
      <c r="AA80" s="45"/>
      <c r="AB80" s="27">
        <f>VERİ!J74</f>
        <v>5740</v>
      </c>
      <c r="AC80" s="34"/>
      <c r="AD80" s="34"/>
      <c r="AE80" s="42"/>
      <c r="AF80" s="41"/>
      <c r="AG80" s="34"/>
      <c r="AH80" s="34"/>
      <c r="AI80" s="42"/>
      <c r="AJ80" s="41"/>
      <c r="AK80" s="15">
        <f>VERİ!J80</f>
        <v>1</v>
      </c>
      <c r="AL80" s="42"/>
      <c r="AM80" s="34"/>
      <c r="AN80" s="42"/>
      <c r="AO80" s="34"/>
      <c r="AP80" s="42"/>
      <c r="AQ80" s="46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2"/>
    </row>
    <row r="81" spans="1:64" x14ac:dyDescent="0.3">
      <c r="A81" s="30" t="str">
        <f>VERİ!A81</f>
        <v>WW25</v>
      </c>
      <c r="B81" s="30" t="str">
        <f>VERİ!B81</f>
        <v>BGU</v>
      </c>
      <c r="C81" s="30">
        <f>VERİ!C81</f>
        <v>1165944</v>
      </c>
      <c r="D81" s="30" t="str">
        <f>VERİ!D81</f>
        <v xml:space="preserve">TNK,YUMAK-E </v>
      </c>
      <c r="E81" s="30" t="str">
        <f>VERİ!E81</f>
        <v>3 İPLİK</v>
      </c>
      <c r="F81" s="30" t="str">
        <f>VERİ!F81</f>
        <v>HLU</v>
      </c>
      <c r="G81" s="30" t="str">
        <f>VERİ!G81</f>
        <v>PURPLE</v>
      </c>
      <c r="H81" s="25" t="str">
        <f>VERİ!H81</f>
        <v>03.06.2025</v>
      </c>
      <c r="I81" s="30">
        <f>VERİ!I81</f>
        <v>3504</v>
      </c>
      <c r="J81" s="42"/>
      <c r="K81" s="41"/>
      <c r="L81" s="34"/>
      <c r="M81" s="44"/>
      <c r="N81" s="34"/>
      <c r="O81" s="34"/>
      <c r="P81" s="42"/>
      <c r="Q81" s="41"/>
      <c r="R81" s="34"/>
      <c r="S81" s="34"/>
      <c r="T81" s="42"/>
      <c r="U81" s="41"/>
      <c r="V81" s="34"/>
      <c r="W81" s="34"/>
      <c r="X81" s="42"/>
      <c r="Y81" s="41"/>
      <c r="Z81" s="34"/>
      <c r="AA81" s="45"/>
      <c r="AB81" s="27">
        <f>VERİ!J75</f>
        <v>930</v>
      </c>
      <c r="AC81" s="34"/>
      <c r="AD81" s="34"/>
      <c r="AE81" s="42"/>
      <c r="AF81" s="41"/>
      <c r="AG81" s="34"/>
      <c r="AH81" s="34"/>
      <c r="AI81" s="42"/>
      <c r="AJ81" s="41"/>
      <c r="AK81" s="15">
        <f>VERİ!J81</f>
        <v>1</v>
      </c>
      <c r="AL81" s="42"/>
      <c r="AM81" s="34"/>
      <c r="AN81" s="42"/>
      <c r="AO81" s="34"/>
      <c r="AP81" s="42"/>
      <c r="AQ81" s="46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2"/>
    </row>
    <row r="82" spans="1:64" x14ac:dyDescent="0.3">
      <c r="A82" s="30" t="str">
        <f>VERİ!A82</f>
        <v>WW25</v>
      </c>
      <c r="B82" s="30" t="str">
        <f>VERİ!B82</f>
        <v>BGU</v>
      </c>
      <c r="C82" s="30">
        <f>VERİ!C82</f>
        <v>1165944</v>
      </c>
      <c r="D82" s="30" t="str">
        <f>VERİ!D82</f>
        <v xml:space="preserve">TNK,YUMAK-E </v>
      </c>
      <c r="E82" s="30" t="str">
        <f>VERİ!E82</f>
        <v>3 İPLİK</v>
      </c>
      <c r="F82" s="30" t="str">
        <f>VERİ!F82</f>
        <v>DDX</v>
      </c>
      <c r="G82" s="30" t="str">
        <f>VERİ!G82</f>
        <v>BISCUIT BEIGE</v>
      </c>
      <c r="H82" s="25" t="str">
        <f>VERİ!H82</f>
        <v>03.06.2025</v>
      </c>
      <c r="I82" s="30">
        <f>VERİ!I82</f>
        <v>3504</v>
      </c>
      <c r="J82" s="42"/>
      <c r="K82" s="41"/>
      <c r="L82" s="34"/>
      <c r="M82" s="44"/>
      <c r="N82" s="34"/>
      <c r="O82" s="34"/>
      <c r="P82" s="42"/>
      <c r="Q82" s="41"/>
      <c r="R82" s="34"/>
      <c r="S82" s="34"/>
      <c r="T82" s="42"/>
      <c r="U82" s="41"/>
      <c r="V82" s="34"/>
      <c r="W82" s="34"/>
      <c r="X82" s="42"/>
      <c r="Y82" s="41"/>
      <c r="Z82" s="34"/>
      <c r="AA82" s="45"/>
      <c r="AB82" s="27">
        <f>VERİ!J76</f>
        <v>1</v>
      </c>
      <c r="AC82" s="34"/>
      <c r="AD82" s="34"/>
      <c r="AE82" s="42"/>
      <c r="AF82" s="41"/>
      <c r="AG82" s="34"/>
      <c r="AH82" s="34"/>
      <c r="AI82" s="42"/>
      <c r="AJ82" s="41"/>
      <c r="AK82" s="15">
        <f>VERİ!J82</f>
        <v>1</v>
      </c>
      <c r="AL82" s="42"/>
      <c r="AM82" s="34"/>
      <c r="AN82" s="42"/>
      <c r="AO82" s="34"/>
      <c r="AP82" s="42"/>
      <c r="AQ82" s="46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2"/>
    </row>
    <row r="83" spans="1:64" x14ac:dyDescent="0.3">
      <c r="A83" s="30" t="str">
        <f>VERİ!A83</f>
        <v>WW25</v>
      </c>
      <c r="B83" s="30" t="str">
        <f>VERİ!B83</f>
        <v>BGU</v>
      </c>
      <c r="C83" s="30">
        <f>VERİ!C83</f>
        <v>1165944</v>
      </c>
      <c r="D83" s="30" t="str">
        <f>VERİ!D83</f>
        <v xml:space="preserve">TNK,YUMAK-E </v>
      </c>
      <c r="E83" s="30" t="str">
        <f>VERİ!E83</f>
        <v>3 İPLİK</v>
      </c>
      <c r="F83" s="30" t="str">
        <f>VERİ!F83</f>
        <v>CVL</v>
      </c>
      <c r="G83" s="30" t="str">
        <f>VERİ!G83</f>
        <v>NEW BLACK</v>
      </c>
      <c r="H83" s="25" t="str">
        <f>VERİ!H83</f>
        <v>03.06.2025</v>
      </c>
      <c r="I83" s="30">
        <f>VERİ!I83</f>
        <v>3504</v>
      </c>
      <c r="J83" s="42"/>
      <c r="K83" s="41"/>
      <c r="L83" s="34"/>
      <c r="M83" s="44"/>
      <c r="N83" s="34"/>
      <c r="O83" s="34"/>
      <c r="P83" s="42"/>
      <c r="Q83" s="41"/>
      <c r="R83" s="34"/>
      <c r="S83" s="34"/>
      <c r="T83" s="42"/>
      <c r="U83" s="41"/>
      <c r="V83" s="34"/>
      <c r="W83" s="34"/>
      <c r="X83" s="42"/>
      <c r="Y83" s="41"/>
      <c r="Z83" s="34"/>
      <c r="AA83" s="45"/>
      <c r="AB83" s="27">
        <f>VERİ!J77</f>
        <v>1</v>
      </c>
      <c r="AC83" s="34"/>
      <c r="AD83" s="34"/>
      <c r="AE83" s="42"/>
      <c r="AF83" s="41"/>
      <c r="AG83" s="34"/>
      <c r="AH83" s="34"/>
      <c r="AI83" s="42"/>
      <c r="AJ83" s="41"/>
      <c r="AK83" s="15">
        <f>VERİ!J83</f>
        <v>1</v>
      </c>
      <c r="AL83" s="42"/>
      <c r="AM83" s="34"/>
      <c r="AN83" s="42"/>
      <c r="AO83" s="34"/>
      <c r="AP83" s="42"/>
      <c r="AQ83" s="46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2"/>
    </row>
    <row r="84" spans="1:64" x14ac:dyDescent="0.3">
      <c r="A84" s="30" t="str">
        <f>VERİ!A84</f>
        <v>WW25</v>
      </c>
      <c r="B84" s="30" t="str">
        <f>VERİ!B84</f>
        <v>BGU</v>
      </c>
      <c r="C84" s="30">
        <f>VERİ!C84</f>
        <v>1165945</v>
      </c>
      <c r="D84" s="30" t="str">
        <f>VERİ!D84</f>
        <v xml:space="preserve">TNK,MONESUP-E </v>
      </c>
      <c r="E84" s="30" t="str">
        <f>VERİ!E84</f>
        <v>3 İPLİK</v>
      </c>
      <c r="F84" s="30" t="str">
        <f>VERİ!F84</f>
        <v>NP1</v>
      </c>
      <c r="G84" s="30" t="str">
        <f>VERİ!G84</f>
        <v>NAVY</v>
      </c>
      <c r="H84" s="25" t="str">
        <f>VERİ!H84</f>
        <v>03.06.2025</v>
      </c>
      <c r="I84" s="30">
        <f>VERİ!I84</f>
        <v>3504</v>
      </c>
      <c r="J84" s="42"/>
      <c r="K84" s="41"/>
      <c r="L84" s="34"/>
      <c r="M84" s="44"/>
      <c r="N84" s="34"/>
      <c r="O84" s="34"/>
      <c r="P84" s="42"/>
      <c r="Q84" s="41"/>
      <c r="R84" s="34"/>
      <c r="S84" s="34"/>
      <c r="T84" s="42"/>
      <c r="U84" s="41"/>
      <c r="V84" s="34"/>
      <c r="W84" s="34"/>
      <c r="X84" s="42"/>
      <c r="Y84" s="41"/>
      <c r="Z84" s="34"/>
      <c r="AA84" s="45"/>
      <c r="AB84" s="27">
        <f>VERİ!J78</f>
        <v>1</v>
      </c>
      <c r="AC84" s="34"/>
      <c r="AD84" s="34"/>
      <c r="AE84" s="42"/>
      <c r="AF84" s="41"/>
      <c r="AG84" s="34"/>
      <c r="AH84" s="34"/>
      <c r="AI84" s="42"/>
      <c r="AJ84" s="41"/>
      <c r="AK84" s="15">
        <f>VERİ!J84</f>
        <v>1</v>
      </c>
      <c r="AL84" s="42"/>
      <c r="AM84" s="34"/>
      <c r="AN84" s="42"/>
      <c r="AO84" s="34"/>
      <c r="AP84" s="42"/>
      <c r="AQ84" s="46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2"/>
    </row>
    <row r="85" spans="1:64" x14ac:dyDescent="0.3">
      <c r="A85" s="30" t="str">
        <f>VERİ!A85</f>
        <v>WW25</v>
      </c>
      <c r="B85" s="30" t="str">
        <f>VERİ!B85</f>
        <v>BGU</v>
      </c>
      <c r="C85" s="30">
        <f>VERİ!C85</f>
        <v>1165945</v>
      </c>
      <c r="D85" s="30" t="str">
        <f>VERİ!D85</f>
        <v xml:space="preserve">TNK,MONESUP-E </v>
      </c>
      <c r="E85" s="30" t="str">
        <f>VERİ!E85</f>
        <v>3 İPLİK</v>
      </c>
      <c r="F85" s="30" t="str">
        <f>VERİ!F85</f>
        <v>FMB</v>
      </c>
      <c r="G85" s="30" t="str">
        <f>VERİ!G85</f>
        <v>ORANGE</v>
      </c>
      <c r="H85" s="25" t="str">
        <f>VERİ!H85</f>
        <v>03.06.2025</v>
      </c>
      <c r="I85" s="30">
        <f>VERİ!I85</f>
        <v>3504</v>
      </c>
      <c r="J85" s="42"/>
      <c r="K85" s="41"/>
      <c r="L85" s="34"/>
      <c r="M85" s="44"/>
      <c r="N85" s="34"/>
      <c r="O85" s="34"/>
      <c r="P85" s="42"/>
      <c r="Q85" s="41"/>
      <c r="R85" s="34"/>
      <c r="S85" s="34"/>
      <c r="T85" s="42"/>
      <c r="U85" s="41"/>
      <c r="V85" s="34"/>
      <c r="W85" s="34"/>
      <c r="X85" s="42"/>
      <c r="Y85" s="41"/>
      <c r="Z85" s="34"/>
      <c r="AA85" s="45"/>
      <c r="AB85" s="27">
        <f>VERİ!J79</f>
        <v>1</v>
      </c>
      <c r="AC85" s="34"/>
      <c r="AD85" s="34"/>
      <c r="AE85" s="42"/>
      <c r="AF85" s="41"/>
      <c r="AG85" s="34"/>
      <c r="AH85" s="34"/>
      <c r="AI85" s="42"/>
      <c r="AJ85" s="41"/>
      <c r="AK85" s="15">
        <f>VERİ!J85</f>
        <v>1</v>
      </c>
      <c r="AL85" s="42"/>
      <c r="AM85" s="34"/>
      <c r="AN85" s="42"/>
      <c r="AO85" s="34"/>
      <c r="AP85" s="42"/>
      <c r="AQ85" s="46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2"/>
    </row>
    <row r="86" spans="1:64" x14ac:dyDescent="0.3">
      <c r="A86" s="30" t="str">
        <f>VERİ!A86</f>
        <v>WW25</v>
      </c>
      <c r="B86" s="30" t="str">
        <f>VERİ!B86</f>
        <v>BGU</v>
      </c>
      <c r="C86" s="30">
        <f>VERİ!C86</f>
        <v>1165945</v>
      </c>
      <c r="D86" s="30" t="str">
        <f>VERİ!D86</f>
        <v xml:space="preserve">TNK,MONESUP-E </v>
      </c>
      <c r="E86" s="30" t="str">
        <f>VERİ!E86</f>
        <v>3 İPLİK</v>
      </c>
      <c r="F86" s="30" t="str">
        <f>VERİ!F86</f>
        <v>ERV</v>
      </c>
      <c r="G86" s="30" t="str">
        <f>VERİ!G86</f>
        <v>ROSE PINK</v>
      </c>
      <c r="H86" s="25" t="str">
        <f>VERİ!H86</f>
        <v>03.06.2025</v>
      </c>
      <c r="I86" s="30">
        <f>VERİ!I86</f>
        <v>3504</v>
      </c>
      <c r="J86" s="42"/>
      <c r="K86" s="41"/>
      <c r="L86" s="34"/>
      <c r="M86" s="44"/>
      <c r="N86" s="34"/>
      <c r="O86" s="34"/>
      <c r="P86" s="42"/>
      <c r="Q86" s="41"/>
      <c r="R86" s="34"/>
      <c r="S86" s="34"/>
      <c r="T86" s="42"/>
      <c r="U86" s="41"/>
      <c r="V86" s="34"/>
      <c r="W86" s="34"/>
      <c r="X86" s="42"/>
      <c r="Y86" s="41"/>
      <c r="Z86" s="34"/>
      <c r="AA86" s="45"/>
      <c r="AB86" s="27">
        <f>VERİ!J80</f>
        <v>1</v>
      </c>
      <c r="AC86" s="34"/>
      <c r="AD86" s="34"/>
      <c r="AE86" s="42"/>
      <c r="AF86" s="41"/>
      <c r="AG86" s="34"/>
      <c r="AH86" s="34"/>
      <c r="AI86" s="42"/>
      <c r="AJ86" s="41"/>
      <c r="AK86" s="15">
        <f>VERİ!J86</f>
        <v>1</v>
      </c>
      <c r="AL86" s="42"/>
      <c r="AM86" s="34"/>
      <c r="AN86" s="42"/>
      <c r="AO86" s="34"/>
      <c r="AP86" s="42"/>
      <c r="AQ86" s="46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2"/>
    </row>
    <row r="87" spans="1:64" x14ac:dyDescent="0.3">
      <c r="A87" s="30" t="str">
        <f>VERİ!A87</f>
        <v>WW25</v>
      </c>
      <c r="B87" s="30" t="str">
        <f>VERİ!B87</f>
        <v>BGU</v>
      </c>
      <c r="C87" s="30">
        <f>VERİ!C87</f>
        <v>1165945</v>
      </c>
      <c r="D87" s="30" t="str">
        <f>VERİ!D87</f>
        <v xml:space="preserve">TNK,MONESUP-E </v>
      </c>
      <c r="E87" s="30" t="str">
        <f>VERİ!E87</f>
        <v>3 İPLİK</v>
      </c>
      <c r="F87" s="30" t="str">
        <f>VERİ!F87</f>
        <v>CVL</v>
      </c>
      <c r="G87" s="30" t="str">
        <f>VERİ!G87</f>
        <v>NEW BLACK</v>
      </c>
      <c r="H87" s="25" t="str">
        <f>VERİ!H87</f>
        <v>03.06.2025</v>
      </c>
      <c r="I87" s="30">
        <f>VERİ!I87</f>
        <v>3504</v>
      </c>
      <c r="J87" s="42"/>
      <c r="K87" s="41"/>
      <c r="L87" s="34"/>
      <c r="M87" s="44"/>
      <c r="N87" s="34"/>
      <c r="O87" s="34"/>
      <c r="P87" s="42"/>
      <c r="Q87" s="41"/>
      <c r="R87" s="34"/>
      <c r="S87" s="34"/>
      <c r="T87" s="42"/>
      <c r="U87" s="41"/>
      <c r="V87" s="34"/>
      <c r="W87" s="34"/>
      <c r="X87" s="42"/>
      <c r="Y87" s="41"/>
      <c r="Z87" s="34"/>
      <c r="AA87" s="45"/>
      <c r="AB87" s="27">
        <f>VERİ!J81</f>
        <v>1</v>
      </c>
      <c r="AC87" s="34"/>
      <c r="AD87" s="34"/>
      <c r="AE87" s="42"/>
      <c r="AF87" s="41"/>
      <c r="AG87" s="34"/>
      <c r="AH87" s="34"/>
      <c r="AI87" s="42"/>
      <c r="AJ87" s="41"/>
      <c r="AK87" s="15">
        <f>VERİ!J87</f>
        <v>1</v>
      </c>
      <c r="AL87" s="42"/>
      <c r="AM87" s="34"/>
      <c r="AN87" s="42"/>
      <c r="AO87" s="34"/>
      <c r="AP87" s="42"/>
      <c r="AQ87" s="46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2"/>
    </row>
    <row r="88" spans="1:64" x14ac:dyDescent="0.3">
      <c r="A88" s="30" t="str">
        <f>VERİ!A88</f>
        <v>SS25</v>
      </c>
      <c r="B88" s="30" t="str">
        <f>VERİ!B88</f>
        <v xml:space="preserve">CK4L </v>
      </c>
      <c r="C88" s="30">
        <f>VERİ!C88</f>
        <v>1167979</v>
      </c>
      <c r="D88" s="30" t="str">
        <f>VERİ!D88</f>
        <v>TKM,KOSKANA-FT</v>
      </c>
      <c r="E88" s="30" t="str">
        <f>VERİ!E88</f>
        <v>VİSKON</v>
      </c>
      <c r="F88" s="30" t="str">
        <f>VERİ!F88</f>
        <v>G6V</v>
      </c>
      <c r="G88" s="30" t="str">
        <f>VERİ!G88</f>
        <v>LIGHT GREY</v>
      </c>
      <c r="H88" s="25" t="str">
        <f>VERİ!H88</f>
        <v>18.03.2025</v>
      </c>
      <c r="I88" s="30">
        <f>VERİ!I88</f>
        <v>972</v>
      </c>
      <c r="J88" s="42"/>
      <c r="K88" s="41"/>
      <c r="L88" s="34"/>
      <c r="M88" s="44"/>
      <c r="N88" s="34"/>
      <c r="O88" s="34"/>
      <c r="P88" s="42"/>
      <c r="Q88" s="41"/>
      <c r="R88" s="34"/>
      <c r="S88" s="34"/>
      <c r="T88" s="42"/>
      <c r="U88" s="41"/>
      <c r="V88" s="34"/>
      <c r="W88" s="34"/>
      <c r="X88" s="42"/>
      <c r="Y88" s="41"/>
      <c r="Z88" s="34"/>
      <c r="AA88" s="45"/>
      <c r="AB88" s="27">
        <f>VERİ!J82</f>
        <v>1</v>
      </c>
      <c r="AC88" s="34"/>
      <c r="AD88" s="34"/>
      <c r="AE88" s="42"/>
      <c r="AF88" s="41"/>
      <c r="AG88" s="34"/>
      <c r="AH88" s="34"/>
      <c r="AI88" s="42"/>
      <c r="AJ88" s="41"/>
      <c r="AK88" s="15">
        <f>VERİ!J88</f>
        <v>1</v>
      </c>
      <c r="AL88" s="42"/>
      <c r="AM88" s="34"/>
      <c r="AN88" s="42"/>
      <c r="AO88" s="34"/>
      <c r="AP88" s="42"/>
      <c r="AQ88" s="46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2"/>
    </row>
    <row r="89" spans="1:64" x14ac:dyDescent="0.3">
      <c r="A89" s="30" t="str">
        <f>VERİ!A89</f>
        <v>SS25</v>
      </c>
      <c r="B89" s="30" t="str">
        <f>VERİ!B89</f>
        <v xml:space="preserve">CK4E </v>
      </c>
      <c r="C89" s="30">
        <f>VERİ!C89</f>
        <v>1168098</v>
      </c>
      <c r="D89" s="30" t="str">
        <f>VERİ!D89</f>
        <v xml:space="preserve">ATL,KORHAN-AS </v>
      </c>
      <c r="E89" s="30" t="str">
        <f>VERİ!E89</f>
        <v>2*2 KAŞKORSE</v>
      </c>
      <c r="F89" s="30" t="str">
        <f>VERİ!F89</f>
        <v>YQ8</v>
      </c>
      <c r="G89" s="30" t="str">
        <f>VERİ!G89</f>
        <v>LIGHT LILIAC</v>
      </c>
      <c r="H89" s="25" t="str">
        <f>VERİ!H89</f>
        <v>12.05.2025</v>
      </c>
      <c r="I89" s="30">
        <f>VERİ!I89</f>
        <v>20132</v>
      </c>
      <c r="J89" s="42"/>
      <c r="K89" s="41"/>
      <c r="L89" s="34"/>
      <c r="M89" s="44"/>
      <c r="N89" s="34"/>
      <c r="O89" s="34"/>
      <c r="P89" s="42"/>
      <c r="Q89" s="41"/>
      <c r="R89" s="34"/>
      <c r="S89" s="34"/>
      <c r="T89" s="42"/>
      <c r="U89" s="41"/>
      <c r="V89" s="34"/>
      <c r="W89" s="34"/>
      <c r="X89" s="42"/>
      <c r="Y89" s="41"/>
      <c r="Z89" s="34"/>
      <c r="AA89" s="45"/>
      <c r="AB89" s="27">
        <f>VERİ!J83</f>
        <v>1</v>
      </c>
      <c r="AC89" s="34"/>
      <c r="AD89" s="34"/>
      <c r="AE89" s="42"/>
      <c r="AF89" s="41"/>
      <c r="AG89" s="34"/>
      <c r="AH89" s="34"/>
      <c r="AI89" s="42"/>
      <c r="AJ89" s="41"/>
      <c r="AK89" s="15">
        <f>VERİ!J89</f>
        <v>1</v>
      </c>
      <c r="AL89" s="42"/>
      <c r="AM89" s="34"/>
      <c r="AN89" s="42"/>
      <c r="AO89" s="34"/>
      <c r="AP89" s="42"/>
      <c r="AQ89" s="46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2"/>
    </row>
    <row r="90" spans="1:64" x14ac:dyDescent="0.3">
      <c r="A90" s="30" t="str">
        <f>VERİ!A90</f>
        <v>SS25</v>
      </c>
      <c r="B90" s="30" t="str">
        <f>VERİ!B90</f>
        <v xml:space="preserve">CK4E </v>
      </c>
      <c r="C90" s="30">
        <f>VERİ!C90</f>
        <v>1168101</v>
      </c>
      <c r="D90" s="30" t="str">
        <f>VERİ!D90</f>
        <v xml:space="preserve">ATL,KUSUF </v>
      </c>
      <c r="E90" s="30" t="str">
        <f>VERİ!E90</f>
        <v>2*2 KAŞKORSE</v>
      </c>
      <c r="F90" s="30" t="str">
        <f>VERİ!F90</f>
        <v>YTE</v>
      </c>
      <c r="G90" s="30" t="str">
        <f>VERİ!G90</f>
        <v>BLUE</v>
      </c>
      <c r="H90" s="25" t="str">
        <f>VERİ!H90</f>
        <v>12.05.2025</v>
      </c>
      <c r="I90" s="30">
        <f>VERİ!I90</f>
        <v>21017</v>
      </c>
      <c r="J90" s="42"/>
      <c r="K90" s="41"/>
      <c r="L90" s="34"/>
      <c r="M90" s="44"/>
      <c r="N90" s="34"/>
      <c r="O90" s="34"/>
      <c r="P90" s="42"/>
      <c r="Q90" s="41"/>
      <c r="R90" s="34"/>
      <c r="S90" s="34"/>
      <c r="T90" s="42"/>
      <c r="U90" s="41"/>
      <c r="V90" s="34"/>
      <c r="W90" s="34"/>
      <c r="X90" s="42"/>
      <c r="Y90" s="41"/>
      <c r="Z90" s="34"/>
      <c r="AA90" s="45"/>
      <c r="AB90" s="27">
        <f>VERİ!J84</f>
        <v>1</v>
      </c>
      <c r="AC90" s="34"/>
      <c r="AD90" s="34"/>
      <c r="AE90" s="42"/>
      <c r="AF90" s="41"/>
      <c r="AG90" s="34"/>
      <c r="AH90" s="34"/>
      <c r="AI90" s="42"/>
      <c r="AJ90" s="41"/>
      <c r="AK90" s="15">
        <f>VERİ!J90</f>
        <v>1</v>
      </c>
      <c r="AL90" s="42"/>
      <c r="AM90" s="34"/>
      <c r="AN90" s="42"/>
      <c r="AO90" s="34"/>
      <c r="AP90" s="42"/>
      <c r="AQ90" s="46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2"/>
    </row>
    <row r="91" spans="1:64" x14ac:dyDescent="0.3">
      <c r="A91" s="30" t="str">
        <f>VERİ!A91</f>
        <v>SS25</v>
      </c>
      <c r="B91" s="30" t="str">
        <f>VERİ!B91</f>
        <v xml:space="preserve">CK4E </v>
      </c>
      <c r="C91" s="30">
        <f>VERİ!C91</f>
        <v>1168210</v>
      </c>
      <c r="D91" s="30" t="str">
        <f>VERİ!D91</f>
        <v>ATL,KAVENE-UST</v>
      </c>
      <c r="E91" s="30" t="str">
        <f>VERİ!E91</f>
        <v>1*1 RİBANA</v>
      </c>
      <c r="F91" s="30" t="str">
        <f>VERİ!F91</f>
        <v>R9J</v>
      </c>
      <c r="G91" s="30" t="str">
        <f>VERİ!G91</f>
        <v>ECRU</v>
      </c>
      <c r="H91" s="25">
        <f>VERİ!H91</f>
        <v>45803</v>
      </c>
      <c r="I91" s="30">
        <f>VERİ!I91</f>
        <v>12919</v>
      </c>
      <c r="J91" s="42"/>
      <c r="K91" s="41"/>
      <c r="L91" s="34"/>
      <c r="M91" s="44"/>
      <c r="N91" s="34"/>
      <c r="O91" s="34"/>
      <c r="P91" s="42"/>
      <c r="Q91" s="41"/>
      <c r="R91" s="34"/>
      <c r="S91" s="34"/>
      <c r="T91" s="42"/>
      <c r="U91" s="41"/>
      <c r="V91" s="34"/>
      <c r="W91" s="34"/>
      <c r="X91" s="42"/>
      <c r="Y91" s="41"/>
      <c r="Z91" s="34"/>
      <c r="AA91" s="45"/>
      <c r="AB91" s="27">
        <f>VERİ!J85</f>
        <v>1</v>
      </c>
      <c r="AC91" s="34"/>
      <c r="AD91" s="34"/>
      <c r="AE91" s="42"/>
      <c r="AF91" s="41"/>
      <c r="AG91" s="34"/>
      <c r="AH91" s="34"/>
      <c r="AI91" s="42"/>
      <c r="AJ91" s="41"/>
      <c r="AK91" s="15">
        <f>VERİ!J91</f>
        <v>1</v>
      </c>
      <c r="AL91" s="42"/>
      <c r="AM91" s="34"/>
      <c r="AN91" s="42"/>
      <c r="AO91" s="34"/>
      <c r="AP91" s="42"/>
      <c r="AQ91" s="46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2"/>
    </row>
    <row r="92" spans="1:64" x14ac:dyDescent="0.3">
      <c r="A92" s="30" t="str">
        <f>VERİ!A92</f>
        <v>SS25</v>
      </c>
      <c r="B92" s="30" t="str">
        <f>VERİ!B92</f>
        <v xml:space="preserve">CK4E </v>
      </c>
      <c r="C92" s="30">
        <f>VERİ!C92</f>
        <v>1168220</v>
      </c>
      <c r="D92" s="30" t="str">
        <f>VERİ!D92</f>
        <v>ATL,KBOMBI</v>
      </c>
      <c r="E92" s="30" t="str">
        <f>VERİ!E92</f>
        <v>30/1 SÜPREM</v>
      </c>
      <c r="F92" s="30" t="str">
        <f>VERİ!F92</f>
        <v>R9J</v>
      </c>
      <c r="G92" s="30" t="str">
        <f>VERİ!G92</f>
        <v>ECRU</v>
      </c>
      <c r="H92" s="25">
        <f>VERİ!H92</f>
        <v>45789</v>
      </c>
      <c r="I92" s="30">
        <f>VERİ!I92</f>
        <v>3438</v>
      </c>
      <c r="J92" s="42"/>
      <c r="K92" s="41"/>
      <c r="L92" s="34"/>
      <c r="M92" s="44"/>
      <c r="N92" s="34"/>
      <c r="O92" s="34"/>
      <c r="P92" s="42"/>
      <c r="Q92" s="41"/>
      <c r="R92" s="34"/>
      <c r="S92" s="34"/>
      <c r="T92" s="42"/>
      <c r="U92" s="41"/>
      <c r="V92" s="34"/>
      <c r="W92" s="34"/>
      <c r="X92" s="42"/>
      <c r="Y92" s="41"/>
      <c r="Z92" s="34"/>
      <c r="AA92" s="45"/>
      <c r="AB92" s="27">
        <f>VERİ!J86</f>
        <v>1</v>
      </c>
      <c r="AC92" s="34"/>
      <c r="AD92" s="34"/>
      <c r="AE92" s="42"/>
      <c r="AF92" s="41"/>
      <c r="AG92" s="34"/>
      <c r="AH92" s="34"/>
      <c r="AI92" s="42"/>
      <c r="AJ92" s="41"/>
      <c r="AK92" s="15">
        <f>VERİ!J92</f>
        <v>1</v>
      </c>
      <c r="AL92" s="42"/>
      <c r="AM92" s="34"/>
      <c r="AN92" s="42"/>
      <c r="AO92" s="34"/>
      <c r="AP92" s="42"/>
      <c r="AQ92" s="46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2"/>
    </row>
    <row r="93" spans="1:64" x14ac:dyDescent="0.3">
      <c r="A93" s="30" t="str">
        <f>VERİ!A93</f>
        <v>SS25</v>
      </c>
      <c r="B93" s="30" t="str">
        <f>VERİ!B93</f>
        <v xml:space="preserve">CK4E </v>
      </c>
      <c r="C93" s="30">
        <f>VERİ!C93</f>
        <v>1168377</v>
      </c>
      <c r="D93" s="30" t="str">
        <f>VERİ!D93</f>
        <v>ŞRT,KAVENE-ALT</v>
      </c>
      <c r="E93" s="30" t="str">
        <f>VERİ!E93</f>
        <v>2 İPLİK</v>
      </c>
      <c r="F93" s="30" t="str">
        <f>VERİ!F93</f>
        <v>HKW</v>
      </c>
      <c r="G93" s="30" t="str">
        <f>VERİ!G93</f>
        <v>LIGHT NAVY</v>
      </c>
      <c r="H93" s="25">
        <f>VERİ!H93</f>
        <v>45803</v>
      </c>
      <c r="I93" s="30">
        <f>VERİ!I93</f>
        <v>12803</v>
      </c>
      <c r="J93" s="42"/>
      <c r="K93" s="41"/>
      <c r="L93" s="34"/>
      <c r="M93" s="44"/>
      <c r="N93" s="34"/>
      <c r="O93" s="34"/>
      <c r="P93" s="42"/>
      <c r="Q93" s="41"/>
      <c r="R93" s="34"/>
      <c r="S93" s="34"/>
      <c r="T93" s="42"/>
      <c r="U93" s="41"/>
      <c r="V93" s="34"/>
      <c r="W93" s="34"/>
      <c r="X93" s="42"/>
      <c r="Y93" s="41"/>
      <c r="Z93" s="34"/>
      <c r="AA93" s="45"/>
      <c r="AB93" s="27">
        <f>VERİ!J87</f>
        <v>1</v>
      </c>
      <c r="AC93" s="34"/>
      <c r="AD93" s="34"/>
      <c r="AE93" s="42"/>
      <c r="AF93" s="41"/>
      <c r="AG93" s="34"/>
      <c r="AH93" s="34"/>
      <c r="AI93" s="42"/>
      <c r="AJ93" s="41"/>
      <c r="AK93" s="15">
        <f>VERİ!J93</f>
        <v>1</v>
      </c>
      <c r="AL93" s="42"/>
      <c r="AM93" s="34"/>
      <c r="AN93" s="42"/>
      <c r="AO93" s="34"/>
      <c r="AP93" s="42"/>
      <c r="AQ93" s="46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2"/>
    </row>
    <row r="94" spans="1:64" x14ac:dyDescent="0.3">
      <c r="A94" s="30" t="str">
        <f>VERİ!A94</f>
        <v>SS25</v>
      </c>
      <c r="B94" s="30" t="str">
        <f>VERİ!B94</f>
        <v>CK4U</v>
      </c>
      <c r="C94" s="30">
        <f>VERİ!C94</f>
        <v>1134569</v>
      </c>
      <c r="D94" s="30" t="str">
        <f>VERİ!D94</f>
        <v>MIR-E</v>
      </c>
      <c r="E94" s="30" t="str">
        <f>VERİ!E94</f>
        <v>LOFT</v>
      </c>
      <c r="F94" s="30" t="str">
        <f>VERİ!F94</f>
        <v>FDU</v>
      </c>
      <c r="G94" s="30" t="str">
        <f>VERİ!G94</f>
        <v>ECRU</v>
      </c>
      <c r="H94" s="25">
        <f>VERİ!H94</f>
        <v>45652</v>
      </c>
      <c r="I94" s="30">
        <f>VERİ!I94</f>
        <v>3728</v>
      </c>
      <c r="J94" s="42"/>
      <c r="K94" s="41"/>
      <c r="L94" s="34"/>
      <c r="M94" s="44"/>
      <c r="N94" s="34"/>
      <c r="O94" s="34"/>
      <c r="P94" s="42"/>
      <c r="Q94" s="41"/>
      <c r="R94" s="34"/>
      <c r="S94" s="34"/>
      <c r="T94" s="42"/>
      <c r="U94" s="41"/>
      <c r="V94" s="34"/>
      <c r="W94" s="34"/>
      <c r="X94" s="42"/>
      <c r="Y94" s="41"/>
      <c r="Z94" s="34"/>
      <c r="AA94" s="45"/>
      <c r="AB94" s="27">
        <f>VERİ!J89</f>
        <v>1</v>
      </c>
      <c r="AC94" s="34"/>
      <c r="AD94" s="34"/>
      <c r="AE94" s="42"/>
      <c r="AF94" s="41"/>
      <c r="AG94" s="34"/>
      <c r="AH94" s="34"/>
      <c r="AI94" s="42"/>
      <c r="AJ94" s="41"/>
      <c r="AK94" s="15">
        <f>VERİ!J94</f>
        <v>3712</v>
      </c>
      <c r="AL94" s="42"/>
      <c r="AM94" s="34"/>
      <c r="AN94" s="42"/>
      <c r="AO94" s="34"/>
      <c r="AP94" s="42"/>
      <c r="AQ94" s="46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2"/>
    </row>
    <row r="95" spans="1:64" x14ac:dyDescent="0.3">
      <c r="A95" s="30" t="str">
        <f>VERİ!A95</f>
        <v>SS25</v>
      </c>
      <c r="B95" s="30" t="str">
        <f>VERİ!B95</f>
        <v>CK4U</v>
      </c>
      <c r="C95" s="30">
        <f>VERİ!C95</f>
        <v>1134324</v>
      </c>
      <c r="D95" s="30" t="str">
        <f>VERİ!D95</f>
        <v>KEBRALI</v>
      </c>
      <c r="E95" s="30" t="str">
        <f>VERİ!E95</f>
        <v>2 İPLİK</v>
      </c>
      <c r="F95" s="30" t="str">
        <f>VERİ!F95</f>
        <v>HBH</v>
      </c>
      <c r="G95" s="30" t="str">
        <f>VERİ!G95</f>
        <v>RED</v>
      </c>
      <c r="H95" s="25">
        <f>VERİ!H95</f>
        <v>45593</v>
      </c>
      <c r="I95" s="30">
        <f>VERİ!I95</f>
        <v>13930</v>
      </c>
      <c r="J95" s="42"/>
      <c r="K95" s="41"/>
      <c r="L95" s="34"/>
      <c r="M95" s="44"/>
      <c r="N95" s="34"/>
      <c r="O95" s="34"/>
      <c r="P95" s="42"/>
      <c r="Q95" s="41"/>
      <c r="R95" s="34"/>
      <c r="S95" s="34"/>
      <c r="T95" s="42"/>
      <c r="U95" s="41"/>
      <c r="V95" s="34"/>
      <c r="W95" s="34"/>
      <c r="X95" s="42"/>
      <c r="Y95" s="41"/>
      <c r="Z95" s="34"/>
      <c r="AA95" s="45"/>
      <c r="AB95" s="27">
        <f>VERİ!J90</f>
        <v>1</v>
      </c>
      <c r="AC95" s="34"/>
      <c r="AD95" s="34"/>
      <c r="AE95" s="42"/>
      <c r="AF95" s="41"/>
      <c r="AG95" s="34"/>
      <c r="AH95" s="34"/>
      <c r="AI95" s="42"/>
      <c r="AJ95" s="41"/>
      <c r="AK95" s="15">
        <f>VERİ!J95</f>
        <v>1750</v>
      </c>
      <c r="AL95" s="42"/>
      <c r="AM95" s="34"/>
      <c r="AN95" s="42"/>
      <c r="AO95" s="34"/>
      <c r="AP95" s="42"/>
      <c r="AQ95" s="46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2"/>
    </row>
    <row r="96" spans="1:64" x14ac:dyDescent="0.3">
      <c r="A96" s="30" t="str">
        <f>VERİ!A96</f>
        <v>SS25</v>
      </c>
      <c r="B96" s="30" t="str">
        <f>VERİ!B96</f>
        <v>CK4U</v>
      </c>
      <c r="C96" s="30">
        <f>VERİ!C96</f>
        <v>1134324</v>
      </c>
      <c r="D96" s="30" t="str">
        <f>VERİ!D96</f>
        <v>KEBRALI</v>
      </c>
      <c r="E96" s="30" t="str">
        <f>VERİ!E96</f>
        <v>2 İPLİK</v>
      </c>
      <c r="F96" s="30" t="str">
        <f>VERİ!F96</f>
        <v>CVL</v>
      </c>
      <c r="G96" s="30" t="str">
        <f>VERİ!G96</f>
        <v>NEW BLACK</v>
      </c>
      <c r="H96" s="25">
        <f>VERİ!H96</f>
        <v>45593</v>
      </c>
      <c r="I96" s="30">
        <f>VERİ!I96</f>
        <v>9975</v>
      </c>
      <c r="J96" s="42"/>
      <c r="K96" s="41"/>
      <c r="L96" s="32"/>
      <c r="M96" s="32"/>
      <c r="N96" s="32"/>
      <c r="O96" s="32"/>
      <c r="P96" s="42"/>
      <c r="Q96" s="41"/>
      <c r="R96" s="32"/>
      <c r="S96" s="32"/>
      <c r="T96" s="42"/>
      <c r="U96" s="41"/>
      <c r="V96" s="32"/>
      <c r="W96" s="32"/>
      <c r="X96" s="42"/>
      <c r="Y96" s="41"/>
      <c r="Z96" s="32"/>
      <c r="AA96" s="32"/>
      <c r="AB96" s="27">
        <f>VERİ!J91</f>
        <v>1</v>
      </c>
      <c r="AC96" s="32"/>
      <c r="AD96" s="32"/>
      <c r="AE96" s="42"/>
      <c r="AF96" s="41"/>
      <c r="AG96" s="32"/>
      <c r="AH96" s="32"/>
      <c r="AI96" s="42"/>
      <c r="AJ96" s="41"/>
      <c r="AK96" s="15">
        <f>VERİ!J96</f>
        <v>11709</v>
      </c>
      <c r="AL96" s="42"/>
      <c r="AM96" s="32"/>
      <c r="AN96" s="42"/>
      <c r="AO96" s="32"/>
      <c r="AP96" s="4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</row>
    <row r="97" spans="1:64" x14ac:dyDescent="0.3">
      <c r="A97" s="30" t="str">
        <f>VERİ!A97</f>
        <v>SS25</v>
      </c>
      <c r="B97" s="30" t="str">
        <f>VERİ!B97</f>
        <v>CK4U</v>
      </c>
      <c r="C97" s="30">
        <f>VERİ!C97</f>
        <v>1159600</v>
      </c>
      <c r="D97" s="30" t="str">
        <f>VERİ!D97</f>
        <v>BJULIET</v>
      </c>
      <c r="E97" s="30" t="str">
        <f>VERİ!E97</f>
        <v>30/1 SÜPREM</v>
      </c>
      <c r="F97" s="30" t="str">
        <f>VERİ!F97</f>
        <v>J9J</v>
      </c>
      <c r="G97" s="30" t="str">
        <f>VERİ!G97</f>
        <v>ECRU</v>
      </c>
      <c r="H97" s="25">
        <f>VERİ!H97</f>
        <v>45719</v>
      </c>
      <c r="I97" s="30">
        <f>VERİ!I97</f>
        <v>1089</v>
      </c>
      <c r="J97" s="42"/>
      <c r="K97" s="41"/>
      <c r="L97" s="32"/>
      <c r="M97" s="32"/>
      <c r="N97" s="32"/>
      <c r="O97" s="32"/>
      <c r="P97" s="42"/>
      <c r="Q97" s="41"/>
      <c r="R97" s="32"/>
      <c r="S97" s="32"/>
      <c r="T97" s="42"/>
      <c r="U97" s="41"/>
      <c r="V97" s="32"/>
      <c r="W97" s="32"/>
      <c r="X97" s="42"/>
      <c r="Y97" s="41"/>
      <c r="Z97" s="32"/>
      <c r="AA97" s="32"/>
      <c r="AB97" s="27">
        <f>VERİ!J92</f>
        <v>1</v>
      </c>
      <c r="AC97" s="32"/>
      <c r="AD97" s="32"/>
      <c r="AE97" s="42"/>
      <c r="AF97" s="41"/>
      <c r="AG97" s="32"/>
      <c r="AH97" s="32"/>
      <c r="AI97" s="42"/>
      <c r="AJ97" s="41"/>
      <c r="AK97" s="15">
        <f>VERİ!J97</f>
        <v>4970</v>
      </c>
      <c r="AL97" s="42"/>
      <c r="AM97" s="32"/>
      <c r="AN97" s="42"/>
      <c r="AO97" s="32"/>
      <c r="AP97" s="4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</row>
    <row r="98" spans="1:64" x14ac:dyDescent="0.3">
      <c r="A98" s="30" t="str">
        <f>VERİ!A98</f>
        <v>SS25</v>
      </c>
      <c r="B98" s="30" t="str">
        <f>VERİ!B98</f>
        <v>CK4U</v>
      </c>
      <c r="C98" s="30">
        <f>VERİ!C98</f>
        <v>1150196</v>
      </c>
      <c r="D98" s="30" t="str">
        <f>VERİ!D98</f>
        <v>KSEEYOU</v>
      </c>
      <c r="E98" s="30" t="str">
        <f>VERİ!E98</f>
        <v>SÜET</v>
      </c>
      <c r="F98" s="30" t="str">
        <f>VERİ!F98</f>
        <v>CVL</v>
      </c>
      <c r="G98" s="30" t="str">
        <f>VERİ!G98</f>
        <v>NEW BLACK</v>
      </c>
      <c r="H98" s="25">
        <f>VERİ!H98</f>
        <v>45670</v>
      </c>
      <c r="I98" s="30">
        <f>VERİ!I98</f>
        <v>994</v>
      </c>
      <c r="J98" s="42"/>
      <c r="K98" s="41"/>
      <c r="L98" s="32"/>
      <c r="M98" s="32"/>
      <c r="N98" s="32"/>
      <c r="O98" s="32"/>
      <c r="P98" s="42"/>
      <c r="Q98" s="41"/>
      <c r="R98" s="32"/>
      <c r="S98" s="32"/>
      <c r="T98" s="42"/>
      <c r="U98" s="41"/>
      <c r="V98" s="32"/>
      <c r="W98" s="32"/>
      <c r="X98" s="42"/>
      <c r="Y98" s="41"/>
      <c r="Z98" s="32"/>
      <c r="AA98" s="32"/>
      <c r="AB98" s="27">
        <f>VERİ!J93</f>
        <v>1</v>
      </c>
      <c r="AC98" s="32"/>
      <c r="AD98" s="32"/>
      <c r="AE98" s="42"/>
      <c r="AF98" s="41"/>
      <c r="AG98" s="32"/>
      <c r="AH98" s="32"/>
      <c r="AI98" s="42"/>
      <c r="AJ98" s="41"/>
      <c r="AK98" s="15">
        <f>VERİ!J98</f>
        <v>1036</v>
      </c>
      <c r="AL98" s="42"/>
      <c r="AM98" s="32"/>
      <c r="AN98" s="42"/>
      <c r="AO98" s="32"/>
      <c r="AP98" s="4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</row>
    <row r="99" spans="1:64" x14ac:dyDescent="0.3">
      <c r="A99" s="30" t="str">
        <f>VERİ!A99</f>
        <v>SS25</v>
      </c>
      <c r="B99" s="30" t="str">
        <f>VERİ!B99</f>
        <v>CK4U</v>
      </c>
      <c r="C99" s="30">
        <f>VERİ!C99</f>
        <v>1159598</v>
      </c>
      <c r="D99" s="30" t="str">
        <f>VERİ!D99</f>
        <v>BHAMLET</v>
      </c>
      <c r="E99" s="30" t="str">
        <f>VERİ!E99</f>
        <v>30/1 SÜPREM</v>
      </c>
      <c r="F99" s="30" t="str">
        <f>VERİ!F99</f>
        <v>J9J</v>
      </c>
      <c r="G99" s="30" t="str">
        <f>VERİ!G99</f>
        <v>ECRU</v>
      </c>
      <c r="H99" s="25" t="str">
        <f>VERİ!H99</f>
        <v>03.0.3.2025</v>
      </c>
      <c r="I99" s="30">
        <f>VERİ!I99</f>
        <v>5512</v>
      </c>
      <c r="J99" s="42"/>
      <c r="K99" s="41"/>
      <c r="L99" s="32"/>
      <c r="M99" s="32"/>
      <c r="N99" s="32"/>
      <c r="O99" s="32"/>
      <c r="P99" s="42"/>
      <c r="Q99" s="41"/>
      <c r="R99" s="32"/>
      <c r="S99" s="32"/>
      <c r="T99" s="42"/>
      <c r="U99" s="41"/>
      <c r="V99" s="32"/>
      <c r="W99" s="32"/>
      <c r="X99" s="42"/>
      <c r="Y99" s="41"/>
      <c r="Z99" s="32"/>
      <c r="AA99" s="32"/>
      <c r="AB99" s="27" t="e">
        <f>VERİ!#REF!</f>
        <v>#REF!</v>
      </c>
      <c r="AC99" s="32"/>
      <c r="AD99" s="32"/>
      <c r="AE99" s="42"/>
      <c r="AF99" s="41"/>
      <c r="AG99" s="32"/>
      <c r="AH99" s="32"/>
      <c r="AI99" s="42"/>
      <c r="AJ99" s="41"/>
      <c r="AK99" s="15">
        <f>VERİ!J99</f>
        <v>5726</v>
      </c>
      <c r="AL99" s="42"/>
      <c r="AM99" s="32"/>
      <c r="AN99" s="42"/>
      <c r="AO99" s="32"/>
      <c r="AP99" s="4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</row>
    <row r="100" spans="1:64" x14ac:dyDescent="0.3">
      <c r="A100" s="30" t="str">
        <f>VERİ!A100</f>
        <v>SS25</v>
      </c>
      <c r="B100" s="30" t="str">
        <f>VERİ!B100</f>
        <v>CK4U</v>
      </c>
      <c r="C100" s="30">
        <f>VERİ!C100</f>
        <v>1161546</v>
      </c>
      <c r="D100" s="30" t="str">
        <f>VERİ!D100</f>
        <v xml:space="preserve">TKM,KARLOS-FT                           </v>
      </c>
      <c r="E100" s="30" t="str">
        <f>VERİ!E100</f>
        <v>3 İPLİK</v>
      </c>
      <c r="F100" s="30" t="str">
        <f>VERİ!F100</f>
        <v>FZJ</v>
      </c>
      <c r="G100" s="30" t="str">
        <f>VERİ!G100</f>
        <v xml:space="preserve">LIGHT GREY  </v>
      </c>
      <c r="H100" s="25">
        <f>VERİ!H100</f>
        <v>45712</v>
      </c>
      <c r="I100" s="30">
        <f>VERİ!I100</f>
        <v>756</v>
      </c>
      <c r="J100" s="42"/>
      <c r="K100" s="41"/>
      <c r="L100" s="32"/>
      <c r="M100" s="32"/>
      <c r="N100" s="32"/>
      <c r="O100" s="32"/>
      <c r="P100" s="42"/>
      <c r="Q100" s="41"/>
      <c r="R100" s="32"/>
      <c r="S100" s="32"/>
      <c r="T100" s="42"/>
      <c r="U100" s="41"/>
      <c r="V100" s="32"/>
      <c r="W100" s="32"/>
      <c r="X100" s="42"/>
      <c r="Y100" s="41"/>
      <c r="Z100" s="32"/>
      <c r="AA100" s="32"/>
      <c r="AB100" s="27">
        <f>VERİ!J94</f>
        <v>3712</v>
      </c>
      <c r="AC100" s="32"/>
      <c r="AD100" s="32"/>
      <c r="AE100" s="42"/>
      <c r="AF100" s="41"/>
      <c r="AG100" s="32"/>
      <c r="AH100" s="32"/>
      <c r="AI100" s="42"/>
      <c r="AJ100" s="41"/>
      <c r="AK100" s="15">
        <f>VERİ!J100</f>
        <v>930</v>
      </c>
      <c r="AL100" s="42"/>
      <c r="AM100" s="32"/>
      <c r="AN100" s="42"/>
      <c r="AO100" s="32"/>
      <c r="AP100" s="4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</row>
    <row r="101" spans="1:64" x14ac:dyDescent="0.3">
      <c r="A101" s="30">
        <f>VERİ!A101</f>
        <v>0</v>
      </c>
      <c r="B101" s="30">
        <f>VERİ!B101</f>
        <v>0</v>
      </c>
      <c r="C101" s="30">
        <f>VERİ!C101</f>
        <v>0</v>
      </c>
      <c r="D101" s="30">
        <f>VERİ!D101</f>
        <v>0</v>
      </c>
      <c r="E101" s="30">
        <f>VERİ!E101</f>
        <v>0</v>
      </c>
      <c r="F101" s="30">
        <f>VERİ!F101</f>
        <v>0</v>
      </c>
      <c r="G101" s="30">
        <f>VERİ!G101</f>
        <v>0</v>
      </c>
      <c r="H101" s="25">
        <f>VERİ!H101</f>
        <v>0</v>
      </c>
      <c r="I101" s="30">
        <f>VERİ!I101</f>
        <v>0</v>
      </c>
      <c r="J101" s="42"/>
      <c r="K101" s="41"/>
      <c r="L101" s="32"/>
      <c r="M101" s="32"/>
      <c r="N101" s="32"/>
      <c r="O101" s="32"/>
      <c r="P101" s="42"/>
      <c r="Q101" s="41"/>
      <c r="R101" s="32"/>
      <c r="S101" s="32"/>
      <c r="T101" s="42"/>
      <c r="U101" s="41"/>
      <c r="V101" s="32"/>
      <c r="W101" s="32"/>
      <c r="X101" s="42"/>
      <c r="Y101" s="41"/>
      <c r="Z101" s="32"/>
      <c r="AA101" s="32"/>
      <c r="AB101" s="27">
        <f>VERİ!J95</f>
        <v>1750</v>
      </c>
      <c r="AC101" s="32"/>
      <c r="AD101" s="32"/>
      <c r="AE101" s="42"/>
      <c r="AF101" s="41"/>
      <c r="AG101" s="32"/>
      <c r="AH101" s="32"/>
      <c r="AI101" s="42"/>
      <c r="AJ101" s="41"/>
      <c r="AK101" s="15">
        <f>VERİ!J101</f>
        <v>0</v>
      </c>
      <c r="AL101" s="42"/>
      <c r="AM101" s="32"/>
      <c r="AN101" s="42"/>
      <c r="AO101" s="32"/>
      <c r="AP101" s="4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</row>
    <row r="102" spans="1:64" x14ac:dyDescent="0.3">
      <c r="A102" s="30">
        <f>VERİ!A102</f>
        <v>0</v>
      </c>
      <c r="B102" s="30">
        <f>VERİ!B102</f>
        <v>0</v>
      </c>
      <c r="C102" s="30">
        <f>VERİ!C102</f>
        <v>0</v>
      </c>
      <c r="D102" s="30">
        <f>VERİ!D102</f>
        <v>0</v>
      </c>
      <c r="E102" s="30">
        <f>VERİ!E102</f>
        <v>0</v>
      </c>
      <c r="F102" s="30">
        <f>VERİ!F102</f>
        <v>0</v>
      </c>
      <c r="G102" s="30">
        <f>VERİ!G102</f>
        <v>0</v>
      </c>
      <c r="H102" s="25">
        <f>VERİ!H102</f>
        <v>0</v>
      </c>
      <c r="I102" s="30">
        <f>VERİ!I102</f>
        <v>0</v>
      </c>
      <c r="J102" s="42"/>
      <c r="K102" s="41"/>
      <c r="L102" s="32"/>
      <c r="M102" s="32"/>
      <c r="N102" s="32"/>
      <c r="O102" s="32"/>
      <c r="P102" s="42"/>
      <c r="Q102" s="41"/>
      <c r="R102" s="32"/>
      <c r="S102" s="32"/>
      <c r="T102" s="42"/>
      <c r="U102" s="41"/>
      <c r="V102" s="32"/>
      <c r="W102" s="32"/>
      <c r="X102" s="42"/>
      <c r="Y102" s="41"/>
      <c r="Z102" s="32"/>
      <c r="AA102" s="32"/>
      <c r="AB102" s="27">
        <f>VERİ!J96</f>
        <v>11709</v>
      </c>
      <c r="AC102" s="32"/>
      <c r="AD102" s="32"/>
      <c r="AE102" s="42"/>
      <c r="AF102" s="41"/>
      <c r="AG102" s="32"/>
      <c r="AH102" s="32"/>
      <c r="AI102" s="42"/>
      <c r="AJ102" s="41"/>
      <c r="AK102" s="15">
        <f>VERİ!J102</f>
        <v>0</v>
      </c>
      <c r="AL102" s="42"/>
      <c r="AM102" s="32"/>
      <c r="AN102" s="42"/>
      <c r="AO102" s="32"/>
      <c r="AP102" s="4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</row>
    <row r="103" spans="1:64" x14ac:dyDescent="0.3">
      <c r="A103" s="30">
        <f>VERİ!A103</f>
        <v>0</v>
      </c>
      <c r="B103" s="30">
        <f>VERİ!B103</f>
        <v>0</v>
      </c>
      <c r="C103" s="30">
        <f>VERİ!C103</f>
        <v>0</v>
      </c>
      <c r="D103" s="30">
        <f>VERİ!D103</f>
        <v>0</v>
      </c>
      <c r="E103" s="30">
        <f>VERİ!E103</f>
        <v>0</v>
      </c>
      <c r="F103" s="30">
        <f>VERİ!F103</f>
        <v>0</v>
      </c>
      <c r="G103" s="30">
        <f>VERİ!G103</f>
        <v>0</v>
      </c>
      <c r="H103" s="25">
        <f>VERİ!H103</f>
        <v>0</v>
      </c>
      <c r="I103" s="30">
        <f>VERİ!I103</f>
        <v>0</v>
      </c>
      <c r="J103" s="42"/>
      <c r="K103" s="41"/>
      <c r="L103" s="32"/>
      <c r="M103" s="32"/>
      <c r="N103" s="32"/>
      <c r="O103" s="32"/>
      <c r="P103" s="42"/>
      <c r="Q103" s="41"/>
      <c r="R103" s="32"/>
      <c r="S103" s="32"/>
      <c r="T103" s="42"/>
      <c r="U103" s="41"/>
      <c r="V103" s="32"/>
      <c r="W103" s="32"/>
      <c r="X103" s="42"/>
      <c r="Y103" s="41"/>
      <c r="Z103" s="32"/>
      <c r="AA103" s="32"/>
      <c r="AB103" s="27">
        <f>VERİ!J97</f>
        <v>4970</v>
      </c>
      <c r="AC103" s="32"/>
      <c r="AD103" s="32"/>
      <c r="AE103" s="42"/>
      <c r="AF103" s="41"/>
      <c r="AG103" s="32"/>
      <c r="AH103" s="32"/>
      <c r="AI103" s="42"/>
      <c r="AJ103" s="41"/>
      <c r="AK103" s="15">
        <f>VERİ!J103</f>
        <v>0</v>
      </c>
      <c r="AL103" s="42"/>
      <c r="AM103" s="32"/>
      <c r="AN103" s="42"/>
      <c r="AO103" s="32"/>
      <c r="AP103" s="4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</row>
  </sheetData>
  <mergeCells count="13">
    <mergeCell ref="T1:U1"/>
    <mergeCell ref="L1:M1"/>
    <mergeCell ref="J1:K1"/>
    <mergeCell ref="N1:O1"/>
    <mergeCell ref="P1:Q1"/>
    <mergeCell ref="R1:S1"/>
    <mergeCell ref="AI1:AJ1"/>
    <mergeCell ref="V1:W1"/>
    <mergeCell ref="X1:Y1"/>
    <mergeCell ref="Z1:AA1"/>
    <mergeCell ref="AC1:AD1"/>
    <mergeCell ref="AE1:AF1"/>
    <mergeCell ref="AG1:A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A6C8-7115-4A1A-BDE6-B1B778A0FEAE}">
  <sheetPr>
    <tabColor rgb="FF92D050"/>
  </sheetPr>
  <dimension ref="A1:AD205"/>
  <sheetViews>
    <sheetView zoomScaleNormal="100" workbookViewId="0">
      <pane xSplit="10" topLeftCell="K1" activePane="topRight" state="frozen"/>
      <selection pane="topRight" activeCell="O190" sqref="O190"/>
    </sheetView>
  </sheetViews>
  <sheetFormatPr defaultColWidth="8.77734375" defaultRowHeight="14.4" x14ac:dyDescent="0.3"/>
  <cols>
    <col min="1" max="1" width="6.109375" style="51" customWidth="1"/>
    <col min="2" max="2" width="6.77734375" style="51" customWidth="1"/>
    <col min="3" max="3" width="9.44140625" style="51" customWidth="1"/>
    <col min="4" max="4" width="15.109375" style="51" customWidth="1"/>
    <col min="5" max="5" width="21" style="51" customWidth="1"/>
    <col min="6" max="6" width="7.77734375" style="51" customWidth="1"/>
    <col min="7" max="7" width="14.77734375" style="51" customWidth="1"/>
    <col min="8" max="8" width="13" style="51" customWidth="1"/>
    <col min="9" max="9" width="9.77734375" style="51" customWidth="1"/>
    <col min="10" max="10" width="8.109375" style="51" customWidth="1"/>
  </cols>
  <sheetData>
    <row r="1" spans="1:30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8</v>
      </c>
      <c r="J1" s="21" t="s">
        <v>209</v>
      </c>
      <c r="K1" s="21" t="s">
        <v>256</v>
      </c>
      <c r="L1" s="21" t="s">
        <v>189</v>
      </c>
      <c r="M1" s="21" t="s">
        <v>264</v>
      </c>
      <c r="N1" s="21" t="s">
        <v>258</v>
      </c>
      <c r="O1" s="21" t="s">
        <v>265</v>
      </c>
      <c r="P1" s="21" t="s">
        <v>257</v>
      </c>
      <c r="Q1" s="21" t="s">
        <v>259</v>
      </c>
      <c r="R1" s="21" t="s">
        <v>266</v>
      </c>
      <c r="S1" s="21" t="s">
        <v>190</v>
      </c>
      <c r="T1" s="21" t="s">
        <v>263</v>
      </c>
      <c r="U1" s="21" t="s">
        <v>260</v>
      </c>
      <c r="V1" s="21" t="s">
        <v>261</v>
      </c>
      <c r="W1" s="21" t="s">
        <v>262</v>
      </c>
      <c r="X1" s="21" t="s">
        <v>269</v>
      </c>
      <c r="Y1" s="21" t="s">
        <v>159</v>
      </c>
      <c r="Z1" s="21" t="s">
        <v>268</v>
      </c>
      <c r="AA1" s="21" t="s">
        <v>150</v>
      </c>
      <c r="AB1" s="21" t="s">
        <v>267</v>
      </c>
      <c r="AC1" s="21" t="s">
        <v>191</v>
      </c>
      <c r="AD1" s="53" t="s">
        <v>270</v>
      </c>
    </row>
    <row r="2" spans="1:30" x14ac:dyDescent="0.3">
      <c r="A2" s="1"/>
      <c r="B2" s="1"/>
      <c r="C2" s="1"/>
      <c r="D2" s="1"/>
      <c r="E2" s="1"/>
      <c r="F2" s="1"/>
      <c r="G2" s="1"/>
      <c r="H2" s="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idden="1" x14ac:dyDescent="0.3">
      <c r="A3" s="50" t="str">
        <f>VERİ!A3</f>
        <v>SS25</v>
      </c>
      <c r="B3" s="50" t="str">
        <f>VERİ!B3</f>
        <v>CK4U</v>
      </c>
      <c r="C3" s="50">
        <f>VERİ!C3</f>
        <v>1130239</v>
      </c>
      <c r="D3" s="50" t="str">
        <f>VERİ!D3</f>
        <v>ŞRT,MUST-E</v>
      </c>
      <c r="E3" s="50" t="str">
        <f>VERİ!E3</f>
        <v>2 İPLİK PENYE</v>
      </c>
      <c r="F3" s="50" t="str">
        <f>VERİ!F3</f>
        <v>CT3</v>
      </c>
      <c r="G3" s="50" t="str">
        <f>VERİ!G3</f>
        <v>GREY MELANGE</v>
      </c>
      <c r="H3" s="52">
        <f>VERİ!H3</f>
        <v>45657</v>
      </c>
      <c r="I3" s="50">
        <f>VERİ!I3</f>
        <v>1648</v>
      </c>
      <c r="J3" s="50">
        <f>VERİ!J3</f>
        <v>1936</v>
      </c>
      <c r="K3" s="30" t="s">
        <v>194</v>
      </c>
      <c r="L3" s="30" t="s">
        <v>194</v>
      </c>
      <c r="M3" s="30" t="s">
        <v>194</v>
      </c>
      <c r="N3" s="30" t="s">
        <v>194</v>
      </c>
      <c r="O3" s="30" t="s">
        <v>194</v>
      </c>
      <c r="P3" s="30" t="s">
        <v>194</v>
      </c>
      <c r="Q3" s="30" t="s">
        <v>194</v>
      </c>
      <c r="R3" s="30" t="s">
        <v>194</v>
      </c>
      <c r="S3" s="30" t="s">
        <v>194</v>
      </c>
      <c r="T3" s="30" t="s">
        <v>194</v>
      </c>
      <c r="U3" s="30" t="s">
        <v>194</v>
      </c>
      <c r="V3" s="30" t="s">
        <v>194</v>
      </c>
      <c r="W3" s="30" t="s">
        <v>194</v>
      </c>
      <c r="X3" s="30" t="s">
        <v>194</v>
      </c>
      <c r="Y3" s="30" t="s">
        <v>194</v>
      </c>
      <c r="Z3" s="30" t="s">
        <v>194</v>
      </c>
      <c r="AA3" s="30" t="s">
        <v>194</v>
      </c>
      <c r="AB3" s="30" t="s">
        <v>194</v>
      </c>
      <c r="AC3" s="30" t="s">
        <v>194</v>
      </c>
      <c r="AD3" s="30" t="s">
        <v>194</v>
      </c>
    </row>
    <row r="4" spans="1:30" hidden="1" x14ac:dyDescent="0.3">
      <c r="A4" s="50" t="str">
        <f>VERİ!A4</f>
        <v>SS25</v>
      </c>
      <c r="B4" s="50" t="str">
        <f>VERİ!B4</f>
        <v>CK4U</v>
      </c>
      <c r="C4" s="50">
        <f>VERİ!C4</f>
        <v>1130241</v>
      </c>
      <c r="D4" s="50" t="str">
        <f>VERİ!D4</f>
        <v>ŞRT,MUST-E-1</v>
      </c>
      <c r="E4" s="50" t="str">
        <f>VERİ!E4</f>
        <v xml:space="preserve">JAKARLI PENYE </v>
      </c>
      <c r="F4" s="50" t="str">
        <f>VERİ!F4</f>
        <v>FPT</v>
      </c>
      <c r="G4" s="50" t="str">
        <f>VERİ!G4</f>
        <v>LIGHT BEIGE</v>
      </c>
      <c r="H4" s="52">
        <f>VERİ!H4</f>
        <v>45657</v>
      </c>
      <c r="I4" s="50">
        <f>VERİ!I4</f>
        <v>2080</v>
      </c>
      <c r="J4" s="50">
        <f>VERİ!J4</f>
        <v>2112</v>
      </c>
      <c r="K4" s="30" t="s">
        <v>194</v>
      </c>
      <c r="L4" s="30" t="s">
        <v>194</v>
      </c>
      <c r="M4" s="30" t="s">
        <v>194</v>
      </c>
      <c r="N4" s="30" t="s">
        <v>194</v>
      </c>
      <c r="O4" s="30" t="s">
        <v>194</v>
      </c>
      <c r="P4" s="30" t="s">
        <v>194</v>
      </c>
      <c r="Q4" s="30" t="s">
        <v>194</v>
      </c>
      <c r="R4" s="30" t="s">
        <v>194</v>
      </c>
      <c r="S4" s="30" t="s">
        <v>194</v>
      </c>
      <c r="T4" s="30" t="s">
        <v>194</v>
      </c>
      <c r="U4" s="30" t="s">
        <v>194</v>
      </c>
      <c r="V4" s="30" t="s">
        <v>194</v>
      </c>
      <c r="W4" s="30" t="s">
        <v>194</v>
      </c>
      <c r="X4" s="30" t="s">
        <v>194</v>
      </c>
      <c r="Y4" s="30" t="s">
        <v>194</v>
      </c>
      <c r="Z4" s="30" t="s">
        <v>194</v>
      </c>
      <c r="AA4" s="30" t="s">
        <v>194</v>
      </c>
      <c r="AB4" s="30" t="s">
        <v>194</v>
      </c>
      <c r="AC4" s="30" t="s">
        <v>194</v>
      </c>
      <c r="AD4" s="30" t="s">
        <v>194</v>
      </c>
    </row>
    <row r="5" spans="1:30" hidden="1" x14ac:dyDescent="0.3">
      <c r="A5" s="50" t="str">
        <f>VERİ!A5</f>
        <v>SS25</v>
      </c>
      <c r="B5" s="50" t="str">
        <f>VERİ!B5</f>
        <v>CK4U</v>
      </c>
      <c r="C5" s="50">
        <f>VERİ!C5</f>
        <v>1120132</v>
      </c>
      <c r="D5" s="50" t="str">
        <f>VERİ!D5</f>
        <v>PNT,BIFLARE-E</v>
      </c>
      <c r="E5" s="50" t="str">
        <f>VERİ!E5</f>
        <v>PENYE LYC SUPREM</v>
      </c>
      <c r="F5" s="50" t="str">
        <f>VERİ!F5</f>
        <v>R4W</v>
      </c>
      <c r="G5" s="50" t="str">
        <f>VERİ!G5</f>
        <v>ANTRACITE</v>
      </c>
      <c r="H5" s="52">
        <f>VERİ!H5</f>
        <v>45653</v>
      </c>
      <c r="I5" s="50">
        <f>VERİ!I5</f>
        <v>5950</v>
      </c>
      <c r="J5" s="50">
        <f>VERİ!J5</f>
        <v>5808</v>
      </c>
      <c r="K5" s="30" t="s">
        <v>194</v>
      </c>
      <c r="L5" s="30" t="s">
        <v>194</v>
      </c>
      <c r="M5" s="30" t="s">
        <v>194</v>
      </c>
      <c r="N5" s="30" t="s">
        <v>194</v>
      </c>
      <c r="O5" s="30" t="s">
        <v>194</v>
      </c>
      <c r="P5" s="30" t="s">
        <v>194</v>
      </c>
      <c r="Q5" s="30" t="s">
        <v>194</v>
      </c>
      <c r="R5" s="30" t="s">
        <v>194</v>
      </c>
      <c r="S5" s="30" t="s">
        <v>194</v>
      </c>
      <c r="T5" s="30" t="s">
        <v>194</v>
      </c>
      <c r="U5" s="30" t="s">
        <v>194</v>
      </c>
      <c r="V5" s="30" t="s">
        <v>194</v>
      </c>
      <c r="W5" s="30" t="s">
        <v>194</v>
      </c>
      <c r="X5" s="30" t="s">
        <v>194</v>
      </c>
      <c r="Y5" s="30" t="s">
        <v>194</v>
      </c>
      <c r="Z5" s="30" t="s">
        <v>194</v>
      </c>
      <c r="AA5" s="30" t="s">
        <v>194</v>
      </c>
      <c r="AB5" s="30" t="s">
        <v>194</v>
      </c>
      <c r="AC5" s="30" t="s">
        <v>194</v>
      </c>
      <c r="AD5" s="30" t="s">
        <v>194</v>
      </c>
    </row>
    <row r="6" spans="1:30" hidden="1" x14ac:dyDescent="0.3">
      <c r="A6" s="50" t="str">
        <f>VERİ!A6</f>
        <v>SS25</v>
      </c>
      <c r="B6" s="50" t="str">
        <f>VERİ!B6</f>
        <v>CK4U</v>
      </c>
      <c r="C6" s="50">
        <f>VERİ!C6</f>
        <v>1120132</v>
      </c>
      <c r="D6" s="50" t="str">
        <f>VERİ!D6</f>
        <v>PNT,BIFLARE-E</v>
      </c>
      <c r="E6" s="50" t="str">
        <f>VERİ!E6</f>
        <v>PENYE LYC SUPREM</v>
      </c>
      <c r="F6" s="50" t="str">
        <f>VERİ!F6</f>
        <v>CVL</v>
      </c>
      <c r="G6" s="50" t="str">
        <f>VERİ!G6</f>
        <v>NEW BLACK</v>
      </c>
      <c r="H6" s="52">
        <f>VERİ!H6</f>
        <v>45653</v>
      </c>
      <c r="I6" s="50">
        <f>VERİ!I6</f>
        <v>5504</v>
      </c>
      <c r="J6" s="50">
        <f>VERİ!J6</f>
        <v>5416</v>
      </c>
      <c r="K6" s="30" t="s">
        <v>194</v>
      </c>
      <c r="L6" s="30" t="s">
        <v>194</v>
      </c>
      <c r="M6" s="30" t="s">
        <v>194</v>
      </c>
      <c r="N6" s="30" t="s">
        <v>194</v>
      </c>
      <c r="O6" s="30" t="s">
        <v>194</v>
      </c>
      <c r="P6" s="30" t="s">
        <v>194</v>
      </c>
      <c r="Q6" s="30" t="s">
        <v>194</v>
      </c>
      <c r="R6" s="30" t="s">
        <v>194</v>
      </c>
      <c r="S6" s="30" t="s">
        <v>194</v>
      </c>
      <c r="T6" s="30" t="s">
        <v>194</v>
      </c>
      <c r="U6" s="30" t="s">
        <v>194</v>
      </c>
      <c r="V6" s="30" t="s">
        <v>194</v>
      </c>
      <c r="W6" s="30" t="s">
        <v>194</v>
      </c>
      <c r="X6" s="30" t="s">
        <v>194</v>
      </c>
      <c r="Y6" s="30" t="s">
        <v>194</v>
      </c>
      <c r="Z6" s="30" t="s">
        <v>194</v>
      </c>
      <c r="AA6" s="30" t="s">
        <v>194</v>
      </c>
      <c r="AB6" s="30" t="s">
        <v>194</v>
      </c>
      <c r="AC6" s="30" t="s">
        <v>194</v>
      </c>
      <c r="AD6" s="30" t="s">
        <v>194</v>
      </c>
    </row>
    <row r="7" spans="1:30" hidden="1" x14ac:dyDescent="0.3">
      <c r="A7" s="50" t="str">
        <f>VERİ!A7</f>
        <v>SS25</v>
      </c>
      <c r="B7" s="50" t="str">
        <f>VERİ!B7</f>
        <v>CK4U</v>
      </c>
      <c r="C7" s="50">
        <f>VERİ!C7</f>
        <v>1113836</v>
      </c>
      <c r="D7" s="50" t="str">
        <f>VERİ!D7</f>
        <v>NERKUR ALT</v>
      </c>
      <c r="E7" s="50" t="str">
        <f>VERİ!E7</f>
        <v>30/1 OPENED SUPREM</v>
      </c>
      <c r="F7" s="50" t="str">
        <f>VERİ!F7</f>
        <v>FFB</v>
      </c>
      <c r="G7" s="50" t="str">
        <f>VERİ!G7</f>
        <v>NEW BLACK</v>
      </c>
      <c r="H7" s="52">
        <f>VERİ!H7</f>
        <v>45305</v>
      </c>
      <c r="I7" s="50">
        <f>VERİ!I7</f>
        <v>5550</v>
      </c>
      <c r="J7" s="50">
        <f>VERİ!J7</f>
        <v>5776</v>
      </c>
      <c r="K7" s="30" t="s">
        <v>194</v>
      </c>
      <c r="L7" s="30" t="s">
        <v>194</v>
      </c>
      <c r="M7" s="30" t="s">
        <v>194</v>
      </c>
      <c r="N7" s="30" t="s">
        <v>194</v>
      </c>
      <c r="O7" s="30" t="s">
        <v>194</v>
      </c>
      <c r="P7" s="30" t="s">
        <v>194</v>
      </c>
      <c r="Q7" s="30" t="s">
        <v>194</v>
      </c>
      <c r="R7" s="30" t="s">
        <v>194</v>
      </c>
      <c r="S7" s="30" t="s">
        <v>194</v>
      </c>
      <c r="T7" s="30" t="s">
        <v>194</v>
      </c>
      <c r="U7" s="30" t="s">
        <v>194</v>
      </c>
      <c r="V7" s="30" t="s">
        <v>194</v>
      </c>
      <c r="W7" s="30" t="s">
        <v>194</v>
      </c>
      <c r="X7" s="30" t="s">
        <v>194</v>
      </c>
      <c r="Y7" s="30" t="s">
        <v>194</v>
      </c>
      <c r="Z7" s="30" t="s">
        <v>194</v>
      </c>
      <c r="AA7" s="30" t="s">
        <v>194</v>
      </c>
      <c r="AB7" s="30" t="s">
        <v>194</v>
      </c>
      <c r="AC7" s="30" t="s">
        <v>194</v>
      </c>
      <c r="AD7" s="30" t="s">
        <v>194</v>
      </c>
    </row>
    <row r="8" spans="1:30" hidden="1" x14ac:dyDescent="0.3">
      <c r="A8" s="50" t="str">
        <f>VERİ!A8</f>
        <v>SS25</v>
      </c>
      <c r="B8" s="50" t="str">
        <f>VERİ!B8</f>
        <v>CK4U</v>
      </c>
      <c r="C8" s="50">
        <f>VERİ!C8</f>
        <v>1113836</v>
      </c>
      <c r="D8" s="50" t="str">
        <f>VERİ!D8</f>
        <v>NERKUR ALT</v>
      </c>
      <c r="E8" s="50" t="str">
        <f>VERİ!E8</f>
        <v>30/1 OPENED SUPREM</v>
      </c>
      <c r="F8" s="50" t="str">
        <f>VERİ!F8</f>
        <v>J5E</v>
      </c>
      <c r="G8" s="50" t="str">
        <f>VERİ!G8</f>
        <v>ANTRACITE</v>
      </c>
      <c r="H8" s="52">
        <f>VERİ!H8</f>
        <v>45305</v>
      </c>
      <c r="I8" s="50">
        <f>VERİ!I8</f>
        <v>5950</v>
      </c>
      <c r="J8" s="50">
        <f>VERİ!J8</f>
        <v>6176</v>
      </c>
      <c r="K8" s="30" t="s">
        <v>194</v>
      </c>
      <c r="L8" s="30" t="s">
        <v>194</v>
      </c>
      <c r="M8" s="30" t="s">
        <v>194</v>
      </c>
      <c r="N8" s="30" t="s">
        <v>194</v>
      </c>
      <c r="O8" s="30" t="s">
        <v>194</v>
      </c>
      <c r="P8" s="30" t="s">
        <v>194</v>
      </c>
      <c r="Q8" s="30" t="s">
        <v>194</v>
      </c>
      <c r="R8" s="30" t="s">
        <v>194</v>
      </c>
      <c r="S8" s="30" t="s">
        <v>194</v>
      </c>
      <c r="T8" s="30" t="s">
        <v>194</v>
      </c>
      <c r="U8" s="30" t="s">
        <v>194</v>
      </c>
      <c r="V8" s="30" t="s">
        <v>194</v>
      </c>
      <c r="W8" s="30" t="s">
        <v>194</v>
      </c>
      <c r="X8" s="30" t="s">
        <v>194</v>
      </c>
      <c r="Y8" s="30" t="s">
        <v>194</v>
      </c>
      <c r="Z8" s="30" t="s">
        <v>194</v>
      </c>
      <c r="AA8" s="30" t="s">
        <v>194</v>
      </c>
      <c r="AB8" s="30" t="s">
        <v>194</v>
      </c>
      <c r="AC8" s="30" t="s">
        <v>194</v>
      </c>
      <c r="AD8" s="30" t="s">
        <v>194</v>
      </c>
    </row>
    <row r="9" spans="1:30" hidden="1" x14ac:dyDescent="0.3">
      <c r="A9" s="50" t="str">
        <f>VERİ!A9</f>
        <v>SS25</v>
      </c>
      <c r="B9" s="50" t="str">
        <f>VERİ!B9</f>
        <v>CK4U</v>
      </c>
      <c r="C9" s="50">
        <f>VERİ!C9</f>
        <v>1113836</v>
      </c>
      <c r="D9" s="50" t="str">
        <f>VERİ!D9</f>
        <v>NERKUR UST</v>
      </c>
      <c r="E9" s="50" t="str">
        <f>VERİ!E9</f>
        <v>LYC OPENED SUPREM</v>
      </c>
      <c r="F9" s="50" t="str">
        <f>VERİ!F9</f>
        <v>FFB</v>
      </c>
      <c r="G9" s="50" t="str">
        <f>VERİ!G9</f>
        <v>OPTICAL WHITE</v>
      </c>
      <c r="H9" s="52">
        <f>VERİ!H9</f>
        <v>45305</v>
      </c>
      <c r="I9" s="50">
        <f>VERİ!I9</f>
        <v>5550</v>
      </c>
      <c r="J9" s="50">
        <f>VERİ!J9</f>
        <v>5776</v>
      </c>
      <c r="K9" s="30" t="s">
        <v>194</v>
      </c>
      <c r="L9" s="30" t="s">
        <v>194</v>
      </c>
      <c r="M9" s="30" t="s">
        <v>194</v>
      </c>
      <c r="N9" s="30" t="s">
        <v>194</v>
      </c>
      <c r="O9" s="30" t="s">
        <v>194</v>
      </c>
      <c r="P9" s="30" t="s">
        <v>194</v>
      </c>
      <c r="Q9" s="30" t="s">
        <v>194</v>
      </c>
      <c r="R9" s="30" t="s">
        <v>194</v>
      </c>
      <c r="S9" s="30" t="s">
        <v>194</v>
      </c>
      <c r="T9" s="30" t="s">
        <v>194</v>
      </c>
      <c r="U9" s="30" t="s">
        <v>194</v>
      </c>
      <c r="V9" s="30" t="s">
        <v>194</v>
      </c>
      <c r="W9" s="30" t="s">
        <v>194</v>
      </c>
      <c r="X9" s="30" t="s">
        <v>194</v>
      </c>
      <c r="Y9" s="30" t="s">
        <v>194</v>
      </c>
      <c r="Z9" s="30" t="s">
        <v>194</v>
      </c>
      <c r="AA9" s="30" t="s">
        <v>194</v>
      </c>
      <c r="AB9" s="30" t="s">
        <v>194</v>
      </c>
      <c r="AC9" s="30" t="s">
        <v>194</v>
      </c>
      <c r="AD9" s="30" t="s">
        <v>194</v>
      </c>
    </row>
    <row r="10" spans="1:30" hidden="1" x14ac:dyDescent="0.3">
      <c r="A10" s="50" t="str">
        <f>VERİ!A10</f>
        <v>SS25</v>
      </c>
      <c r="B10" s="50" t="str">
        <f>VERİ!B10</f>
        <v>CK4U</v>
      </c>
      <c r="C10" s="50">
        <f>VERİ!C10</f>
        <v>1113836</v>
      </c>
      <c r="D10" s="50" t="str">
        <f>VERİ!D10</f>
        <v>NERKUR UST</v>
      </c>
      <c r="E10" s="50" t="str">
        <f>VERİ!E10</f>
        <v>LYC OPENED SUPREM</v>
      </c>
      <c r="F10" s="50" t="str">
        <f>VERİ!F10</f>
        <v>J5E</v>
      </c>
      <c r="G10" s="50" t="str">
        <f>VERİ!G10</f>
        <v>OPTICAL WHITE</v>
      </c>
      <c r="H10" s="52">
        <f>VERİ!H10</f>
        <v>45305</v>
      </c>
      <c r="I10" s="50">
        <f>VERİ!I10</f>
        <v>5950</v>
      </c>
      <c r="J10" s="50">
        <f>VERİ!J10</f>
        <v>6176</v>
      </c>
      <c r="K10" s="30" t="s">
        <v>194</v>
      </c>
      <c r="L10" s="30" t="s">
        <v>194</v>
      </c>
      <c r="M10" s="30" t="s">
        <v>194</v>
      </c>
      <c r="N10" s="30" t="s">
        <v>194</v>
      </c>
      <c r="O10" s="30" t="s">
        <v>194</v>
      </c>
      <c r="P10" s="30" t="s">
        <v>194</v>
      </c>
      <c r="Q10" s="30" t="s">
        <v>194</v>
      </c>
      <c r="R10" s="30" t="s">
        <v>194</v>
      </c>
      <c r="S10" s="30" t="s">
        <v>194</v>
      </c>
      <c r="T10" s="30" t="s">
        <v>194</v>
      </c>
      <c r="U10" s="30" t="s">
        <v>194</v>
      </c>
      <c r="V10" s="30" t="s">
        <v>194</v>
      </c>
      <c r="W10" s="30" t="s">
        <v>194</v>
      </c>
      <c r="X10" s="30" t="s">
        <v>194</v>
      </c>
      <c r="Y10" s="30" t="s">
        <v>194</v>
      </c>
      <c r="Z10" s="30" t="s">
        <v>194</v>
      </c>
      <c r="AA10" s="30" t="s">
        <v>194</v>
      </c>
      <c r="AB10" s="30" t="s">
        <v>194</v>
      </c>
      <c r="AC10" s="30" t="s">
        <v>194</v>
      </c>
      <c r="AD10" s="30" t="s">
        <v>194</v>
      </c>
    </row>
    <row r="11" spans="1:30" hidden="1" x14ac:dyDescent="0.3">
      <c r="A11" s="50" t="str">
        <f>VERİ!A11</f>
        <v>SS25</v>
      </c>
      <c r="B11" s="50" t="str">
        <f>VERİ!B11</f>
        <v>CK4U</v>
      </c>
      <c r="C11" s="50">
        <f>VERİ!C11</f>
        <v>1128591</v>
      </c>
      <c r="D11" s="50" t="str">
        <f>VERİ!D11</f>
        <v>TYT,KASKOR-E</v>
      </c>
      <c r="E11" s="50" t="str">
        <f>VERİ!E11</f>
        <v>2*2 KAŞKORSE</v>
      </c>
      <c r="F11" s="50" t="str">
        <f>VERİ!F11</f>
        <v>GE8</v>
      </c>
      <c r="G11" s="50" t="str">
        <f>VERİ!G11</f>
        <v>NEW BLACK</v>
      </c>
      <c r="H11" s="52">
        <f>VERİ!H11</f>
        <v>45678</v>
      </c>
      <c r="I11" s="50">
        <f>VERİ!I11</f>
        <v>4512</v>
      </c>
      <c r="J11" s="50">
        <f>VERİ!J11</f>
        <v>4515</v>
      </c>
      <c r="K11" s="30" t="s">
        <v>194</v>
      </c>
      <c r="L11" s="30" t="s">
        <v>194</v>
      </c>
      <c r="M11" s="30" t="s">
        <v>194</v>
      </c>
      <c r="N11" s="30" t="s">
        <v>194</v>
      </c>
      <c r="O11" s="30" t="s">
        <v>194</v>
      </c>
      <c r="P11" s="30" t="s">
        <v>194</v>
      </c>
      <c r="Q11" s="30" t="s">
        <v>194</v>
      </c>
      <c r="R11" s="30" t="s">
        <v>194</v>
      </c>
      <c r="S11" s="30" t="s">
        <v>194</v>
      </c>
      <c r="T11" s="30" t="s">
        <v>194</v>
      </c>
      <c r="U11" s="30" t="s">
        <v>194</v>
      </c>
      <c r="V11" s="30" t="s">
        <v>194</v>
      </c>
      <c r="W11" s="30" t="s">
        <v>194</v>
      </c>
      <c r="X11" s="30" t="s">
        <v>194</v>
      </c>
      <c r="Y11" s="30" t="s">
        <v>194</v>
      </c>
      <c r="Z11" s="30" t="s">
        <v>194</v>
      </c>
      <c r="AA11" s="30" t="s">
        <v>194</v>
      </c>
      <c r="AB11" s="30" t="s">
        <v>194</v>
      </c>
      <c r="AC11" s="30" t="s">
        <v>194</v>
      </c>
      <c r="AD11" s="30" t="s">
        <v>194</v>
      </c>
    </row>
    <row r="12" spans="1:30" hidden="1" x14ac:dyDescent="0.3">
      <c r="A12" s="50" t="str">
        <f>VERİ!A12</f>
        <v>SS25</v>
      </c>
      <c r="B12" s="50" t="str">
        <f>VERİ!B12</f>
        <v>CK4U</v>
      </c>
      <c r="C12" s="50">
        <f>VERİ!C12</f>
        <v>1128591</v>
      </c>
      <c r="D12" s="50" t="str">
        <f>VERİ!D12</f>
        <v>TYT,KASKOR-E</v>
      </c>
      <c r="E12" s="50" t="str">
        <f>VERİ!E12</f>
        <v>2*2 KAŞKORSE</v>
      </c>
      <c r="F12" s="50" t="str">
        <f>VERİ!F12</f>
        <v>GXN</v>
      </c>
      <c r="G12" s="50" t="str">
        <f>VERİ!G12</f>
        <v>DARK BEIGE</v>
      </c>
      <c r="H12" s="52">
        <f>VERİ!H12</f>
        <v>45678</v>
      </c>
      <c r="I12" s="50">
        <f>VERİ!I12</f>
        <v>4512</v>
      </c>
      <c r="J12" s="50">
        <f>VERİ!J12</f>
        <v>4400</v>
      </c>
      <c r="K12" s="30" t="s">
        <v>194</v>
      </c>
      <c r="L12" s="30" t="s">
        <v>194</v>
      </c>
      <c r="M12" s="30" t="s">
        <v>194</v>
      </c>
      <c r="N12" s="30" t="s">
        <v>194</v>
      </c>
      <c r="O12" s="30" t="s">
        <v>194</v>
      </c>
      <c r="P12" s="30" t="s">
        <v>194</v>
      </c>
      <c r="Q12" s="30" t="s">
        <v>194</v>
      </c>
      <c r="R12" s="30" t="s">
        <v>194</v>
      </c>
      <c r="S12" s="30" t="s">
        <v>194</v>
      </c>
      <c r="T12" s="30" t="s">
        <v>194</v>
      </c>
      <c r="U12" s="30" t="s">
        <v>194</v>
      </c>
      <c r="V12" s="30" t="s">
        <v>194</v>
      </c>
      <c r="W12" s="30" t="s">
        <v>194</v>
      </c>
      <c r="X12" s="30" t="s">
        <v>194</v>
      </c>
      <c r="Y12" s="30" t="s">
        <v>194</v>
      </c>
      <c r="Z12" s="30" t="s">
        <v>194</v>
      </c>
      <c r="AA12" s="30" t="s">
        <v>194</v>
      </c>
      <c r="AB12" s="30" t="s">
        <v>194</v>
      </c>
      <c r="AC12" s="30" t="s">
        <v>194</v>
      </c>
      <c r="AD12" s="30" t="s">
        <v>194</v>
      </c>
    </row>
    <row r="13" spans="1:30" hidden="1" x14ac:dyDescent="0.3">
      <c r="A13" s="50" t="str">
        <f>VERİ!A13</f>
        <v>SS25</v>
      </c>
      <c r="B13" s="50" t="str">
        <f>VERİ!B13</f>
        <v>CK4U</v>
      </c>
      <c r="C13" s="50">
        <f>VERİ!C13</f>
        <v>1128591</v>
      </c>
      <c r="D13" s="50" t="str">
        <f>VERİ!D13</f>
        <v>TYT,KASKOR-E</v>
      </c>
      <c r="E13" s="50" t="str">
        <f>VERİ!E13</f>
        <v>2*2 KAŞKORSE</v>
      </c>
      <c r="F13" s="50" t="str">
        <f>VERİ!F13</f>
        <v>CVL</v>
      </c>
      <c r="G13" s="50" t="str">
        <f>VERİ!G13</f>
        <v>DARK GREY</v>
      </c>
      <c r="H13" s="52">
        <f>VERİ!H13</f>
        <v>45678</v>
      </c>
      <c r="I13" s="50">
        <f>VERİ!I13</f>
        <v>4512</v>
      </c>
      <c r="J13" s="50">
        <f>VERİ!J13</f>
        <v>4400</v>
      </c>
      <c r="K13" s="30" t="s">
        <v>194</v>
      </c>
      <c r="L13" s="30" t="s">
        <v>194</v>
      </c>
      <c r="M13" s="30" t="s">
        <v>194</v>
      </c>
      <c r="N13" s="30" t="s">
        <v>194</v>
      </c>
      <c r="O13" s="30" t="s">
        <v>194</v>
      </c>
      <c r="P13" s="30" t="s">
        <v>194</v>
      </c>
      <c r="Q13" s="30" t="s">
        <v>194</v>
      </c>
      <c r="R13" s="30" t="s">
        <v>194</v>
      </c>
      <c r="S13" s="30" t="s">
        <v>194</v>
      </c>
      <c r="T13" s="30" t="s">
        <v>194</v>
      </c>
      <c r="U13" s="30" t="s">
        <v>194</v>
      </c>
      <c r="V13" s="30" t="s">
        <v>194</v>
      </c>
      <c r="W13" s="30" t="s">
        <v>194</v>
      </c>
      <c r="X13" s="30" t="s">
        <v>194</v>
      </c>
      <c r="Y13" s="30" t="s">
        <v>194</v>
      </c>
      <c r="Z13" s="30" t="s">
        <v>194</v>
      </c>
      <c r="AA13" s="30" t="s">
        <v>194</v>
      </c>
      <c r="AB13" s="30" t="s">
        <v>194</v>
      </c>
      <c r="AC13" s="30" t="s">
        <v>194</v>
      </c>
      <c r="AD13" s="30" t="s">
        <v>194</v>
      </c>
    </row>
    <row r="14" spans="1:30" hidden="1" x14ac:dyDescent="0.3">
      <c r="A14" s="50" t="str">
        <f>VERİ!A14</f>
        <v>SS25</v>
      </c>
      <c r="B14" s="50" t="str">
        <f>VERİ!B14</f>
        <v>CK4U</v>
      </c>
      <c r="C14" s="50">
        <f>VERİ!C14</f>
        <v>1128591</v>
      </c>
      <c r="D14" s="50" t="str">
        <f>VERİ!D14</f>
        <v>TYT,KASKOR-E</v>
      </c>
      <c r="E14" s="50" t="str">
        <f>VERİ!E14</f>
        <v>2*2 KAŞKORSE</v>
      </c>
      <c r="F14" s="50" t="str">
        <f>VERİ!F14</f>
        <v>GYA</v>
      </c>
      <c r="G14" s="50" t="str">
        <f>VERİ!G14</f>
        <v>KHAKI</v>
      </c>
      <c r="H14" s="52">
        <f>VERİ!H14</f>
        <v>45678</v>
      </c>
      <c r="I14" s="50">
        <f>VERİ!I14</f>
        <v>4512</v>
      </c>
      <c r="J14" s="50">
        <f>VERİ!J14</f>
        <v>4530</v>
      </c>
      <c r="K14" s="30" t="s">
        <v>194</v>
      </c>
      <c r="L14" s="30" t="s">
        <v>194</v>
      </c>
      <c r="M14" s="30" t="s">
        <v>194</v>
      </c>
      <c r="N14" s="30" t="s">
        <v>194</v>
      </c>
      <c r="O14" s="30" t="s">
        <v>194</v>
      </c>
      <c r="P14" s="30" t="s">
        <v>194</v>
      </c>
      <c r="Q14" s="30" t="s">
        <v>194</v>
      </c>
      <c r="R14" s="30" t="s">
        <v>194</v>
      </c>
      <c r="S14" s="30" t="s">
        <v>194</v>
      </c>
      <c r="T14" s="30" t="s">
        <v>194</v>
      </c>
      <c r="U14" s="30" t="s">
        <v>194</v>
      </c>
      <c r="V14" s="30" t="s">
        <v>194</v>
      </c>
      <c r="W14" s="30" t="s">
        <v>194</v>
      </c>
      <c r="X14" s="30" t="s">
        <v>194</v>
      </c>
      <c r="Y14" s="30" t="s">
        <v>194</v>
      </c>
      <c r="Z14" s="30" t="s">
        <v>194</v>
      </c>
      <c r="AA14" s="30" t="s">
        <v>194</v>
      </c>
      <c r="AB14" s="30" t="s">
        <v>194</v>
      </c>
      <c r="AC14" s="30" t="s">
        <v>194</v>
      </c>
      <c r="AD14" s="30" t="s">
        <v>194</v>
      </c>
    </row>
    <row r="15" spans="1:30" hidden="1" x14ac:dyDescent="0.3">
      <c r="A15" s="50" t="str">
        <f>VERİ!A15</f>
        <v>SS25</v>
      </c>
      <c r="B15" s="50" t="str">
        <f>VERİ!B15</f>
        <v>CK4U</v>
      </c>
      <c r="C15" s="50">
        <f>VERİ!C15</f>
        <v>1128595</v>
      </c>
      <c r="D15" s="50" t="str">
        <f>VERİ!D15</f>
        <v>TYT,BASKOR-E</v>
      </c>
      <c r="E15" s="50" t="str">
        <f>VERİ!E15</f>
        <v>2*2 KAŞKORSE</v>
      </c>
      <c r="F15" s="50" t="str">
        <f>VERİ!F15</f>
        <v>GYA</v>
      </c>
      <c r="G15" s="50" t="str">
        <f>VERİ!G15</f>
        <v>NEW BLACK</v>
      </c>
      <c r="H15" s="52">
        <f>VERİ!H15</f>
        <v>45653</v>
      </c>
      <c r="I15" s="50">
        <f>VERİ!I15</f>
        <v>4512</v>
      </c>
      <c r="J15" s="50">
        <f>VERİ!J15</f>
        <v>4528</v>
      </c>
      <c r="K15" s="30" t="s">
        <v>194</v>
      </c>
      <c r="L15" s="30" t="s">
        <v>194</v>
      </c>
      <c r="M15" s="30" t="s">
        <v>194</v>
      </c>
      <c r="N15" s="30" t="s">
        <v>194</v>
      </c>
      <c r="O15" s="30" t="s">
        <v>194</v>
      </c>
      <c r="P15" s="30" t="s">
        <v>194</v>
      </c>
      <c r="Q15" s="30" t="s">
        <v>194</v>
      </c>
      <c r="R15" s="30" t="s">
        <v>194</v>
      </c>
      <c r="S15" s="30" t="s">
        <v>194</v>
      </c>
      <c r="T15" s="30" t="s">
        <v>194</v>
      </c>
      <c r="U15" s="30" t="s">
        <v>194</v>
      </c>
      <c r="V15" s="30" t="s">
        <v>194</v>
      </c>
      <c r="W15" s="30" t="s">
        <v>194</v>
      </c>
      <c r="X15" s="30" t="s">
        <v>194</v>
      </c>
      <c r="Y15" s="30" t="s">
        <v>194</v>
      </c>
      <c r="Z15" s="30" t="s">
        <v>194</v>
      </c>
      <c r="AA15" s="30" t="s">
        <v>194</v>
      </c>
      <c r="AB15" s="30" t="s">
        <v>194</v>
      </c>
      <c r="AC15" s="30" t="s">
        <v>194</v>
      </c>
      <c r="AD15" s="30" t="s">
        <v>194</v>
      </c>
    </row>
    <row r="16" spans="1:30" hidden="1" x14ac:dyDescent="0.3">
      <c r="A16" s="50" t="str">
        <f>VERİ!A16</f>
        <v>SS25</v>
      </c>
      <c r="B16" s="50" t="str">
        <f>VERİ!B16</f>
        <v>CK4U</v>
      </c>
      <c r="C16" s="50">
        <f>VERİ!C16</f>
        <v>1128595</v>
      </c>
      <c r="D16" s="50" t="str">
        <f>VERİ!D16</f>
        <v>TYT,BASKOR-E</v>
      </c>
      <c r="E16" s="50" t="str">
        <f>VERİ!E16</f>
        <v>2*2 KAŞKORSE</v>
      </c>
      <c r="F16" s="50" t="str">
        <f>VERİ!F16</f>
        <v>GE8</v>
      </c>
      <c r="G16" s="50" t="str">
        <f>VERİ!G16</f>
        <v>PINK</v>
      </c>
      <c r="H16" s="52">
        <f>VERİ!H16</f>
        <v>45653</v>
      </c>
      <c r="I16" s="50">
        <f>VERİ!I16</f>
        <v>4512</v>
      </c>
      <c r="J16" s="50">
        <f>VERİ!J16</f>
        <v>4128</v>
      </c>
      <c r="K16" s="30" t="s">
        <v>194</v>
      </c>
      <c r="L16" s="30" t="s">
        <v>194</v>
      </c>
      <c r="M16" s="30" t="s">
        <v>194</v>
      </c>
      <c r="N16" s="30" t="s">
        <v>194</v>
      </c>
      <c r="O16" s="30" t="s">
        <v>194</v>
      </c>
      <c r="P16" s="30" t="s">
        <v>194</v>
      </c>
      <c r="Q16" s="30" t="s">
        <v>194</v>
      </c>
      <c r="R16" s="30" t="s">
        <v>194</v>
      </c>
      <c r="S16" s="30" t="s">
        <v>194</v>
      </c>
      <c r="T16" s="30" t="s">
        <v>194</v>
      </c>
      <c r="U16" s="30" t="s">
        <v>194</v>
      </c>
      <c r="V16" s="30" t="s">
        <v>194</v>
      </c>
      <c r="W16" s="30" t="s">
        <v>194</v>
      </c>
      <c r="X16" s="30" t="s">
        <v>194</v>
      </c>
      <c r="Y16" s="30" t="s">
        <v>194</v>
      </c>
      <c r="Z16" s="30" t="s">
        <v>194</v>
      </c>
      <c r="AA16" s="30" t="s">
        <v>194</v>
      </c>
      <c r="AB16" s="30" t="s">
        <v>194</v>
      </c>
      <c r="AC16" s="30" t="s">
        <v>194</v>
      </c>
      <c r="AD16" s="30" t="s">
        <v>194</v>
      </c>
    </row>
    <row r="17" spans="1:30" hidden="1" x14ac:dyDescent="0.3">
      <c r="A17" s="50" t="str">
        <f>VERİ!A17</f>
        <v>SS25</v>
      </c>
      <c r="B17" s="50" t="str">
        <f>VERİ!B17</f>
        <v>CK4U</v>
      </c>
      <c r="C17" s="50">
        <f>VERİ!C17</f>
        <v>1128595</v>
      </c>
      <c r="D17" s="50" t="str">
        <f>VERİ!D17</f>
        <v>TYT,BASKOR-E</v>
      </c>
      <c r="E17" s="50" t="str">
        <f>VERİ!E17</f>
        <v>2*2 KAŞKORSE</v>
      </c>
      <c r="F17" s="50" t="str">
        <f>VERİ!F17</f>
        <v>GXN</v>
      </c>
      <c r="G17" s="50" t="str">
        <f>VERİ!G17</f>
        <v>DARK BEIGE</v>
      </c>
      <c r="H17" s="52">
        <f>VERİ!H17</f>
        <v>45653</v>
      </c>
      <c r="I17" s="50">
        <f>VERİ!I17</f>
        <v>4512</v>
      </c>
      <c r="J17" s="50">
        <f>VERİ!J17</f>
        <v>4496</v>
      </c>
      <c r="K17" s="30" t="s">
        <v>194</v>
      </c>
      <c r="L17" s="30" t="s">
        <v>194</v>
      </c>
      <c r="M17" s="30" t="s">
        <v>194</v>
      </c>
      <c r="N17" s="30" t="s">
        <v>194</v>
      </c>
      <c r="O17" s="30" t="s">
        <v>194</v>
      </c>
      <c r="P17" s="30" t="s">
        <v>194</v>
      </c>
      <c r="Q17" s="30" t="s">
        <v>194</v>
      </c>
      <c r="R17" s="30" t="s">
        <v>194</v>
      </c>
      <c r="S17" s="30" t="s">
        <v>194</v>
      </c>
      <c r="T17" s="30" t="s">
        <v>194</v>
      </c>
      <c r="U17" s="30" t="s">
        <v>194</v>
      </c>
      <c r="V17" s="30" t="s">
        <v>194</v>
      </c>
      <c r="W17" s="30" t="s">
        <v>194</v>
      </c>
      <c r="X17" s="30" t="s">
        <v>194</v>
      </c>
      <c r="Y17" s="30" t="s">
        <v>194</v>
      </c>
      <c r="Z17" s="30" t="s">
        <v>194</v>
      </c>
      <c r="AA17" s="30" t="s">
        <v>194</v>
      </c>
      <c r="AB17" s="30" t="s">
        <v>194</v>
      </c>
      <c r="AC17" s="30" t="s">
        <v>194</v>
      </c>
      <c r="AD17" s="30" t="s">
        <v>194</v>
      </c>
    </row>
    <row r="18" spans="1:30" hidden="1" x14ac:dyDescent="0.3">
      <c r="A18" s="50" t="str">
        <f>VERİ!A18</f>
        <v>SS25</v>
      </c>
      <c r="B18" s="50" t="str">
        <f>VERİ!B18</f>
        <v>CK4U</v>
      </c>
      <c r="C18" s="50">
        <f>VERİ!C18</f>
        <v>1128595</v>
      </c>
      <c r="D18" s="50" t="str">
        <f>VERİ!D18</f>
        <v>TYT,BASKOR-E</v>
      </c>
      <c r="E18" s="50" t="str">
        <f>VERİ!E18</f>
        <v>2*2 KAŞKORSE</v>
      </c>
      <c r="F18" s="50" t="str">
        <f>VERİ!F18</f>
        <v>FTG</v>
      </c>
      <c r="G18" s="50" t="str">
        <f>VERİ!G18</f>
        <v>DARK GREY</v>
      </c>
      <c r="H18" s="52">
        <f>VERİ!H18</f>
        <v>45653</v>
      </c>
      <c r="I18" s="50">
        <f>VERİ!I18</f>
        <v>4512</v>
      </c>
      <c r="J18" s="50">
        <f>VERİ!J18</f>
        <v>4560</v>
      </c>
      <c r="K18" s="30" t="s">
        <v>194</v>
      </c>
      <c r="L18" s="30" t="s">
        <v>194</v>
      </c>
      <c r="M18" s="30" t="s">
        <v>194</v>
      </c>
      <c r="N18" s="30" t="s">
        <v>194</v>
      </c>
      <c r="O18" s="30" t="s">
        <v>194</v>
      </c>
      <c r="P18" s="30" t="s">
        <v>194</v>
      </c>
      <c r="Q18" s="30" t="s">
        <v>194</v>
      </c>
      <c r="R18" s="30" t="s">
        <v>194</v>
      </c>
      <c r="S18" s="30" t="s">
        <v>194</v>
      </c>
      <c r="T18" s="30" t="s">
        <v>194</v>
      </c>
      <c r="U18" s="30" t="s">
        <v>194</v>
      </c>
      <c r="V18" s="30" t="s">
        <v>194</v>
      </c>
      <c r="W18" s="30" t="s">
        <v>194</v>
      </c>
      <c r="X18" s="30" t="s">
        <v>194</v>
      </c>
      <c r="Y18" s="30" t="s">
        <v>194</v>
      </c>
      <c r="Z18" s="30" t="s">
        <v>194</v>
      </c>
      <c r="AA18" s="30" t="s">
        <v>194</v>
      </c>
      <c r="AB18" s="30" t="s">
        <v>194</v>
      </c>
      <c r="AC18" s="30" t="s">
        <v>194</v>
      </c>
      <c r="AD18" s="30" t="s">
        <v>194</v>
      </c>
    </row>
    <row r="19" spans="1:30" hidden="1" x14ac:dyDescent="0.3">
      <c r="A19" s="50" t="str">
        <f>VERİ!A19</f>
        <v>SS25</v>
      </c>
      <c r="B19" s="50" t="str">
        <f>VERİ!B19</f>
        <v>CK4U</v>
      </c>
      <c r="C19" s="50">
        <f>VERİ!C19</f>
        <v>1128595</v>
      </c>
      <c r="D19" s="50" t="str">
        <f>VERİ!D19</f>
        <v>TYT,BASKOR-E</v>
      </c>
      <c r="E19" s="50" t="str">
        <f>VERİ!E19</f>
        <v>2*2 KAŞKORSE</v>
      </c>
      <c r="F19" s="50" t="str">
        <f>VERİ!F19</f>
        <v>JP6</v>
      </c>
      <c r="G19" s="50" t="str">
        <f>VERİ!G19</f>
        <v>KHAKI</v>
      </c>
      <c r="H19" s="52">
        <f>VERİ!H19</f>
        <v>45653</v>
      </c>
      <c r="I19" s="50">
        <f>VERİ!I19</f>
        <v>4512</v>
      </c>
      <c r="J19" s="50">
        <f>VERİ!J19</f>
        <v>4496</v>
      </c>
      <c r="K19" s="30" t="s">
        <v>194</v>
      </c>
      <c r="L19" s="30" t="s">
        <v>194</v>
      </c>
      <c r="M19" s="30" t="s">
        <v>194</v>
      </c>
      <c r="N19" s="30" t="s">
        <v>194</v>
      </c>
      <c r="O19" s="30" t="s">
        <v>194</v>
      </c>
      <c r="P19" s="30" t="s">
        <v>194</v>
      </c>
      <c r="Q19" s="30" t="s">
        <v>194</v>
      </c>
      <c r="R19" s="30" t="s">
        <v>194</v>
      </c>
      <c r="S19" s="30" t="s">
        <v>194</v>
      </c>
      <c r="T19" s="30" t="s">
        <v>194</v>
      </c>
      <c r="U19" s="30" t="s">
        <v>194</v>
      </c>
      <c r="V19" s="30" t="s">
        <v>194</v>
      </c>
      <c r="W19" s="30" t="s">
        <v>194</v>
      </c>
      <c r="X19" s="30" t="s">
        <v>194</v>
      </c>
      <c r="Y19" s="30" t="s">
        <v>194</v>
      </c>
      <c r="Z19" s="30" t="s">
        <v>194</v>
      </c>
      <c r="AA19" s="30" t="s">
        <v>194</v>
      </c>
      <c r="AB19" s="30" t="s">
        <v>194</v>
      </c>
      <c r="AC19" s="30" t="s">
        <v>194</v>
      </c>
      <c r="AD19" s="30" t="s">
        <v>194</v>
      </c>
    </row>
    <row r="20" spans="1:30" hidden="1" x14ac:dyDescent="0.3">
      <c r="A20" s="50" t="str">
        <f>VERİ!A20</f>
        <v>SS25</v>
      </c>
      <c r="B20" s="50" t="str">
        <f>VERİ!B20</f>
        <v>CK4U</v>
      </c>
      <c r="C20" s="50">
        <f>VERİ!C20</f>
        <v>1128595</v>
      </c>
      <c r="D20" s="50" t="str">
        <f>VERİ!D20</f>
        <v>TYT,BASKOR-E</v>
      </c>
      <c r="E20" s="50" t="str">
        <f>VERİ!E20</f>
        <v>2*2 KAŞKORSE</v>
      </c>
      <c r="F20" s="50" t="str">
        <f>VERİ!F20</f>
        <v>CVL</v>
      </c>
      <c r="G20" s="50" t="str">
        <f>VERİ!G20</f>
        <v>BABY BLUE</v>
      </c>
      <c r="H20" s="52">
        <f>VERİ!H20</f>
        <v>45653</v>
      </c>
      <c r="I20" s="50">
        <f>VERİ!I20</f>
        <v>4512</v>
      </c>
      <c r="J20" s="50">
        <f>VERİ!J20</f>
        <v>4528</v>
      </c>
      <c r="K20" s="30" t="s">
        <v>194</v>
      </c>
      <c r="L20" s="30" t="s">
        <v>194</v>
      </c>
      <c r="M20" s="30" t="s">
        <v>194</v>
      </c>
      <c r="N20" s="30" t="s">
        <v>194</v>
      </c>
      <c r="O20" s="30" t="s">
        <v>194</v>
      </c>
      <c r="P20" s="30" t="s">
        <v>194</v>
      </c>
      <c r="Q20" s="30" t="s">
        <v>194</v>
      </c>
      <c r="R20" s="30" t="s">
        <v>194</v>
      </c>
      <c r="S20" s="30" t="s">
        <v>194</v>
      </c>
      <c r="T20" s="30" t="s">
        <v>194</v>
      </c>
      <c r="U20" s="30" t="s">
        <v>194</v>
      </c>
      <c r="V20" s="30" t="s">
        <v>194</v>
      </c>
      <c r="W20" s="30" t="s">
        <v>194</v>
      </c>
      <c r="X20" s="30" t="s">
        <v>194</v>
      </c>
      <c r="Y20" s="30" t="s">
        <v>194</v>
      </c>
      <c r="Z20" s="30" t="s">
        <v>194</v>
      </c>
      <c r="AA20" s="30" t="s">
        <v>194</v>
      </c>
      <c r="AB20" s="30" t="s">
        <v>194</v>
      </c>
      <c r="AC20" s="30" t="s">
        <v>194</v>
      </c>
      <c r="AD20" s="30" t="s">
        <v>194</v>
      </c>
    </row>
    <row r="21" spans="1:30" hidden="1" x14ac:dyDescent="0.3">
      <c r="A21" s="50" t="str">
        <f>VERİ!A21</f>
        <v>SS25</v>
      </c>
      <c r="B21" s="50" t="str">
        <f>VERİ!B21</f>
        <v>CK4U</v>
      </c>
      <c r="C21" s="50">
        <f>VERİ!C21</f>
        <v>1124809</v>
      </c>
      <c r="D21" s="50" t="str">
        <f>VERİ!D21</f>
        <v>KK.BDY,K-SUNNY</v>
      </c>
      <c r="E21" s="50" t="str">
        <f>VERİ!E21</f>
        <v>2*2 KAŞKORSE</v>
      </c>
      <c r="F21" s="50" t="str">
        <f>VERİ!F21</f>
        <v>FDH</v>
      </c>
      <c r="G21" s="50" t="str">
        <f>VERİ!G21</f>
        <v>ECRU</v>
      </c>
      <c r="H21" s="52">
        <f>VERİ!H21</f>
        <v>45651</v>
      </c>
      <c r="I21" s="50">
        <f>VERİ!I21</f>
        <v>17950</v>
      </c>
      <c r="J21" s="50">
        <f>VERİ!J21</f>
        <v>17861</v>
      </c>
      <c r="K21" s="30" t="s">
        <v>194</v>
      </c>
      <c r="L21" s="30" t="s">
        <v>194</v>
      </c>
      <c r="M21" s="30" t="s">
        <v>194</v>
      </c>
      <c r="N21" s="30" t="s">
        <v>194</v>
      </c>
      <c r="O21" s="30" t="s">
        <v>194</v>
      </c>
      <c r="P21" s="30" t="s">
        <v>194</v>
      </c>
      <c r="Q21" s="30" t="s">
        <v>194</v>
      </c>
      <c r="R21" s="30" t="s">
        <v>194</v>
      </c>
      <c r="S21" s="30" t="s">
        <v>194</v>
      </c>
      <c r="T21" s="30" t="s">
        <v>194</v>
      </c>
      <c r="U21" s="30" t="s">
        <v>194</v>
      </c>
      <c r="V21" s="30" t="s">
        <v>194</v>
      </c>
      <c r="W21" s="30" t="s">
        <v>194</v>
      </c>
      <c r="X21" s="30" t="s">
        <v>194</v>
      </c>
      <c r="Y21" s="30" t="s">
        <v>194</v>
      </c>
      <c r="Z21" s="30" t="s">
        <v>194</v>
      </c>
      <c r="AA21" s="30" t="s">
        <v>194</v>
      </c>
      <c r="AB21" s="30" t="s">
        <v>194</v>
      </c>
      <c r="AC21" s="30" t="s">
        <v>194</v>
      </c>
      <c r="AD21" s="30" t="s">
        <v>194</v>
      </c>
    </row>
    <row r="22" spans="1:30" hidden="1" x14ac:dyDescent="0.3">
      <c r="A22" s="50" t="str">
        <f>VERİ!A22</f>
        <v>SS25</v>
      </c>
      <c r="B22" s="50" t="str">
        <f>VERİ!B22</f>
        <v>CK4U</v>
      </c>
      <c r="C22" s="50">
        <f>VERİ!C22</f>
        <v>1124808</v>
      </c>
      <c r="D22" s="50" t="str">
        <f>VERİ!D22</f>
        <v>KK.BDY,K-SUN</v>
      </c>
      <c r="E22" s="50" t="str">
        <f>VERİ!E22</f>
        <v>2*2 KAŞKORSE</v>
      </c>
      <c r="F22" s="50" t="str">
        <f>VERİ!F22</f>
        <v>CVL</v>
      </c>
      <c r="G22" s="50" t="str">
        <f>VERİ!G22</f>
        <v>NEW BLACK</v>
      </c>
      <c r="H22" s="52">
        <f>VERİ!H22</f>
        <v>45651</v>
      </c>
      <c r="I22" s="50">
        <f>VERİ!I22</f>
        <v>23495</v>
      </c>
      <c r="J22" s="50">
        <f>VERİ!J22</f>
        <v>22785</v>
      </c>
      <c r="K22" s="30" t="s">
        <v>194</v>
      </c>
      <c r="L22" s="30" t="s">
        <v>194</v>
      </c>
      <c r="M22" s="30" t="s">
        <v>194</v>
      </c>
      <c r="N22" s="30" t="s">
        <v>194</v>
      </c>
      <c r="O22" s="30" t="s">
        <v>194</v>
      </c>
      <c r="P22" s="30" t="s">
        <v>194</v>
      </c>
      <c r="Q22" s="30" t="s">
        <v>194</v>
      </c>
      <c r="R22" s="30" t="s">
        <v>194</v>
      </c>
      <c r="S22" s="30" t="s">
        <v>194</v>
      </c>
      <c r="T22" s="30" t="s">
        <v>194</v>
      </c>
      <c r="U22" s="30" t="s">
        <v>194</v>
      </c>
      <c r="V22" s="30" t="s">
        <v>194</v>
      </c>
      <c r="W22" s="30" t="s">
        <v>194</v>
      </c>
      <c r="X22" s="30" t="s">
        <v>194</v>
      </c>
      <c r="Y22" s="30" t="s">
        <v>194</v>
      </c>
      <c r="Z22" s="30" t="s">
        <v>194</v>
      </c>
      <c r="AA22" s="30" t="s">
        <v>194</v>
      </c>
      <c r="AB22" s="30" t="s">
        <v>194</v>
      </c>
      <c r="AC22" s="30" t="s">
        <v>194</v>
      </c>
      <c r="AD22" s="30" t="s">
        <v>194</v>
      </c>
    </row>
    <row r="23" spans="1:30" hidden="1" x14ac:dyDescent="0.3">
      <c r="A23" s="50" t="str">
        <f>VERİ!A23</f>
        <v>SS25</v>
      </c>
      <c r="B23" s="50" t="str">
        <f>VERİ!B23</f>
        <v>CK4U</v>
      </c>
      <c r="C23" s="50">
        <f>VERİ!C23</f>
        <v>1124807</v>
      </c>
      <c r="D23" s="50" t="str">
        <f>VERİ!D23</f>
        <v>KK.BDY,KAYIK</v>
      </c>
      <c r="E23" s="50" t="str">
        <f>VERİ!E23</f>
        <v>2*2 KAŞKORSE</v>
      </c>
      <c r="F23" s="50" t="str">
        <f>VERİ!F23</f>
        <v>FDU</v>
      </c>
      <c r="G23" s="50" t="str">
        <f>VERİ!G23</f>
        <v>ECRU</v>
      </c>
      <c r="H23" s="52">
        <f>VERİ!H23</f>
        <v>45680</v>
      </c>
      <c r="I23" s="50">
        <f>VERİ!I23</f>
        <v>22147</v>
      </c>
      <c r="J23" s="50">
        <f>VERİ!J23</f>
        <v>21487</v>
      </c>
      <c r="K23" s="30" t="s">
        <v>194</v>
      </c>
      <c r="L23" s="30" t="s">
        <v>194</v>
      </c>
      <c r="M23" s="30" t="s">
        <v>194</v>
      </c>
      <c r="N23" s="30" t="s">
        <v>194</v>
      </c>
      <c r="O23" s="30" t="s">
        <v>194</v>
      </c>
      <c r="P23" s="30" t="s">
        <v>194</v>
      </c>
      <c r="Q23" s="30" t="s">
        <v>194</v>
      </c>
      <c r="R23" s="30" t="s">
        <v>194</v>
      </c>
      <c r="S23" s="30" t="s">
        <v>194</v>
      </c>
      <c r="T23" s="30" t="s">
        <v>194</v>
      </c>
      <c r="U23" s="30" t="s">
        <v>194</v>
      </c>
      <c r="V23" s="30" t="s">
        <v>194</v>
      </c>
      <c r="W23" s="30" t="s">
        <v>194</v>
      </c>
      <c r="X23" s="30" t="s">
        <v>194</v>
      </c>
      <c r="Y23" s="30" t="s">
        <v>194</v>
      </c>
      <c r="Z23" s="30" t="s">
        <v>194</v>
      </c>
      <c r="AA23" s="30" t="s">
        <v>194</v>
      </c>
      <c r="AB23" s="30" t="s">
        <v>194</v>
      </c>
      <c r="AC23" s="30" t="s">
        <v>194</v>
      </c>
      <c r="AD23" s="30" t="s">
        <v>194</v>
      </c>
    </row>
    <row r="24" spans="1:30" hidden="1" x14ac:dyDescent="0.3">
      <c r="A24" s="50" t="str">
        <f>VERİ!A24</f>
        <v>SS25</v>
      </c>
      <c r="B24" s="50" t="str">
        <f>VERİ!B24</f>
        <v>CK4U</v>
      </c>
      <c r="C24" s="50">
        <f>VERİ!C24</f>
        <v>1124807</v>
      </c>
      <c r="D24" s="50" t="str">
        <f>VERİ!D24</f>
        <v>KK.BDY,KAYIK</v>
      </c>
      <c r="E24" s="50" t="str">
        <f>VERİ!E24</f>
        <v>2*2 KAŞKORSE</v>
      </c>
      <c r="F24" s="50" t="str">
        <f>VERİ!F24</f>
        <v>HBH</v>
      </c>
      <c r="G24" s="50" t="str">
        <f>VERİ!G24</f>
        <v>BRIGHT RED</v>
      </c>
      <c r="H24" s="52">
        <f>VERİ!H24</f>
        <v>45680</v>
      </c>
      <c r="I24" s="50">
        <f>VERİ!I24</f>
        <v>11138</v>
      </c>
      <c r="J24" s="50">
        <f>VERİ!J24</f>
        <v>9798</v>
      </c>
      <c r="K24" s="30" t="s">
        <v>194</v>
      </c>
      <c r="L24" s="30" t="s">
        <v>194</v>
      </c>
      <c r="M24" s="30" t="s">
        <v>194</v>
      </c>
      <c r="N24" s="30" t="s">
        <v>194</v>
      </c>
      <c r="O24" s="30" t="s">
        <v>194</v>
      </c>
      <c r="P24" s="30" t="s">
        <v>194</v>
      </c>
      <c r="Q24" s="30" t="s">
        <v>194</v>
      </c>
      <c r="R24" s="30" t="s">
        <v>194</v>
      </c>
      <c r="S24" s="30" t="s">
        <v>194</v>
      </c>
      <c r="T24" s="30" t="s">
        <v>194</v>
      </c>
      <c r="U24" s="30" t="s">
        <v>194</v>
      </c>
      <c r="V24" s="30" t="s">
        <v>194</v>
      </c>
      <c r="W24" s="30" t="s">
        <v>194</v>
      </c>
      <c r="X24" s="30" t="s">
        <v>194</v>
      </c>
      <c r="Y24" s="30" t="s">
        <v>194</v>
      </c>
      <c r="Z24" s="30" t="s">
        <v>194</v>
      </c>
      <c r="AA24" s="30" t="s">
        <v>194</v>
      </c>
      <c r="AB24" s="30" t="s">
        <v>194</v>
      </c>
      <c r="AC24" s="30" t="s">
        <v>194</v>
      </c>
      <c r="AD24" s="30" t="s">
        <v>194</v>
      </c>
    </row>
    <row r="25" spans="1:30" hidden="1" x14ac:dyDescent="0.3">
      <c r="A25" s="50" t="str">
        <f>VERİ!A25</f>
        <v>SS25</v>
      </c>
      <c r="B25" s="50" t="str">
        <f>VERİ!B25</f>
        <v>CK4U</v>
      </c>
      <c r="C25" s="50">
        <f>VERİ!C25</f>
        <v>1128012</v>
      </c>
      <c r="D25" s="50" t="str">
        <f>VERİ!D25</f>
        <v>KK.BDY,ASUNA-E-7</v>
      </c>
      <c r="E25" s="50" t="str">
        <f>VERİ!E25</f>
        <v>2*2 KAŞKORSE</v>
      </c>
      <c r="F25" s="50" t="str">
        <f>VERİ!F25</f>
        <v>FET</v>
      </c>
      <c r="G25" s="50" t="str">
        <f>VERİ!G25</f>
        <v>CREAM</v>
      </c>
      <c r="H25" s="52">
        <f>VERİ!H25</f>
        <v>45652</v>
      </c>
      <c r="I25" s="50">
        <f>VERİ!I25</f>
        <v>5008</v>
      </c>
      <c r="J25" s="50">
        <f>VERİ!J25</f>
        <v>4288</v>
      </c>
      <c r="K25" s="30" t="s">
        <v>194</v>
      </c>
      <c r="L25" s="30" t="s">
        <v>194</v>
      </c>
      <c r="M25" s="30" t="s">
        <v>194</v>
      </c>
      <c r="N25" s="30" t="s">
        <v>194</v>
      </c>
      <c r="O25" s="30" t="s">
        <v>194</v>
      </c>
      <c r="P25" s="30" t="s">
        <v>194</v>
      </c>
      <c r="Q25" s="30" t="s">
        <v>194</v>
      </c>
      <c r="R25" s="30" t="s">
        <v>194</v>
      </c>
      <c r="S25" s="30" t="s">
        <v>194</v>
      </c>
      <c r="T25" s="30" t="s">
        <v>194</v>
      </c>
      <c r="U25" s="30" t="s">
        <v>194</v>
      </c>
      <c r="V25" s="30" t="s">
        <v>194</v>
      </c>
      <c r="W25" s="30" t="s">
        <v>194</v>
      </c>
      <c r="X25" s="30" t="s">
        <v>194</v>
      </c>
      <c r="Y25" s="30" t="s">
        <v>194</v>
      </c>
      <c r="Z25" s="30" t="s">
        <v>194</v>
      </c>
      <c r="AA25" s="30" t="s">
        <v>194</v>
      </c>
      <c r="AB25" s="30" t="s">
        <v>194</v>
      </c>
      <c r="AC25" s="30" t="s">
        <v>194</v>
      </c>
      <c r="AD25" s="30" t="s">
        <v>194</v>
      </c>
    </row>
    <row r="26" spans="1:30" hidden="1" x14ac:dyDescent="0.3">
      <c r="A26" s="50" t="str">
        <f>VERİ!A26</f>
        <v>SS25</v>
      </c>
      <c r="B26" s="50" t="str">
        <f>VERİ!B26</f>
        <v>CK4U</v>
      </c>
      <c r="C26" s="50">
        <f>VERİ!C26</f>
        <v>1128012</v>
      </c>
      <c r="D26" s="50" t="str">
        <f>VERİ!D26</f>
        <v>KK.BDY,ASUNA-E-7</v>
      </c>
      <c r="E26" s="50" t="str">
        <f>VERİ!E26</f>
        <v>2*2 KAŞKORSE</v>
      </c>
      <c r="F26" s="50" t="str">
        <f>VERİ!F26</f>
        <v>FRS</v>
      </c>
      <c r="G26" s="50" t="str">
        <f>VERİ!G26</f>
        <v>LIGHT YELLOW</v>
      </c>
      <c r="H26" s="52">
        <f>VERİ!H26</f>
        <v>45652</v>
      </c>
      <c r="I26" s="50">
        <f>VERİ!I26</f>
        <v>5008</v>
      </c>
      <c r="J26" s="50">
        <f>VERİ!J26</f>
        <v>4344</v>
      </c>
      <c r="K26" s="30" t="s">
        <v>194</v>
      </c>
      <c r="L26" s="30" t="s">
        <v>194</v>
      </c>
      <c r="M26" s="30" t="s">
        <v>194</v>
      </c>
      <c r="N26" s="30" t="s">
        <v>194</v>
      </c>
      <c r="O26" s="30" t="s">
        <v>194</v>
      </c>
      <c r="P26" s="30" t="s">
        <v>194</v>
      </c>
      <c r="Q26" s="30" t="s">
        <v>194</v>
      </c>
      <c r="R26" s="30" t="s">
        <v>194</v>
      </c>
      <c r="S26" s="30" t="s">
        <v>194</v>
      </c>
      <c r="T26" s="30" t="s">
        <v>194</v>
      </c>
      <c r="U26" s="30" t="s">
        <v>194</v>
      </c>
      <c r="V26" s="30" t="s">
        <v>194</v>
      </c>
      <c r="W26" s="30" t="s">
        <v>194</v>
      </c>
      <c r="X26" s="30" t="s">
        <v>194</v>
      </c>
      <c r="Y26" s="30" t="s">
        <v>194</v>
      </c>
      <c r="Z26" s="30" t="s">
        <v>194</v>
      </c>
      <c r="AA26" s="30" t="s">
        <v>194</v>
      </c>
      <c r="AB26" s="30" t="s">
        <v>194</v>
      </c>
      <c r="AC26" s="30" t="s">
        <v>194</v>
      </c>
      <c r="AD26" s="30" t="s">
        <v>194</v>
      </c>
    </row>
    <row r="27" spans="1:30" hidden="1" x14ac:dyDescent="0.3">
      <c r="A27" s="50" t="str">
        <f>VERİ!A27</f>
        <v>SS25</v>
      </c>
      <c r="B27" s="50" t="str">
        <f>VERİ!B27</f>
        <v>CK4U</v>
      </c>
      <c r="C27" s="50">
        <f>VERİ!C27</f>
        <v>1128012</v>
      </c>
      <c r="D27" s="50" t="str">
        <f>VERİ!D27</f>
        <v>KK.BDY,ASUNA-E-7</v>
      </c>
      <c r="E27" s="50" t="str">
        <f>VERİ!E27</f>
        <v>2*2 KAŞKORSE</v>
      </c>
      <c r="F27" s="50" t="str">
        <f>VERİ!F27</f>
        <v>G7S</v>
      </c>
      <c r="G27" s="50" t="str">
        <f>VERİ!G27</f>
        <v>LILAC</v>
      </c>
      <c r="H27" s="52">
        <f>VERİ!H27</f>
        <v>45652</v>
      </c>
      <c r="I27" s="50">
        <f>VERİ!I27</f>
        <v>5008</v>
      </c>
      <c r="J27" s="50">
        <f>VERİ!J27</f>
        <v>5168</v>
      </c>
      <c r="K27" s="30" t="s">
        <v>194</v>
      </c>
      <c r="L27" s="30" t="s">
        <v>194</v>
      </c>
      <c r="M27" s="30" t="s">
        <v>194</v>
      </c>
      <c r="N27" s="30" t="s">
        <v>194</v>
      </c>
      <c r="O27" s="30" t="s">
        <v>194</v>
      </c>
      <c r="P27" s="30" t="s">
        <v>194</v>
      </c>
      <c r="Q27" s="30" t="s">
        <v>194</v>
      </c>
      <c r="R27" s="30" t="s">
        <v>194</v>
      </c>
      <c r="S27" s="30" t="s">
        <v>194</v>
      </c>
      <c r="T27" s="30" t="s">
        <v>194</v>
      </c>
      <c r="U27" s="30" t="s">
        <v>194</v>
      </c>
      <c r="V27" s="30" t="s">
        <v>194</v>
      </c>
      <c r="W27" s="30" t="s">
        <v>194</v>
      </c>
      <c r="X27" s="30" t="s">
        <v>194</v>
      </c>
      <c r="Y27" s="30" t="s">
        <v>194</v>
      </c>
      <c r="Z27" s="30" t="s">
        <v>194</v>
      </c>
      <c r="AA27" s="30" t="s">
        <v>194</v>
      </c>
      <c r="AB27" s="30" t="s">
        <v>194</v>
      </c>
      <c r="AC27" s="30" t="s">
        <v>194</v>
      </c>
      <c r="AD27" s="30" t="s">
        <v>194</v>
      </c>
    </row>
    <row r="28" spans="1:30" hidden="1" x14ac:dyDescent="0.3">
      <c r="A28" s="50" t="str">
        <f>VERİ!A28</f>
        <v>SS25</v>
      </c>
      <c r="B28" s="50" t="str">
        <f>VERİ!B28</f>
        <v>CK4U</v>
      </c>
      <c r="C28" s="50">
        <f>VERİ!C28</f>
        <v>1128012</v>
      </c>
      <c r="D28" s="50" t="str">
        <f>VERİ!D28</f>
        <v>KK.BDY,ASUNA-E-7</v>
      </c>
      <c r="E28" s="50" t="str">
        <f>VERİ!E28</f>
        <v>2*2 KAŞKORSE</v>
      </c>
      <c r="F28" s="50" t="str">
        <f>VERİ!F28</f>
        <v>QVX</v>
      </c>
      <c r="G28" s="50" t="str">
        <f>VERİ!G28</f>
        <v>LIGHT BLUE</v>
      </c>
      <c r="H28" s="52">
        <f>VERİ!H28</f>
        <v>45652</v>
      </c>
      <c r="I28" s="50">
        <f>VERİ!I28</f>
        <v>5008</v>
      </c>
      <c r="J28" s="50">
        <f>VERİ!J28</f>
        <v>4628</v>
      </c>
      <c r="K28" s="30" t="s">
        <v>194</v>
      </c>
      <c r="L28" s="30" t="s">
        <v>194</v>
      </c>
      <c r="M28" s="30" t="s">
        <v>194</v>
      </c>
      <c r="N28" s="30" t="s">
        <v>194</v>
      </c>
      <c r="O28" s="30" t="s">
        <v>194</v>
      </c>
      <c r="P28" s="30" t="s">
        <v>194</v>
      </c>
      <c r="Q28" s="30" t="s">
        <v>194</v>
      </c>
      <c r="R28" s="30" t="s">
        <v>194</v>
      </c>
      <c r="S28" s="30" t="s">
        <v>194</v>
      </c>
      <c r="T28" s="30" t="s">
        <v>194</v>
      </c>
      <c r="U28" s="30" t="s">
        <v>194</v>
      </c>
      <c r="V28" s="30" t="s">
        <v>194</v>
      </c>
      <c r="W28" s="30" t="s">
        <v>194</v>
      </c>
      <c r="X28" s="30" t="s">
        <v>194</v>
      </c>
      <c r="Y28" s="30" t="s">
        <v>194</v>
      </c>
      <c r="Z28" s="30" t="s">
        <v>194</v>
      </c>
      <c r="AA28" s="30" t="s">
        <v>194</v>
      </c>
      <c r="AB28" s="30" t="s">
        <v>194</v>
      </c>
      <c r="AC28" s="30" t="s">
        <v>194</v>
      </c>
      <c r="AD28" s="30" t="s">
        <v>194</v>
      </c>
    </row>
    <row r="29" spans="1:30" hidden="1" x14ac:dyDescent="0.3">
      <c r="A29" s="50" t="str">
        <f>VERİ!A29</f>
        <v>SS25</v>
      </c>
      <c r="B29" s="50" t="str">
        <f>VERİ!B29</f>
        <v>CK4U</v>
      </c>
      <c r="C29" s="50">
        <f>VERİ!C29</f>
        <v>1128012</v>
      </c>
      <c r="D29" s="50" t="str">
        <f>VERİ!D29</f>
        <v>KK.BDY,ASUNA-E-7</v>
      </c>
      <c r="E29" s="50" t="str">
        <f>VERİ!E29</f>
        <v>2*2 KAŞKORSE</v>
      </c>
      <c r="F29" s="50" t="str">
        <f>VERİ!F29</f>
        <v>QWM</v>
      </c>
      <c r="G29" s="50" t="str">
        <f>VERİ!G29</f>
        <v>PINK LILAC</v>
      </c>
      <c r="H29" s="52">
        <f>VERİ!H29</f>
        <v>45652</v>
      </c>
      <c r="I29" s="50">
        <f>VERİ!I29</f>
        <v>5008</v>
      </c>
      <c r="J29" s="50">
        <f>VERİ!J29</f>
        <v>5072</v>
      </c>
      <c r="K29" s="30" t="s">
        <v>194</v>
      </c>
      <c r="L29" s="30" t="s">
        <v>194</v>
      </c>
      <c r="M29" s="30" t="s">
        <v>194</v>
      </c>
      <c r="N29" s="30" t="s">
        <v>194</v>
      </c>
      <c r="O29" s="30" t="s">
        <v>194</v>
      </c>
      <c r="P29" s="30" t="s">
        <v>194</v>
      </c>
      <c r="Q29" s="30" t="s">
        <v>194</v>
      </c>
      <c r="R29" s="30" t="s">
        <v>194</v>
      </c>
      <c r="S29" s="30" t="s">
        <v>194</v>
      </c>
      <c r="T29" s="30" t="s">
        <v>194</v>
      </c>
      <c r="U29" s="30" t="s">
        <v>194</v>
      </c>
      <c r="V29" s="30" t="s">
        <v>194</v>
      </c>
      <c r="W29" s="30" t="s">
        <v>194</v>
      </c>
      <c r="X29" s="30" t="s">
        <v>194</v>
      </c>
      <c r="Y29" s="30" t="s">
        <v>194</v>
      </c>
      <c r="Z29" s="30" t="s">
        <v>194</v>
      </c>
      <c r="AA29" s="30" t="s">
        <v>194</v>
      </c>
      <c r="AB29" s="30" t="s">
        <v>194</v>
      </c>
      <c r="AC29" s="30" t="s">
        <v>194</v>
      </c>
      <c r="AD29" s="30" t="s">
        <v>194</v>
      </c>
    </row>
    <row r="30" spans="1:30" hidden="1" x14ac:dyDescent="0.3">
      <c r="A30" s="50" t="str">
        <f>VERİ!A30</f>
        <v>SS25</v>
      </c>
      <c r="B30" s="50" t="str">
        <f>VERİ!B30</f>
        <v>CK4U</v>
      </c>
      <c r="C30" s="50">
        <f>VERİ!C30</f>
        <v>1128059</v>
      </c>
      <c r="D30" s="50" t="str">
        <f>VERİ!D30</f>
        <v>KK.BDY,KUBRA-E</v>
      </c>
      <c r="E30" s="50" t="str">
        <f>VERİ!E30</f>
        <v>2*2 KAŞKORSE</v>
      </c>
      <c r="F30" s="50" t="str">
        <f>VERİ!F30</f>
        <v>CVL</v>
      </c>
      <c r="G30" s="50" t="str">
        <f>VERİ!G30</f>
        <v>NEW BLACK</v>
      </c>
      <c r="H30" s="52">
        <f>VERİ!H30</f>
        <v>45672</v>
      </c>
      <c r="I30" s="50">
        <f>VERİ!I30</f>
        <v>5008</v>
      </c>
      <c r="J30" s="50">
        <f>VERİ!J30</f>
        <v>4896</v>
      </c>
      <c r="K30" s="30" t="s">
        <v>194</v>
      </c>
      <c r="L30" s="30" t="s">
        <v>194</v>
      </c>
      <c r="M30" s="30" t="s">
        <v>194</v>
      </c>
      <c r="N30" s="30" t="s">
        <v>194</v>
      </c>
      <c r="O30" s="30" t="s">
        <v>194</v>
      </c>
      <c r="P30" s="30" t="s">
        <v>194</v>
      </c>
      <c r="Q30" s="30" t="s">
        <v>194</v>
      </c>
      <c r="R30" s="30" t="s">
        <v>194</v>
      </c>
      <c r="S30" s="30" t="s">
        <v>194</v>
      </c>
      <c r="T30" s="30" t="s">
        <v>194</v>
      </c>
      <c r="U30" s="30" t="s">
        <v>194</v>
      </c>
      <c r="V30" s="30" t="s">
        <v>194</v>
      </c>
      <c r="W30" s="30" t="s">
        <v>194</v>
      </c>
      <c r="X30" s="30" t="s">
        <v>194</v>
      </c>
      <c r="Y30" s="30" t="s">
        <v>194</v>
      </c>
      <c r="Z30" s="30" t="s">
        <v>194</v>
      </c>
      <c r="AA30" s="30" t="s">
        <v>194</v>
      </c>
      <c r="AB30" s="30" t="s">
        <v>194</v>
      </c>
      <c r="AC30" s="30" t="s">
        <v>194</v>
      </c>
      <c r="AD30" s="30" t="s">
        <v>194</v>
      </c>
    </row>
    <row r="31" spans="1:30" hidden="1" x14ac:dyDescent="0.3">
      <c r="A31" s="50" t="str">
        <f>VERİ!A31</f>
        <v>SS25</v>
      </c>
      <c r="B31" s="50" t="str">
        <f>VERİ!B31</f>
        <v>CK4U</v>
      </c>
      <c r="C31" s="50">
        <f>VERİ!C31</f>
        <v>1128059</v>
      </c>
      <c r="D31" s="50" t="str">
        <f>VERİ!D31</f>
        <v>KK.BDY,KUBRA-E</v>
      </c>
      <c r="E31" s="50" t="str">
        <f>VERİ!E31</f>
        <v>2*2 KAŞKORSE</v>
      </c>
      <c r="F31" s="50" t="str">
        <f>VERİ!F31</f>
        <v>FET</v>
      </c>
      <c r="G31" s="50" t="str">
        <f>VERİ!G31</f>
        <v>CREAM</v>
      </c>
      <c r="H31" s="52">
        <f>VERİ!H31</f>
        <v>45672</v>
      </c>
      <c r="I31" s="50">
        <f>VERİ!I31</f>
        <v>5008</v>
      </c>
      <c r="J31" s="50">
        <f>VERİ!J31</f>
        <v>4926</v>
      </c>
      <c r="K31" s="30" t="s">
        <v>194</v>
      </c>
      <c r="L31" s="30" t="s">
        <v>194</v>
      </c>
      <c r="M31" s="30" t="s">
        <v>194</v>
      </c>
      <c r="N31" s="30" t="s">
        <v>194</v>
      </c>
      <c r="O31" s="30" t="s">
        <v>194</v>
      </c>
      <c r="P31" s="30" t="s">
        <v>194</v>
      </c>
      <c r="Q31" s="30" t="s">
        <v>194</v>
      </c>
      <c r="R31" s="30" t="s">
        <v>194</v>
      </c>
      <c r="S31" s="30" t="s">
        <v>194</v>
      </c>
      <c r="T31" s="30" t="s">
        <v>194</v>
      </c>
      <c r="U31" s="30" t="s">
        <v>194</v>
      </c>
      <c r="V31" s="30" t="s">
        <v>194</v>
      </c>
      <c r="W31" s="30" t="s">
        <v>194</v>
      </c>
      <c r="X31" s="30" t="s">
        <v>194</v>
      </c>
      <c r="Y31" s="30" t="s">
        <v>194</v>
      </c>
      <c r="Z31" s="30" t="s">
        <v>194</v>
      </c>
      <c r="AA31" s="30" t="s">
        <v>194</v>
      </c>
      <c r="AB31" s="30" t="s">
        <v>194</v>
      </c>
      <c r="AC31" s="30" t="s">
        <v>194</v>
      </c>
      <c r="AD31" s="30" t="s">
        <v>194</v>
      </c>
    </row>
    <row r="32" spans="1:30" hidden="1" x14ac:dyDescent="0.3">
      <c r="A32" s="50" t="str">
        <f>VERİ!A32</f>
        <v>SS25</v>
      </c>
      <c r="B32" s="50" t="str">
        <f>VERİ!B32</f>
        <v>CK4U</v>
      </c>
      <c r="C32" s="50">
        <f>VERİ!C32</f>
        <v>1128059</v>
      </c>
      <c r="D32" s="50" t="str">
        <f>VERİ!D32</f>
        <v>KK.BDY,KUBRA-E</v>
      </c>
      <c r="E32" s="50" t="str">
        <f>VERİ!E32</f>
        <v>2*2 KAŞKORSE</v>
      </c>
      <c r="F32" s="50" t="str">
        <f>VERİ!F32</f>
        <v>FKW</v>
      </c>
      <c r="G32" s="50" t="str">
        <f>VERİ!G32</f>
        <v>DARK LILAC</v>
      </c>
      <c r="H32" s="52">
        <f>VERİ!H32</f>
        <v>45672</v>
      </c>
      <c r="I32" s="50">
        <f>VERİ!I32</f>
        <v>5008</v>
      </c>
      <c r="J32" s="50">
        <f>VERİ!J32</f>
        <v>5024</v>
      </c>
      <c r="K32" s="30" t="s">
        <v>194</v>
      </c>
      <c r="L32" s="30" t="s">
        <v>194</v>
      </c>
      <c r="M32" s="30" t="s">
        <v>194</v>
      </c>
      <c r="N32" s="30" t="s">
        <v>194</v>
      </c>
      <c r="O32" s="30" t="s">
        <v>194</v>
      </c>
      <c r="P32" s="30" t="s">
        <v>194</v>
      </c>
      <c r="Q32" s="30" t="s">
        <v>194</v>
      </c>
      <c r="R32" s="30" t="s">
        <v>194</v>
      </c>
      <c r="S32" s="30" t="s">
        <v>194</v>
      </c>
      <c r="T32" s="30" t="s">
        <v>194</v>
      </c>
      <c r="U32" s="30" t="s">
        <v>194</v>
      </c>
      <c r="V32" s="30" t="s">
        <v>194</v>
      </c>
      <c r="W32" s="30" t="s">
        <v>194</v>
      </c>
      <c r="X32" s="30" t="s">
        <v>194</v>
      </c>
      <c r="Y32" s="30" t="s">
        <v>194</v>
      </c>
      <c r="Z32" s="30" t="s">
        <v>194</v>
      </c>
      <c r="AA32" s="30" t="s">
        <v>194</v>
      </c>
      <c r="AB32" s="30" t="s">
        <v>194</v>
      </c>
      <c r="AC32" s="30" t="s">
        <v>194</v>
      </c>
      <c r="AD32" s="30" t="s">
        <v>194</v>
      </c>
    </row>
    <row r="33" spans="1:30" hidden="1" x14ac:dyDescent="0.3">
      <c r="A33" s="50" t="str">
        <f>VERİ!A33</f>
        <v>SS25</v>
      </c>
      <c r="B33" s="50" t="str">
        <f>VERİ!B33</f>
        <v>CK4U</v>
      </c>
      <c r="C33" s="50">
        <f>VERİ!C33</f>
        <v>1128059</v>
      </c>
      <c r="D33" s="50" t="str">
        <f>VERİ!D33</f>
        <v>KK.BDY,KUBRA-E</v>
      </c>
      <c r="E33" s="50" t="str">
        <f>VERİ!E33</f>
        <v>2*2 KAŞKORSE</v>
      </c>
      <c r="F33" s="50" t="str">
        <f>VERİ!F33</f>
        <v>FRS</v>
      </c>
      <c r="G33" s="50" t="str">
        <f>VERİ!G33</f>
        <v>LIGHT YELLOW</v>
      </c>
      <c r="H33" s="52">
        <f>VERİ!H33</f>
        <v>45672</v>
      </c>
      <c r="I33" s="50">
        <f>VERİ!I33</f>
        <v>5008</v>
      </c>
      <c r="J33" s="50">
        <f>VERİ!J33</f>
        <v>5120</v>
      </c>
      <c r="K33" s="30" t="s">
        <v>194</v>
      </c>
      <c r="L33" s="30" t="s">
        <v>194</v>
      </c>
      <c r="M33" s="30" t="s">
        <v>194</v>
      </c>
      <c r="N33" s="30" t="s">
        <v>194</v>
      </c>
      <c r="O33" s="30" t="s">
        <v>194</v>
      </c>
      <c r="P33" s="30" t="s">
        <v>194</v>
      </c>
      <c r="Q33" s="30" t="s">
        <v>194</v>
      </c>
      <c r="R33" s="30" t="s">
        <v>194</v>
      </c>
      <c r="S33" s="30" t="s">
        <v>194</v>
      </c>
      <c r="T33" s="30" t="s">
        <v>194</v>
      </c>
      <c r="U33" s="30" t="s">
        <v>194</v>
      </c>
      <c r="V33" s="30" t="s">
        <v>194</v>
      </c>
      <c r="W33" s="30" t="s">
        <v>194</v>
      </c>
      <c r="X33" s="30" t="s">
        <v>194</v>
      </c>
      <c r="Y33" s="30" t="s">
        <v>194</v>
      </c>
      <c r="Z33" s="30" t="s">
        <v>194</v>
      </c>
      <c r="AA33" s="30" t="s">
        <v>194</v>
      </c>
      <c r="AB33" s="30" t="s">
        <v>194</v>
      </c>
      <c r="AC33" s="30" t="s">
        <v>194</v>
      </c>
      <c r="AD33" s="30" t="s">
        <v>194</v>
      </c>
    </row>
    <row r="34" spans="1:30" hidden="1" x14ac:dyDescent="0.3">
      <c r="A34" s="50" t="str">
        <f>VERİ!A34</f>
        <v>SS25</v>
      </c>
      <c r="B34" s="50" t="str">
        <f>VERİ!B34</f>
        <v>CK4U</v>
      </c>
      <c r="C34" s="50">
        <f>VERİ!C34</f>
        <v>1128059</v>
      </c>
      <c r="D34" s="50" t="str">
        <f>VERİ!D34</f>
        <v>KK.BDY,KUBRA-E</v>
      </c>
      <c r="E34" s="50" t="str">
        <f>VERİ!E34</f>
        <v>2*2 KAŞKORSE</v>
      </c>
      <c r="F34" s="50" t="str">
        <f>VERİ!F34</f>
        <v>QWM</v>
      </c>
      <c r="G34" s="50" t="str">
        <f>VERİ!G34</f>
        <v>PINK LILAC</v>
      </c>
      <c r="H34" s="52">
        <f>VERİ!H34</f>
        <v>45672</v>
      </c>
      <c r="I34" s="50">
        <f>VERİ!I34</f>
        <v>5008</v>
      </c>
      <c r="J34" s="50">
        <f>VERİ!J34</f>
        <v>5152</v>
      </c>
      <c r="K34" s="30" t="s">
        <v>194</v>
      </c>
      <c r="L34" s="30" t="s">
        <v>194</v>
      </c>
      <c r="M34" s="30" t="s">
        <v>194</v>
      </c>
      <c r="N34" s="30" t="s">
        <v>194</v>
      </c>
      <c r="O34" s="30" t="s">
        <v>194</v>
      </c>
      <c r="P34" s="30" t="s">
        <v>194</v>
      </c>
      <c r="Q34" s="30" t="s">
        <v>194</v>
      </c>
      <c r="R34" s="30" t="s">
        <v>194</v>
      </c>
      <c r="S34" s="30" t="s">
        <v>194</v>
      </c>
      <c r="T34" s="30" t="s">
        <v>194</v>
      </c>
      <c r="U34" s="30" t="s">
        <v>194</v>
      </c>
      <c r="V34" s="30" t="s">
        <v>194</v>
      </c>
      <c r="W34" s="30" t="s">
        <v>194</v>
      </c>
      <c r="X34" s="30" t="s">
        <v>194</v>
      </c>
      <c r="Y34" s="30" t="s">
        <v>194</v>
      </c>
      <c r="Z34" s="30" t="s">
        <v>194</v>
      </c>
      <c r="AA34" s="30" t="s">
        <v>194</v>
      </c>
      <c r="AB34" s="30" t="s">
        <v>194</v>
      </c>
      <c r="AC34" s="30" t="s">
        <v>194</v>
      </c>
      <c r="AD34" s="30" t="s">
        <v>194</v>
      </c>
    </row>
    <row r="35" spans="1:30" hidden="1" x14ac:dyDescent="0.3">
      <c r="A35" s="50" t="str">
        <f>VERİ!A35</f>
        <v>SS25</v>
      </c>
      <c r="B35" s="50" t="str">
        <f>VERİ!B35</f>
        <v>CK4U</v>
      </c>
      <c r="C35" s="50">
        <f>VERİ!C35</f>
        <v>1128059</v>
      </c>
      <c r="D35" s="50" t="str">
        <f>VERİ!D35</f>
        <v>KK.BDY,KUBRA-E</v>
      </c>
      <c r="E35" s="50" t="str">
        <f>VERİ!E35</f>
        <v>2*2 KAŞKORSE</v>
      </c>
      <c r="F35" s="50" t="str">
        <f>VERİ!F35</f>
        <v>FX9</v>
      </c>
      <c r="G35" s="50" t="str">
        <f>VERİ!G35</f>
        <v>PASTEL GREEN</v>
      </c>
      <c r="H35" s="52">
        <f>VERİ!H35</f>
        <v>45672</v>
      </c>
      <c r="I35" s="50">
        <f>VERİ!I35</f>
        <v>5008</v>
      </c>
      <c r="J35" s="50">
        <f>VERİ!J35</f>
        <v>4752</v>
      </c>
      <c r="K35" s="30" t="s">
        <v>194</v>
      </c>
      <c r="L35" s="30" t="s">
        <v>194</v>
      </c>
      <c r="M35" s="30" t="s">
        <v>194</v>
      </c>
      <c r="N35" s="30" t="s">
        <v>194</v>
      </c>
      <c r="O35" s="30" t="s">
        <v>194</v>
      </c>
      <c r="P35" s="30" t="s">
        <v>194</v>
      </c>
      <c r="Q35" s="30" t="s">
        <v>194</v>
      </c>
      <c r="R35" s="30" t="s">
        <v>194</v>
      </c>
      <c r="S35" s="30" t="s">
        <v>194</v>
      </c>
      <c r="T35" s="30" t="s">
        <v>194</v>
      </c>
      <c r="U35" s="30" t="s">
        <v>194</v>
      </c>
      <c r="V35" s="30" t="s">
        <v>194</v>
      </c>
      <c r="W35" s="30" t="s">
        <v>194</v>
      </c>
      <c r="X35" s="30" t="s">
        <v>194</v>
      </c>
      <c r="Y35" s="30" t="s">
        <v>194</v>
      </c>
      <c r="Z35" s="30" t="s">
        <v>194</v>
      </c>
      <c r="AA35" s="30" t="s">
        <v>194</v>
      </c>
      <c r="AB35" s="30" t="s">
        <v>194</v>
      </c>
      <c r="AC35" s="30" t="s">
        <v>194</v>
      </c>
      <c r="AD35" s="30" t="s">
        <v>194</v>
      </c>
    </row>
    <row r="36" spans="1:30" hidden="1" x14ac:dyDescent="0.3">
      <c r="A36" s="50" t="str">
        <f>VERİ!A36</f>
        <v>SS25</v>
      </c>
      <c r="B36" s="50" t="str">
        <f>VERİ!B36</f>
        <v>CK4U</v>
      </c>
      <c r="C36" s="50">
        <f>VERİ!C36</f>
        <v>1128016</v>
      </c>
      <c r="D36" s="50" t="str">
        <f>VERİ!D36</f>
        <v>KK.BDY,CICEK-E</v>
      </c>
      <c r="E36" s="50" t="str">
        <f>VERİ!E36</f>
        <v>2*2 KAŞKORSE</v>
      </c>
      <c r="F36" s="50" t="str">
        <f>VERİ!F36</f>
        <v>QWM</v>
      </c>
      <c r="G36" s="50" t="str">
        <f>VERİ!G36</f>
        <v>NEW BLACK</v>
      </c>
      <c r="H36" s="52">
        <f>VERİ!H36</f>
        <v>45652</v>
      </c>
      <c r="I36" s="50">
        <f>VERİ!I36</f>
        <v>5008</v>
      </c>
      <c r="J36" s="50">
        <f>VERİ!J36</f>
        <v>5120</v>
      </c>
      <c r="K36" s="30" t="s">
        <v>194</v>
      </c>
      <c r="L36" s="30" t="s">
        <v>194</v>
      </c>
      <c r="M36" s="30" t="s">
        <v>194</v>
      </c>
      <c r="N36" s="30" t="s">
        <v>194</v>
      </c>
      <c r="O36" s="30" t="s">
        <v>194</v>
      </c>
      <c r="P36" s="30" t="s">
        <v>194</v>
      </c>
      <c r="Q36" s="30" t="s">
        <v>194</v>
      </c>
      <c r="R36" s="30" t="s">
        <v>194</v>
      </c>
      <c r="S36" s="30" t="s">
        <v>194</v>
      </c>
      <c r="T36" s="30" t="s">
        <v>194</v>
      </c>
      <c r="U36" s="30" t="s">
        <v>194</v>
      </c>
      <c r="V36" s="30" t="s">
        <v>194</v>
      </c>
      <c r="W36" s="30" t="s">
        <v>194</v>
      </c>
      <c r="X36" s="30" t="s">
        <v>194</v>
      </c>
      <c r="Y36" s="30" t="s">
        <v>194</v>
      </c>
      <c r="Z36" s="30" t="s">
        <v>194</v>
      </c>
      <c r="AA36" s="30" t="s">
        <v>194</v>
      </c>
      <c r="AB36" s="30" t="s">
        <v>194</v>
      </c>
      <c r="AC36" s="30" t="s">
        <v>194</v>
      </c>
      <c r="AD36" s="30" t="s">
        <v>194</v>
      </c>
    </row>
    <row r="37" spans="1:30" hidden="1" x14ac:dyDescent="0.3">
      <c r="A37" s="50" t="str">
        <f>VERİ!A37</f>
        <v>SS25</v>
      </c>
      <c r="B37" s="50" t="str">
        <f>VERİ!B37</f>
        <v>CK4U</v>
      </c>
      <c r="C37" s="50">
        <f>VERİ!C37</f>
        <v>1128016</v>
      </c>
      <c r="D37" s="50" t="str">
        <f>VERİ!D37</f>
        <v>KK.BDY,CICEK-E</v>
      </c>
      <c r="E37" s="50" t="str">
        <f>VERİ!E37</f>
        <v>2*2 KAŞKORSE</v>
      </c>
      <c r="F37" s="50" t="str">
        <f>VERİ!F37</f>
        <v>CVL</v>
      </c>
      <c r="G37" s="50" t="str">
        <f>VERİ!G37</f>
        <v>DARK LILAC</v>
      </c>
      <c r="H37" s="52">
        <f>VERİ!H37</f>
        <v>45652</v>
      </c>
      <c r="I37" s="50">
        <f>VERİ!I37</f>
        <v>5008</v>
      </c>
      <c r="J37" s="50">
        <f>VERİ!J37</f>
        <v>5056</v>
      </c>
      <c r="K37" s="30" t="s">
        <v>194</v>
      </c>
      <c r="L37" s="30" t="s">
        <v>194</v>
      </c>
      <c r="M37" s="30" t="s">
        <v>194</v>
      </c>
      <c r="N37" s="30" t="s">
        <v>194</v>
      </c>
      <c r="O37" s="30" t="s">
        <v>194</v>
      </c>
      <c r="P37" s="30" t="s">
        <v>194</v>
      </c>
      <c r="Q37" s="30" t="s">
        <v>194</v>
      </c>
      <c r="R37" s="30" t="s">
        <v>194</v>
      </c>
      <c r="S37" s="30" t="s">
        <v>194</v>
      </c>
      <c r="T37" s="30" t="s">
        <v>194</v>
      </c>
      <c r="U37" s="30" t="s">
        <v>194</v>
      </c>
      <c r="V37" s="30" t="s">
        <v>194</v>
      </c>
      <c r="W37" s="30" t="s">
        <v>194</v>
      </c>
      <c r="X37" s="30" t="s">
        <v>194</v>
      </c>
      <c r="Y37" s="30" t="s">
        <v>194</v>
      </c>
      <c r="Z37" s="30" t="s">
        <v>194</v>
      </c>
      <c r="AA37" s="30" t="s">
        <v>194</v>
      </c>
      <c r="AB37" s="30" t="s">
        <v>194</v>
      </c>
      <c r="AC37" s="30" t="s">
        <v>194</v>
      </c>
      <c r="AD37" s="30" t="s">
        <v>194</v>
      </c>
    </row>
    <row r="38" spans="1:30" hidden="1" x14ac:dyDescent="0.3">
      <c r="A38" s="50" t="str">
        <f>VERİ!A38</f>
        <v>SS25</v>
      </c>
      <c r="B38" s="50" t="str">
        <f>VERİ!B38</f>
        <v>CK4U</v>
      </c>
      <c r="C38" s="50">
        <f>VERİ!C38</f>
        <v>1128016</v>
      </c>
      <c r="D38" s="50" t="str">
        <f>VERİ!D38</f>
        <v>KK.BDY,CICEK-E</v>
      </c>
      <c r="E38" s="50" t="str">
        <f>VERİ!E38</f>
        <v>2*2 KAŞKORSE</v>
      </c>
      <c r="F38" s="50" t="str">
        <f>VERİ!F38</f>
        <v>FKW</v>
      </c>
      <c r="G38" s="50" t="str">
        <f>VERİ!G38</f>
        <v>WHITE</v>
      </c>
      <c r="H38" s="52">
        <f>VERİ!H38</f>
        <v>45652</v>
      </c>
      <c r="I38" s="50">
        <f>VERİ!I38</f>
        <v>5008</v>
      </c>
      <c r="J38" s="50">
        <f>VERİ!J38</f>
        <v>5136</v>
      </c>
      <c r="K38" s="30" t="s">
        <v>194</v>
      </c>
      <c r="L38" s="30" t="s">
        <v>194</v>
      </c>
      <c r="M38" s="30" t="s">
        <v>194</v>
      </c>
      <c r="N38" s="30" t="s">
        <v>194</v>
      </c>
      <c r="O38" s="30" t="s">
        <v>194</v>
      </c>
      <c r="P38" s="30" t="s">
        <v>194</v>
      </c>
      <c r="Q38" s="30" t="s">
        <v>194</v>
      </c>
      <c r="R38" s="30" t="s">
        <v>194</v>
      </c>
      <c r="S38" s="30" t="s">
        <v>194</v>
      </c>
      <c r="T38" s="30" t="s">
        <v>194</v>
      </c>
      <c r="U38" s="30" t="s">
        <v>194</v>
      </c>
      <c r="V38" s="30" t="s">
        <v>194</v>
      </c>
      <c r="W38" s="30" t="s">
        <v>194</v>
      </c>
      <c r="X38" s="30" t="s">
        <v>194</v>
      </c>
      <c r="Y38" s="30" t="s">
        <v>194</v>
      </c>
      <c r="Z38" s="30" t="s">
        <v>194</v>
      </c>
      <c r="AA38" s="30" t="s">
        <v>194</v>
      </c>
      <c r="AB38" s="30" t="s">
        <v>194</v>
      </c>
      <c r="AC38" s="30" t="s">
        <v>194</v>
      </c>
      <c r="AD38" s="30" t="s">
        <v>194</v>
      </c>
    </row>
    <row r="39" spans="1:30" hidden="1" x14ac:dyDescent="0.3">
      <c r="A39" s="50" t="str">
        <f>VERİ!A39</f>
        <v>SS25</v>
      </c>
      <c r="B39" s="50" t="str">
        <f>VERİ!B39</f>
        <v>CK4U</v>
      </c>
      <c r="C39" s="50">
        <f>VERİ!C39</f>
        <v>1128016</v>
      </c>
      <c r="D39" s="50" t="str">
        <f>VERİ!D39</f>
        <v>KK.BDY,CICEK-E</v>
      </c>
      <c r="E39" s="50" t="str">
        <f>VERİ!E39</f>
        <v>2*2 KAŞKORSE</v>
      </c>
      <c r="F39" s="50" t="str">
        <f>VERİ!F39</f>
        <v>J5E</v>
      </c>
      <c r="G39" s="50" t="str">
        <f>VERİ!G39</f>
        <v>LIGHT BLUE</v>
      </c>
      <c r="H39" s="52">
        <f>VERİ!H39</f>
        <v>45652</v>
      </c>
      <c r="I39" s="50">
        <f>VERİ!I39</f>
        <v>5008</v>
      </c>
      <c r="J39" s="50">
        <f>VERİ!J39</f>
        <v>4992</v>
      </c>
      <c r="K39" s="30" t="s">
        <v>194</v>
      </c>
      <c r="L39" s="30" t="s">
        <v>194</v>
      </c>
      <c r="M39" s="30" t="s">
        <v>194</v>
      </c>
      <c r="N39" s="30" t="s">
        <v>194</v>
      </c>
      <c r="O39" s="30" t="s">
        <v>194</v>
      </c>
      <c r="P39" s="30" t="s">
        <v>194</v>
      </c>
      <c r="Q39" s="30" t="s">
        <v>194</v>
      </c>
      <c r="R39" s="30" t="s">
        <v>194</v>
      </c>
      <c r="S39" s="30" t="s">
        <v>194</v>
      </c>
      <c r="T39" s="30" t="s">
        <v>194</v>
      </c>
      <c r="U39" s="30" t="s">
        <v>194</v>
      </c>
      <c r="V39" s="30" t="s">
        <v>194</v>
      </c>
      <c r="W39" s="30" t="s">
        <v>194</v>
      </c>
      <c r="X39" s="30" t="s">
        <v>194</v>
      </c>
      <c r="Y39" s="30" t="s">
        <v>194</v>
      </c>
      <c r="Z39" s="30" t="s">
        <v>194</v>
      </c>
      <c r="AA39" s="30" t="s">
        <v>194</v>
      </c>
      <c r="AB39" s="30" t="s">
        <v>194</v>
      </c>
      <c r="AC39" s="30" t="s">
        <v>194</v>
      </c>
      <c r="AD39" s="30" t="s">
        <v>194</v>
      </c>
    </row>
    <row r="40" spans="1:30" hidden="1" x14ac:dyDescent="0.3">
      <c r="A40" s="50" t="str">
        <f>VERİ!A40</f>
        <v>SS25</v>
      </c>
      <c r="B40" s="50" t="str">
        <f>VERİ!B40</f>
        <v>CK4U</v>
      </c>
      <c r="C40" s="50">
        <f>VERİ!C40</f>
        <v>1128016</v>
      </c>
      <c r="D40" s="50" t="str">
        <f>VERİ!D40</f>
        <v>KK.BDY,CICEK-E</v>
      </c>
      <c r="E40" s="50" t="str">
        <f>VERİ!E40</f>
        <v>2*2 KAŞKORSE</v>
      </c>
      <c r="F40" s="50" t="str">
        <f>VERİ!F40</f>
        <v>QVX</v>
      </c>
      <c r="G40" s="50" t="str">
        <f>VERİ!G40</f>
        <v>PINK LILAC</v>
      </c>
      <c r="H40" s="52">
        <f>VERİ!H40</f>
        <v>45652</v>
      </c>
      <c r="I40" s="50">
        <f>VERİ!I40</f>
        <v>5008</v>
      </c>
      <c r="J40" s="50">
        <f>VERİ!J40</f>
        <v>5120</v>
      </c>
      <c r="K40" s="30" t="s">
        <v>194</v>
      </c>
      <c r="L40" s="30" t="s">
        <v>194</v>
      </c>
      <c r="M40" s="30" t="s">
        <v>194</v>
      </c>
      <c r="N40" s="30" t="s">
        <v>194</v>
      </c>
      <c r="O40" s="30" t="s">
        <v>194</v>
      </c>
      <c r="P40" s="30" t="s">
        <v>194</v>
      </c>
      <c r="Q40" s="30" t="s">
        <v>194</v>
      </c>
      <c r="R40" s="30" t="s">
        <v>194</v>
      </c>
      <c r="S40" s="30" t="s">
        <v>194</v>
      </c>
      <c r="T40" s="30" t="s">
        <v>194</v>
      </c>
      <c r="U40" s="30" t="s">
        <v>194</v>
      </c>
      <c r="V40" s="30" t="s">
        <v>194</v>
      </c>
      <c r="W40" s="30" t="s">
        <v>194</v>
      </c>
      <c r="X40" s="30" t="s">
        <v>194</v>
      </c>
      <c r="Y40" s="30" t="s">
        <v>194</v>
      </c>
      <c r="Z40" s="30" t="s">
        <v>194</v>
      </c>
      <c r="AA40" s="30" t="s">
        <v>194</v>
      </c>
      <c r="AB40" s="30" t="s">
        <v>194</v>
      </c>
      <c r="AC40" s="30" t="s">
        <v>194</v>
      </c>
      <c r="AD40" s="30" t="s">
        <v>194</v>
      </c>
    </row>
    <row r="41" spans="1:30" hidden="1" x14ac:dyDescent="0.3">
      <c r="A41" s="50" t="str">
        <f>VERİ!A41</f>
        <v>SS25</v>
      </c>
      <c r="B41" s="50" t="str">
        <f>VERİ!B41</f>
        <v>CK4U</v>
      </c>
      <c r="C41" s="50">
        <f>VERİ!C41</f>
        <v>1132434</v>
      </c>
      <c r="D41" s="50" t="str">
        <f>VERİ!D41</f>
        <v>UK.BDY,KNEED-E</v>
      </c>
      <c r="E41" s="50" t="str">
        <f>VERİ!E41</f>
        <v>30/1 SÜPREM</v>
      </c>
      <c r="F41" s="50" t="str">
        <f>VERİ!F41</f>
        <v>J5E</v>
      </c>
      <c r="G41" s="50" t="str">
        <f>VERİ!G41</f>
        <v>WHITE</v>
      </c>
      <c r="H41" s="52">
        <f>VERİ!H41</f>
        <v>45681</v>
      </c>
      <c r="I41" s="50">
        <f>VERİ!I41</f>
        <v>6400</v>
      </c>
      <c r="J41" s="50">
        <f>VERİ!J41</f>
        <v>6352</v>
      </c>
      <c r="K41" s="30" t="s">
        <v>194</v>
      </c>
      <c r="L41" s="30" t="s">
        <v>194</v>
      </c>
      <c r="M41" s="30" t="s">
        <v>194</v>
      </c>
      <c r="N41" s="30" t="s">
        <v>194</v>
      </c>
      <c r="O41" s="30" t="s">
        <v>194</v>
      </c>
      <c r="P41" s="30" t="s">
        <v>194</v>
      </c>
      <c r="Q41" s="30" t="s">
        <v>194</v>
      </c>
      <c r="R41" s="30" t="s">
        <v>194</v>
      </c>
      <c r="S41" s="30" t="s">
        <v>194</v>
      </c>
      <c r="T41" s="30" t="s">
        <v>194</v>
      </c>
      <c r="U41" s="30" t="s">
        <v>194</v>
      </c>
      <c r="V41" s="30" t="s">
        <v>194</v>
      </c>
      <c r="W41" s="30" t="s">
        <v>194</v>
      </c>
      <c r="X41" s="30" t="s">
        <v>194</v>
      </c>
      <c r="Y41" s="30" t="s">
        <v>194</v>
      </c>
      <c r="Z41" s="30" t="s">
        <v>194</v>
      </c>
      <c r="AA41" s="30" t="s">
        <v>194</v>
      </c>
      <c r="AB41" s="30" t="s">
        <v>194</v>
      </c>
      <c r="AC41" s="30" t="s">
        <v>194</v>
      </c>
      <c r="AD41" s="30" t="s">
        <v>194</v>
      </c>
    </row>
    <row r="42" spans="1:30" hidden="1" x14ac:dyDescent="0.3">
      <c r="A42" s="50" t="str">
        <f>VERİ!A42</f>
        <v>SS25</v>
      </c>
      <c r="B42" s="50" t="str">
        <f>VERİ!B42</f>
        <v>CK4U</v>
      </c>
      <c r="C42" s="50">
        <f>VERİ!C42</f>
        <v>1132434</v>
      </c>
      <c r="D42" s="50" t="str">
        <f>VERİ!D42</f>
        <v>UK.BDY,KNEED-E</v>
      </c>
      <c r="E42" s="50" t="str">
        <f>VERİ!E42</f>
        <v>30/1 SÜPREM</v>
      </c>
      <c r="F42" s="50" t="str">
        <f>VERİ!F42</f>
        <v>CVL</v>
      </c>
      <c r="G42" s="50" t="str">
        <f>VERİ!G42</f>
        <v>NEW BLACK</v>
      </c>
      <c r="H42" s="52">
        <f>VERİ!H42</f>
        <v>45681</v>
      </c>
      <c r="I42" s="50">
        <f>VERİ!I42</f>
        <v>6400</v>
      </c>
      <c r="J42" s="50">
        <f>VERİ!J42</f>
        <v>6560</v>
      </c>
      <c r="K42" s="30" t="s">
        <v>194</v>
      </c>
      <c r="L42" s="30" t="s">
        <v>194</v>
      </c>
      <c r="M42" s="30" t="s">
        <v>194</v>
      </c>
      <c r="N42" s="30" t="s">
        <v>194</v>
      </c>
      <c r="O42" s="30" t="s">
        <v>194</v>
      </c>
      <c r="P42" s="30" t="s">
        <v>194</v>
      </c>
      <c r="Q42" s="30" t="s">
        <v>194</v>
      </c>
      <c r="R42" s="30" t="s">
        <v>194</v>
      </c>
      <c r="S42" s="30" t="s">
        <v>194</v>
      </c>
      <c r="T42" s="30" t="s">
        <v>194</v>
      </c>
      <c r="U42" s="30" t="s">
        <v>194</v>
      </c>
      <c r="V42" s="30" t="s">
        <v>194</v>
      </c>
      <c r="W42" s="30" t="s">
        <v>194</v>
      </c>
      <c r="X42" s="30" t="s">
        <v>194</v>
      </c>
      <c r="Y42" s="30" t="s">
        <v>194</v>
      </c>
      <c r="Z42" s="30" t="s">
        <v>194</v>
      </c>
      <c r="AA42" s="30" t="s">
        <v>194</v>
      </c>
      <c r="AB42" s="30" t="s">
        <v>194</v>
      </c>
      <c r="AC42" s="30" t="s">
        <v>194</v>
      </c>
      <c r="AD42" s="30" t="s">
        <v>194</v>
      </c>
    </row>
    <row r="43" spans="1:30" hidden="1" x14ac:dyDescent="0.3">
      <c r="A43" s="50" t="str">
        <f>VERİ!A43</f>
        <v xml:space="preserve">SS25 </v>
      </c>
      <c r="B43" s="50" t="str">
        <f>VERİ!B43</f>
        <v xml:space="preserve">CK4E </v>
      </c>
      <c r="C43" s="50">
        <f>VERİ!C43</f>
        <v>1144109</v>
      </c>
      <c r="D43" s="50" t="str">
        <f>VERİ!D43</f>
        <v xml:space="preserve">KK.BDY,KCHASE </v>
      </c>
      <c r="E43" s="50" t="str">
        <f>VERİ!E43</f>
        <v>30/1 SÜPREM</v>
      </c>
      <c r="F43" s="50" t="str">
        <f>VERİ!F43</f>
        <v>QXG</v>
      </c>
      <c r="G43" s="50" t="str">
        <f>VERİ!G43</f>
        <v>LİGHT BLUE</v>
      </c>
      <c r="H43" s="50" t="str">
        <f>VERİ!H43</f>
        <v>07.04.2025</v>
      </c>
      <c r="I43" s="50">
        <f>VERİ!I43</f>
        <v>31609</v>
      </c>
      <c r="J43" s="50">
        <f>VERİ!J43</f>
        <v>32880</v>
      </c>
      <c r="K43" s="30" t="s">
        <v>194</v>
      </c>
      <c r="L43" s="30" t="s">
        <v>194</v>
      </c>
      <c r="M43" s="30" t="s">
        <v>194</v>
      </c>
      <c r="N43" s="30" t="s">
        <v>194</v>
      </c>
      <c r="O43" s="30" t="s">
        <v>194</v>
      </c>
      <c r="P43" s="30" t="s">
        <v>194</v>
      </c>
      <c r="Q43" s="30" t="s">
        <v>194</v>
      </c>
      <c r="R43" s="30" t="s">
        <v>194</v>
      </c>
      <c r="S43" s="30" t="s">
        <v>194</v>
      </c>
      <c r="T43" s="30" t="s">
        <v>194</v>
      </c>
      <c r="U43" s="30" t="s">
        <v>194</v>
      </c>
      <c r="V43" s="30" t="s">
        <v>194</v>
      </c>
      <c r="W43" s="30" t="s">
        <v>194</v>
      </c>
      <c r="X43" s="30" t="s">
        <v>194</v>
      </c>
      <c r="Y43" s="30" t="s">
        <v>194</v>
      </c>
      <c r="Z43" s="30" t="s">
        <v>194</v>
      </c>
      <c r="AA43" s="30" t="s">
        <v>194</v>
      </c>
      <c r="AB43" s="30" t="s">
        <v>194</v>
      </c>
      <c r="AC43" s="30" t="s">
        <v>194</v>
      </c>
      <c r="AD43" s="30" t="s">
        <v>194</v>
      </c>
    </row>
    <row r="44" spans="1:30" hidden="1" x14ac:dyDescent="0.3">
      <c r="A44" s="50" t="str">
        <f>VERİ!A44</f>
        <v xml:space="preserve">SS25 </v>
      </c>
      <c r="B44" s="50" t="str">
        <f>VERİ!B44</f>
        <v xml:space="preserve">CK4E </v>
      </c>
      <c r="C44" s="50">
        <f>VERİ!C44</f>
        <v>1144109</v>
      </c>
      <c r="D44" s="50" t="str">
        <f>VERİ!D44</f>
        <v xml:space="preserve">KK.BDY,KCHASE </v>
      </c>
      <c r="E44" s="50" t="str">
        <f>VERİ!E44</f>
        <v>30/1 SÜPREM</v>
      </c>
      <c r="F44" s="50" t="str">
        <f>VERİ!F44</f>
        <v>Q6K</v>
      </c>
      <c r="G44" s="50" t="str">
        <f>VERİ!G44</f>
        <v>BUXE WHİTE</v>
      </c>
      <c r="H44" s="50" t="str">
        <f>VERİ!H44</f>
        <v>07.04.2025</v>
      </c>
      <c r="I44" s="50">
        <f>VERİ!I44</f>
        <v>33774</v>
      </c>
      <c r="J44" s="50">
        <f>VERİ!J44</f>
        <v>31875</v>
      </c>
      <c r="K44" s="30" t="s">
        <v>194</v>
      </c>
      <c r="L44" s="30" t="s">
        <v>194</v>
      </c>
      <c r="M44" s="30" t="s">
        <v>194</v>
      </c>
      <c r="N44" s="30" t="s">
        <v>194</v>
      </c>
      <c r="O44" s="30" t="s">
        <v>194</v>
      </c>
      <c r="P44" s="30" t="s">
        <v>194</v>
      </c>
      <c r="Q44" s="30" t="s">
        <v>194</v>
      </c>
      <c r="R44" s="30" t="s">
        <v>194</v>
      </c>
      <c r="S44" s="30" t="s">
        <v>194</v>
      </c>
      <c r="T44" s="30" t="s">
        <v>194</v>
      </c>
      <c r="U44" s="30" t="s">
        <v>194</v>
      </c>
      <c r="V44" s="30" t="s">
        <v>194</v>
      </c>
      <c r="W44" s="30" t="s">
        <v>194</v>
      </c>
      <c r="X44" s="30" t="s">
        <v>194</v>
      </c>
      <c r="Y44" s="30" t="s">
        <v>194</v>
      </c>
      <c r="Z44" s="30" t="s">
        <v>194</v>
      </c>
      <c r="AA44" s="30" t="s">
        <v>194</v>
      </c>
      <c r="AB44" s="30" t="s">
        <v>194</v>
      </c>
      <c r="AC44" s="30" t="s">
        <v>194</v>
      </c>
      <c r="AD44" s="30" t="s">
        <v>194</v>
      </c>
    </row>
    <row r="45" spans="1:30" x14ac:dyDescent="0.3">
      <c r="A45" s="50" t="str">
        <f>VERİ!A45</f>
        <v>WW25</v>
      </c>
      <c r="B45" s="50" t="str">
        <f>VERİ!B45</f>
        <v>BGU</v>
      </c>
      <c r="C45" s="50">
        <f>VERİ!C45</f>
        <v>1154355</v>
      </c>
      <c r="D45" s="50" t="str">
        <f>VERİ!D45</f>
        <v>SWT,CIFT-SWT-E</v>
      </c>
      <c r="E45" s="50" t="str">
        <f>VERİ!E45</f>
        <v>İNTERLOK</v>
      </c>
      <c r="F45" s="50" t="str">
        <f>VERİ!F45</f>
        <v>GBN</v>
      </c>
      <c r="G45" s="50" t="str">
        <f>VERİ!G45</f>
        <v>DULL GREEN</v>
      </c>
      <c r="H45" s="50" t="str">
        <f>VERİ!H45</f>
        <v>03.06.2025</v>
      </c>
      <c r="I45" s="50">
        <f>VERİ!I45</f>
        <v>3500</v>
      </c>
      <c r="J45" s="50">
        <f>VERİ!J45</f>
        <v>1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 x14ac:dyDescent="0.3">
      <c r="A46" s="50" t="str">
        <f>VERİ!A46</f>
        <v>WW25</v>
      </c>
      <c r="B46" s="50" t="str">
        <f>VERİ!B46</f>
        <v>BGU</v>
      </c>
      <c r="C46" s="50">
        <f>VERİ!C46</f>
        <v>1154355</v>
      </c>
      <c r="D46" s="50" t="str">
        <f>VERİ!D46</f>
        <v>SWT,CIFT-SWT-E</v>
      </c>
      <c r="E46" s="50" t="str">
        <f>VERİ!E46</f>
        <v>İNTERLOK</v>
      </c>
      <c r="F46" s="50" t="str">
        <f>VERİ!F46</f>
        <v>FFG</v>
      </c>
      <c r="G46" s="50" t="str">
        <f>VERİ!G46</f>
        <v>BEIGE</v>
      </c>
      <c r="H46" s="50" t="str">
        <f>VERİ!H46</f>
        <v>03.06.2025</v>
      </c>
      <c r="I46" s="50">
        <f>VERİ!I46</f>
        <v>3500</v>
      </c>
      <c r="J46" s="50">
        <f>VERİ!J46</f>
        <v>1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 x14ac:dyDescent="0.3">
      <c r="A47" s="50" t="str">
        <f>VERİ!A47</f>
        <v>WW25</v>
      </c>
      <c r="B47" s="50" t="str">
        <f>VERİ!B47</f>
        <v>BGU</v>
      </c>
      <c r="C47" s="50">
        <f>VERİ!C47</f>
        <v>1154355</v>
      </c>
      <c r="D47" s="50" t="str">
        <f>VERİ!D47</f>
        <v>SWT,CIFT-SWT-E</v>
      </c>
      <c r="E47" s="50" t="str">
        <f>VERİ!E47</f>
        <v>İNTERLOK</v>
      </c>
      <c r="F47" s="50" t="str">
        <f>VERİ!F47</f>
        <v>CVL</v>
      </c>
      <c r="G47" s="50" t="str">
        <f>VERİ!G47</f>
        <v>NEW BLACK</v>
      </c>
      <c r="H47" s="50" t="str">
        <f>VERİ!H47</f>
        <v>03.06.2025</v>
      </c>
      <c r="I47" s="50">
        <f>VERİ!I47</f>
        <v>3500</v>
      </c>
      <c r="J47" s="50">
        <f>VERİ!J47</f>
        <v>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 x14ac:dyDescent="0.3">
      <c r="A48" s="50" t="str">
        <f>VERİ!A48</f>
        <v>WW25</v>
      </c>
      <c r="B48" s="50" t="str">
        <f>VERİ!B48</f>
        <v>BGU</v>
      </c>
      <c r="C48" s="50">
        <f>VERİ!C48</f>
        <v>1154357</v>
      </c>
      <c r="D48" s="50" t="str">
        <f>VERİ!D48</f>
        <v>SWT,CIFT-SWT-E-1</v>
      </c>
      <c r="E48" s="50" t="str">
        <f>VERİ!E48</f>
        <v>İNTERLOK</v>
      </c>
      <c r="F48" s="50" t="str">
        <f>VERİ!F48</f>
        <v>FDH</v>
      </c>
      <c r="G48" s="50" t="str">
        <f>VERİ!G48</f>
        <v>ECRU</v>
      </c>
      <c r="H48" s="50" t="str">
        <f>VERİ!H48</f>
        <v>03.06.2025</v>
      </c>
      <c r="I48" s="50">
        <f>VERİ!I48</f>
        <v>3500</v>
      </c>
      <c r="J48" s="50">
        <f>VERİ!J48</f>
        <v>1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 x14ac:dyDescent="0.3">
      <c r="A49" s="50" t="str">
        <f>VERİ!A49</f>
        <v>WW25</v>
      </c>
      <c r="B49" s="50" t="str">
        <f>VERİ!B49</f>
        <v xml:space="preserve">CK4U </v>
      </c>
      <c r="C49" s="50">
        <f>VERİ!C49</f>
        <v>1154736</v>
      </c>
      <c r="D49" s="50" t="str">
        <f>VERİ!D49</f>
        <v>TKM,2LI PACK-E</v>
      </c>
      <c r="E49" s="50" t="str">
        <f>VERİ!E49</f>
        <v>3 İPLİK</v>
      </c>
      <c r="F49" s="50" t="str">
        <f>VERİ!F49</f>
        <v>LYD</v>
      </c>
      <c r="G49" s="50" t="str">
        <f>VERİ!G49</f>
        <v>DARK BEIGE</v>
      </c>
      <c r="H49" s="50" t="str">
        <f>VERİ!H49</f>
        <v>14.06.2025</v>
      </c>
      <c r="I49" s="50">
        <f>VERİ!I49</f>
        <v>4000</v>
      </c>
      <c r="J49" s="50">
        <f>VERİ!J49</f>
        <v>1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 x14ac:dyDescent="0.3">
      <c r="A50" s="50" t="str">
        <f>VERİ!A50</f>
        <v>WW25</v>
      </c>
      <c r="B50" s="50" t="str">
        <f>VERİ!B50</f>
        <v xml:space="preserve">CK4U </v>
      </c>
      <c r="C50" s="50">
        <f>VERİ!C50</f>
        <v>1154736</v>
      </c>
      <c r="D50" s="50" t="str">
        <f>VERİ!D50</f>
        <v>TKM,2LI PACK-E</v>
      </c>
      <c r="E50" s="50" t="str">
        <f>VERİ!E50</f>
        <v>3 İPLİK</v>
      </c>
      <c r="F50" s="50" t="str">
        <f>VERİ!F50</f>
        <v>GJR</v>
      </c>
      <c r="G50" s="50" t="str">
        <f>VERİ!G50</f>
        <v>LIGHT ROSE</v>
      </c>
      <c r="H50" s="50" t="str">
        <f>VERİ!H50</f>
        <v>13.06.2025</v>
      </c>
      <c r="I50" s="50">
        <f>VERİ!I50</f>
        <v>4016</v>
      </c>
      <c r="J50" s="50">
        <f>VERİ!J50</f>
        <v>1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 x14ac:dyDescent="0.3">
      <c r="A51" s="50" t="str">
        <f>VERİ!A51</f>
        <v>WW25</v>
      </c>
      <c r="B51" s="50" t="str">
        <f>VERİ!B51</f>
        <v xml:space="preserve">CK4U </v>
      </c>
      <c r="C51" s="50">
        <f>VERİ!C51</f>
        <v>1154736</v>
      </c>
      <c r="D51" s="50" t="str">
        <f>VERİ!D51</f>
        <v>TKM,2LI PACK-E</v>
      </c>
      <c r="E51" s="50" t="str">
        <f>VERİ!E51</f>
        <v>3 İPLİK</v>
      </c>
      <c r="F51" s="50" t="str">
        <f>VERİ!F51</f>
        <v>CVL</v>
      </c>
      <c r="G51" s="50" t="str">
        <f>VERİ!G51</f>
        <v>NEW BLACK</v>
      </c>
      <c r="H51" s="50" t="str">
        <f>VERİ!H51</f>
        <v>13.06.2025</v>
      </c>
      <c r="I51" s="50">
        <f>VERİ!I51</f>
        <v>4016</v>
      </c>
      <c r="J51" s="50">
        <f>VERİ!J51</f>
        <v>1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 x14ac:dyDescent="0.3">
      <c r="A52" s="50" t="str">
        <f>VERİ!A52</f>
        <v>WW25</v>
      </c>
      <c r="B52" s="50" t="str">
        <f>VERİ!B52</f>
        <v>BGU</v>
      </c>
      <c r="C52" s="50">
        <f>VERİ!C52</f>
        <v>1155088</v>
      </c>
      <c r="D52" s="50" t="str">
        <f>VERİ!D52</f>
        <v>TYT,RAKBIL-E</v>
      </c>
      <c r="E52" s="50" t="str">
        <f>VERİ!E52</f>
        <v>İNTERLOK</v>
      </c>
      <c r="F52" s="50" t="str">
        <f>VERİ!F52</f>
        <v>SXD</v>
      </c>
      <c r="G52" s="50" t="str">
        <f>VERİ!G52</f>
        <v>ANTRACITE</v>
      </c>
      <c r="H52" s="50" t="str">
        <f>VERİ!H52</f>
        <v>03.06.2025</v>
      </c>
      <c r="I52" s="50">
        <f>VERİ!I52</f>
        <v>3000</v>
      </c>
      <c r="J52" s="50">
        <f>VERİ!J52</f>
        <v>1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 x14ac:dyDescent="0.3">
      <c r="A53" s="50" t="str">
        <f>VERİ!A53</f>
        <v>WW25</v>
      </c>
      <c r="B53" s="50" t="str">
        <f>VERİ!B53</f>
        <v>BGU</v>
      </c>
      <c r="C53" s="50">
        <f>VERİ!C53</f>
        <v>1155088</v>
      </c>
      <c r="D53" s="50" t="str">
        <f>VERİ!D53</f>
        <v>TYT,RAKBIL-E</v>
      </c>
      <c r="E53" s="50" t="str">
        <f>VERİ!E53</f>
        <v>İNTERLOK</v>
      </c>
      <c r="F53" s="50" t="str">
        <f>VERİ!F53</f>
        <v>CVL</v>
      </c>
      <c r="G53" s="50" t="str">
        <f>VERİ!G53</f>
        <v>NEW BLACK</v>
      </c>
      <c r="H53" s="50" t="str">
        <f>VERİ!H53</f>
        <v>03.06.2025</v>
      </c>
      <c r="I53" s="50">
        <f>VERİ!I53</f>
        <v>4000</v>
      </c>
      <c r="J53" s="50">
        <f>VERİ!J53</f>
        <v>1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 x14ac:dyDescent="0.3">
      <c r="A54" s="50" t="str">
        <f>VERİ!A54</f>
        <v>WW25</v>
      </c>
      <c r="B54" s="50" t="str">
        <f>VERİ!B54</f>
        <v>BGU</v>
      </c>
      <c r="C54" s="50">
        <f>VERİ!C54</f>
        <v>1155089</v>
      </c>
      <c r="D54" s="50" t="str">
        <f>VERİ!D54</f>
        <v xml:space="preserve">TYT,RAKBIL-44-E </v>
      </c>
      <c r="E54" s="50" t="str">
        <f>VERİ!E54</f>
        <v>İNTERLOK</v>
      </c>
      <c r="F54" s="50" t="str">
        <f>VERİ!F54</f>
        <v>CVL</v>
      </c>
      <c r="G54" s="50" t="str">
        <f>VERİ!G54</f>
        <v>NEW BLACK</v>
      </c>
      <c r="H54" s="50" t="str">
        <f>VERİ!H54</f>
        <v>03.06.2025</v>
      </c>
      <c r="I54" s="50">
        <f>VERİ!I54</f>
        <v>3000</v>
      </c>
      <c r="J54" s="50">
        <f>VERİ!J54</f>
        <v>1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 x14ac:dyDescent="0.3">
      <c r="A55" s="50" t="str">
        <f>VERİ!A55</f>
        <v>WW25</v>
      </c>
      <c r="B55" s="50" t="str">
        <f>VERİ!B55</f>
        <v>BGU</v>
      </c>
      <c r="C55" s="50">
        <f>VERİ!C55</f>
        <v>1155091</v>
      </c>
      <c r="D55" s="50" t="str">
        <f>VERİ!D55</f>
        <v>TYT,FLAROW-E</v>
      </c>
      <c r="E55" s="50" t="str">
        <f>VERİ!E55</f>
        <v>İNTERLOK</v>
      </c>
      <c r="F55" s="50" t="str">
        <f>VERİ!F55</f>
        <v>CVL</v>
      </c>
      <c r="G55" s="50" t="str">
        <f>VERİ!G55</f>
        <v>NEW BLACK</v>
      </c>
      <c r="H55" s="50" t="str">
        <f>VERİ!H55</f>
        <v>03.06.2025</v>
      </c>
      <c r="I55" s="50">
        <f>VERİ!I55</f>
        <v>4000</v>
      </c>
      <c r="J55" s="50">
        <f>VERİ!J55</f>
        <v>1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 x14ac:dyDescent="0.3">
      <c r="A56" s="50" t="str">
        <f>VERİ!A56</f>
        <v xml:space="preserve">SS25 </v>
      </c>
      <c r="B56" s="50" t="str">
        <f>VERİ!B56</f>
        <v xml:space="preserve">CK4E </v>
      </c>
      <c r="C56" s="50">
        <f>VERİ!C56</f>
        <v>1157420</v>
      </c>
      <c r="D56" s="50" t="str">
        <f>VERİ!D56</f>
        <v xml:space="preserve">KK.BDY,URKA </v>
      </c>
      <c r="E56" s="50" t="str">
        <f>VERİ!E56</f>
        <v>30/1 SÜPREM</v>
      </c>
      <c r="F56" s="50" t="str">
        <f>VERİ!F56</f>
        <v>R9J</v>
      </c>
      <c r="G56" s="50" t="str">
        <f>VERİ!G56</f>
        <v>ECRU</v>
      </c>
      <c r="H56" s="52">
        <f>VERİ!H56</f>
        <v>45719</v>
      </c>
      <c r="I56" s="50">
        <f>VERİ!I56</f>
        <v>1498</v>
      </c>
      <c r="J56" s="50">
        <f>VERİ!J56</f>
        <v>1601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 x14ac:dyDescent="0.3">
      <c r="A57" s="50" t="str">
        <f>VERİ!A57</f>
        <v xml:space="preserve">SS25 </v>
      </c>
      <c r="B57" s="50" t="str">
        <f>VERİ!B57</f>
        <v xml:space="preserve">CK4E </v>
      </c>
      <c r="C57" s="50">
        <f>VERİ!C57</f>
        <v>1157420</v>
      </c>
      <c r="D57" s="50" t="str">
        <f>VERİ!D57</f>
        <v xml:space="preserve">KK.BDY,URKA </v>
      </c>
      <c r="E57" s="50" t="str">
        <f>VERİ!E57</f>
        <v>30/1 SÜPREM</v>
      </c>
      <c r="F57" s="50" t="str">
        <f>VERİ!F57</f>
        <v>Q6K</v>
      </c>
      <c r="G57" s="50" t="str">
        <f>VERİ!G57</f>
        <v>BUXE WHİTE</v>
      </c>
      <c r="H57" s="52">
        <f>VERİ!H57</f>
        <v>45719</v>
      </c>
      <c r="I57" s="50">
        <f>VERİ!I57</f>
        <v>1498</v>
      </c>
      <c r="J57" s="50">
        <f>VERİ!J57</f>
        <v>1601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 x14ac:dyDescent="0.3">
      <c r="A58" s="50" t="str">
        <f>VERİ!A58</f>
        <v xml:space="preserve">SS25 </v>
      </c>
      <c r="B58" s="50" t="str">
        <f>VERİ!B58</f>
        <v xml:space="preserve">CK4E </v>
      </c>
      <c r="C58" s="50">
        <f>VERİ!C58</f>
        <v>1157420</v>
      </c>
      <c r="D58" s="50" t="str">
        <f>VERİ!D58</f>
        <v xml:space="preserve">KK.BDY,URKA </v>
      </c>
      <c r="E58" s="50" t="str">
        <f>VERİ!E58</f>
        <v>30/1 SÜPREM</v>
      </c>
      <c r="F58" s="50" t="str">
        <f>VERİ!F58</f>
        <v>FDU</v>
      </c>
      <c r="G58" s="50" t="str">
        <f>VERİ!G58</f>
        <v>ECRU</v>
      </c>
      <c r="H58" s="52">
        <f>VERİ!H58</f>
        <v>45719</v>
      </c>
      <c r="I58" s="50">
        <f>VERİ!I58</f>
        <v>1498</v>
      </c>
      <c r="J58" s="50">
        <f>VERİ!J58</f>
        <v>1614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 x14ac:dyDescent="0.3">
      <c r="A59" s="50" t="str">
        <f>VERİ!A59</f>
        <v>WW25</v>
      </c>
      <c r="B59" s="50" t="str">
        <f>VERİ!B59</f>
        <v xml:space="preserve">CK4U </v>
      </c>
      <c r="C59" s="50">
        <f>VERİ!C59</f>
        <v>1158710</v>
      </c>
      <c r="D59" s="50" t="str">
        <f>VERİ!D59</f>
        <v xml:space="preserve">SWT,VINNI-E </v>
      </c>
      <c r="E59" s="50" t="str">
        <f>VERİ!E59</f>
        <v>3 İPLİK</v>
      </c>
      <c r="F59" s="50" t="str">
        <f>VERİ!F59</f>
        <v>R9J</v>
      </c>
      <c r="G59" s="50" t="str">
        <f>VERİ!G59</f>
        <v>ECRU</v>
      </c>
      <c r="H59" s="50" t="str">
        <f>VERİ!H59</f>
        <v>04.06.2025</v>
      </c>
      <c r="I59" s="50">
        <f>VERİ!I59</f>
        <v>4000</v>
      </c>
      <c r="J59" s="50">
        <f>VERİ!J59</f>
        <v>1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 x14ac:dyDescent="0.3">
      <c r="A60" s="50" t="str">
        <f>VERİ!A60</f>
        <v>WW25</v>
      </c>
      <c r="B60" s="50" t="str">
        <f>VERİ!B60</f>
        <v xml:space="preserve">CK4U </v>
      </c>
      <c r="C60" s="50">
        <f>VERİ!C60</f>
        <v>1158710</v>
      </c>
      <c r="D60" s="50" t="str">
        <f>VERİ!D60</f>
        <v xml:space="preserve">SWT,VINNI-E </v>
      </c>
      <c r="E60" s="50" t="str">
        <f>VERİ!E60</f>
        <v>3 İPLİK</v>
      </c>
      <c r="F60" s="50" t="str">
        <f>VERİ!F60</f>
        <v>GJR</v>
      </c>
      <c r="G60" s="50" t="str">
        <f>VERİ!G60</f>
        <v>LIGHT ROSE</v>
      </c>
      <c r="H60" s="50" t="str">
        <f>VERİ!H60</f>
        <v>04.06.2025</v>
      </c>
      <c r="I60" s="50">
        <f>VERİ!I60</f>
        <v>4000</v>
      </c>
      <c r="J60" s="50">
        <f>VERİ!J60</f>
        <v>1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 x14ac:dyDescent="0.3">
      <c r="A61" s="50" t="str">
        <f>VERİ!A61</f>
        <v>WW25</v>
      </c>
      <c r="B61" s="50" t="str">
        <f>VERİ!B61</f>
        <v xml:space="preserve">CK4U </v>
      </c>
      <c r="C61" s="50">
        <f>VERİ!C61</f>
        <v>1158710</v>
      </c>
      <c r="D61" s="50" t="str">
        <f>VERİ!D61</f>
        <v xml:space="preserve">SWT,VINNI-E </v>
      </c>
      <c r="E61" s="50" t="str">
        <f>VERİ!E61</f>
        <v>3 İPLİK</v>
      </c>
      <c r="F61" s="50" t="str">
        <f>VERİ!F61</f>
        <v>CVL</v>
      </c>
      <c r="G61" s="50" t="str">
        <f>VERİ!G61</f>
        <v>NEW BLACK</v>
      </c>
      <c r="H61" s="50" t="str">
        <f>VERİ!H61</f>
        <v>04.06.2025</v>
      </c>
      <c r="I61" s="50">
        <f>VERİ!I61</f>
        <v>4000</v>
      </c>
      <c r="J61" s="50">
        <f>VERİ!J61</f>
        <v>1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 x14ac:dyDescent="0.3">
      <c r="A62" s="50" t="str">
        <f>VERİ!A62</f>
        <v>WW25</v>
      </c>
      <c r="B62" s="50" t="str">
        <f>VERİ!B62</f>
        <v xml:space="preserve">CK4U </v>
      </c>
      <c r="C62" s="50">
        <f>VERİ!C62</f>
        <v>1158713</v>
      </c>
      <c r="D62" s="50" t="str">
        <f>VERİ!D62</f>
        <v xml:space="preserve">SWT,VINNI-E-1 </v>
      </c>
      <c r="E62" s="50" t="str">
        <f>VERİ!E62</f>
        <v>3 İPLİK</v>
      </c>
      <c r="F62" s="50" t="str">
        <f>VERİ!F62</f>
        <v>CVL</v>
      </c>
      <c r="G62" s="50" t="str">
        <f>VERİ!G62</f>
        <v>NEW BLACK</v>
      </c>
      <c r="H62" s="50" t="str">
        <f>VERİ!H62</f>
        <v>04.06.2025</v>
      </c>
      <c r="I62" s="50">
        <f>VERİ!I62</f>
        <v>4000</v>
      </c>
      <c r="J62" s="50">
        <f>VERİ!J62</f>
        <v>1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 x14ac:dyDescent="0.3">
      <c r="A63" s="50" t="str">
        <f>VERİ!A63</f>
        <v>WW25</v>
      </c>
      <c r="B63" s="50" t="str">
        <f>VERİ!B63</f>
        <v xml:space="preserve">CK4U </v>
      </c>
      <c r="C63" s="50">
        <f>VERİ!C63</f>
        <v>1158716</v>
      </c>
      <c r="D63" s="50" t="str">
        <f>VERİ!D63</f>
        <v xml:space="preserve">SWT,VINNI-E-2 </v>
      </c>
      <c r="E63" s="50" t="str">
        <f>VERİ!E63</f>
        <v>3 İPLİK</v>
      </c>
      <c r="F63" s="50" t="str">
        <f>VERİ!F63</f>
        <v>KNF</v>
      </c>
      <c r="G63" s="50" t="str">
        <f>VERİ!G63</f>
        <v>BEIGE</v>
      </c>
      <c r="H63" s="50" t="str">
        <f>VERİ!H63</f>
        <v>04.06.2025</v>
      </c>
      <c r="I63" s="50">
        <f>VERİ!I63</f>
        <v>4000</v>
      </c>
      <c r="J63" s="50">
        <f>VERİ!J63</f>
        <v>1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 x14ac:dyDescent="0.3">
      <c r="A64" s="50" t="str">
        <f>VERİ!A64</f>
        <v>WW25</v>
      </c>
      <c r="B64" s="50" t="str">
        <f>VERİ!B64</f>
        <v xml:space="preserve">CK4U </v>
      </c>
      <c r="C64" s="50">
        <f>VERİ!C64</f>
        <v>1158716</v>
      </c>
      <c r="D64" s="50" t="str">
        <f>VERİ!D64</f>
        <v xml:space="preserve">SWT,VINNI-E-2 </v>
      </c>
      <c r="E64" s="50" t="str">
        <f>VERİ!E64</f>
        <v>3 İPLİK</v>
      </c>
      <c r="F64" s="50" t="str">
        <f>VERİ!F64</f>
        <v>CVL</v>
      </c>
      <c r="G64" s="50" t="str">
        <f>VERİ!G64</f>
        <v>NEW BLACK</v>
      </c>
      <c r="H64" s="50" t="str">
        <f>VERİ!H64</f>
        <v>04.06.2025</v>
      </c>
      <c r="I64" s="50">
        <f>VERİ!I64</f>
        <v>4000</v>
      </c>
      <c r="J64" s="50">
        <f>VERİ!J64</f>
        <v>1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 x14ac:dyDescent="0.3">
      <c r="A65" s="50" t="str">
        <f>VERİ!A65</f>
        <v>WW25</v>
      </c>
      <c r="B65" s="50" t="str">
        <f>VERİ!B65</f>
        <v xml:space="preserve">CK4U </v>
      </c>
      <c r="C65" s="50">
        <f>VERİ!C65</f>
        <v>1158734</v>
      </c>
      <c r="D65" s="50" t="str">
        <f>VERİ!D65</f>
        <v>SWT,YOYO-E</v>
      </c>
      <c r="E65" s="50" t="str">
        <f>VERİ!E65</f>
        <v>3 İPLİK</v>
      </c>
      <c r="F65" s="50" t="str">
        <f>VERİ!F65</f>
        <v>YTJ</v>
      </c>
      <c r="G65" s="50" t="str">
        <f>VERİ!G65</f>
        <v>LIGHT PINK</v>
      </c>
      <c r="H65" s="50" t="str">
        <f>VERİ!H65</f>
        <v>04.06.2025</v>
      </c>
      <c r="I65" s="50">
        <f>VERİ!I65</f>
        <v>4000</v>
      </c>
      <c r="J65" s="50">
        <f>VERİ!J65</f>
        <v>1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 x14ac:dyDescent="0.3">
      <c r="A66" s="50" t="str">
        <f>VERİ!A66</f>
        <v>WW25</v>
      </c>
      <c r="B66" s="50" t="str">
        <f>VERİ!B66</f>
        <v xml:space="preserve">CK4U </v>
      </c>
      <c r="C66" s="50">
        <f>VERİ!C66</f>
        <v>1158734</v>
      </c>
      <c r="D66" s="50" t="str">
        <f>VERİ!D66</f>
        <v>SWT,YOYO-E</v>
      </c>
      <c r="E66" s="50" t="str">
        <f>VERİ!E66</f>
        <v>3 İPLİK</v>
      </c>
      <c r="F66" s="50" t="str">
        <f>VERİ!F66</f>
        <v>KNF</v>
      </c>
      <c r="G66" s="50" t="str">
        <f>VERİ!G66</f>
        <v>BEIGE</v>
      </c>
      <c r="H66" s="50" t="str">
        <f>VERİ!H66</f>
        <v>04.06.2025</v>
      </c>
      <c r="I66" s="50">
        <f>VERİ!I66</f>
        <v>4000</v>
      </c>
      <c r="J66" s="50">
        <f>VERİ!J66</f>
        <v>1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 x14ac:dyDescent="0.3">
      <c r="A67" s="50" t="str">
        <f>VERİ!A67</f>
        <v>WW25</v>
      </c>
      <c r="B67" s="50" t="str">
        <f>VERİ!B67</f>
        <v xml:space="preserve">CK4U </v>
      </c>
      <c r="C67" s="50">
        <f>VERİ!C67</f>
        <v>1158734</v>
      </c>
      <c r="D67" s="50" t="str">
        <f>VERİ!D67</f>
        <v>SWT,YOYO-E</v>
      </c>
      <c r="E67" s="50" t="str">
        <f>VERİ!E67</f>
        <v>3 İPLİK</v>
      </c>
      <c r="F67" s="50" t="str">
        <f>VERİ!F67</f>
        <v>FRA</v>
      </c>
      <c r="G67" s="50" t="str">
        <f>VERİ!G67</f>
        <v>PINK</v>
      </c>
      <c r="H67" s="50" t="str">
        <f>VERİ!H67</f>
        <v>04.06.2025</v>
      </c>
      <c r="I67" s="50">
        <f>VERİ!I67</f>
        <v>4000</v>
      </c>
      <c r="J67" s="50">
        <f>VERİ!J67</f>
        <v>1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 x14ac:dyDescent="0.3">
      <c r="A68" s="50" t="str">
        <f>VERİ!A68</f>
        <v>WW25</v>
      </c>
      <c r="B68" s="50" t="str">
        <f>VERİ!B68</f>
        <v xml:space="preserve">CK4U </v>
      </c>
      <c r="C68" s="50">
        <f>VERİ!C68</f>
        <v>1158734</v>
      </c>
      <c r="D68" s="50" t="str">
        <f>VERİ!D68</f>
        <v>SWT,YOYO-E</v>
      </c>
      <c r="E68" s="50" t="str">
        <f>VERİ!E68</f>
        <v>3 İPLİK</v>
      </c>
      <c r="F68" s="50" t="str">
        <f>VERİ!F68</f>
        <v>CVL</v>
      </c>
      <c r="G68" s="50" t="str">
        <f>VERİ!G68</f>
        <v>NEW BLACK</v>
      </c>
      <c r="H68" s="50" t="str">
        <f>VERİ!H68</f>
        <v>04.06.2025</v>
      </c>
      <c r="I68" s="50">
        <f>VERİ!I68</f>
        <v>4000</v>
      </c>
      <c r="J68" s="50">
        <f>VERİ!J68</f>
        <v>1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 x14ac:dyDescent="0.3">
      <c r="A69" s="50" t="str">
        <f>VERİ!A69</f>
        <v xml:space="preserve">SS25 </v>
      </c>
      <c r="B69" s="50" t="str">
        <f>VERİ!B69</f>
        <v xml:space="preserve">CK4E </v>
      </c>
      <c r="C69" s="50">
        <f>VERİ!C69</f>
        <v>1158862</v>
      </c>
      <c r="D69" s="50" t="str">
        <f>VERİ!D69</f>
        <v xml:space="preserve">ŞRT,KINGIM-AS </v>
      </c>
      <c r="E69" s="50" t="str">
        <f>VERİ!E69</f>
        <v>RAŞEL</v>
      </c>
      <c r="F69" s="50" t="str">
        <f>VERİ!F69</f>
        <v>LQJ</v>
      </c>
      <c r="G69" s="50" t="str">
        <f>VERİ!G69</f>
        <v>BLACK PRINTED</v>
      </c>
      <c r="H69" s="50" t="str">
        <f>VERİ!H69</f>
        <v>07.04.2025</v>
      </c>
      <c r="I69" s="50">
        <f>VERİ!I69</f>
        <v>14142</v>
      </c>
      <c r="J69" s="50">
        <f>VERİ!J69</f>
        <v>1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 x14ac:dyDescent="0.3">
      <c r="A70" s="50" t="str">
        <f>VERİ!A70</f>
        <v xml:space="preserve">SS25 </v>
      </c>
      <c r="B70" s="50" t="str">
        <f>VERİ!B70</f>
        <v xml:space="preserve">CK4E </v>
      </c>
      <c r="C70" s="50">
        <f>VERİ!C70</f>
        <v>1158918</v>
      </c>
      <c r="D70" s="50" t="str">
        <f>VERİ!D70</f>
        <v xml:space="preserve">ATL,KINES </v>
      </c>
      <c r="E70" s="50" t="str">
        <f>VERİ!E70</f>
        <v>4*2 KAŞKORSE</v>
      </c>
      <c r="F70" s="50" t="str">
        <f>VERİ!F70</f>
        <v>R9J</v>
      </c>
      <c r="G70" s="50" t="str">
        <f>VERİ!G70</f>
        <v>ECRU</v>
      </c>
      <c r="H70" s="50" t="str">
        <f>VERİ!H70</f>
        <v>07.04.2025</v>
      </c>
      <c r="I70" s="50">
        <f>VERİ!I70</f>
        <v>17529</v>
      </c>
      <c r="J70" s="50">
        <f>VERİ!J70</f>
        <v>1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 x14ac:dyDescent="0.3">
      <c r="A71" s="50" t="str">
        <f>VERİ!A71</f>
        <v xml:space="preserve">SS25 </v>
      </c>
      <c r="B71" s="50" t="str">
        <f>VERİ!B71</f>
        <v xml:space="preserve">CK4L </v>
      </c>
      <c r="C71" s="50">
        <f>VERİ!C71</f>
        <v>1159235</v>
      </c>
      <c r="D71" s="50" t="str">
        <f>VERİ!D71</f>
        <v xml:space="preserve">KK.BDY,CARMEN </v>
      </c>
      <c r="E71" s="50" t="str">
        <f>VERİ!E71</f>
        <v>30/1 SÜPREM</v>
      </c>
      <c r="F71" s="50" t="str">
        <f>VERİ!F71</f>
        <v>VVW</v>
      </c>
      <c r="G71" s="50" t="str">
        <f>VERİ!G71</f>
        <v>LIGHT CORAL</v>
      </c>
      <c r="H71" s="50" t="str">
        <f>VERİ!H71</f>
        <v>08.04.2025</v>
      </c>
      <c r="I71" s="50">
        <f>VERİ!I71</f>
        <v>17856</v>
      </c>
      <c r="J71" s="50">
        <f>VERİ!J71</f>
        <v>1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 x14ac:dyDescent="0.3">
      <c r="A72" s="50" t="str">
        <f>VERİ!A72</f>
        <v xml:space="preserve">SS25 </v>
      </c>
      <c r="B72" s="50" t="str">
        <f>VERİ!B72</f>
        <v xml:space="preserve">CK4L </v>
      </c>
      <c r="C72" s="50">
        <f>VERİ!C72</f>
        <v>1159238</v>
      </c>
      <c r="D72" s="50" t="str">
        <f>VERİ!D72</f>
        <v xml:space="preserve">KK.BDY,WISE </v>
      </c>
      <c r="E72" s="50" t="str">
        <f>VERİ!E72</f>
        <v>30/1 SÜPREM</v>
      </c>
      <c r="F72" s="50" t="str">
        <f>VERİ!F72</f>
        <v>FES</v>
      </c>
      <c r="G72" s="50" t="str">
        <f>VERİ!G72</f>
        <v>ECRU</v>
      </c>
      <c r="H72" s="50" t="str">
        <f>VERİ!H72</f>
        <v>10.03.2025</v>
      </c>
      <c r="I72" s="50">
        <f>VERİ!I72</f>
        <v>9804</v>
      </c>
      <c r="J72" s="50">
        <f>VERİ!J72</f>
        <v>10428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 x14ac:dyDescent="0.3">
      <c r="A73" s="50" t="str">
        <f>VERİ!A73</f>
        <v xml:space="preserve">SS25 </v>
      </c>
      <c r="B73" s="50" t="str">
        <f>VERİ!B73</f>
        <v xml:space="preserve">CK4L </v>
      </c>
      <c r="C73" s="50">
        <f>VERİ!C73</f>
        <v>1159602</v>
      </c>
      <c r="D73" s="50" t="str">
        <f>VERİ!D73</f>
        <v xml:space="preserve">UK.BDY,B-LACE </v>
      </c>
      <c r="E73" s="50" t="str">
        <f>VERİ!E73</f>
        <v>30/1 SÜPREM</v>
      </c>
      <c r="F73" s="50" t="str">
        <f>VERİ!F73</f>
        <v>R9J</v>
      </c>
      <c r="G73" s="50" t="str">
        <f>VERİ!G73</f>
        <v>ECRU</v>
      </c>
      <c r="H73" s="50" t="str">
        <f>VERİ!H73</f>
        <v>03.03.2025</v>
      </c>
      <c r="I73" s="50">
        <f>VERİ!I73</f>
        <v>4101</v>
      </c>
      <c r="J73" s="50">
        <f>VERİ!J73</f>
        <v>4151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 x14ac:dyDescent="0.3">
      <c r="A74" s="50" t="str">
        <f>VERİ!A74</f>
        <v xml:space="preserve">SS25 </v>
      </c>
      <c r="B74" s="50" t="str">
        <f>VERİ!B74</f>
        <v xml:space="preserve">CK4L </v>
      </c>
      <c r="C74" s="50">
        <f>VERİ!C74</f>
        <v>1159635</v>
      </c>
      <c r="D74" s="50" t="str">
        <f>VERİ!D74</f>
        <v xml:space="preserve">KK.BDY,BROMEO </v>
      </c>
      <c r="E74" s="50" t="str">
        <f>VERİ!E74</f>
        <v>30/1 SÜPREM</v>
      </c>
      <c r="F74" s="50" t="str">
        <f>VERİ!F74</f>
        <v>R9J</v>
      </c>
      <c r="G74" s="50" t="str">
        <f>VERİ!G74</f>
        <v>ECRU</v>
      </c>
      <c r="H74" s="50" t="str">
        <f>VERİ!H74</f>
        <v>03.03.2025</v>
      </c>
      <c r="I74" s="50">
        <f>VERİ!I74</f>
        <v>5534</v>
      </c>
      <c r="J74" s="50">
        <f>VERİ!J74</f>
        <v>5740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 x14ac:dyDescent="0.3">
      <c r="A75" s="50" t="str">
        <f>VERİ!A75</f>
        <v xml:space="preserve">SS25 </v>
      </c>
      <c r="B75" s="50" t="str">
        <f>VERİ!B75</f>
        <v xml:space="preserve">CK4E </v>
      </c>
      <c r="C75" s="50">
        <f>VERİ!C75</f>
        <v>1161878</v>
      </c>
      <c r="D75" s="50" t="str">
        <f>VERİ!D75</f>
        <v xml:space="preserve">SWT,BUTTER-FT </v>
      </c>
      <c r="E75" s="50" t="str">
        <f>VERİ!E75</f>
        <v>3 İPLİK</v>
      </c>
      <c r="F75" s="50" t="str">
        <f>VERİ!F75</f>
        <v>S2A</v>
      </c>
      <c r="G75" s="50" t="str">
        <f>VERİ!G75</f>
        <v>LIGHT YELLOW</v>
      </c>
      <c r="H75" s="50" t="str">
        <f>VERİ!H75</f>
        <v>26.02.2025</v>
      </c>
      <c r="I75" s="50">
        <f>VERİ!I75</f>
        <v>988</v>
      </c>
      <c r="J75" s="50">
        <f>VERİ!J75</f>
        <v>930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x14ac:dyDescent="0.3">
      <c r="A76" s="50" t="str">
        <f>VERİ!A76</f>
        <v>WW25</v>
      </c>
      <c r="B76" s="50" t="str">
        <f>VERİ!B76</f>
        <v>BGU</v>
      </c>
      <c r="C76" s="50">
        <f>VERİ!C76</f>
        <v>1163284</v>
      </c>
      <c r="D76" s="50" t="str">
        <f>VERİ!D76</f>
        <v>SWT,ELLIES-CIZ-E</v>
      </c>
      <c r="E76" s="50" t="str">
        <f>VERİ!E76</f>
        <v>3 İPLİK</v>
      </c>
      <c r="F76" s="50" t="str">
        <f>VERİ!F76</f>
        <v>LHS</v>
      </c>
      <c r="G76" s="50" t="str">
        <f>VERİ!G76</f>
        <v>MID PINK STRIPED</v>
      </c>
      <c r="H76" s="50" t="str">
        <f>VERİ!H76</f>
        <v>03.06.2025</v>
      </c>
      <c r="I76" s="50">
        <f>VERİ!I76</f>
        <v>1499</v>
      </c>
      <c r="J76" s="50">
        <f>VERİ!J76</f>
        <v>1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 x14ac:dyDescent="0.3">
      <c r="A77" s="50" t="str">
        <f>VERİ!A77</f>
        <v>WW25</v>
      </c>
      <c r="B77" s="50" t="str">
        <f>VERİ!B77</f>
        <v>BGU</v>
      </c>
      <c r="C77" s="50">
        <f>VERİ!C77</f>
        <v>1163284</v>
      </c>
      <c r="D77" s="50" t="str">
        <f>VERİ!D77</f>
        <v>SWT,ELLIES-CIZ-E</v>
      </c>
      <c r="E77" s="50" t="str">
        <f>VERİ!E77</f>
        <v>3 İPLİK</v>
      </c>
      <c r="F77" s="50" t="str">
        <f>VERİ!F77</f>
        <v>LGL</v>
      </c>
      <c r="G77" s="50" t="str">
        <f>VERİ!G77</f>
        <v>LILAC STRIPED</v>
      </c>
      <c r="H77" s="52">
        <f>VERİ!H77</f>
        <v>45811</v>
      </c>
      <c r="I77" s="50">
        <f>VERİ!I77</f>
        <v>1499</v>
      </c>
      <c r="J77" s="50">
        <f>VERİ!J77</f>
        <v>1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 x14ac:dyDescent="0.3">
      <c r="A78" s="50" t="str">
        <f>VERİ!A78</f>
        <v>WW25</v>
      </c>
      <c r="B78" s="50" t="str">
        <f>VERİ!B78</f>
        <v>BGU</v>
      </c>
      <c r="C78" s="50">
        <f>VERİ!C78</f>
        <v>1163284</v>
      </c>
      <c r="D78" s="50" t="str">
        <f>VERİ!D78</f>
        <v>SWT,ELLIES-CIZ-E</v>
      </c>
      <c r="E78" s="50" t="str">
        <f>VERİ!E78</f>
        <v>3 İPLİK</v>
      </c>
      <c r="F78" s="50" t="str">
        <f>VERİ!F78</f>
        <v>LEN</v>
      </c>
      <c r="G78" s="50" t="str">
        <f>VERİ!G78</f>
        <v>BLUE STRIPED</v>
      </c>
      <c r="H78" s="50" t="str">
        <f>VERİ!H78</f>
        <v>03.06.2025</v>
      </c>
      <c r="I78" s="50">
        <f>VERİ!I78</f>
        <v>1499</v>
      </c>
      <c r="J78" s="50">
        <f>VERİ!J78</f>
        <v>1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x14ac:dyDescent="0.3">
      <c r="A79" s="50" t="str">
        <f>VERİ!A79</f>
        <v>WW25</v>
      </c>
      <c r="B79" s="50" t="str">
        <f>VERİ!B79</f>
        <v>BGU</v>
      </c>
      <c r="C79" s="50">
        <f>VERİ!C79</f>
        <v>1163284</v>
      </c>
      <c r="D79" s="50" t="str">
        <f>VERİ!D79</f>
        <v>SWT,ELLIES-CIZ-E</v>
      </c>
      <c r="E79" s="50" t="str">
        <f>VERİ!E79</f>
        <v>3 İPLİK</v>
      </c>
      <c r="F79" s="50" t="str">
        <f>VERİ!F79</f>
        <v>LEG</v>
      </c>
      <c r="G79" s="50" t="str">
        <f>VERİ!G79</f>
        <v>BLACK STRIPED</v>
      </c>
      <c r="H79" s="50" t="str">
        <f>VERİ!H79</f>
        <v>03.06.2025</v>
      </c>
      <c r="I79" s="50">
        <f>VERİ!I79</f>
        <v>1499</v>
      </c>
      <c r="J79" s="50">
        <f>VERİ!J79</f>
        <v>1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 x14ac:dyDescent="0.3">
      <c r="A80" s="50" t="str">
        <f>VERİ!A80</f>
        <v>WW25</v>
      </c>
      <c r="B80" s="50" t="str">
        <f>VERİ!B80</f>
        <v>BGU</v>
      </c>
      <c r="C80" s="50">
        <f>VERİ!C80</f>
        <v>1165944</v>
      </c>
      <c r="D80" s="50" t="str">
        <f>VERİ!D80</f>
        <v xml:space="preserve">TNK,YUMAK-E </v>
      </c>
      <c r="E80" s="50" t="str">
        <f>VERİ!E80</f>
        <v>3 İPLİK</v>
      </c>
      <c r="F80" s="50" t="str">
        <f>VERİ!F80</f>
        <v>ZZU</v>
      </c>
      <c r="G80" s="50" t="str">
        <f>VERİ!G80</f>
        <v>NAVY</v>
      </c>
      <c r="H80" s="50" t="str">
        <f>VERİ!H80</f>
        <v>03.06.2025</v>
      </c>
      <c r="I80" s="50">
        <f>VERİ!I80</f>
        <v>3504</v>
      </c>
      <c r="J80" s="50">
        <f>VERİ!J80</f>
        <v>1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 x14ac:dyDescent="0.3">
      <c r="A81" s="50" t="str">
        <f>VERİ!A81</f>
        <v>WW25</v>
      </c>
      <c r="B81" s="50" t="str">
        <f>VERİ!B81</f>
        <v>BGU</v>
      </c>
      <c r="C81" s="50">
        <f>VERİ!C81</f>
        <v>1165944</v>
      </c>
      <c r="D81" s="50" t="str">
        <f>VERİ!D81</f>
        <v xml:space="preserve">TNK,YUMAK-E </v>
      </c>
      <c r="E81" s="50" t="str">
        <f>VERİ!E81</f>
        <v>3 İPLİK</v>
      </c>
      <c r="F81" s="50" t="str">
        <f>VERİ!F81</f>
        <v>HLU</v>
      </c>
      <c r="G81" s="50" t="str">
        <f>VERİ!G81</f>
        <v>PURPLE</v>
      </c>
      <c r="H81" s="50" t="str">
        <f>VERİ!H81</f>
        <v>03.06.2025</v>
      </c>
      <c r="I81" s="50">
        <f>VERİ!I81</f>
        <v>3504</v>
      </c>
      <c r="J81" s="50">
        <f>VERİ!J81</f>
        <v>1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 x14ac:dyDescent="0.3">
      <c r="A82" s="50" t="str">
        <f>VERİ!A82</f>
        <v>WW25</v>
      </c>
      <c r="B82" s="50" t="str">
        <f>VERİ!B82</f>
        <v>BGU</v>
      </c>
      <c r="C82" s="50">
        <f>VERİ!C82</f>
        <v>1165944</v>
      </c>
      <c r="D82" s="50" t="str">
        <f>VERİ!D82</f>
        <v xml:space="preserve">TNK,YUMAK-E </v>
      </c>
      <c r="E82" s="50" t="str">
        <f>VERİ!E82</f>
        <v>3 İPLİK</v>
      </c>
      <c r="F82" s="50" t="str">
        <f>VERİ!F82</f>
        <v>DDX</v>
      </c>
      <c r="G82" s="50" t="str">
        <f>VERİ!G82</f>
        <v>BISCUIT BEIGE</v>
      </c>
      <c r="H82" s="50" t="str">
        <f>VERİ!H82</f>
        <v>03.06.2025</v>
      </c>
      <c r="I82" s="50">
        <f>VERİ!I82</f>
        <v>3504</v>
      </c>
      <c r="J82" s="50">
        <f>VERİ!J82</f>
        <v>1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 x14ac:dyDescent="0.3">
      <c r="A83" s="50" t="str">
        <f>VERİ!A83</f>
        <v>WW25</v>
      </c>
      <c r="B83" s="50" t="str">
        <f>VERİ!B83</f>
        <v>BGU</v>
      </c>
      <c r="C83" s="50">
        <f>VERİ!C83</f>
        <v>1165944</v>
      </c>
      <c r="D83" s="50" t="str">
        <f>VERİ!D83</f>
        <v xml:space="preserve">TNK,YUMAK-E </v>
      </c>
      <c r="E83" s="50" t="str">
        <f>VERİ!E83</f>
        <v>3 İPLİK</v>
      </c>
      <c r="F83" s="50" t="str">
        <f>VERİ!F83</f>
        <v>CVL</v>
      </c>
      <c r="G83" s="50" t="str">
        <f>VERİ!G83</f>
        <v>NEW BLACK</v>
      </c>
      <c r="H83" s="50" t="str">
        <f>VERİ!H83</f>
        <v>03.06.2025</v>
      </c>
      <c r="I83" s="50">
        <f>VERİ!I83</f>
        <v>3504</v>
      </c>
      <c r="J83" s="50">
        <f>VERİ!J83</f>
        <v>1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 x14ac:dyDescent="0.3">
      <c r="A84" s="50" t="str">
        <f>VERİ!A84</f>
        <v>WW25</v>
      </c>
      <c r="B84" s="50" t="str">
        <f>VERİ!B84</f>
        <v>BGU</v>
      </c>
      <c r="C84" s="50">
        <f>VERİ!C84</f>
        <v>1165945</v>
      </c>
      <c r="D84" s="50" t="str">
        <f>VERİ!D84</f>
        <v xml:space="preserve">TNK,MONESUP-E </v>
      </c>
      <c r="E84" s="50" t="str">
        <f>VERİ!E84</f>
        <v>3 İPLİK</v>
      </c>
      <c r="F84" s="50" t="str">
        <f>VERİ!F84</f>
        <v>NP1</v>
      </c>
      <c r="G84" s="50" t="str">
        <f>VERİ!G84</f>
        <v>NAVY</v>
      </c>
      <c r="H84" s="50" t="str">
        <f>VERİ!H84</f>
        <v>03.06.2025</v>
      </c>
      <c r="I84" s="50">
        <f>VERİ!I84</f>
        <v>3504</v>
      </c>
      <c r="J84" s="50">
        <f>VERİ!J84</f>
        <v>1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 x14ac:dyDescent="0.3">
      <c r="A85" s="50" t="str">
        <f>VERİ!A85</f>
        <v>WW25</v>
      </c>
      <c r="B85" s="50" t="str">
        <f>VERİ!B85</f>
        <v>BGU</v>
      </c>
      <c r="C85" s="50">
        <f>VERİ!C85</f>
        <v>1165945</v>
      </c>
      <c r="D85" s="50" t="str">
        <f>VERİ!D85</f>
        <v xml:space="preserve">TNK,MONESUP-E </v>
      </c>
      <c r="E85" s="50" t="str">
        <f>VERİ!E85</f>
        <v>3 İPLİK</v>
      </c>
      <c r="F85" s="50" t="str">
        <f>VERİ!F85</f>
        <v>FMB</v>
      </c>
      <c r="G85" s="50" t="str">
        <f>VERİ!G85</f>
        <v>ORANGE</v>
      </c>
      <c r="H85" s="50" t="str">
        <f>VERİ!H85</f>
        <v>03.06.2025</v>
      </c>
      <c r="I85" s="50">
        <f>VERİ!I85</f>
        <v>3504</v>
      </c>
      <c r="J85" s="50">
        <f>VERİ!J85</f>
        <v>1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 x14ac:dyDescent="0.3">
      <c r="A86" s="50" t="str">
        <f>VERİ!A86</f>
        <v>WW25</v>
      </c>
      <c r="B86" s="50" t="str">
        <f>VERİ!B86</f>
        <v>BGU</v>
      </c>
      <c r="C86" s="50">
        <f>VERİ!C86</f>
        <v>1165945</v>
      </c>
      <c r="D86" s="50" t="str">
        <f>VERİ!D86</f>
        <v xml:space="preserve">TNK,MONESUP-E </v>
      </c>
      <c r="E86" s="50" t="str">
        <f>VERİ!E86</f>
        <v>3 İPLİK</v>
      </c>
      <c r="F86" s="50" t="str">
        <f>VERİ!F86</f>
        <v>ERV</v>
      </c>
      <c r="G86" s="50" t="str">
        <f>VERİ!G86</f>
        <v>ROSE PINK</v>
      </c>
      <c r="H86" s="50" t="str">
        <f>VERİ!H86</f>
        <v>03.06.2025</v>
      </c>
      <c r="I86" s="50">
        <f>VERİ!I86</f>
        <v>3504</v>
      </c>
      <c r="J86" s="50">
        <f>VERİ!J86</f>
        <v>1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 x14ac:dyDescent="0.3">
      <c r="A87" s="50" t="str">
        <f>VERİ!A87</f>
        <v>WW25</v>
      </c>
      <c r="B87" s="50" t="str">
        <f>VERİ!B87</f>
        <v>BGU</v>
      </c>
      <c r="C87" s="50">
        <f>VERİ!C87</f>
        <v>1165945</v>
      </c>
      <c r="D87" s="50" t="str">
        <f>VERİ!D87</f>
        <v xml:space="preserve">TNK,MONESUP-E </v>
      </c>
      <c r="E87" s="50" t="str">
        <f>VERİ!E87</f>
        <v>3 İPLİK</v>
      </c>
      <c r="F87" s="50" t="str">
        <f>VERİ!F87</f>
        <v>CVL</v>
      </c>
      <c r="G87" s="50" t="str">
        <f>VERİ!G87</f>
        <v>NEW BLACK</v>
      </c>
      <c r="H87" s="50" t="str">
        <f>VERİ!H87</f>
        <v>03.06.2025</v>
      </c>
      <c r="I87" s="50">
        <f>VERİ!I87</f>
        <v>3504</v>
      </c>
      <c r="J87" s="50">
        <f>VERİ!J87</f>
        <v>1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 x14ac:dyDescent="0.3">
      <c r="A88" s="50" t="str">
        <f>VERİ!A88</f>
        <v>SS25</v>
      </c>
      <c r="B88" s="50" t="str">
        <f>VERİ!B88</f>
        <v xml:space="preserve">CK4L </v>
      </c>
      <c r="C88" s="50">
        <f>VERİ!C88</f>
        <v>1167979</v>
      </c>
      <c r="D88" s="50" t="str">
        <f>VERİ!D88</f>
        <v>TKM,KOSKANA-FT</v>
      </c>
      <c r="E88" s="50" t="str">
        <f>VERİ!E88</f>
        <v>VİSKON</v>
      </c>
      <c r="F88" s="50" t="str">
        <f>VERİ!F88</f>
        <v>G6V</v>
      </c>
      <c r="G88" s="50" t="str">
        <f>VERİ!G88</f>
        <v>LIGHT GREY</v>
      </c>
      <c r="H88" s="50" t="str">
        <f>VERİ!H88</f>
        <v>18.03.2025</v>
      </c>
      <c r="I88" s="50">
        <f>VERİ!I88</f>
        <v>972</v>
      </c>
      <c r="J88" s="50">
        <f>VERİ!J88</f>
        <v>1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 x14ac:dyDescent="0.3">
      <c r="A89" s="50" t="str">
        <f>VERİ!A89</f>
        <v>SS25</v>
      </c>
      <c r="B89" s="50" t="str">
        <f>VERİ!B89</f>
        <v xml:space="preserve">CK4E </v>
      </c>
      <c r="C89" s="50">
        <f>VERİ!C89</f>
        <v>1168098</v>
      </c>
      <c r="D89" s="50" t="str">
        <f>VERİ!D89</f>
        <v xml:space="preserve">ATL,KORHAN-AS </v>
      </c>
      <c r="E89" s="50" t="str">
        <f>VERİ!E89</f>
        <v>2*2 KAŞKORSE</v>
      </c>
      <c r="F89" s="50" t="str">
        <f>VERİ!F89</f>
        <v>YQ8</v>
      </c>
      <c r="G89" s="50" t="str">
        <f>VERİ!G89</f>
        <v>LIGHT LILIAC</v>
      </c>
      <c r="H89" s="50" t="str">
        <f>VERİ!H89</f>
        <v>12.05.2025</v>
      </c>
      <c r="I89" s="50">
        <f>VERİ!I89</f>
        <v>20132</v>
      </c>
      <c r="J89" s="50">
        <f>VERİ!J89</f>
        <v>1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 x14ac:dyDescent="0.3">
      <c r="A90" s="50" t="str">
        <f>VERİ!A90</f>
        <v>SS25</v>
      </c>
      <c r="B90" s="50" t="str">
        <f>VERİ!B90</f>
        <v xml:space="preserve">CK4E </v>
      </c>
      <c r="C90" s="50">
        <f>VERİ!C90</f>
        <v>1168101</v>
      </c>
      <c r="D90" s="50" t="str">
        <f>VERİ!D90</f>
        <v xml:space="preserve">ATL,KUSUF </v>
      </c>
      <c r="E90" s="50" t="str">
        <f>VERİ!E90</f>
        <v>2*2 KAŞKORSE</v>
      </c>
      <c r="F90" s="50" t="str">
        <f>VERİ!F90</f>
        <v>YTE</v>
      </c>
      <c r="G90" s="50" t="str">
        <f>VERİ!G90</f>
        <v>BLUE</v>
      </c>
      <c r="H90" s="50" t="str">
        <f>VERİ!H90</f>
        <v>12.05.2025</v>
      </c>
      <c r="I90" s="50">
        <f>VERİ!I90</f>
        <v>21017</v>
      </c>
      <c r="J90" s="50">
        <f>VERİ!J90</f>
        <v>1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 x14ac:dyDescent="0.3">
      <c r="A91" s="50" t="str">
        <f>VERİ!A91</f>
        <v>SS25</v>
      </c>
      <c r="B91" s="50" t="str">
        <f>VERİ!B91</f>
        <v xml:space="preserve">CK4E </v>
      </c>
      <c r="C91" s="50">
        <f>VERİ!C91</f>
        <v>1168210</v>
      </c>
      <c r="D91" s="50" t="str">
        <f>VERİ!D91</f>
        <v>ATL,KAVENE-UST</v>
      </c>
      <c r="E91" s="50" t="str">
        <f>VERİ!E91</f>
        <v>1*1 RİBANA</v>
      </c>
      <c r="F91" s="50" t="str">
        <f>VERİ!F91</f>
        <v>R9J</v>
      </c>
      <c r="G91" s="50" t="str">
        <f>VERİ!G91</f>
        <v>ECRU</v>
      </c>
      <c r="H91" s="52">
        <f>VERİ!H91</f>
        <v>45803</v>
      </c>
      <c r="I91" s="50">
        <f>VERİ!I91</f>
        <v>12919</v>
      </c>
      <c r="J91" s="50">
        <f>VERİ!J91</f>
        <v>1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 x14ac:dyDescent="0.3">
      <c r="A92" s="50" t="str">
        <f>VERİ!A92</f>
        <v>SS25</v>
      </c>
      <c r="B92" s="50" t="str">
        <f>VERİ!B92</f>
        <v xml:space="preserve">CK4E </v>
      </c>
      <c r="C92" s="50">
        <f>VERİ!C92</f>
        <v>1168220</v>
      </c>
      <c r="D92" s="50" t="str">
        <f>VERİ!D92</f>
        <v>ATL,KBOMBI</v>
      </c>
      <c r="E92" s="50" t="str">
        <f>VERİ!E92</f>
        <v>30/1 SÜPREM</v>
      </c>
      <c r="F92" s="50" t="str">
        <f>VERİ!F92</f>
        <v>R9J</v>
      </c>
      <c r="G92" s="50" t="str">
        <f>VERİ!G92</f>
        <v>ECRU</v>
      </c>
      <c r="H92" s="52">
        <f>VERİ!H92</f>
        <v>45789</v>
      </c>
      <c r="I92" s="50">
        <f>VERİ!I92</f>
        <v>3438</v>
      </c>
      <c r="J92" s="50">
        <f>VERİ!J92</f>
        <v>1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 x14ac:dyDescent="0.3">
      <c r="A93" s="50" t="str">
        <f>VERİ!A93</f>
        <v>SS25</v>
      </c>
      <c r="B93" s="50" t="str">
        <f>VERİ!B93</f>
        <v xml:space="preserve">CK4E </v>
      </c>
      <c r="C93" s="50">
        <f>VERİ!C93</f>
        <v>1168377</v>
      </c>
      <c r="D93" s="50" t="str">
        <f>VERİ!D93</f>
        <v>ŞRT,KAVENE-ALT</v>
      </c>
      <c r="E93" s="50" t="str">
        <f>VERİ!E93</f>
        <v>2 İPLİK</v>
      </c>
      <c r="F93" s="50" t="str">
        <f>VERİ!F93</f>
        <v>HKW</v>
      </c>
      <c r="G93" s="50" t="str">
        <f>VERİ!G93</f>
        <v>LIGHT NAVY</v>
      </c>
      <c r="H93" s="52">
        <f>VERİ!H93</f>
        <v>45803</v>
      </c>
      <c r="I93" s="50">
        <f>VERİ!I93</f>
        <v>12803</v>
      </c>
      <c r="J93" s="50">
        <f>VERİ!J93</f>
        <v>1</v>
      </c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 x14ac:dyDescent="0.3">
      <c r="A94" s="50" t="str">
        <f>VERİ!A94</f>
        <v>SS25</v>
      </c>
      <c r="B94" s="50" t="str">
        <f>VERİ!B94</f>
        <v>CK4U</v>
      </c>
      <c r="C94" s="50">
        <f>VERİ!C94</f>
        <v>1134569</v>
      </c>
      <c r="D94" s="50" t="str">
        <f>VERİ!D94</f>
        <v>MIR-E</v>
      </c>
      <c r="E94" s="50" t="str">
        <f>VERİ!E94</f>
        <v>LOFT</v>
      </c>
      <c r="F94" s="50" t="str">
        <f>VERİ!F94</f>
        <v>FDU</v>
      </c>
      <c r="G94" s="50" t="str">
        <f>VERİ!G94</f>
        <v>ECRU</v>
      </c>
      <c r="H94" s="52">
        <f>VERİ!H94</f>
        <v>45652</v>
      </c>
      <c r="I94" s="50">
        <f>VERİ!I94</f>
        <v>3728</v>
      </c>
      <c r="J94" s="50">
        <f>VERİ!J94</f>
        <v>3712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 x14ac:dyDescent="0.3">
      <c r="A95" s="50" t="str">
        <f>VERİ!A95</f>
        <v>SS25</v>
      </c>
      <c r="B95" s="50" t="str">
        <f>VERİ!B95</f>
        <v>CK4U</v>
      </c>
      <c r="C95" s="50">
        <f>VERİ!C95</f>
        <v>1134324</v>
      </c>
      <c r="D95" s="50" t="str">
        <f>VERİ!D95</f>
        <v>KEBRALI</v>
      </c>
      <c r="E95" s="50" t="str">
        <f>VERİ!E95</f>
        <v>2 İPLİK</v>
      </c>
      <c r="F95" s="50" t="str">
        <f>VERİ!F95</f>
        <v>HBH</v>
      </c>
      <c r="G95" s="50" t="str">
        <f>VERİ!G95</f>
        <v>RED</v>
      </c>
      <c r="H95" s="52">
        <f>VERİ!H95</f>
        <v>45593</v>
      </c>
      <c r="I95" s="50">
        <f>VERİ!I95</f>
        <v>13930</v>
      </c>
      <c r="J95" s="50">
        <f>VERİ!J95</f>
        <v>1750</v>
      </c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 x14ac:dyDescent="0.3">
      <c r="A96" s="50" t="str">
        <f>VERİ!A96</f>
        <v>SS25</v>
      </c>
      <c r="B96" s="50" t="str">
        <f>VERİ!B96</f>
        <v>CK4U</v>
      </c>
      <c r="C96" s="50">
        <f>VERİ!C96</f>
        <v>1134324</v>
      </c>
      <c r="D96" s="50" t="str">
        <f>VERİ!D96</f>
        <v>KEBRALI</v>
      </c>
      <c r="E96" s="50" t="str">
        <f>VERİ!E96</f>
        <v>2 İPLİK</v>
      </c>
      <c r="F96" s="50" t="str">
        <f>VERİ!F96</f>
        <v>CVL</v>
      </c>
      <c r="G96" s="50" t="str">
        <f>VERİ!G96</f>
        <v>NEW BLACK</v>
      </c>
      <c r="H96" s="52">
        <f>VERİ!H96</f>
        <v>45593</v>
      </c>
      <c r="I96" s="50">
        <f>VERİ!I96</f>
        <v>9975</v>
      </c>
      <c r="J96" s="50">
        <f>VERİ!J96</f>
        <v>11709</v>
      </c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 x14ac:dyDescent="0.3">
      <c r="A97" s="50" t="str">
        <f>VERİ!A97</f>
        <v>SS25</v>
      </c>
      <c r="B97" s="50" t="str">
        <f>VERİ!B97</f>
        <v>CK4U</v>
      </c>
      <c r="C97" s="50">
        <f>VERİ!C97</f>
        <v>1159600</v>
      </c>
      <c r="D97" s="50" t="str">
        <f>VERİ!D97</f>
        <v>BJULIET</v>
      </c>
      <c r="E97" s="50" t="str">
        <f>VERİ!E97</f>
        <v>30/1 SÜPREM</v>
      </c>
      <c r="F97" s="50" t="str">
        <f>VERİ!F97</f>
        <v>J9J</v>
      </c>
      <c r="G97" s="50" t="str">
        <f>VERİ!G97</f>
        <v>ECRU</v>
      </c>
      <c r="H97" s="52">
        <f>VERİ!H97</f>
        <v>45719</v>
      </c>
      <c r="I97" s="50">
        <f>VERİ!I97</f>
        <v>1089</v>
      </c>
      <c r="J97" s="50">
        <f>VERİ!J97</f>
        <v>4970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 x14ac:dyDescent="0.3">
      <c r="A98" s="50" t="str">
        <f>VERİ!A98</f>
        <v>SS25</v>
      </c>
      <c r="B98" s="50" t="str">
        <f>VERİ!B98</f>
        <v>CK4U</v>
      </c>
      <c r="C98" s="50">
        <f>VERİ!C98</f>
        <v>1150196</v>
      </c>
      <c r="D98" s="50" t="str">
        <f>VERİ!D98</f>
        <v>KSEEYOU</v>
      </c>
      <c r="E98" s="50" t="str">
        <f>VERİ!E98</f>
        <v>SÜET</v>
      </c>
      <c r="F98" s="50" t="str">
        <f>VERİ!F98</f>
        <v>CVL</v>
      </c>
      <c r="G98" s="50" t="str">
        <f>VERİ!G98</f>
        <v>NEW BLACK</v>
      </c>
      <c r="H98" s="52">
        <f>VERİ!H98</f>
        <v>45670</v>
      </c>
      <c r="I98" s="50">
        <f>VERİ!I98</f>
        <v>994</v>
      </c>
      <c r="J98" s="50">
        <f>VERİ!J98</f>
        <v>1036</v>
      </c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 x14ac:dyDescent="0.3">
      <c r="A99" s="50" t="str">
        <f>VERİ!A99</f>
        <v>SS25</v>
      </c>
      <c r="B99" s="50" t="str">
        <f>VERİ!B99</f>
        <v>CK4U</v>
      </c>
      <c r="C99" s="50">
        <f>VERİ!C99</f>
        <v>1159598</v>
      </c>
      <c r="D99" s="50" t="str">
        <f>VERİ!D99</f>
        <v>BHAMLET</v>
      </c>
      <c r="E99" s="50" t="str">
        <f>VERİ!E99</f>
        <v>30/1 SÜPREM</v>
      </c>
      <c r="F99" s="50" t="str">
        <f>VERİ!F99</f>
        <v>J9J</v>
      </c>
      <c r="G99" s="50" t="str">
        <f>VERİ!G99</f>
        <v>ECRU</v>
      </c>
      <c r="H99" s="50" t="str">
        <f>VERİ!H99</f>
        <v>03.0.3.2025</v>
      </c>
      <c r="I99" s="50">
        <f>VERİ!I99</f>
        <v>5512</v>
      </c>
      <c r="J99" s="50">
        <f>VERİ!J99</f>
        <v>5726</v>
      </c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 x14ac:dyDescent="0.3">
      <c r="A100" s="50" t="str">
        <f>VERİ!A100</f>
        <v>SS25</v>
      </c>
      <c r="B100" s="50" t="str">
        <f>VERİ!B100</f>
        <v>CK4U</v>
      </c>
      <c r="C100" s="50">
        <f>VERİ!C100</f>
        <v>1161546</v>
      </c>
      <c r="D100" s="50" t="str">
        <f>VERİ!D100</f>
        <v xml:space="preserve">TKM,KARLOS-FT                           </v>
      </c>
      <c r="E100" s="50" t="str">
        <f>VERİ!E100</f>
        <v>3 İPLİK</v>
      </c>
      <c r="F100" s="50" t="str">
        <f>VERİ!F100</f>
        <v>FZJ</v>
      </c>
      <c r="G100" s="50" t="str">
        <f>VERİ!G100</f>
        <v xml:space="preserve">LIGHT GREY  </v>
      </c>
      <c r="H100" s="50">
        <f>VERİ!H100</f>
        <v>45712</v>
      </c>
      <c r="I100" s="50">
        <f>VERİ!I100</f>
        <v>756</v>
      </c>
      <c r="J100" s="50">
        <f>VERİ!J100</f>
        <v>930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 x14ac:dyDescent="0.3">
      <c r="A101" s="50">
        <f>VERİ!A101</f>
        <v>0</v>
      </c>
      <c r="B101" s="50">
        <f>VERİ!B101</f>
        <v>0</v>
      </c>
      <c r="C101" s="50">
        <f>VERİ!C101</f>
        <v>0</v>
      </c>
      <c r="D101" s="50">
        <f>VERİ!D101</f>
        <v>0</v>
      </c>
      <c r="E101" s="50">
        <f>VERİ!E101</f>
        <v>0</v>
      </c>
      <c r="F101" s="50">
        <f>VERİ!F101</f>
        <v>0</v>
      </c>
      <c r="G101" s="50">
        <f>VERİ!G101</f>
        <v>0</v>
      </c>
      <c r="H101" s="50">
        <f>VERİ!H101</f>
        <v>0</v>
      </c>
      <c r="I101" s="50">
        <f>VERİ!I101</f>
        <v>0</v>
      </c>
      <c r="J101" s="50">
        <f>VERİ!J101</f>
        <v>0</v>
      </c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 x14ac:dyDescent="0.3">
      <c r="A102" s="50">
        <f>VERİ!A102</f>
        <v>0</v>
      </c>
      <c r="B102" s="50">
        <f>VERİ!B102</f>
        <v>0</v>
      </c>
      <c r="C102" s="50">
        <f>VERİ!C102</f>
        <v>0</v>
      </c>
      <c r="D102" s="50">
        <f>VERİ!D102</f>
        <v>0</v>
      </c>
      <c r="E102" s="50">
        <f>VERİ!E102</f>
        <v>0</v>
      </c>
      <c r="F102" s="50">
        <f>VERİ!F102</f>
        <v>0</v>
      </c>
      <c r="G102" s="50">
        <f>VERİ!G102</f>
        <v>0</v>
      </c>
      <c r="H102" s="50">
        <f>VERİ!H102</f>
        <v>0</v>
      </c>
      <c r="I102" s="50">
        <f>VERİ!I102</f>
        <v>0</v>
      </c>
      <c r="J102" s="50">
        <f>VERİ!J102</f>
        <v>0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x14ac:dyDescent="0.3">
      <c r="A103" s="50">
        <f>VERİ!A103</f>
        <v>0</v>
      </c>
      <c r="B103" s="50">
        <f>VERİ!B103</f>
        <v>0</v>
      </c>
      <c r="C103" s="50">
        <f>VERİ!C103</f>
        <v>0</v>
      </c>
      <c r="D103" s="50">
        <f>VERİ!D103</f>
        <v>0</v>
      </c>
      <c r="E103" s="50">
        <f>VERİ!E103</f>
        <v>0</v>
      </c>
      <c r="F103" s="50">
        <f>VERİ!F103</f>
        <v>0</v>
      </c>
      <c r="G103" s="50">
        <f>VERİ!G103</f>
        <v>0</v>
      </c>
      <c r="H103" s="50">
        <f>VERİ!H103</f>
        <v>0</v>
      </c>
      <c r="I103" s="50">
        <f>VERİ!I103</f>
        <v>0</v>
      </c>
      <c r="J103" s="50">
        <f>VERİ!J103</f>
        <v>0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 x14ac:dyDescent="0.3">
      <c r="A104" s="50">
        <f>VERİ!A104</f>
        <v>0</v>
      </c>
      <c r="B104" s="50">
        <f>VERİ!B104</f>
        <v>0</v>
      </c>
      <c r="C104" s="50">
        <f>VERİ!C104</f>
        <v>0</v>
      </c>
      <c r="D104" s="50">
        <f>VERİ!D104</f>
        <v>0</v>
      </c>
      <c r="E104" s="50">
        <f>VERİ!E104</f>
        <v>0</v>
      </c>
      <c r="F104" s="50">
        <f>VERİ!F104</f>
        <v>0</v>
      </c>
      <c r="G104" s="50">
        <f>VERİ!G104</f>
        <v>0</v>
      </c>
      <c r="H104" s="50">
        <f>VERİ!H104</f>
        <v>0</v>
      </c>
      <c r="I104" s="50">
        <f>VERİ!I104</f>
        <v>0</v>
      </c>
      <c r="J104" s="50">
        <f>VERİ!J104</f>
        <v>0</v>
      </c>
      <c r="K104" s="30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x14ac:dyDescent="0.3">
      <c r="A105" s="50">
        <f>VERİ!A105</f>
        <v>0</v>
      </c>
      <c r="B105" s="50">
        <f>VERİ!B105</f>
        <v>0</v>
      </c>
      <c r="C105" s="50">
        <f>VERİ!C105</f>
        <v>0</v>
      </c>
      <c r="D105" s="50">
        <f>VERİ!D105</f>
        <v>0</v>
      </c>
      <c r="E105" s="50">
        <f>VERİ!E105</f>
        <v>0</v>
      </c>
      <c r="F105" s="50">
        <f>VERİ!F105</f>
        <v>0</v>
      </c>
      <c r="G105" s="50">
        <f>VERİ!G105</f>
        <v>0</v>
      </c>
      <c r="H105" s="50">
        <f>VERİ!H105</f>
        <v>0</v>
      </c>
      <c r="I105" s="50">
        <f>VERİ!I105</f>
        <v>0</v>
      </c>
      <c r="J105" s="50">
        <f>VERİ!J105</f>
        <v>0</v>
      </c>
      <c r="K105" s="30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x14ac:dyDescent="0.3">
      <c r="A106" s="50">
        <f>VERİ!A106</f>
        <v>0</v>
      </c>
      <c r="B106" s="50">
        <f>VERİ!B106</f>
        <v>0</v>
      </c>
      <c r="C106" s="50">
        <f>VERİ!C106</f>
        <v>0</v>
      </c>
      <c r="D106" s="50">
        <f>VERİ!D106</f>
        <v>0</v>
      </c>
      <c r="E106" s="50">
        <f>VERİ!E106</f>
        <v>0</v>
      </c>
      <c r="F106" s="50">
        <f>VERİ!F106</f>
        <v>0</v>
      </c>
      <c r="G106" s="50">
        <f>VERİ!G106</f>
        <v>0</v>
      </c>
      <c r="H106" s="50">
        <f>VERİ!H106</f>
        <v>0</v>
      </c>
      <c r="I106" s="50">
        <f>VERİ!I106</f>
        <v>0</v>
      </c>
      <c r="J106" s="50">
        <f>VERİ!J106</f>
        <v>0</v>
      </c>
      <c r="K106" s="30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x14ac:dyDescent="0.3">
      <c r="A107" s="50">
        <f>VERİ!A107</f>
        <v>0</v>
      </c>
      <c r="B107" s="50">
        <f>VERİ!B107</f>
        <v>0</v>
      </c>
      <c r="C107" s="50">
        <f>VERİ!C107</f>
        <v>0</v>
      </c>
      <c r="D107" s="50">
        <f>VERİ!D107</f>
        <v>0</v>
      </c>
      <c r="E107" s="50">
        <f>VERİ!E107</f>
        <v>0</v>
      </c>
      <c r="F107" s="50">
        <f>VERİ!F107</f>
        <v>0</v>
      </c>
      <c r="G107" s="50">
        <f>VERİ!G107</f>
        <v>0</v>
      </c>
      <c r="H107" s="50">
        <f>VERİ!H107</f>
        <v>0</v>
      </c>
      <c r="I107" s="50">
        <f>VERİ!I107</f>
        <v>0</v>
      </c>
      <c r="J107" s="50">
        <f>VERİ!J107</f>
        <v>0</v>
      </c>
      <c r="K107" s="30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x14ac:dyDescent="0.3">
      <c r="A108" s="50">
        <f>VERİ!A108</f>
        <v>0</v>
      </c>
      <c r="B108" s="50">
        <f>VERİ!B108</f>
        <v>0</v>
      </c>
      <c r="C108" s="50">
        <f>VERİ!C108</f>
        <v>0</v>
      </c>
      <c r="D108" s="50">
        <f>VERİ!D108</f>
        <v>0</v>
      </c>
      <c r="E108" s="50">
        <f>VERİ!E108</f>
        <v>0</v>
      </c>
      <c r="F108" s="50">
        <f>VERİ!F108</f>
        <v>0</v>
      </c>
      <c r="G108" s="50">
        <f>VERİ!G108</f>
        <v>0</v>
      </c>
      <c r="H108" s="50">
        <f>VERİ!H108</f>
        <v>0</v>
      </c>
      <c r="I108" s="50">
        <f>VERİ!I108</f>
        <v>0</v>
      </c>
      <c r="J108" s="50">
        <f>VERİ!J108</f>
        <v>0</v>
      </c>
      <c r="K108" s="30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x14ac:dyDescent="0.3">
      <c r="A109" s="50">
        <f>VERİ!A109</f>
        <v>0</v>
      </c>
      <c r="B109" s="50">
        <f>VERİ!B109</f>
        <v>0</v>
      </c>
      <c r="C109" s="50">
        <f>VERİ!C109</f>
        <v>0</v>
      </c>
      <c r="D109" s="50">
        <f>VERİ!D109</f>
        <v>0</v>
      </c>
      <c r="E109" s="50">
        <f>VERİ!E109</f>
        <v>0</v>
      </c>
      <c r="F109" s="50">
        <f>VERİ!F109</f>
        <v>0</v>
      </c>
      <c r="G109" s="50">
        <f>VERİ!G109</f>
        <v>0</v>
      </c>
      <c r="H109" s="50">
        <f>VERİ!H109</f>
        <v>0</v>
      </c>
      <c r="I109" s="50">
        <f>VERİ!I109</f>
        <v>0</v>
      </c>
      <c r="J109" s="50">
        <f>VERİ!J109</f>
        <v>0</v>
      </c>
      <c r="K109" s="30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x14ac:dyDescent="0.3">
      <c r="A110" s="50">
        <f>VERİ!A110</f>
        <v>0</v>
      </c>
      <c r="B110" s="50">
        <f>VERİ!B110</f>
        <v>0</v>
      </c>
      <c r="C110" s="50">
        <f>VERİ!C110</f>
        <v>0</v>
      </c>
      <c r="D110" s="50">
        <f>VERİ!D110</f>
        <v>0</v>
      </c>
      <c r="E110" s="50">
        <f>VERİ!E110</f>
        <v>0</v>
      </c>
      <c r="F110" s="50">
        <f>VERİ!F110</f>
        <v>0</v>
      </c>
      <c r="G110" s="50">
        <f>VERİ!G110</f>
        <v>0</v>
      </c>
      <c r="H110" s="50">
        <f>VERİ!H110</f>
        <v>0</v>
      </c>
      <c r="I110" s="50">
        <f>VERİ!I110</f>
        <v>0</v>
      </c>
      <c r="J110" s="50">
        <f>VERİ!J110</f>
        <v>0</v>
      </c>
      <c r="K110" s="30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x14ac:dyDescent="0.3">
      <c r="A111" s="50">
        <f>VERİ!A111</f>
        <v>0</v>
      </c>
      <c r="B111" s="50">
        <f>VERİ!B111</f>
        <v>0</v>
      </c>
      <c r="C111" s="50">
        <f>VERİ!C111</f>
        <v>0</v>
      </c>
      <c r="D111" s="50">
        <f>VERİ!D111</f>
        <v>0</v>
      </c>
      <c r="E111" s="50">
        <f>VERİ!E111</f>
        <v>0</v>
      </c>
      <c r="F111" s="50">
        <f>VERİ!F111</f>
        <v>0</v>
      </c>
      <c r="G111" s="50">
        <f>VERİ!G111</f>
        <v>0</v>
      </c>
      <c r="H111" s="50">
        <f>VERİ!H111</f>
        <v>0</v>
      </c>
      <c r="I111" s="50">
        <f>VERİ!I111</f>
        <v>0</v>
      </c>
      <c r="J111" s="50">
        <f>VERİ!J111</f>
        <v>0</v>
      </c>
      <c r="K111" s="30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x14ac:dyDescent="0.3">
      <c r="A112" s="50">
        <f>VERİ!A112</f>
        <v>0</v>
      </c>
      <c r="B112" s="50">
        <f>VERİ!B112</f>
        <v>0</v>
      </c>
      <c r="C112" s="50">
        <f>VERİ!C112</f>
        <v>0</v>
      </c>
      <c r="D112" s="50">
        <f>VERİ!D112</f>
        <v>0</v>
      </c>
      <c r="E112" s="50">
        <f>VERİ!E112</f>
        <v>0</v>
      </c>
      <c r="F112" s="50">
        <f>VERİ!F112</f>
        <v>0</v>
      </c>
      <c r="G112" s="50">
        <f>VERİ!G112</f>
        <v>0</v>
      </c>
      <c r="H112" s="50">
        <f>VERİ!H112</f>
        <v>0</v>
      </c>
      <c r="I112" s="50">
        <f>VERİ!I112</f>
        <v>0</v>
      </c>
      <c r="J112" s="50">
        <f>VERİ!J112</f>
        <v>0</v>
      </c>
      <c r="K112" s="30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x14ac:dyDescent="0.3">
      <c r="A113" s="50">
        <f>VERİ!A113</f>
        <v>0</v>
      </c>
      <c r="B113" s="50">
        <f>VERİ!B113</f>
        <v>0</v>
      </c>
      <c r="C113" s="50">
        <f>VERİ!C113</f>
        <v>0</v>
      </c>
      <c r="D113" s="50">
        <f>VERİ!D113</f>
        <v>0</v>
      </c>
      <c r="E113" s="50">
        <f>VERİ!E113</f>
        <v>0</v>
      </c>
      <c r="F113" s="50">
        <f>VERİ!F113</f>
        <v>0</v>
      </c>
      <c r="G113" s="50">
        <f>VERİ!G113</f>
        <v>0</v>
      </c>
      <c r="H113" s="50">
        <f>VERİ!H113</f>
        <v>0</v>
      </c>
      <c r="I113" s="50">
        <f>VERİ!I113</f>
        <v>0</v>
      </c>
      <c r="J113" s="50">
        <f>VERİ!J113</f>
        <v>0</v>
      </c>
      <c r="K113" s="30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x14ac:dyDescent="0.3">
      <c r="A114" s="50">
        <f>VERİ!A114</f>
        <v>0</v>
      </c>
      <c r="B114" s="50">
        <f>VERİ!B114</f>
        <v>0</v>
      </c>
      <c r="C114" s="50">
        <f>VERİ!C114</f>
        <v>0</v>
      </c>
      <c r="D114" s="50">
        <f>VERİ!D114</f>
        <v>0</v>
      </c>
      <c r="E114" s="50">
        <f>VERİ!E114</f>
        <v>0</v>
      </c>
      <c r="F114" s="50">
        <f>VERİ!F114</f>
        <v>0</v>
      </c>
      <c r="G114" s="50">
        <f>VERİ!G114</f>
        <v>0</v>
      </c>
      <c r="H114" s="50">
        <f>VERİ!H114</f>
        <v>0</v>
      </c>
      <c r="I114" s="50">
        <f>VERİ!I114</f>
        <v>0</v>
      </c>
      <c r="J114" s="50">
        <f>VERİ!J114</f>
        <v>0</v>
      </c>
      <c r="K114" s="30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x14ac:dyDescent="0.3">
      <c r="A115" s="50">
        <f>VERİ!A115</f>
        <v>0</v>
      </c>
      <c r="B115" s="50">
        <f>VERİ!B115</f>
        <v>0</v>
      </c>
      <c r="C115" s="50">
        <f>VERİ!C115</f>
        <v>0</v>
      </c>
      <c r="D115" s="50">
        <f>VERİ!D115</f>
        <v>0</v>
      </c>
      <c r="E115" s="50">
        <f>VERİ!E115</f>
        <v>0</v>
      </c>
      <c r="F115" s="50">
        <f>VERİ!F115</f>
        <v>0</v>
      </c>
      <c r="G115" s="50">
        <f>VERİ!G115</f>
        <v>0</v>
      </c>
      <c r="H115" s="50">
        <f>VERİ!H115</f>
        <v>0</v>
      </c>
      <c r="I115" s="50">
        <f>VERİ!I115</f>
        <v>0</v>
      </c>
      <c r="J115" s="50">
        <f>VERİ!J115</f>
        <v>0</v>
      </c>
      <c r="K115" s="30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x14ac:dyDescent="0.3">
      <c r="A116" s="50">
        <f>VERİ!A116</f>
        <v>0</v>
      </c>
      <c r="B116" s="50">
        <f>VERİ!B116</f>
        <v>0</v>
      </c>
      <c r="C116" s="50">
        <f>VERİ!C116</f>
        <v>0</v>
      </c>
      <c r="D116" s="50">
        <f>VERİ!D116</f>
        <v>0</v>
      </c>
      <c r="E116" s="50">
        <f>VERİ!E116</f>
        <v>0</v>
      </c>
      <c r="F116" s="50">
        <f>VERİ!F116</f>
        <v>0</v>
      </c>
      <c r="G116" s="50">
        <f>VERİ!G116</f>
        <v>0</v>
      </c>
      <c r="H116" s="50">
        <f>VERİ!H116</f>
        <v>0</v>
      </c>
      <c r="I116" s="50">
        <f>VERİ!I116</f>
        <v>0</v>
      </c>
      <c r="J116" s="50">
        <f>VERİ!J116</f>
        <v>0</v>
      </c>
      <c r="K116" s="30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x14ac:dyDescent="0.3">
      <c r="A117" s="50">
        <f>VERİ!A117</f>
        <v>0</v>
      </c>
      <c r="B117" s="50">
        <f>VERİ!B117</f>
        <v>0</v>
      </c>
      <c r="C117" s="50">
        <f>VERİ!C117</f>
        <v>0</v>
      </c>
      <c r="D117" s="50">
        <f>VERİ!D117</f>
        <v>0</v>
      </c>
      <c r="E117" s="50">
        <f>VERİ!E117</f>
        <v>0</v>
      </c>
      <c r="F117" s="50">
        <f>VERİ!F117</f>
        <v>0</v>
      </c>
      <c r="G117" s="50">
        <f>VERİ!G117</f>
        <v>0</v>
      </c>
      <c r="H117" s="50">
        <f>VERİ!H117</f>
        <v>0</v>
      </c>
      <c r="I117" s="50">
        <f>VERİ!I117</f>
        <v>0</v>
      </c>
      <c r="J117" s="50">
        <f>VERİ!J117</f>
        <v>0</v>
      </c>
      <c r="K117" s="30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x14ac:dyDescent="0.3">
      <c r="A118" s="50">
        <f>VERİ!A118</f>
        <v>0</v>
      </c>
      <c r="B118" s="50">
        <f>VERİ!B118</f>
        <v>0</v>
      </c>
      <c r="C118" s="50">
        <f>VERİ!C118</f>
        <v>0</v>
      </c>
      <c r="D118" s="50">
        <f>VERİ!D118</f>
        <v>0</v>
      </c>
      <c r="E118" s="50">
        <f>VERİ!E118</f>
        <v>0</v>
      </c>
      <c r="F118" s="50">
        <f>VERİ!F118</f>
        <v>0</v>
      </c>
      <c r="G118" s="50">
        <f>VERİ!G118</f>
        <v>0</v>
      </c>
      <c r="H118" s="50">
        <f>VERİ!H118</f>
        <v>0</v>
      </c>
      <c r="I118" s="50">
        <f>VERİ!I118</f>
        <v>0</v>
      </c>
      <c r="J118" s="50">
        <f>VERİ!J118</f>
        <v>0</v>
      </c>
      <c r="K118" s="30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x14ac:dyDescent="0.3">
      <c r="A119" s="50">
        <f>VERİ!A119</f>
        <v>0</v>
      </c>
      <c r="B119" s="50">
        <f>VERİ!B119</f>
        <v>0</v>
      </c>
      <c r="C119" s="50">
        <f>VERİ!C119</f>
        <v>0</v>
      </c>
      <c r="D119" s="50">
        <f>VERİ!D119</f>
        <v>0</v>
      </c>
      <c r="E119" s="50">
        <f>VERİ!E119</f>
        <v>0</v>
      </c>
      <c r="F119" s="50">
        <f>VERİ!F119</f>
        <v>0</v>
      </c>
      <c r="G119" s="50">
        <f>VERİ!G119</f>
        <v>0</v>
      </c>
      <c r="H119" s="50">
        <f>VERİ!H119</f>
        <v>0</v>
      </c>
      <c r="I119" s="50">
        <f>VERİ!I119</f>
        <v>0</v>
      </c>
      <c r="J119" s="50">
        <f>VERİ!J119</f>
        <v>0</v>
      </c>
      <c r="K119" s="30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x14ac:dyDescent="0.3">
      <c r="A120" s="50">
        <f>VERİ!A120</f>
        <v>0</v>
      </c>
      <c r="B120" s="50">
        <f>VERİ!B120</f>
        <v>0</v>
      </c>
      <c r="C120" s="50">
        <f>VERİ!C120</f>
        <v>0</v>
      </c>
      <c r="D120" s="50">
        <f>VERİ!D120</f>
        <v>0</v>
      </c>
      <c r="E120" s="50">
        <f>VERİ!E120</f>
        <v>0</v>
      </c>
      <c r="F120" s="50">
        <f>VERİ!F120</f>
        <v>0</v>
      </c>
      <c r="G120" s="50">
        <f>VERİ!G120</f>
        <v>0</v>
      </c>
      <c r="H120" s="50">
        <f>VERİ!H120</f>
        <v>0</v>
      </c>
      <c r="I120" s="50">
        <f>VERİ!I120</f>
        <v>0</v>
      </c>
      <c r="J120" s="50">
        <f>VERİ!J120</f>
        <v>0</v>
      </c>
      <c r="K120" s="30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x14ac:dyDescent="0.3">
      <c r="A121" s="50">
        <f>VERİ!A121</f>
        <v>0</v>
      </c>
      <c r="B121" s="50">
        <f>VERİ!B121</f>
        <v>0</v>
      </c>
      <c r="C121" s="50">
        <f>VERİ!C121</f>
        <v>0</v>
      </c>
      <c r="D121" s="50">
        <f>VERİ!D121</f>
        <v>0</v>
      </c>
      <c r="E121" s="50">
        <f>VERİ!E121</f>
        <v>0</v>
      </c>
      <c r="F121" s="50">
        <f>VERİ!F121</f>
        <v>0</v>
      </c>
      <c r="G121" s="50">
        <f>VERİ!G121</f>
        <v>0</v>
      </c>
      <c r="H121" s="50">
        <f>VERİ!H121</f>
        <v>0</v>
      </c>
      <c r="I121" s="50">
        <f>VERİ!I121</f>
        <v>0</v>
      </c>
      <c r="J121" s="50">
        <f>VERİ!J121</f>
        <v>0</v>
      </c>
      <c r="K121" s="30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x14ac:dyDescent="0.3">
      <c r="A122" s="50">
        <f>VERİ!A122</f>
        <v>0</v>
      </c>
      <c r="B122" s="50">
        <f>VERİ!B122</f>
        <v>0</v>
      </c>
      <c r="C122" s="50">
        <f>VERİ!C122</f>
        <v>0</v>
      </c>
      <c r="D122" s="50">
        <f>VERİ!D122</f>
        <v>0</v>
      </c>
      <c r="E122" s="50">
        <f>VERİ!E122</f>
        <v>0</v>
      </c>
      <c r="F122" s="50">
        <f>VERİ!F122</f>
        <v>0</v>
      </c>
      <c r="G122" s="50">
        <f>VERİ!G122</f>
        <v>0</v>
      </c>
      <c r="H122" s="50">
        <f>VERİ!H122</f>
        <v>0</v>
      </c>
      <c r="I122" s="50">
        <f>VERİ!I122</f>
        <v>0</v>
      </c>
      <c r="J122" s="50">
        <f>VERİ!J122</f>
        <v>0</v>
      </c>
      <c r="K122" s="30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x14ac:dyDescent="0.3">
      <c r="A123" s="50">
        <f>VERİ!A123</f>
        <v>0</v>
      </c>
      <c r="B123" s="50">
        <f>VERİ!B123</f>
        <v>0</v>
      </c>
      <c r="C123" s="50">
        <f>VERİ!C123</f>
        <v>0</v>
      </c>
      <c r="D123" s="50">
        <f>VERİ!D123</f>
        <v>0</v>
      </c>
      <c r="E123" s="50">
        <f>VERİ!E123</f>
        <v>0</v>
      </c>
      <c r="F123" s="50">
        <f>VERİ!F123</f>
        <v>0</v>
      </c>
      <c r="G123" s="50">
        <f>VERİ!G123</f>
        <v>0</v>
      </c>
      <c r="H123" s="50">
        <f>VERİ!H123</f>
        <v>0</v>
      </c>
      <c r="I123" s="50">
        <f>VERİ!I123</f>
        <v>0</v>
      </c>
      <c r="J123" s="50">
        <f>VERİ!J123</f>
        <v>0</v>
      </c>
      <c r="K123" s="30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x14ac:dyDescent="0.3">
      <c r="A124" s="50">
        <f>VERİ!A124</f>
        <v>0</v>
      </c>
      <c r="B124" s="50">
        <f>VERİ!B124</f>
        <v>0</v>
      </c>
      <c r="C124" s="50">
        <f>VERİ!C124</f>
        <v>0</v>
      </c>
      <c r="D124" s="50">
        <f>VERİ!D124</f>
        <v>0</v>
      </c>
      <c r="E124" s="50">
        <f>VERİ!E124</f>
        <v>0</v>
      </c>
      <c r="F124" s="50">
        <f>VERİ!F124</f>
        <v>0</v>
      </c>
      <c r="G124" s="50">
        <f>VERİ!G124</f>
        <v>0</v>
      </c>
      <c r="H124" s="50">
        <f>VERİ!H124</f>
        <v>0</v>
      </c>
      <c r="I124" s="50">
        <f>VERİ!I124</f>
        <v>0</v>
      </c>
      <c r="J124" s="50">
        <f>VERİ!J124</f>
        <v>0</v>
      </c>
      <c r="K124" s="30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x14ac:dyDescent="0.3">
      <c r="A125" s="50">
        <f>VERİ!A125</f>
        <v>0</v>
      </c>
      <c r="B125" s="50">
        <f>VERİ!B125</f>
        <v>0</v>
      </c>
      <c r="C125" s="50">
        <f>VERİ!C125</f>
        <v>0</v>
      </c>
      <c r="D125" s="50">
        <f>VERİ!D125</f>
        <v>0</v>
      </c>
      <c r="E125" s="50">
        <f>VERİ!E125</f>
        <v>0</v>
      </c>
      <c r="F125" s="50">
        <f>VERİ!F125</f>
        <v>0</v>
      </c>
      <c r="G125" s="50">
        <f>VERİ!G125</f>
        <v>0</v>
      </c>
      <c r="H125" s="50">
        <f>VERİ!H125</f>
        <v>0</v>
      </c>
      <c r="I125" s="50">
        <f>VERİ!I125</f>
        <v>0</v>
      </c>
      <c r="J125" s="50">
        <f>VERİ!J125</f>
        <v>0</v>
      </c>
      <c r="K125" s="30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x14ac:dyDescent="0.3">
      <c r="A126" s="50">
        <f>VERİ!A126</f>
        <v>0</v>
      </c>
      <c r="B126" s="50">
        <f>VERİ!B126</f>
        <v>0</v>
      </c>
      <c r="C126" s="50">
        <f>VERİ!C126</f>
        <v>0</v>
      </c>
      <c r="D126" s="50">
        <f>VERİ!D126</f>
        <v>0</v>
      </c>
      <c r="E126" s="50">
        <f>VERİ!E126</f>
        <v>0</v>
      </c>
      <c r="F126" s="50">
        <f>VERİ!F126</f>
        <v>0</v>
      </c>
      <c r="G126" s="50">
        <f>VERİ!G126</f>
        <v>0</v>
      </c>
      <c r="H126" s="50">
        <f>VERİ!H126</f>
        <v>0</v>
      </c>
      <c r="I126" s="50">
        <f>VERİ!I126</f>
        <v>0</v>
      </c>
      <c r="J126" s="50">
        <f>VERİ!J126</f>
        <v>0</v>
      </c>
      <c r="K126" s="30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x14ac:dyDescent="0.3">
      <c r="A127" s="50">
        <f>VERİ!A127</f>
        <v>0</v>
      </c>
      <c r="B127" s="50">
        <f>VERİ!B127</f>
        <v>0</v>
      </c>
      <c r="C127" s="50">
        <f>VERİ!C127</f>
        <v>0</v>
      </c>
      <c r="D127" s="50">
        <f>VERİ!D127</f>
        <v>0</v>
      </c>
      <c r="E127" s="50">
        <f>VERİ!E127</f>
        <v>0</v>
      </c>
      <c r="F127" s="50">
        <f>VERİ!F127</f>
        <v>0</v>
      </c>
      <c r="G127" s="50">
        <f>VERİ!G127</f>
        <v>0</v>
      </c>
      <c r="H127" s="50">
        <f>VERİ!H127</f>
        <v>0</v>
      </c>
      <c r="I127" s="50">
        <f>VERİ!I127</f>
        <v>0</v>
      </c>
      <c r="J127" s="50">
        <f>VERİ!J127</f>
        <v>0</v>
      </c>
      <c r="K127" s="30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x14ac:dyDescent="0.3">
      <c r="A128" s="50">
        <f>VERİ!A128</f>
        <v>0</v>
      </c>
      <c r="B128" s="50">
        <f>VERİ!B128</f>
        <v>0</v>
      </c>
      <c r="C128" s="50">
        <f>VERİ!C128</f>
        <v>0</v>
      </c>
      <c r="D128" s="50">
        <f>VERİ!D128</f>
        <v>0</v>
      </c>
      <c r="E128" s="50">
        <f>VERİ!E128</f>
        <v>0</v>
      </c>
      <c r="F128" s="50">
        <f>VERİ!F128</f>
        <v>0</v>
      </c>
      <c r="G128" s="50">
        <f>VERİ!G128</f>
        <v>0</v>
      </c>
      <c r="H128" s="50">
        <f>VERİ!H128</f>
        <v>0</v>
      </c>
      <c r="I128" s="50">
        <f>VERİ!I128</f>
        <v>0</v>
      </c>
      <c r="J128" s="50">
        <f>VERİ!J128</f>
        <v>0</v>
      </c>
      <c r="K128" s="30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x14ac:dyDescent="0.3">
      <c r="A129" s="50">
        <f>VERİ!A129</f>
        <v>0</v>
      </c>
      <c r="B129" s="50">
        <f>VERİ!B129</f>
        <v>0</v>
      </c>
      <c r="C129" s="50">
        <f>VERİ!C129</f>
        <v>0</v>
      </c>
      <c r="D129" s="50">
        <f>VERİ!D129</f>
        <v>0</v>
      </c>
      <c r="E129" s="50">
        <f>VERİ!E129</f>
        <v>0</v>
      </c>
      <c r="F129" s="50">
        <f>VERİ!F129</f>
        <v>0</v>
      </c>
      <c r="G129" s="50">
        <f>VERİ!G129</f>
        <v>0</v>
      </c>
      <c r="H129" s="50">
        <f>VERİ!H129</f>
        <v>0</v>
      </c>
      <c r="I129" s="50">
        <f>VERİ!I129</f>
        <v>0</v>
      </c>
      <c r="J129" s="50">
        <f>VERİ!J129</f>
        <v>0</v>
      </c>
      <c r="K129" s="30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x14ac:dyDescent="0.3">
      <c r="A130" s="50">
        <f>VERİ!A130</f>
        <v>0</v>
      </c>
      <c r="B130" s="50">
        <f>VERİ!B130</f>
        <v>0</v>
      </c>
      <c r="C130" s="50">
        <f>VERİ!C130</f>
        <v>0</v>
      </c>
      <c r="D130" s="50">
        <f>VERİ!D130</f>
        <v>0</v>
      </c>
      <c r="E130" s="50">
        <f>VERİ!E130</f>
        <v>0</v>
      </c>
      <c r="F130" s="50">
        <f>VERİ!F130</f>
        <v>0</v>
      </c>
      <c r="G130" s="50">
        <f>VERİ!G130</f>
        <v>0</v>
      </c>
      <c r="H130" s="50">
        <f>VERİ!H130</f>
        <v>0</v>
      </c>
      <c r="I130" s="50">
        <f>VERİ!I130</f>
        <v>0</v>
      </c>
      <c r="J130" s="50">
        <f>VERİ!J130</f>
        <v>0</v>
      </c>
      <c r="K130" s="30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x14ac:dyDescent="0.3">
      <c r="A131" s="50">
        <f>VERİ!A131</f>
        <v>0</v>
      </c>
      <c r="B131" s="50">
        <f>VERİ!B131</f>
        <v>0</v>
      </c>
      <c r="C131" s="50">
        <f>VERİ!C131</f>
        <v>0</v>
      </c>
      <c r="D131" s="50">
        <f>VERİ!D131</f>
        <v>0</v>
      </c>
      <c r="E131" s="50">
        <f>VERİ!E131</f>
        <v>0</v>
      </c>
      <c r="F131" s="50">
        <f>VERİ!F131</f>
        <v>0</v>
      </c>
      <c r="G131" s="50">
        <f>VERİ!G131</f>
        <v>0</v>
      </c>
      <c r="H131" s="50">
        <f>VERİ!H131</f>
        <v>0</v>
      </c>
      <c r="I131" s="50">
        <f>VERİ!I131</f>
        <v>0</v>
      </c>
      <c r="J131" s="50">
        <f>VERİ!J131</f>
        <v>0</v>
      </c>
      <c r="K131" s="30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x14ac:dyDescent="0.3">
      <c r="A132" s="50">
        <f>VERİ!A132</f>
        <v>0</v>
      </c>
      <c r="B132" s="50">
        <f>VERİ!B132</f>
        <v>0</v>
      </c>
      <c r="C132" s="50">
        <f>VERİ!C132</f>
        <v>0</v>
      </c>
      <c r="D132" s="50">
        <f>VERİ!D132</f>
        <v>0</v>
      </c>
      <c r="E132" s="50">
        <f>VERİ!E132</f>
        <v>0</v>
      </c>
      <c r="F132" s="50">
        <f>VERİ!F132</f>
        <v>0</v>
      </c>
      <c r="G132" s="50">
        <f>VERİ!G132</f>
        <v>0</v>
      </c>
      <c r="H132" s="50">
        <f>VERİ!H132</f>
        <v>0</v>
      </c>
      <c r="I132" s="50">
        <f>VERİ!I132</f>
        <v>0</v>
      </c>
      <c r="J132" s="50">
        <f>VERİ!J132</f>
        <v>0</v>
      </c>
      <c r="K132" s="30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x14ac:dyDescent="0.3">
      <c r="A133" s="50">
        <f>VERİ!A133</f>
        <v>0</v>
      </c>
      <c r="B133" s="50">
        <f>VERİ!B133</f>
        <v>0</v>
      </c>
      <c r="C133" s="50">
        <f>VERİ!C133</f>
        <v>0</v>
      </c>
      <c r="D133" s="50">
        <f>VERİ!D133</f>
        <v>0</v>
      </c>
      <c r="E133" s="50">
        <f>VERİ!E133</f>
        <v>0</v>
      </c>
      <c r="F133" s="50">
        <f>VERİ!F133</f>
        <v>0</v>
      </c>
      <c r="G133" s="50">
        <f>VERİ!G133</f>
        <v>0</v>
      </c>
      <c r="H133" s="50">
        <f>VERİ!H133</f>
        <v>0</v>
      </c>
      <c r="I133" s="50">
        <f>VERİ!I133</f>
        <v>0</v>
      </c>
      <c r="J133" s="50">
        <f>VERİ!J133</f>
        <v>0</v>
      </c>
      <c r="K133" s="30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x14ac:dyDescent="0.3">
      <c r="A134" s="50">
        <f>VERİ!A134</f>
        <v>0</v>
      </c>
      <c r="B134" s="50">
        <f>VERİ!B134</f>
        <v>0</v>
      </c>
      <c r="C134" s="50">
        <f>VERİ!C134</f>
        <v>0</v>
      </c>
      <c r="D134" s="50">
        <f>VERİ!D134</f>
        <v>0</v>
      </c>
      <c r="E134" s="50">
        <f>VERİ!E134</f>
        <v>0</v>
      </c>
      <c r="F134" s="50">
        <f>VERİ!F134</f>
        <v>0</v>
      </c>
      <c r="G134" s="50">
        <f>VERİ!G134</f>
        <v>0</v>
      </c>
      <c r="H134" s="50">
        <f>VERİ!H134</f>
        <v>0</v>
      </c>
      <c r="I134" s="50">
        <f>VERİ!I134</f>
        <v>0</v>
      </c>
      <c r="J134" s="50">
        <f>VERİ!J134</f>
        <v>0</v>
      </c>
      <c r="K134" s="30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x14ac:dyDescent="0.3">
      <c r="A135" s="50">
        <f>VERİ!A135</f>
        <v>0</v>
      </c>
      <c r="B135" s="50">
        <f>VERİ!B135</f>
        <v>0</v>
      </c>
      <c r="C135" s="50">
        <f>VERİ!C135</f>
        <v>0</v>
      </c>
      <c r="D135" s="50">
        <f>VERİ!D135</f>
        <v>0</v>
      </c>
      <c r="E135" s="50">
        <f>VERİ!E135</f>
        <v>0</v>
      </c>
      <c r="F135" s="50">
        <f>VERİ!F135</f>
        <v>0</v>
      </c>
      <c r="G135" s="50">
        <f>VERİ!G135</f>
        <v>0</v>
      </c>
      <c r="H135" s="50">
        <f>VERİ!H135</f>
        <v>0</v>
      </c>
      <c r="I135" s="50">
        <f>VERİ!I135</f>
        <v>0</v>
      </c>
      <c r="J135" s="50">
        <f>VERİ!J135</f>
        <v>0</v>
      </c>
      <c r="K135" s="30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x14ac:dyDescent="0.3">
      <c r="A136" s="50">
        <f>VERİ!A136</f>
        <v>0</v>
      </c>
      <c r="B136" s="50">
        <f>VERİ!B136</f>
        <v>0</v>
      </c>
      <c r="C136" s="50">
        <f>VERİ!C136</f>
        <v>0</v>
      </c>
      <c r="D136" s="50">
        <f>VERİ!D136</f>
        <v>0</v>
      </c>
      <c r="E136" s="50">
        <f>VERİ!E136</f>
        <v>0</v>
      </c>
      <c r="F136" s="50">
        <f>VERİ!F136</f>
        <v>0</v>
      </c>
      <c r="G136" s="50">
        <f>VERİ!G136</f>
        <v>0</v>
      </c>
      <c r="H136" s="50">
        <f>VERİ!H136</f>
        <v>0</v>
      </c>
      <c r="I136" s="50">
        <f>VERİ!I136</f>
        <v>0</v>
      </c>
      <c r="J136" s="50">
        <f>VERİ!J136</f>
        <v>0</v>
      </c>
      <c r="K136" s="30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x14ac:dyDescent="0.3">
      <c r="A137" s="50">
        <f>VERİ!A137</f>
        <v>0</v>
      </c>
      <c r="B137" s="50">
        <f>VERİ!B137</f>
        <v>0</v>
      </c>
      <c r="C137" s="50">
        <f>VERİ!C137</f>
        <v>0</v>
      </c>
      <c r="D137" s="50">
        <f>VERİ!D137</f>
        <v>0</v>
      </c>
      <c r="E137" s="50">
        <f>VERİ!E137</f>
        <v>0</v>
      </c>
      <c r="F137" s="50">
        <f>VERİ!F137</f>
        <v>0</v>
      </c>
      <c r="G137" s="50">
        <f>VERİ!G137</f>
        <v>0</v>
      </c>
      <c r="H137" s="50">
        <f>VERİ!H137</f>
        <v>0</v>
      </c>
      <c r="I137" s="50">
        <f>VERİ!I137</f>
        <v>0</v>
      </c>
      <c r="J137" s="50">
        <f>VERİ!J137</f>
        <v>0</v>
      </c>
      <c r="K137" s="30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x14ac:dyDescent="0.3">
      <c r="A138" s="50">
        <f>VERİ!A138</f>
        <v>0</v>
      </c>
      <c r="B138" s="50">
        <f>VERİ!B138</f>
        <v>0</v>
      </c>
      <c r="C138" s="50">
        <f>VERİ!C138</f>
        <v>0</v>
      </c>
      <c r="D138" s="50">
        <f>VERİ!D138</f>
        <v>0</v>
      </c>
      <c r="E138" s="50">
        <f>VERİ!E138</f>
        <v>0</v>
      </c>
      <c r="F138" s="50">
        <f>VERİ!F138</f>
        <v>0</v>
      </c>
      <c r="G138" s="50">
        <f>VERİ!G138</f>
        <v>0</v>
      </c>
      <c r="H138" s="50">
        <f>VERİ!H138</f>
        <v>0</v>
      </c>
      <c r="I138" s="50">
        <f>VERİ!I138</f>
        <v>0</v>
      </c>
      <c r="J138" s="50">
        <f>VERİ!J138</f>
        <v>0</v>
      </c>
      <c r="K138" s="30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x14ac:dyDescent="0.3">
      <c r="A139" s="50">
        <f>VERİ!A139</f>
        <v>0</v>
      </c>
      <c r="B139" s="50">
        <f>VERİ!B139</f>
        <v>0</v>
      </c>
      <c r="C139" s="50">
        <f>VERİ!C139</f>
        <v>0</v>
      </c>
      <c r="D139" s="50">
        <f>VERİ!D139</f>
        <v>0</v>
      </c>
      <c r="E139" s="50">
        <f>VERİ!E139</f>
        <v>0</v>
      </c>
      <c r="F139" s="50">
        <f>VERİ!F139</f>
        <v>0</v>
      </c>
      <c r="G139" s="50">
        <f>VERİ!G139</f>
        <v>0</v>
      </c>
      <c r="H139" s="50">
        <f>VERİ!H139</f>
        <v>0</v>
      </c>
      <c r="I139" s="50">
        <f>VERİ!I139</f>
        <v>0</v>
      </c>
      <c r="J139" s="50">
        <f>VERİ!J139</f>
        <v>0</v>
      </c>
      <c r="K139" s="30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x14ac:dyDescent="0.3">
      <c r="A140" s="50">
        <f>VERİ!A140</f>
        <v>0</v>
      </c>
      <c r="B140" s="50">
        <f>VERİ!B140</f>
        <v>0</v>
      </c>
      <c r="C140" s="50">
        <f>VERİ!C140</f>
        <v>0</v>
      </c>
      <c r="D140" s="50">
        <f>VERİ!D140</f>
        <v>0</v>
      </c>
      <c r="E140" s="50">
        <f>VERİ!E140</f>
        <v>0</v>
      </c>
      <c r="F140" s="50">
        <f>VERİ!F140</f>
        <v>0</v>
      </c>
      <c r="G140" s="50">
        <f>VERİ!G140</f>
        <v>0</v>
      </c>
      <c r="H140" s="50">
        <f>VERİ!H140</f>
        <v>0</v>
      </c>
      <c r="I140" s="50">
        <f>VERİ!I140</f>
        <v>0</v>
      </c>
      <c r="J140" s="50">
        <f>VERİ!J140</f>
        <v>0</v>
      </c>
      <c r="K140" s="30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x14ac:dyDescent="0.3">
      <c r="A141" s="50">
        <f>VERİ!A141</f>
        <v>0</v>
      </c>
      <c r="B141" s="50">
        <f>VERİ!B141</f>
        <v>0</v>
      </c>
      <c r="C141" s="50">
        <f>VERİ!C141</f>
        <v>0</v>
      </c>
      <c r="D141" s="50">
        <f>VERİ!D141</f>
        <v>0</v>
      </c>
      <c r="E141" s="50">
        <f>VERİ!E141</f>
        <v>0</v>
      </c>
      <c r="F141" s="50">
        <f>VERİ!F141</f>
        <v>0</v>
      </c>
      <c r="G141" s="50">
        <f>VERİ!G141</f>
        <v>0</v>
      </c>
      <c r="H141" s="50">
        <f>VERİ!H141</f>
        <v>0</v>
      </c>
      <c r="I141" s="50">
        <f>VERİ!I141</f>
        <v>0</v>
      </c>
      <c r="J141" s="50">
        <f>VERİ!J141</f>
        <v>0</v>
      </c>
      <c r="K141" s="30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x14ac:dyDescent="0.3">
      <c r="A142" s="50">
        <f>VERİ!A142</f>
        <v>0</v>
      </c>
      <c r="B142" s="50">
        <f>VERİ!B142</f>
        <v>0</v>
      </c>
      <c r="C142" s="50">
        <f>VERİ!C142</f>
        <v>0</v>
      </c>
      <c r="D142" s="50">
        <f>VERİ!D142</f>
        <v>0</v>
      </c>
      <c r="E142" s="50">
        <f>VERİ!E142</f>
        <v>0</v>
      </c>
      <c r="F142" s="50">
        <f>VERİ!F142</f>
        <v>0</v>
      </c>
      <c r="G142" s="50">
        <f>VERİ!G142</f>
        <v>0</v>
      </c>
      <c r="H142" s="50">
        <f>VERİ!H142</f>
        <v>0</v>
      </c>
      <c r="I142" s="50">
        <f>VERİ!I142</f>
        <v>0</v>
      </c>
      <c r="J142" s="50">
        <f>VERİ!J142</f>
        <v>0</v>
      </c>
      <c r="K142" s="30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x14ac:dyDescent="0.3">
      <c r="A143" s="50">
        <f>VERİ!A143</f>
        <v>0</v>
      </c>
      <c r="B143" s="50">
        <f>VERİ!B143</f>
        <v>0</v>
      </c>
      <c r="C143" s="50">
        <f>VERİ!C143</f>
        <v>0</v>
      </c>
      <c r="D143" s="50">
        <f>VERİ!D143</f>
        <v>0</v>
      </c>
      <c r="E143" s="50">
        <f>VERİ!E143</f>
        <v>0</v>
      </c>
      <c r="F143" s="50">
        <f>VERİ!F143</f>
        <v>0</v>
      </c>
      <c r="G143" s="50">
        <f>VERİ!G143</f>
        <v>0</v>
      </c>
      <c r="H143" s="50">
        <f>VERİ!H143</f>
        <v>0</v>
      </c>
      <c r="I143" s="50">
        <f>VERİ!I143</f>
        <v>0</v>
      </c>
      <c r="J143" s="50">
        <f>VERİ!J143</f>
        <v>0</v>
      </c>
      <c r="K143" s="30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x14ac:dyDescent="0.3">
      <c r="A144" s="50">
        <f>VERİ!A144</f>
        <v>0</v>
      </c>
      <c r="B144" s="50">
        <f>VERİ!B144</f>
        <v>0</v>
      </c>
      <c r="C144" s="50">
        <f>VERİ!C144</f>
        <v>0</v>
      </c>
      <c r="D144" s="50">
        <f>VERİ!D144</f>
        <v>0</v>
      </c>
      <c r="E144" s="50">
        <f>VERİ!E144</f>
        <v>0</v>
      </c>
      <c r="F144" s="50">
        <f>VERİ!F144</f>
        <v>0</v>
      </c>
      <c r="G144" s="50">
        <f>VERİ!G144</f>
        <v>0</v>
      </c>
      <c r="H144" s="50">
        <f>VERİ!H144</f>
        <v>0</v>
      </c>
      <c r="I144" s="50">
        <f>VERİ!I144</f>
        <v>0</v>
      </c>
      <c r="J144" s="50">
        <f>VERİ!J144</f>
        <v>0</v>
      </c>
      <c r="K144" s="30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x14ac:dyDescent="0.3">
      <c r="A145" s="50">
        <f>VERİ!A145</f>
        <v>0</v>
      </c>
      <c r="B145" s="50">
        <f>VERİ!B145</f>
        <v>0</v>
      </c>
      <c r="C145" s="50">
        <f>VERİ!C145</f>
        <v>0</v>
      </c>
      <c r="D145" s="50">
        <f>VERİ!D145</f>
        <v>0</v>
      </c>
      <c r="E145" s="50">
        <f>VERİ!E145</f>
        <v>0</v>
      </c>
      <c r="F145" s="50">
        <f>VERİ!F145</f>
        <v>0</v>
      </c>
      <c r="G145" s="50">
        <f>VERİ!G145</f>
        <v>0</v>
      </c>
      <c r="H145" s="50">
        <f>VERİ!H145</f>
        <v>0</v>
      </c>
      <c r="I145" s="50">
        <f>VERİ!I145</f>
        <v>0</v>
      </c>
      <c r="J145" s="50">
        <f>VERİ!J145</f>
        <v>0</v>
      </c>
      <c r="K145" s="30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x14ac:dyDescent="0.3">
      <c r="A146" s="50">
        <f>VERİ!A146</f>
        <v>0</v>
      </c>
      <c r="B146" s="50">
        <f>VERİ!B146</f>
        <v>0</v>
      </c>
      <c r="C146" s="50">
        <f>VERİ!C146</f>
        <v>0</v>
      </c>
      <c r="D146" s="50">
        <f>VERİ!D146</f>
        <v>0</v>
      </c>
      <c r="E146" s="50">
        <f>VERİ!E146</f>
        <v>0</v>
      </c>
      <c r="F146" s="50">
        <f>VERİ!F146</f>
        <v>0</v>
      </c>
      <c r="G146" s="50">
        <f>VERİ!G146</f>
        <v>0</v>
      </c>
      <c r="H146" s="50">
        <f>VERİ!H146</f>
        <v>0</v>
      </c>
      <c r="I146" s="50">
        <f>VERİ!I146</f>
        <v>0</v>
      </c>
      <c r="J146" s="50">
        <f>VERİ!J146</f>
        <v>0</v>
      </c>
      <c r="K146" s="30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x14ac:dyDescent="0.3">
      <c r="A147" s="50">
        <f>VERİ!A147</f>
        <v>0</v>
      </c>
      <c r="B147" s="50">
        <f>VERİ!B147</f>
        <v>0</v>
      </c>
      <c r="C147" s="50">
        <f>VERİ!C147</f>
        <v>0</v>
      </c>
      <c r="D147" s="50">
        <f>VERİ!D147</f>
        <v>0</v>
      </c>
      <c r="E147" s="50">
        <f>VERİ!E147</f>
        <v>0</v>
      </c>
      <c r="F147" s="50">
        <f>VERİ!F147</f>
        <v>0</v>
      </c>
      <c r="G147" s="50">
        <f>VERİ!G147</f>
        <v>0</v>
      </c>
      <c r="H147" s="50">
        <f>VERİ!H147</f>
        <v>0</v>
      </c>
      <c r="I147" s="50">
        <f>VERİ!I147</f>
        <v>0</v>
      </c>
      <c r="J147" s="50">
        <f>VERİ!J147</f>
        <v>0</v>
      </c>
      <c r="K147" s="30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x14ac:dyDescent="0.3">
      <c r="A148" s="50">
        <f>VERİ!A148</f>
        <v>0</v>
      </c>
      <c r="B148" s="50">
        <f>VERİ!B148</f>
        <v>0</v>
      </c>
      <c r="C148" s="50">
        <f>VERİ!C148</f>
        <v>0</v>
      </c>
      <c r="D148" s="50">
        <f>VERİ!D148</f>
        <v>0</v>
      </c>
      <c r="E148" s="50">
        <f>VERİ!E148</f>
        <v>0</v>
      </c>
      <c r="F148" s="50">
        <f>VERİ!F148</f>
        <v>0</v>
      </c>
      <c r="G148" s="50">
        <f>VERİ!G148</f>
        <v>0</v>
      </c>
      <c r="H148" s="50">
        <f>VERİ!H148</f>
        <v>0</v>
      </c>
      <c r="I148" s="50">
        <f>VERİ!I148</f>
        <v>0</v>
      </c>
      <c r="J148" s="50">
        <f>VERİ!J148</f>
        <v>0</v>
      </c>
      <c r="K148" s="30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x14ac:dyDescent="0.3">
      <c r="A149" s="50">
        <f>VERİ!A149</f>
        <v>0</v>
      </c>
      <c r="B149" s="50">
        <f>VERİ!B149</f>
        <v>0</v>
      </c>
      <c r="C149" s="50">
        <f>VERİ!C149</f>
        <v>0</v>
      </c>
      <c r="D149" s="50">
        <f>VERİ!D149</f>
        <v>0</v>
      </c>
      <c r="E149" s="50">
        <f>VERİ!E149</f>
        <v>0</v>
      </c>
      <c r="F149" s="50">
        <f>VERİ!F149</f>
        <v>0</v>
      </c>
      <c r="G149" s="50">
        <f>VERİ!G149</f>
        <v>0</v>
      </c>
      <c r="H149" s="50">
        <f>VERİ!H149</f>
        <v>0</v>
      </c>
      <c r="I149" s="50">
        <f>VERİ!I149</f>
        <v>0</v>
      </c>
      <c r="J149" s="50">
        <f>VERİ!J149</f>
        <v>0</v>
      </c>
      <c r="K149" s="30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x14ac:dyDescent="0.3">
      <c r="A150" s="50">
        <f>VERİ!A150</f>
        <v>0</v>
      </c>
      <c r="B150" s="50">
        <f>VERİ!B150</f>
        <v>0</v>
      </c>
      <c r="C150" s="50">
        <f>VERİ!C150</f>
        <v>0</v>
      </c>
      <c r="D150" s="50">
        <f>VERİ!D150</f>
        <v>0</v>
      </c>
      <c r="E150" s="50">
        <f>VERİ!E150</f>
        <v>0</v>
      </c>
      <c r="F150" s="50">
        <f>VERİ!F150</f>
        <v>0</v>
      </c>
      <c r="G150" s="50">
        <f>VERİ!G150</f>
        <v>0</v>
      </c>
      <c r="H150" s="50">
        <f>VERİ!H150</f>
        <v>0</v>
      </c>
      <c r="I150" s="50">
        <f>VERİ!I150</f>
        <v>0</v>
      </c>
      <c r="J150" s="50">
        <f>VERİ!J150</f>
        <v>0</v>
      </c>
      <c r="K150" s="30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x14ac:dyDescent="0.3">
      <c r="A151" s="50">
        <f>VERİ!A151</f>
        <v>0</v>
      </c>
      <c r="B151" s="50">
        <f>VERİ!B151</f>
        <v>0</v>
      </c>
      <c r="C151" s="50">
        <f>VERİ!C151</f>
        <v>0</v>
      </c>
      <c r="D151" s="50">
        <f>VERİ!D151</f>
        <v>0</v>
      </c>
      <c r="E151" s="50">
        <f>VERİ!E151</f>
        <v>0</v>
      </c>
      <c r="F151" s="50">
        <f>VERİ!F151</f>
        <v>0</v>
      </c>
      <c r="G151" s="50">
        <f>VERİ!G151</f>
        <v>0</v>
      </c>
      <c r="H151" s="50">
        <f>VERİ!H151</f>
        <v>0</v>
      </c>
      <c r="I151" s="50">
        <f>VERİ!I151</f>
        <v>0</v>
      </c>
      <c r="J151" s="50">
        <f>VERİ!J151</f>
        <v>0</v>
      </c>
      <c r="K151" s="30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x14ac:dyDescent="0.3">
      <c r="A152" s="50">
        <f>VERİ!A152</f>
        <v>0</v>
      </c>
      <c r="B152" s="50">
        <f>VERİ!B152</f>
        <v>0</v>
      </c>
      <c r="C152" s="50">
        <f>VERİ!C152</f>
        <v>0</v>
      </c>
      <c r="D152" s="50">
        <f>VERİ!D152</f>
        <v>0</v>
      </c>
      <c r="E152" s="50">
        <f>VERİ!E152</f>
        <v>0</v>
      </c>
      <c r="F152" s="50">
        <f>VERİ!F152</f>
        <v>0</v>
      </c>
      <c r="G152" s="50">
        <f>VERİ!G152</f>
        <v>0</v>
      </c>
      <c r="H152" s="50">
        <f>VERİ!H152</f>
        <v>0</v>
      </c>
      <c r="I152" s="50">
        <f>VERİ!I152</f>
        <v>0</v>
      </c>
      <c r="J152" s="50">
        <f>VERİ!J152</f>
        <v>0</v>
      </c>
      <c r="K152" s="30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x14ac:dyDescent="0.3">
      <c r="A153" s="50">
        <f>VERİ!A153</f>
        <v>0</v>
      </c>
      <c r="B153" s="50">
        <f>VERİ!B153</f>
        <v>0</v>
      </c>
      <c r="C153" s="50">
        <f>VERİ!C153</f>
        <v>0</v>
      </c>
      <c r="D153" s="50">
        <f>VERİ!D153</f>
        <v>0</v>
      </c>
      <c r="E153" s="50">
        <f>VERİ!E153</f>
        <v>0</v>
      </c>
      <c r="F153" s="50">
        <f>VERİ!F153</f>
        <v>0</v>
      </c>
      <c r="G153" s="50">
        <f>VERİ!G153</f>
        <v>0</v>
      </c>
      <c r="H153" s="50">
        <f>VERİ!H153</f>
        <v>0</v>
      </c>
      <c r="I153" s="50">
        <f>VERİ!I153</f>
        <v>0</v>
      </c>
      <c r="J153" s="50">
        <f>VERİ!J153</f>
        <v>0</v>
      </c>
      <c r="K153" s="30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x14ac:dyDescent="0.3">
      <c r="A154" s="50">
        <f>VERİ!A154</f>
        <v>0</v>
      </c>
      <c r="B154" s="50">
        <f>VERİ!B154</f>
        <v>0</v>
      </c>
      <c r="C154" s="50">
        <f>VERİ!C154</f>
        <v>0</v>
      </c>
      <c r="D154" s="50">
        <f>VERİ!D154</f>
        <v>0</v>
      </c>
      <c r="E154" s="50">
        <f>VERİ!E154</f>
        <v>0</v>
      </c>
      <c r="F154" s="50">
        <f>VERİ!F154</f>
        <v>0</v>
      </c>
      <c r="G154" s="50">
        <f>VERİ!G154</f>
        <v>0</v>
      </c>
      <c r="H154" s="50">
        <f>VERİ!H154</f>
        <v>0</v>
      </c>
      <c r="I154" s="50">
        <f>VERİ!I154</f>
        <v>0</v>
      </c>
      <c r="J154" s="50">
        <f>VERİ!J154</f>
        <v>0</v>
      </c>
      <c r="K154" s="30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x14ac:dyDescent="0.3">
      <c r="A155" s="50">
        <f>VERİ!A155</f>
        <v>0</v>
      </c>
      <c r="B155" s="50">
        <f>VERİ!B155</f>
        <v>0</v>
      </c>
      <c r="C155" s="50">
        <f>VERİ!C155</f>
        <v>0</v>
      </c>
      <c r="D155" s="50">
        <f>VERİ!D155</f>
        <v>0</v>
      </c>
      <c r="E155" s="50">
        <f>VERİ!E155</f>
        <v>0</v>
      </c>
      <c r="F155" s="50">
        <f>VERİ!F155</f>
        <v>0</v>
      </c>
      <c r="G155" s="50">
        <f>VERİ!G155</f>
        <v>0</v>
      </c>
      <c r="H155" s="50">
        <f>VERİ!H155</f>
        <v>0</v>
      </c>
      <c r="I155" s="50">
        <f>VERİ!I155</f>
        <v>0</v>
      </c>
      <c r="J155" s="50">
        <f>VERİ!J155</f>
        <v>0</v>
      </c>
      <c r="K155" s="30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x14ac:dyDescent="0.3">
      <c r="A156" s="50">
        <f>VERİ!A156</f>
        <v>0</v>
      </c>
      <c r="B156" s="50">
        <f>VERİ!B156</f>
        <v>0</v>
      </c>
      <c r="C156" s="50">
        <f>VERİ!C156</f>
        <v>0</v>
      </c>
      <c r="D156" s="50">
        <f>VERİ!D156</f>
        <v>0</v>
      </c>
      <c r="E156" s="50">
        <f>VERİ!E156</f>
        <v>0</v>
      </c>
      <c r="F156" s="50">
        <f>VERİ!F156</f>
        <v>0</v>
      </c>
      <c r="G156" s="50">
        <f>VERİ!G156</f>
        <v>0</v>
      </c>
      <c r="H156" s="50">
        <f>VERİ!H156</f>
        <v>0</v>
      </c>
      <c r="I156" s="50">
        <f>VERİ!I156</f>
        <v>0</v>
      </c>
      <c r="J156" s="50">
        <f>VERİ!J156</f>
        <v>0</v>
      </c>
      <c r="K156" s="30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x14ac:dyDescent="0.3">
      <c r="A157" s="50">
        <f>VERİ!A157</f>
        <v>0</v>
      </c>
      <c r="B157" s="50">
        <f>VERİ!B157</f>
        <v>0</v>
      </c>
      <c r="C157" s="50">
        <f>VERİ!C157</f>
        <v>0</v>
      </c>
      <c r="D157" s="50">
        <f>VERİ!D157</f>
        <v>0</v>
      </c>
      <c r="E157" s="50">
        <f>VERİ!E157</f>
        <v>0</v>
      </c>
      <c r="F157" s="50">
        <f>VERİ!F157</f>
        <v>0</v>
      </c>
      <c r="G157" s="50">
        <f>VERİ!G157</f>
        <v>0</v>
      </c>
      <c r="H157" s="50">
        <f>VERİ!H157</f>
        <v>0</v>
      </c>
      <c r="I157" s="50">
        <f>VERİ!I157</f>
        <v>0</v>
      </c>
      <c r="J157" s="50">
        <f>VERİ!J157</f>
        <v>0</v>
      </c>
      <c r="K157" s="30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x14ac:dyDescent="0.3">
      <c r="A158" s="50">
        <f>VERİ!A158</f>
        <v>0</v>
      </c>
      <c r="B158" s="50">
        <f>VERİ!B158</f>
        <v>0</v>
      </c>
      <c r="C158" s="50">
        <f>VERİ!C158</f>
        <v>0</v>
      </c>
      <c r="D158" s="50">
        <f>VERİ!D158</f>
        <v>0</v>
      </c>
      <c r="E158" s="50">
        <f>VERİ!E158</f>
        <v>0</v>
      </c>
      <c r="F158" s="50">
        <f>VERİ!F158</f>
        <v>0</v>
      </c>
      <c r="G158" s="50">
        <f>VERİ!G158</f>
        <v>0</v>
      </c>
      <c r="H158" s="50">
        <f>VERİ!H158</f>
        <v>0</v>
      </c>
      <c r="I158" s="50">
        <f>VERİ!I158</f>
        <v>0</v>
      </c>
      <c r="J158" s="50">
        <f>VERİ!J158</f>
        <v>0</v>
      </c>
      <c r="K158" s="30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x14ac:dyDescent="0.3">
      <c r="A159" s="50">
        <f>VERİ!A159</f>
        <v>0</v>
      </c>
      <c r="B159" s="50">
        <f>VERİ!B159</f>
        <v>0</v>
      </c>
      <c r="C159" s="50">
        <f>VERİ!C159</f>
        <v>0</v>
      </c>
      <c r="D159" s="50">
        <f>VERİ!D159</f>
        <v>0</v>
      </c>
      <c r="E159" s="50">
        <f>VERİ!E159</f>
        <v>0</v>
      </c>
      <c r="F159" s="50">
        <f>VERİ!F159</f>
        <v>0</v>
      </c>
      <c r="G159" s="50">
        <f>VERİ!G159</f>
        <v>0</v>
      </c>
      <c r="H159" s="50">
        <f>VERİ!H159</f>
        <v>0</v>
      </c>
      <c r="I159" s="50">
        <f>VERİ!I159</f>
        <v>0</v>
      </c>
      <c r="J159" s="50">
        <f>VERİ!J159</f>
        <v>0</v>
      </c>
      <c r="K159" s="30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x14ac:dyDescent="0.3">
      <c r="A160" s="50">
        <f>VERİ!A160</f>
        <v>0</v>
      </c>
      <c r="B160" s="50">
        <f>VERİ!B160</f>
        <v>0</v>
      </c>
      <c r="C160" s="50">
        <f>VERİ!C160</f>
        <v>0</v>
      </c>
      <c r="D160" s="50">
        <f>VERİ!D160</f>
        <v>0</v>
      </c>
      <c r="E160" s="50">
        <f>VERİ!E160</f>
        <v>0</v>
      </c>
      <c r="F160" s="50">
        <f>VERİ!F160</f>
        <v>0</v>
      </c>
      <c r="G160" s="50">
        <f>VERİ!G160</f>
        <v>0</v>
      </c>
      <c r="H160" s="50">
        <f>VERİ!H160</f>
        <v>0</v>
      </c>
      <c r="I160" s="50">
        <f>VERİ!I160</f>
        <v>0</v>
      </c>
      <c r="J160" s="50">
        <f>VERİ!J160</f>
        <v>0</v>
      </c>
      <c r="K160" s="30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x14ac:dyDescent="0.3">
      <c r="A161" s="50">
        <f>VERİ!A161</f>
        <v>0</v>
      </c>
      <c r="B161" s="50">
        <f>VERİ!B161</f>
        <v>0</v>
      </c>
      <c r="C161" s="50">
        <f>VERİ!C161</f>
        <v>0</v>
      </c>
      <c r="D161" s="50">
        <f>VERİ!D161</f>
        <v>0</v>
      </c>
      <c r="E161" s="50">
        <f>VERİ!E161</f>
        <v>0</v>
      </c>
      <c r="F161" s="50">
        <f>VERİ!F161</f>
        <v>0</v>
      </c>
      <c r="G161" s="50">
        <f>VERİ!G161</f>
        <v>0</v>
      </c>
      <c r="H161" s="50">
        <f>VERİ!H161</f>
        <v>0</v>
      </c>
      <c r="I161" s="50">
        <f>VERİ!I161</f>
        <v>0</v>
      </c>
      <c r="J161" s="50">
        <f>VERİ!J161</f>
        <v>0</v>
      </c>
      <c r="K161" s="30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x14ac:dyDescent="0.3">
      <c r="A162" s="50">
        <f>VERİ!A162</f>
        <v>0</v>
      </c>
      <c r="B162" s="50">
        <f>VERİ!B162</f>
        <v>0</v>
      </c>
      <c r="C162" s="50">
        <f>VERİ!C162</f>
        <v>0</v>
      </c>
      <c r="D162" s="50">
        <f>VERİ!D162</f>
        <v>0</v>
      </c>
      <c r="E162" s="50">
        <f>VERİ!E162</f>
        <v>0</v>
      </c>
      <c r="F162" s="50">
        <f>VERİ!F162</f>
        <v>0</v>
      </c>
      <c r="G162" s="50">
        <f>VERİ!G162</f>
        <v>0</v>
      </c>
      <c r="H162" s="50">
        <f>VERİ!H162</f>
        <v>0</v>
      </c>
      <c r="I162" s="50">
        <f>VERİ!I162</f>
        <v>0</v>
      </c>
      <c r="J162" s="50">
        <f>VERİ!J162</f>
        <v>0</v>
      </c>
      <c r="K162" s="30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x14ac:dyDescent="0.3">
      <c r="A163" s="50">
        <f>VERİ!A163</f>
        <v>0</v>
      </c>
      <c r="B163" s="50">
        <f>VERİ!B163</f>
        <v>0</v>
      </c>
      <c r="C163" s="50">
        <f>VERİ!C163</f>
        <v>0</v>
      </c>
      <c r="D163" s="50">
        <f>VERİ!D163</f>
        <v>0</v>
      </c>
      <c r="E163" s="50">
        <f>VERİ!E163</f>
        <v>0</v>
      </c>
      <c r="F163" s="50">
        <f>VERİ!F163</f>
        <v>0</v>
      </c>
      <c r="G163" s="50">
        <f>VERİ!G163</f>
        <v>0</v>
      </c>
      <c r="H163" s="50">
        <f>VERİ!H163</f>
        <v>0</v>
      </c>
      <c r="I163" s="50">
        <f>VERİ!I163</f>
        <v>0</v>
      </c>
      <c r="J163" s="50">
        <f>VERİ!J163</f>
        <v>0</v>
      </c>
      <c r="K163" s="30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x14ac:dyDescent="0.3">
      <c r="A164" s="50">
        <f>VERİ!A164</f>
        <v>0</v>
      </c>
      <c r="B164" s="50">
        <f>VERİ!B164</f>
        <v>0</v>
      </c>
      <c r="C164" s="50">
        <f>VERİ!C164</f>
        <v>0</v>
      </c>
      <c r="D164" s="50">
        <f>VERİ!D164</f>
        <v>0</v>
      </c>
      <c r="E164" s="50">
        <f>VERİ!E164</f>
        <v>0</v>
      </c>
      <c r="F164" s="50">
        <f>VERİ!F164</f>
        <v>0</v>
      </c>
      <c r="G164" s="50">
        <f>VERİ!G164</f>
        <v>0</v>
      </c>
      <c r="H164" s="50">
        <f>VERİ!H164</f>
        <v>0</v>
      </c>
      <c r="I164" s="50">
        <f>VERİ!I164</f>
        <v>0</v>
      </c>
      <c r="J164" s="50">
        <f>VERİ!J164</f>
        <v>0</v>
      </c>
      <c r="K164" s="30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x14ac:dyDescent="0.3">
      <c r="A165" s="50">
        <f>VERİ!A165</f>
        <v>0</v>
      </c>
      <c r="B165" s="50">
        <f>VERİ!B165</f>
        <v>0</v>
      </c>
      <c r="C165" s="50">
        <f>VERİ!C165</f>
        <v>0</v>
      </c>
      <c r="D165" s="50">
        <f>VERİ!D165</f>
        <v>0</v>
      </c>
      <c r="E165" s="50">
        <f>VERİ!E165</f>
        <v>0</v>
      </c>
      <c r="F165" s="50">
        <f>VERİ!F165</f>
        <v>0</v>
      </c>
      <c r="G165" s="50">
        <f>VERİ!G165</f>
        <v>0</v>
      </c>
      <c r="H165" s="50">
        <f>VERİ!H165</f>
        <v>0</v>
      </c>
      <c r="I165" s="50">
        <f>VERİ!I165</f>
        <v>0</v>
      </c>
      <c r="J165" s="50">
        <f>VERİ!J165</f>
        <v>0</v>
      </c>
      <c r="K165" s="30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x14ac:dyDescent="0.3">
      <c r="A166" s="50">
        <f>VERİ!A166</f>
        <v>0</v>
      </c>
      <c r="B166" s="50">
        <f>VERİ!B166</f>
        <v>0</v>
      </c>
      <c r="C166" s="50">
        <f>VERİ!C166</f>
        <v>0</v>
      </c>
      <c r="D166" s="50">
        <f>VERİ!D166</f>
        <v>0</v>
      </c>
      <c r="E166" s="50">
        <f>VERİ!E166</f>
        <v>0</v>
      </c>
      <c r="F166" s="50">
        <f>VERİ!F166</f>
        <v>0</v>
      </c>
      <c r="G166" s="50">
        <f>VERİ!G166</f>
        <v>0</v>
      </c>
      <c r="H166" s="50">
        <f>VERİ!H166</f>
        <v>0</v>
      </c>
      <c r="I166" s="50">
        <f>VERİ!I166</f>
        <v>0</v>
      </c>
      <c r="J166" s="50">
        <f>VERİ!J166</f>
        <v>0</v>
      </c>
      <c r="K166" s="30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x14ac:dyDescent="0.3">
      <c r="A167" s="50">
        <f>VERİ!A167</f>
        <v>0</v>
      </c>
      <c r="B167" s="50">
        <f>VERİ!B167</f>
        <v>0</v>
      </c>
      <c r="C167" s="50">
        <f>VERİ!C167</f>
        <v>0</v>
      </c>
      <c r="D167" s="50">
        <f>VERİ!D167</f>
        <v>0</v>
      </c>
      <c r="E167" s="50">
        <f>VERİ!E167</f>
        <v>0</v>
      </c>
      <c r="F167" s="50">
        <f>VERİ!F167</f>
        <v>0</v>
      </c>
      <c r="G167" s="50">
        <f>VERİ!G167</f>
        <v>0</v>
      </c>
      <c r="H167" s="50">
        <f>VERİ!H167</f>
        <v>0</v>
      </c>
      <c r="I167" s="50">
        <f>VERİ!I167</f>
        <v>0</v>
      </c>
      <c r="J167" s="50">
        <f>VERİ!J167</f>
        <v>0</v>
      </c>
      <c r="K167" s="30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x14ac:dyDescent="0.3">
      <c r="A168" s="50">
        <f>VERİ!A168</f>
        <v>0</v>
      </c>
      <c r="B168" s="50">
        <f>VERİ!B168</f>
        <v>0</v>
      </c>
      <c r="C168" s="50">
        <f>VERİ!C168</f>
        <v>0</v>
      </c>
      <c r="D168" s="50">
        <f>VERİ!D168</f>
        <v>0</v>
      </c>
      <c r="E168" s="50">
        <f>VERİ!E168</f>
        <v>0</v>
      </c>
      <c r="F168" s="50">
        <f>VERİ!F168</f>
        <v>0</v>
      </c>
      <c r="G168" s="50">
        <f>VERİ!G168</f>
        <v>0</v>
      </c>
      <c r="H168" s="50">
        <f>VERİ!H168</f>
        <v>0</v>
      </c>
      <c r="I168" s="50">
        <f>VERİ!I168</f>
        <v>0</v>
      </c>
      <c r="J168" s="50">
        <f>VERİ!J168</f>
        <v>0</v>
      </c>
      <c r="K168" s="30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x14ac:dyDescent="0.3">
      <c r="A169" s="50">
        <f>VERİ!A169</f>
        <v>0</v>
      </c>
      <c r="B169" s="50">
        <f>VERİ!B169</f>
        <v>0</v>
      </c>
      <c r="C169" s="50">
        <f>VERİ!C169</f>
        <v>0</v>
      </c>
      <c r="D169" s="50">
        <f>VERİ!D169</f>
        <v>0</v>
      </c>
      <c r="E169" s="50">
        <f>VERİ!E169</f>
        <v>0</v>
      </c>
      <c r="F169" s="50">
        <f>VERİ!F169</f>
        <v>0</v>
      </c>
      <c r="G169" s="50">
        <f>VERİ!G169</f>
        <v>0</v>
      </c>
      <c r="H169" s="50">
        <f>VERİ!H169</f>
        <v>0</v>
      </c>
      <c r="I169" s="50">
        <f>VERİ!I169</f>
        <v>0</v>
      </c>
      <c r="J169" s="50">
        <f>VERİ!J169</f>
        <v>0</v>
      </c>
      <c r="K169" s="30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x14ac:dyDescent="0.3">
      <c r="A170" s="50">
        <f>VERİ!A170</f>
        <v>0</v>
      </c>
      <c r="B170" s="50">
        <f>VERİ!B170</f>
        <v>0</v>
      </c>
      <c r="C170" s="50">
        <f>VERİ!C170</f>
        <v>0</v>
      </c>
      <c r="D170" s="50">
        <f>VERİ!D170</f>
        <v>0</v>
      </c>
      <c r="E170" s="50">
        <f>VERİ!E170</f>
        <v>0</v>
      </c>
      <c r="F170" s="50">
        <f>VERİ!F170</f>
        <v>0</v>
      </c>
      <c r="G170" s="50">
        <f>VERİ!G170</f>
        <v>0</v>
      </c>
      <c r="H170" s="50">
        <f>VERİ!H170</f>
        <v>0</v>
      </c>
      <c r="I170" s="50">
        <f>VERİ!I170</f>
        <v>0</v>
      </c>
      <c r="J170" s="50">
        <f>VERİ!J170</f>
        <v>0</v>
      </c>
      <c r="K170" s="30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x14ac:dyDescent="0.3">
      <c r="A171" s="50">
        <f>VERİ!A171</f>
        <v>0</v>
      </c>
      <c r="B171" s="50">
        <f>VERİ!B171</f>
        <v>0</v>
      </c>
      <c r="C171" s="50">
        <f>VERİ!C171</f>
        <v>0</v>
      </c>
      <c r="D171" s="50">
        <f>VERİ!D171</f>
        <v>0</v>
      </c>
      <c r="E171" s="50">
        <f>VERİ!E171</f>
        <v>0</v>
      </c>
      <c r="F171" s="50">
        <f>VERİ!F171</f>
        <v>0</v>
      </c>
      <c r="G171" s="50">
        <f>VERİ!G171</f>
        <v>0</v>
      </c>
      <c r="H171" s="50">
        <f>VERİ!H171</f>
        <v>0</v>
      </c>
      <c r="I171" s="50">
        <f>VERİ!I171</f>
        <v>0</v>
      </c>
      <c r="J171" s="50">
        <f>VERİ!J171</f>
        <v>0</v>
      </c>
      <c r="K171" s="30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x14ac:dyDescent="0.3">
      <c r="A172" s="50">
        <f>VERİ!A172</f>
        <v>0</v>
      </c>
      <c r="B172" s="50">
        <f>VERİ!B172</f>
        <v>0</v>
      </c>
      <c r="C172" s="50">
        <f>VERİ!C172</f>
        <v>0</v>
      </c>
      <c r="D172" s="50">
        <f>VERİ!D172</f>
        <v>0</v>
      </c>
      <c r="E172" s="50">
        <f>VERİ!E172</f>
        <v>0</v>
      </c>
      <c r="F172" s="50">
        <f>VERİ!F172</f>
        <v>0</v>
      </c>
      <c r="G172" s="50">
        <f>VERİ!G172</f>
        <v>0</v>
      </c>
      <c r="H172" s="50">
        <f>VERİ!H172</f>
        <v>0</v>
      </c>
      <c r="I172" s="50">
        <f>VERİ!I172</f>
        <v>0</v>
      </c>
      <c r="J172" s="50">
        <f>VERİ!J172</f>
        <v>0</v>
      </c>
      <c r="K172" s="30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x14ac:dyDescent="0.3">
      <c r="A173" s="50">
        <f>VERİ!A173</f>
        <v>0</v>
      </c>
      <c r="B173" s="50">
        <f>VERİ!B173</f>
        <v>0</v>
      </c>
      <c r="C173" s="50">
        <f>VERİ!C173</f>
        <v>0</v>
      </c>
      <c r="D173" s="50">
        <f>VERİ!D173</f>
        <v>0</v>
      </c>
      <c r="E173" s="50">
        <f>VERİ!E173</f>
        <v>0</v>
      </c>
      <c r="F173" s="50">
        <f>VERİ!F173</f>
        <v>0</v>
      </c>
      <c r="G173" s="50">
        <f>VERİ!G173</f>
        <v>0</v>
      </c>
      <c r="H173" s="50">
        <f>VERİ!H173</f>
        <v>0</v>
      </c>
      <c r="I173" s="50">
        <f>VERİ!I173</f>
        <v>0</v>
      </c>
      <c r="J173" s="50">
        <f>VERİ!J173</f>
        <v>0</v>
      </c>
      <c r="K173" s="30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x14ac:dyDescent="0.3">
      <c r="A174" s="50">
        <f>VERİ!A174</f>
        <v>0</v>
      </c>
      <c r="B174" s="50">
        <f>VERİ!B174</f>
        <v>0</v>
      </c>
      <c r="C174" s="50">
        <f>VERİ!C174</f>
        <v>0</v>
      </c>
      <c r="D174" s="50">
        <f>VERİ!D174</f>
        <v>0</v>
      </c>
      <c r="E174" s="50">
        <f>VERİ!E174</f>
        <v>0</v>
      </c>
      <c r="F174" s="50">
        <f>VERİ!F174</f>
        <v>0</v>
      </c>
      <c r="G174" s="50">
        <f>VERİ!G174</f>
        <v>0</v>
      </c>
      <c r="H174" s="50">
        <f>VERİ!H174</f>
        <v>0</v>
      </c>
      <c r="I174" s="50">
        <f>VERİ!I174</f>
        <v>0</v>
      </c>
      <c r="J174" s="50">
        <f>VERİ!J174</f>
        <v>0</v>
      </c>
      <c r="K174" s="30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x14ac:dyDescent="0.3">
      <c r="A175" s="50">
        <f>VERİ!A175</f>
        <v>0</v>
      </c>
      <c r="B175" s="50">
        <f>VERİ!B175</f>
        <v>0</v>
      </c>
      <c r="C175" s="50">
        <f>VERİ!C175</f>
        <v>0</v>
      </c>
      <c r="D175" s="50">
        <f>VERİ!D175</f>
        <v>0</v>
      </c>
      <c r="E175" s="50">
        <f>VERİ!E175</f>
        <v>0</v>
      </c>
      <c r="F175" s="50">
        <f>VERİ!F175</f>
        <v>0</v>
      </c>
      <c r="G175" s="50">
        <f>VERİ!G175</f>
        <v>0</v>
      </c>
      <c r="H175" s="50">
        <f>VERİ!H175</f>
        <v>0</v>
      </c>
      <c r="I175" s="50">
        <f>VERİ!I175</f>
        <v>0</v>
      </c>
      <c r="J175" s="50">
        <f>VERİ!J175</f>
        <v>0</v>
      </c>
      <c r="K175" s="30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x14ac:dyDescent="0.3">
      <c r="A176" s="50">
        <f>VERİ!A176</f>
        <v>0</v>
      </c>
      <c r="B176" s="50">
        <f>VERİ!B176</f>
        <v>0</v>
      </c>
      <c r="C176" s="50">
        <f>VERİ!C176</f>
        <v>0</v>
      </c>
      <c r="D176" s="50">
        <f>VERİ!D176</f>
        <v>0</v>
      </c>
      <c r="E176" s="50">
        <f>VERİ!E176</f>
        <v>0</v>
      </c>
      <c r="F176" s="50">
        <f>VERİ!F176</f>
        <v>0</v>
      </c>
      <c r="G176" s="50">
        <f>VERİ!G176</f>
        <v>0</v>
      </c>
      <c r="H176" s="50">
        <f>VERİ!H176</f>
        <v>0</v>
      </c>
      <c r="I176" s="50">
        <f>VERİ!I176</f>
        <v>0</v>
      </c>
      <c r="J176" s="50">
        <f>VERİ!J176</f>
        <v>0</v>
      </c>
      <c r="K176" s="30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x14ac:dyDescent="0.3">
      <c r="A177" s="50">
        <f>VERİ!A177</f>
        <v>0</v>
      </c>
      <c r="B177" s="50">
        <f>VERİ!B177</f>
        <v>0</v>
      </c>
      <c r="C177" s="50">
        <f>VERİ!C177</f>
        <v>0</v>
      </c>
      <c r="D177" s="50">
        <f>VERİ!D177</f>
        <v>0</v>
      </c>
      <c r="E177" s="50">
        <f>VERİ!E177</f>
        <v>0</v>
      </c>
      <c r="F177" s="50">
        <f>VERİ!F177</f>
        <v>0</v>
      </c>
      <c r="G177" s="50">
        <f>VERİ!G177</f>
        <v>0</v>
      </c>
      <c r="H177" s="50">
        <f>VERİ!H177</f>
        <v>0</v>
      </c>
      <c r="I177" s="50">
        <f>VERİ!I177</f>
        <v>0</v>
      </c>
      <c r="J177" s="50">
        <f>VERİ!J177</f>
        <v>0</v>
      </c>
      <c r="K177" s="30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x14ac:dyDescent="0.3">
      <c r="A178" s="50">
        <f>VERİ!A178</f>
        <v>0</v>
      </c>
      <c r="B178" s="50">
        <f>VERİ!B178</f>
        <v>0</v>
      </c>
      <c r="C178" s="50">
        <f>VERİ!C178</f>
        <v>0</v>
      </c>
      <c r="D178" s="50">
        <f>VERİ!D178</f>
        <v>0</v>
      </c>
      <c r="E178" s="50">
        <f>VERİ!E178</f>
        <v>0</v>
      </c>
      <c r="F178" s="50">
        <f>VERİ!F178</f>
        <v>0</v>
      </c>
      <c r="G178" s="50">
        <f>VERİ!G178</f>
        <v>0</v>
      </c>
      <c r="H178" s="50">
        <f>VERİ!H178</f>
        <v>0</v>
      </c>
      <c r="I178" s="50">
        <f>VERİ!I178</f>
        <v>0</v>
      </c>
      <c r="J178" s="50">
        <f>VERİ!J178</f>
        <v>0</v>
      </c>
      <c r="K178" s="30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x14ac:dyDescent="0.3">
      <c r="A179" s="50">
        <f>VERİ!A179</f>
        <v>0</v>
      </c>
      <c r="B179" s="50">
        <f>VERİ!B179</f>
        <v>0</v>
      </c>
      <c r="C179" s="50">
        <f>VERİ!C179</f>
        <v>0</v>
      </c>
      <c r="D179" s="50">
        <f>VERİ!D179</f>
        <v>0</v>
      </c>
      <c r="E179" s="50">
        <f>VERİ!E179</f>
        <v>0</v>
      </c>
      <c r="F179" s="50">
        <f>VERİ!F179</f>
        <v>0</v>
      </c>
      <c r="G179" s="50">
        <f>VERİ!G179</f>
        <v>0</v>
      </c>
      <c r="H179" s="50">
        <f>VERİ!H179</f>
        <v>0</v>
      </c>
      <c r="I179" s="50">
        <f>VERİ!I179</f>
        <v>0</v>
      </c>
      <c r="J179" s="50">
        <f>VERİ!J179</f>
        <v>0</v>
      </c>
      <c r="K179" s="30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x14ac:dyDescent="0.3">
      <c r="A180" s="50">
        <f>VERİ!A180</f>
        <v>0</v>
      </c>
      <c r="B180" s="50">
        <f>VERİ!B180</f>
        <v>0</v>
      </c>
      <c r="C180" s="50">
        <f>VERİ!C180</f>
        <v>0</v>
      </c>
      <c r="D180" s="50">
        <f>VERİ!D180</f>
        <v>0</v>
      </c>
      <c r="E180" s="50">
        <f>VERİ!E180</f>
        <v>0</v>
      </c>
      <c r="F180" s="50">
        <f>VERİ!F180</f>
        <v>0</v>
      </c>
      <c r="G180" s="50">
        <f>VERİ!G180</f>
        <v>0</v>
      </c>
      <c r="H180" s="50">
        <f>VERİ!H180</f>
        <v>0</v>
      </c>
      <c r="I180" s="50">
        <f>VERİ!I180</f>
        <v>0</v>
      </c>
      <c r="J180" s="50">
        <f>VERİ!J180</f>
        <v>0</v>
      </c>
      <c r="K180" s="30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x14ac:dyDescent="0.3">
      <c r="A181" s="50">
        <f>VERİ!A181</f>
        <v>0</v>
      </c>
      <c r="B181" s="50">
        <f>VERİ!B181</f>
        <v>0</v>
      </c>
      <c r="C181" s="50">
        <f>VERİ!C181</f>
        <v>0</v>
      </c>
      <c r="D181" s="50">
        <f>VERİ!D181</f>
        <v>0</v>
      </c>
      <c r="E181" s="50">
        <f>VERİ!E181</f>
        <v>0</v>
      </c>
      <c r="F181" s="50">
        <f>VERİ!F181</f>
        <v>0</v>
      </c>
      <c r="G181" s="50">
        <f>VERİ!G181</f>
        <v>0</v>
      </c>
      <c r="H181" s="50">
        <f>VERİ!H181</f>
        <v>0</v>
      </c>
      <c r="I181" s="50">
        <f>VERİ!I181</f>
        <v>0</v>
      </c>
      <c r="J181" s="50">
        <f>VERİ!J181</f>
        <v>0</v>
      </c>
      <c r="K181" s="30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x14ac:dyDescent="0.3">
      <c r="A182" s="50">
        <f>VERİ!A182</f>
        <v>0</v>
      </c>
      <c r="B182" s="50">
        <f>VERİ!B182</f>
        <v>0</v>
      </c>
      <c r="C182" s="50">
        <f>VERİ!C182</f>
        <v>0</v>
      </c>
      <c r="D182" s="50">
        <f>VERİ!D182</f>
        <v>0</v>
      </c>
      <c r="E182" s="50">
        <f>VERİ!E182</f>
        <v>0</v>
      </c>
      <c r="F182" s="50">
        <f>VERİ!F182</f>
        <v>0</v>
      </c>
      <c r="G182" s="50">
        <f>VERİ!G182</f>
        <v>0</v>
      </c>
      <c r="H182" s="50">
        <f>VERİ!H182</f>
        <v>0</v>
      </c>
      <c r="I182" s="50">
        <f>VERİ!I182</f>
        <v>0</v>
      </c>
      <c r="J182" s="50">
        <f>VERİ!J182</f>
        <v>0</v>
      </c>
      <c r="K182" s="30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x14ac:dyDescent="0.3">
      <c r="A183" s="50">
        <f>VERİ!A183</f>
        <v>0</v>
      </c>
      <c r="B183" s="50">
        <f>VERİ!B183</f>
        <v>0</v>
      </c>
      <c r="C183" s="50">
        <f>VERİ!C183</f>
        <v>0</v>
      </c>
      <c r="D183" s="50">
        <f>VERİ!D183</f>
        <v>0</v>
      </c>
      <c r="E183" s="50">
        <f>VERİ!E183</f>
        <v>0</v>
      </c>
      <c r="F183" s="50">
        <f>VERİ!F183</f>
        <v>0</v>
      </c>
      <c r="G183" s="50">
        <f>VERİ!G183</f>
        <v>0</v>
      </c>
      <c r="H183" s="50">
        <f>VERİ!H183</f>
        <v>0</v>
      </c>
      <c r="I183" s="50">
        <f>VERİ!I183</f>
        <v>0</v>
      </c>
      <c r="J183" s="50">
        <f>VERİ!J183</f>
        <v>0</v>
      </c>
      <c r="K183" s="30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x14ac:dyDescent="0.3">
      <c r="A184" s="50">
        <f>VERİ!A184</f>
        <v>0</v>
      </c>
      <c r="B184" s="50">
        <f>VERİ!B184</f>
        <v>0</v>
      </c>
      <c r="C184" s="50">
        <f>VERİ!C184</f>
        <v>0</v>
      </c>
      <c r="D184" s="50">
        <f>VERİ!D184</f>
        <v>0</v>
      </c>
      <c r="E184" s="50">
        <f>VERİ!E184</f>
        <v>0</v>
      </c>
      <c r="F184" s="50">
        <f>VERİ!F184</f>
        <v>0</v>
      </c>
      <c r="G184" s="50">
        <f>VERİ!G184</f>
        <v>0</v>
      </c>
      <c r="H184" s="50">
        <f>VERİ!H184</f>
        <v>0</v>
      </c>
      <c r="I184" s="50">
        <f>VERİ!I184</f>
        <v>0</v>
      </c>
      <c r="J184" s="50">
        <f>VERİ!J184</f>
        <v>0</v>
      </c>
      <c r="K184" s="30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x14ac:dyDescent="0.3">
      <c r="A185" s="50">
        <f>VERİ!A185</f>
        <v>0</v>
      </c>
      <c r="B185" s="50">
        <f>VERİ!B185</f>
        <v>0</v>
      </c>
      <c r="C185" s="50">
        <f>VERİ!C185</f>
        <v>0</v>
      </c>
      <c r="D185" s="50">
        <f>VERİ!D185</f>
        <v>0</v>
      </c>
      <c r="E185" s="50">
        <f>VERİ!E185</f>
        <v>0</v>
      </c>
      <c r="F185" s="50">
        <f>VERİ!F185</f>
        <v>0</v>
      </c>
      <c r="G185" s="50">
        <f>VERİ!G185</f>
        <v>0</v>
      </c>
      <c r="H185" s="50">
        <f>VERİ!H185</f>
        <v>0</v>
      </c>
      <c r="I185" s="50">
        <f>VERİ!I185</f>
        <v>0</v>
      </c>
      <c r="J185" s="50">
        <f>VERİ!J185</f>
        <v>0</v>
      </c>
      <c r="K185" s="30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x14ac:dyDescent="0.3">
      <c r="A186" s="50">
        <f>VERİ!A186</f>
        <v>0</v>
      </c>
      <c r="B186" s="50">
        <f>VERİ!B186</f>
        <v>0</v>
      </c>
      <c r="C186" s="50">
        <f>VERİ!C186</f>
        <v>0</v>
      </c>
      <c r="D186" s="50">
        <f>VERİ!D186</f>
        <v>0</v>
      </c>
      <c r="E186" s="50">
        <f>VERİ!E186</f>
        <v>0</v>
      </c>
      <c r="F186" s="50">
        <f>VERİ!F186</f>
        <v>0</v>
      </c>
      <c r="G186" s="50">
        <f>VERİ!G186</f>
        <v>0</v>
      </c>
      <c r="H186" s="50">
        <f>VERİ!H186</f>
        <v>0</v>
      </c>
      <c r="I186" s="50">
        <f>VERİ!I186</f>
        <v>0</v>
      </c>
      <c r="J186" s="50">
        <f>VERİ!J186</f>
        <v>0</v>
      </c>
      <c r="K186" s="30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x14ac:dyDescent="0.3">
      <c r="A187" s="50">
        <f>VERİ!A187</f>
        <v>0</v>
      </c>
      <c r="B187" s="50">
        <f>VERİ!B187</f>
        <v>0</v>
      </c>
      <c r="C187" s="50">
        <f>VERİ!C187</f>
        <v>0</v>
      </c>
      <c r="D187" s="50">
        <f>VERİ!D187</f>
        <v>0</v>
      </c>
      <c r="E187" s="50">
        <f>VERİ!E187</f>
        <v>0</v>
      </c>
      <c r="F187" s="50">
        <f>VERİ!F187</f>
        <v>0</v>
      </c>
      <c r="G187" s="50">
        <f>VERİ!G187</f>
        <v>0</v>
      </c>
      <c r="H187" s="50">
        <f>VERİ!H187</f>
        <v>0</v>
      </c>
      <c r="I187" s="50">
        <f>VERİ!I187</f>
        <v>0</v>
      </c>
      <c r="J187" s="50">
        <f>VERİ!J187</f>
        <v>0</v>
      </c>
      <c r="K187" s="30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x14ac:dyDescent="0.3">
      <c r="A188" s="50">
        <f>VERİ!A188</f>
        <v>0</v>
      </c>
      <c r="B188" s="50">
        <f>VERİ!B188</f>
        <v>0</v>
      </c>
      <c r="C188" s="50">
        <f>VERİ!C188</f>
        <v>0</v>
      </c>
      <c r="D188" s="50">
        <f>VERİ!D188</f>
        <v>0</v>
      </c>
      <c r="E188" s="50">
        <f>VERİ!E188</f>
        <v>0</v>
      </c>
      <c r="F188" s="50">
        <f>VERİ!F188</f>
        <v>0</v>
      </c>
      <c r="G188" s="50">
        <f>VERİ!G188</f>
        <v>0</v>
      </c>
      <c r="H188" s="50">
        <f>VERİ!H188</f>
        <v>0</v>
      </c>
      <c r="I188" s="50">
        <f>VERİ!I188</f>
        <v>0</v>
      </c>
      <c r="J188" s="50">
        <f>VERİ!J188</f>
        <v>0</v>
      </c>
      <c r="K188" s="30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x14ac:dyDescent="0.3">
      <c r="A189" s="50">
        <f>VERİ!A189</f>
        <v>0</v>
      </c>
      <c r="B189" s="50">
        <f>VERİ!B189</f>
        <v>0</v>
      </c>
      <c r="C189" s="50">
        <f>VERİ!C189</f>
        <v>0</v>
      </c>
      <c r="D189" s="50">
        <f>VERİ!D189</f>
        <v>0</v>
      </c>
      <c r="E189" s="50">
        <f>VERİ!E189</f>
        <v>0</v>
      </c>
      <c r="F189" s="50">
        <f>VERİ!F189</f>
        <v>0</v>
      </c>
      <c r="G189" s="50">
        <f>VERİ!G189</f>
        <v>0</v>
      </c>
      <c r="H189" s="50">
        <f>VERİ!H189</f>
        <v>0</v>
      </c>
      <c r="I189" s="50">
        <f>VERİ!I189</f>
        <v>0</v>
      </c>
      <c r="J189" s="50">
        <f>VERİ!J189</f>
        <v>0</v>
      </c>
      <c r="K189" s="30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x14ac:dyDescent="0.3">
      <c r="A190" s="50">
        <f>VERİ!A190</f>
        <v>0</v>
      </c>
      <c r="B190" s="50">
        <f>VERİ!B190</f>
        <v>0</v>
      </c>
      <c r="C190" s="50">
        <f>VERİ!C190</f>
        <v>0</v>
      </c>
      <c r="D190" s="50">
        <f>VERİ!D190</f>
        <v>0</v>
      </c>
      <c r="E190" s="50">
        <f>VERİ!E190</f>
        <v>0</v>
      </c>
      <c r="F190" s="50">
        <f>VERİ!F190</f>
        <v>0</v>
      </c>
      <c r="G190" s="50">
        <f>VERİ!G190</f>
        <v>0</v>
      </c>
      <c r="H190" s="50">
        <f>VERİ!H190</f>
        <v>0</v>
      </c>
      <c r="I190" s="50">
        <f>VERİ!I190</f>
        <v>0</v>
      </c>
      <c r="J190" s="50">
        <f>VERİ!J190</f>
        <v>0</v>
      </c>
      <c r="K190" s="30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x14ac:dyDescent="0.3">
      <c r="A191" s="50">
        <f>VERİ!A191</f>
        <v>0</v>
      </c>
      <c r="B191" s="50">
        <f>VERİ!B191</f>
        <v>0</v>
      </c>
      <c r="C191" s="50">
        <f>VERİ!C191</f>
        <v>0</v>
      </c>
      <c r="D191" s="50">
        <f>VERİ!D191</f>
        <v>0</v>
      </c>
      <c r="E191" s="50">
        <f>VERİ!E191</f>
        <v>0</v>
      </c>
      <c r="F191" s="50">
        <f>VERİ!F191</f>
        <v>0</v>
      </c>
      <c r="G191" s="50">
        <f>VERİ!G191</f>
        <v>0</v>
      </c>
      <c r="H191" s="50">
        <f>VERİ!H191</f>
        <v>0</v>
      </c>
      <c r="I191" s="50">
        <f>VERİ!I191</f>
        <v>0</v>
      </c>
      <c r="J191" s="50">
        <f>VERİ!J191</f>
        <v>0</v>
      </c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x14ac:dyDescent="0.3">
      <c r="A192" s="50">
        <f>VERİ!A192</f>
        <v>0</v>
      </c>
      <c r="B192" s="50">
        <f>VERİ!B192</f>
        <v>0</v>
      </c>
      <c r="C192" s="50">
        <f>VERİ!C192</f>
        <v>0</v>
      </c>
      <c r="D192" s="50">
        <f>VERİ!D192</f>
        <v>0</v>
      </c>
      <c r="E192" s="50">
        <f>VERİ!E192</f>
        <v>0</v>
      </c>
      <c r="F192" s="50">
        <f>VERİ!F192</f>
        <v>0</v>
      </c>
      <c r="G192" s="50">
        <f>VERİ!G192</f>
        <v>0</v>
      </c>
      <c r="H192" s="50">
        <f>VERİ!H192</f>
        <v>0</v>
      </c>
      <c r="I192" s="50">
        <f>VERİ!I192</f>
        <v>0</v>
      </c>
      <c r="J192" s="50">
        <f>VERİ!J192</f>
        <v>0</v>
      </c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x14ac:dyDescent="0.3">
      <c r="A193" s="50">
        <f>VERİ!A193</f>
        <v>0</v>
      </c>
      <c r="B193" s="50">
        <f>VERİ!B193</f>
        <v>0</v>
      </c>
      <c r="C193" s="50">
        <f>VERİ!C193</f>
        <v>0</v>
      </c>
      <c r="D193" s="50">
        <f>VERİ!D193</f>
        <v>0</v>
      </c>
      <c r="E193" s="50">
        <f>VERİ!E193</f>
        <v>0</v>
      </c>
      <c r="F193" s="50">
        <f>VERİ!F193</f>
        <v>0</v>
      </c>
      <c r="G193" s="50">
        <f>VERİ!G193</f>
        <v>0</v>
      </c>
      <c r="H193" s="50">
        <f>VERİ!H193</f>
        <v>0</v>
      </c>
      <c r="I193" s="50">
        <f>VERİ!I193</f>
        <v>0</v>
      </c>
      <c r="J193" s="50">
        <f>VERİ!J193</f>
        <v>0</v>
      </c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x14ac:dyDescent="0.3">
      <c r="A194" s="50">
        <f>VERİ!A194</f>
        <v>0</v>
      </c>
      <c r="B194" s="50">
        <f>VERİ!B194</f>
        <v>0</v>
      </c>
      <c r="C194" s="50">
        <f>VERİ!C194</f>
        <v>0</v>
      </c>
      <c r="D194" s="50">
        <f>VERİ!D194</f>
        <v>0</v>
      </c>
      <c r="E194" s="50">
        <f>VERİ!E194</f>
        <v>0</v>
      </c>
      <c r="F194" s="50">
        <f>VERİ!F194</f>
        <v>0</v>
      </c>
      <c r="G194" s="50">
        <f>VERİ!G194</f>
        <v>0</v>
      </c>
      <c r="H194" s="50">
        <f>VERİ!H194</f>
        <v>0</v>
      </c>
      <c r="I194" s="50">
        <f>VERİ!I194</f>
        <v>0</v>
      </c>
      <c r="J194" s="50">
        <f>VERİ!J194</f>
        <v>0</v>
      </c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x14ac:dyDescent="0.3">
      <c r="A195" s="50">
        <f>VERİ!A195</f>
        <v>0</v>
      </c>
      <c r="B195" s="50">
        <f>VERİ!B195</f>
        <v>0</v>
      </c>
      <c r="C195" s="50">
        <f>VERİ!C195</f>
        <v>0</v>
      </c>
      <c r="D195" s="50">
        <f>VERİ!D195</f>
        <v>0</v>
      </c>
      <c r="E195" s="50">
        <f>VERİ!E195</f>
        <v>0</v>
      </c>
      <c r="F195" s="50">
        <f>VERİ!F195</f>
        <v>0</v>
      </c>
      <c r="G195" s="50">
        <f>VERİ!G195</f>
        <v>0</v>
      </c>
      <c r="H195" s="50">
        <f>VERİ!H195</f>
        <v>0</v>
      </c>
      <c r="I195" s="50">
        <f>VERİ!I195</f>
        <v>0</v>
      </c>
      <c r="J195" s="50">
        <f>VERİ!J195</f>
        <v>0</v>
      </c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x14ac:dyDescent="0.3">
      <c r="A196" s="50">
        <f>VERİ!A196</f>
        <v>0</v>
      </c>
      <c r="B196" s="50">
        <f>VERİ!B196</f>
        <v>0</v>
      </c>
      <c r="C196" s="50">
        <f>VERİ!C196</f>
        <v>0</v>
      </c>
      <c r="D196" s="50">
        <f>VERİ!D196</f>
        <v>0</v>
      </c>
      <c r="E196" s="50">
        <f>VERİ!E196</f>
        <v>0</v>
      </c>
      <c r="F196" s="50">
        <f>VERİ!F196</f>
        <v>0</v>
      </c>
      <c r="G196" s="50">
        <f>VERİ!G196</f>
        <v>0</v>
      </c>
      <c r="H196" s="50">
        <f>VERİ!H196</f>
        <v>0</v>
      </c>
      <c r="I196" s="50">
        <f>VERİ!I196</f>
        <v>0</v>
      </c>
      <c r="J196" s="50">
        <f>VERİ!J196</f>
        <v>0</v>
      </c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x14ac:dyDescent="0.3">
      <c r="A197" s="50">
        <f>VERİ!A197</f>
        <v>0</v>
      </c>
      <c r="B197" s="50">
        <f>VERİ!B197</f>
        <v>0</v>
      </c>
      <c r="C197" s="50">
        <f>VERİ!C197</f>
        <v>0</v>
      </c>
      <c r="D197" s="50">
        <f>VERİ!D197</f>
        <v>0</v>
      </c>
      <c r="E197" s="50">
        <f>VERİ!E197</f>
        <v>0</v>
      </c>
      <c r="F197" s="50">
        <f>VERİ!F197</f>
        <v>0</v>
      </c>
      <c r="G197" s="50">
        <f>VERİ!G197</f>
        <v>0</v>
      </c>
      <c r="H197" s="50">
        <f>VERİ!H197</f>
        <v>0</v>
      </c>
      <c r="I197" s="50">
        <f>VERİ!I197</f>
        <v>0</v>
      </c>
      <c r="J197" s="50">
        <f>VERİ!J197</f>
        <v>0</v>
      </c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x14ac:dyDescent="0.3">
      <c r="A198" s="50">
        <f>VERİ!A198</f>
        <v>0</v>
      </c>
      <c r="B198" s="50">
        <f>VERİ!B198</f>
        <v>0</v>
      </c>
      <c r="C198" s="50">
        <f>VERİ!C198</f>
        <v>0</v>
      </c>
      <c r="D198" s="50">
        <f>VERİ!D198</f>
        <v>0</v>
      </c>
      <c r="E198" s="50">
        <f>VERİ!E198</f>
        <v>0</v>
      </c>
      <c r="F198" s="50">
        <f>VERİ!F198</f>
        <v>0</v>
      </c>
      <c r="G198" s="50">
        <f>VERİ!G198</f>
        <v>0</v>
      </c>
      <c r="H198" s="50">
        <f>VERİ!H198</f>
        <v>0</v>
      </c>
      <c r="I198" s="50">
        <f>VERİ!I198</f>
        <v>0</v>
      </c>
      <c r="J198" s="50">
        <f>VERİ!J198</f>
        <v>0</v>
      </c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x14ac:dyDescent="0.3">
      <c r="A199" s="50">
        <f>VERİ!A199</f>
        <v>0</v>
      </c>
      <c r="B199" s="50">
        <f>VERİ!B199</f>
        <v>0</v>
      </c>
      <c r="C199" s="50">
        <f>VERİ!C199</f>
        <v>0</v>
      </c>
      <c r="D199" s="50">
        <f>VERİ!D199</f>
        <v>0</v>
      </c>
      <c r="E199" s="50">
        <f>VERİ!E199</f>
        <v>0</v>
      </c>
      <c r="F199" s="50">
        <f>VERİ!F199</f>
        <v>0</v>
      </c>
      <c r="G199" s="50">
        <f>VERİ!G199</f>
        <v>0</v>
      </c>
      <c r="H199" s="50">
        <f>VERİ!H199</f>
        <v>0</v>
      </c>
      <c r="I199" s="50">
        <f>VERİ!I199</f>
        <v>0</v>
      </c>
      <c r="J199" s="50">
        <f>VERİ!J199</f>
        <v>0</v>
      </c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x14ac:dyDescent="0.3">
      <c r="A200" s="50">
        <f>VERİ!A200</f>
        <v>0</v>
      </c>
      <c r="B200" s="50">
        <f>VERİ!B200</f>
        <v>0</v>
      </c>
      <c r="C200" s="50">
        <f>VERİ!C200</f>
        <v>0</v>
      </c>
      <c r="D200" s="50">
        <f>VERİ!D200</f>
        <v>0</v>
      </c>
      <c r="E200" s="50">
        <f>VERİ!E200</f>
        <v>0</v>
      </c>
      <c r="F200" s="50">
        <f>VERİ!F200</f>
        <v>0</v>
      </c>
      <c r="G200" s="50">
        <f>VERİ!G200</f>
        <v>0</v>
      </c>
      <c r="H200" s="50">
        <f>VERİ!H200</f>
        <v>0</v>
      </c>
      <c r="I200" s="50">
        <f>VERİ!I200</f>
        <v>0</v>
      </c>
      <c r="J200" s="50">
        <f>VERİ!J200</f>
        <v>0</v>
      </c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x14ac:dyDescent="0.3">
      <c r="A201" s="50">
        <f>VERİ!A201</f>
        <v>0</v>
      </c>
      <c r="B201" s="50">
        <f>VERİ!B201</f>
        <v>0</v>
      </c>
      <c r="C201" s="50">
        <f>VERİ!C201</f>
        <v>0</v>
      </c>
      <c r="D201" s="50">
        <f>VERİ!D201</f>
        <v>0</v>
      </c>
      <c r="E201" s="50">
        <f>VERİ!E201</f>
        <v>0</v>
      </c>
      <c r="F201" s="50">
        <f>VERİ!F201</f>
        <v>0</v>
      </c>
      <c r="G201" s="50">
        <f>VERİ!G201</f>
        <v>0</v>
      </c>
      <c r="H201" s="50">
        <f>VERİ!H201</f>
        <v>0</v>
      </c>
      <c r="I201" s="50">
        <f>VERİ!I201</f>
        <v>0</v>
      </c>
      <c r="J201" s="50">
        <f>VERİ!J201</f>
        <v>0</v>
      </c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x14ac:dyDescent="0.3">
      <c r="A202" s="50">
        <f>VERİ!A202</f>
        <v>0</v>
      </c>
      <c r="B202" s="50">
        <f>VERİ!B202</f>
        <v>0</v>
      </c>
      <c r="C202" s="50">
        <f>VERİ!C202</f>
        <v>0</v>
      </c>
      <c r="D202" s="50">
        <f>VERİ!D202</f>
        <v>0</v>
      </c>
      <c r="E202" s="50">
        <f>VERİ!E202</f>
        <v>0</v>
      </c>
      <c r="F202" s="50">
        <f>VERİ!F202</f>
        <v>0</v>
      </c>
      <c r="G202" s="50">
        <f>VERİ!G202</f>
        <v>0</v>
      </c>
      <c r="H202" s="50">
        <f>VERİ!H202</f>
        <v>0</v>
      </c>
      <c r="I202" s="50">
        <f>VERİ!I202</f>
        <v>0</v>
      </c>
      <c r="J202" s="50">
        <f>VERİ!J202</f>
        <v>0</v>
      </c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x14ac:dyDescent="0.3">
      <c r="A203" s="50">
        <f>VERİ!A203</f>
        <v>0</v>
      </c>
      <c r="B203" s="50">
        <f>VERİ!B203</f>
        <v>0</v>
      </c>
      <c r="C203" s="50">
        <f>VERİ!C203</f>
        <v>0</v>
      </c>
      <c r="D203" s="50">
        <f>VERİ!D203</f>
        <v>0</v>
      </c>
      <c r="E203" s="50">
        <f>VERİ!E203</f>
        <v>0</v>
      </c>
      <c r="F203" s="50">
        <f>VERİ!F203</f>
        <v>0</v>
      </c>
      <c r="G203" s="50">
        <f>VERİ!G203</f>
        <v>0</v>
      </c>
      <c r="H203" s="50">
        <f>VERİ!H203</f>
        <v>0</v>
      </c>
      <c r="I203" s="50">
        <f>VERİ!I203</f>
        <v>0</v>
      </c>
      <c r="J203" s="50">
        <f>VERİ!J203</f>
        <v>0</v>
      </c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x14ac:dyDescent="0.3">
      <c r="A204" s="50">
        <f>VERİ!A204</f>
        <v>0</v>
      </c>
      <c r="B204" s="50">
        <f>VERİ!B204</f>
        <v>0</v>
      </c>
      <c r="C204" s="50">
        <f>VERİ!C204</f>
        <v>0</v>
      </c>
      <c r="D204" s="50">
        <f>VERİ!D204</f>
        <v>0</v>
      </c>
      <c r="E204" s="50">
        <f>VERİ!E204</f>
        <v>0</v>
      </c>
      <c r="F204" s="50">
        <f>VERİ!F204</f>
        <v>0</v>
      </c>
      <c r="G204" s="50">
        <f>VERİ!G204</f>
        <v>0</v>
      </c>
      <c r="H204" s="50">
        <f>VERİ!H204</f>
        <v>0</v>
      </c>
      <c r="I204" s="50">
        <f>VERİ!I204</f>
        <v>0</v>
      </c>
      <c r="J204" s="50">
        <f>VERİ!J204</f>
        <v>0</v>
      </c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x14ac:dyDescent="0.3">
      <c r="A205" s="50">
        <f>VERİ!A205</f>
        <v>0</v>
      </c>
      <c r="B205" s="50">
        <f>VERİ!B205</f>
        <v>0</v>
      </c>
      <c r="C205" s="50">
        <f>VERİ!C205</f>
        <v>0</v>
      </c>
      <c r="D205" s="50">
        <f>VERİ!D205</f>
        <v>0</v>
      </c>
      <c r="E205" s="50">
        <f>VERİ!E205</f>
        <v>0</v>
      </c>
      <c r="F205" s="50">
        <f>VERİ!F205</f>
        <v>0</v>
      </c>
      <c r="G205" s="50">
        <f>VERİ!G205</f>
        <v>0</v>
      </c>
      <c r="H205" s="50">
        <f>VERİ!H205</f>
        <v>0</v>
      </c>
      <c r="I205" s="50">
        <f>VERİ!I205</f>
        <v>0</v>
      </c>
      <c r="J205" s="50">
        <f>VERİ!J205</f>
        <v>0</v>
      </c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</sheetData>
  <conditionalFormatting sqref="K3:AD3 L4:AD103 K4:K190">
    <cfRule type="containsText" dxfId="0" priority="1" operator="containsText" text="OK">
      <formula>NOT(ISERROR(SEARCH("OK",K3)))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4">
    <tabColor rgb="FF7030A0"/>
  </sheetPr>
  <dimension ref="A1:T111"/>
  <sheetViews>
    <sheetView tabSelected="1" zoomScale="85" zoomScaleNormal="85" workbookViewId="0">
      <pane ySplit="1" topLeftCell="A2" activePane="bottomLeft" state="frozen"/>
      <selection pane="bottomLeft" activeCell="T8" sqref="T8"/>
    </sheetView>
  </sheetViews>
  <sheetFormatPr defaultColWidth="8.77734375" defaultRowHeight="14.4" x14ac:dyDescent="0.3"/>
  <cols>
    <col min="4" max="4" width="16.44140625" style="51" bestFit="1" customWidth="1"/>
    <col min="5" max="5" width="19.6640625" style="51" bestFit="1" customWidth="1"/>
    <col min="6" max="6" width="5.6640625" bestFit="1" customWidth="1"/>
    <col min="7" max="7" width="14.109375" style="51" bestFit="1" customWidth="1"/>
    <col min="8" max="8" width="14.77734375" style="51" customWidth="1"/>
    <col min="9" max="9" width="11" style="51" customWidth="1"/>
    <col min="10" max="10" width="7.6640625" style="51" bestFit="1" customWidth="1"/>
    <col min="11" max="11" width="8.77734375" style="51"/>
    <col min="12" max="12" width="7.44140625" style="51" bestFit="1" customWidth="1"/>
    <col min="13" max="13" width="7.6640625" style="51" bestFit="1" customWidth="1"/>
    <col min="14" max="14" width="10.6640625" style="51" customWidth="1"/>
    <col min="15" max="20" width="8.77734375" style="54"/>
  </cols>
  <sheetData>
    <row r="1" spans="1:16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8</v>
      </c>
      <c r="J1" s="21" t="s">
        <v>209</v>
      </c>
      <c r="K1" s="21" t="s">
        <v>210</v>
      </c>
      <c r="L1" s="21" t="s">
        <v>211</v>
      </c>
      <c r="M1" s="21" t="s">
        <v>212</v>
      </c>
      <c r="N1" s="21" t="s">
        <v>244</v>
      </c>
      <c r="O1" s="53" t="s">
        <v>214</v>
      </c>
      <c r="P1" s="53" t="s">
        <v>213</v>
      </c>
    </row>
    <row r="2" spans="1:16" x14ac:dyDescent="0.3">
      <c r="A2" s="1"/>
      <c r="B2" s="1"/>
      <c r="C2" s="1"/>
      <c r="D2" s="1"/>
      <c r="E2" s="1"/>
      <c r="F2" s="1"/>
      <c r="G2" s="1"/>
      <c r="H2" s="1"/>
      <c r="I2" s="21"/>
      <c r="J2" s="21"/>
      <c r="K2" s="21"/>
      <c r="L2" s="21"/>
      <c r="M2" s="21"/>
      <c r="N2" s="21"/>
      <c r="O2" s="21"/>
      <c r="P2" s="21"/>
    </row>
    <row r="3" spans="1:16" ht="21" x14ac:dyDescent="0.3">
      <c r="A3" s="50" t="str">
        <f>VERİ!A3</f>
        <v>SS25</v>
      </c>
      <c r="B3" s="50" t="str">
        <f>VERİ!B3</f>
        <v>CK4U</v>
      </c>
      <c r="C3" s="50">
        <f>VERİ!C3</f>
        <v>1130239</v>
      </c>
      <c r="D3" s="50" t="str">
        <f>VERİ!D3</f>
        <v>ŞRT,MUST-E</v>
      </c>
      <c r="E3" s="50" t="str">
        <f>VERİ!E3</f>
        <v>2 İPLİK PENYE</v>
      </c>
      <c r="F3" s="50" t="str">
        <f>VERİ!F3</f>
        <v>CT3</v>
      </c>
      <c r="G3" s="50" t="str">
        <f>VERİ!G3</f>
        <v>GREY MELANGE</v>
      </c>
      <c r="H3" s="52">
        <f>VERİ!H3</f>
        <v>45657</v>
      </c>
      <c r="I3" s="50">
        <f>VERİ!I3</f>
        <v>1648</v>
      </c>
      <c r="J3" s="50">
        <f>VERİ!J3</f>
        <v>1936</v>
      </c>
      <c r="K3" s="50">
        <v>1632</v>
      </c>
      <c r="L3" s="50">
        <v>727</v>
      </c>
      <c r="M3" s="50">
        <v>0</v>
      </c>
      <c r="N3" s="58">
        <f t="shared" ref="N3:N34" si="0">SUM(K3:M3)</f>
        <v>2359</v>
      </c>
      <c r="O3" s="38">
        <v>6</v>
      </c>
      <c r="P3" s="38"/>
    </row>
    <row r="4" spans="1:16" ht="21" x14ac:dyDescent="0.3">
      <c r="A4" s="50" t="str">
        <f>VERİ!A4</f>
        <v>SS25</v>
      </c>
      <c r="B4" s="50" t="str">
        <f>VERİ!B4</f>
        <v>CK4U</v>
      </c>
      <c r="C4" s="50">
        <f>VERİ!C4</f>
        <v>1130241</v>
      </c>
      <c r="D4" s="50" t="str">
        <f>VERİ!D4</f>
        <v>ŞRT,MUST-E-1</v>
      </c>
      <c r="E4" s="50" t="str">
        <f>VERİ!E4</f>
        <v xml:space="preserve">JAKARLI PENYE </v>
      </c>
      <c r="F4" s="50" t="str">
        <f>VERİ!F4</f>
        <v>FPT</v>
      </c>
      <c r="G4" s="50" t="str">
        <f>VERİ!G4</f>
        <v>LIGHT BEIGE</v>
      </c>
      <c r="H4" s="52">
        <f>VERİ!H4</f>
        <v>45657</v>
      </c>
      <c r="I4" s="50">
        <f>VERİ!I4</f>
        <v>2080</v>
      </c>
      <c r="J4" s="50">
        <f>VERİ!J4</f>
        <v>2112</v>
      </c>
      <c r="K4" s="50">
        <v>1920</v>
      </c>
      <c r="L4" s="50">
        <v>126</v>
      </c>
      <c r="M4" s="50">
        <v>21</v>
      </c>
      <c r="N4" s="58">
        <f t="shared" si="0"/>
        <v>2067</v>
      </c>
      <c r="O4" s="38">
        <v>6</v>
      </c>
      <c r="P4" s="38"/>
    </row>
    <row r="5" spans="1:16" ht="21" x14ac:dyDescent="0.3">
      <c r="A5" s="50" t="str">
        <f>VERİ!A5</f>
        <v>SS25</v>
      </c>
      <c r="B5" s="50" t="str">
        <f>VERİ!B5</f>
        <v>CK4U</v>
      </c>
      <c r="C5" s="50">
        <f>VERİ!C5</f>
        <v>1120132</v>
      </c>
      <c r="D5" s="50" t="str">
        <f>VERİ!D5</f>
        <v>PNT,BIFLARE-E</v>
      </c>
      <c r="E5" s="50" t="str">
        <f>VERİ!E5</f>
        <v>PENYE LYC SUPREM</v>
      </c>
      <c r="F5" s="50" t="str">
        <f>VERİ!F5</f>
        <v>R4W</v>
      </c>
      <c r="G5" s="50" t="str">
        <f>VERİ!G5</f>
        <v>ANTRACITE</v>
      </c>
      <c r="H5" s="52">
        <f>VERİ!H5</f>
        <v>45653</v>
      </c>
      <c r="I5" s="50">
        <f>VERİ!I5</f>
        <v>5950</v>
      </c>
      <c r="J5" s="50">
        <f>VERİ!J5</f>
        <v>5808</v>
      </c>
      <c r="K5" s="50">
        <v>5568</v>
      </c>
      <c r="L5" s="50">
        <v>150</v>
      </c>
      <c r="M5" s="50">
        <v>54</v>
      </c>
      <c r="N5" s="58">
        <f t="shared" si="0"/>
        <v>5772</v>
      </c>
      <c r="O5" s="38">
        <v>6</v>
      </c>
      <c r="P5" s="38"/>
    </row>
    <row r="6" spans="1:16" ht="21" x14ac:dyDescent="0.3">
      <c r="A6" s="50" t="str">
        <f>VERİ!A6</f>
        <v>SS25</v>
      </c>
      <c r="B6" s="50" t="str">
        <f>VERİ!B6</f>
        <v>CK4U</v>
      </c>
      <c r="C6" s="50">
        <f>VERİ!C6</f>
        <v>1120132</v>
      </c>
      <c r="D6" s="50" t="str">
        <f>VERİ!D6</f>
        <v>PNT,BIFLARE-E</v>
      </c>
      <c r="E6" s="50" t="str">
        <f>VERİ!E6</f>
        <v>PENYE LYC SUPREM</v>
      </c>
      <c r="F6" s="50" t="str">
        <f>VERİ!F6</f>
        <v>CVL</v>
      </c>
      <c r="G6" s="50" t="str">
        <f>VERİ!G6</f>
        <v>NEW BLACK</v>
      </c>
      <c r="H6" s="52">
        <f>VERİ!H6</f>
        <v>45653</v>
      </c>
      <c r="I6" s="50">
        <f>VERİ!I6</f>
        <v>5504</v>
      </c>
      <c r="J6" s="50">
        <f>VERİ!J6</f>
        <v>5416</v>
      </c>
      <c r="K6" s="50">
        <v>5088</v>
      </c>
      <c r="L6" s="50">
        <v>327</v>
      </c>
      <c r="M6" s="50">
        <v>18</v>
      </c>
      <c r="N6" s="58">
        <f t="shared" si="0"/>
        <v>5433</v>
      </c>
      <c r="O6" s="38">
        <v>6</v>
      </c>
      <c r="P6" s="38"/>
    </row>
    <row r="7" spans="1:16" ht="21" x14ac:dyDescent="0.3">
      <c r="A7" s="50" t="str">
        <f>VERİ!A7</f>
        <v>SS25</v>
      </c>
      <c r="B7" s="50" t="str">
        <f>VERİ!B7</f>
        <v>CK4U</v>
      </c>
      <c r="C7" s="50">
        <f>VERİ!C7</f>
        <v>1113836</v>
      </c>
      <c r="D7" s="50" t="str">
        <f>VERİ!D7</f>
        <v>NERKUR ALT</v>
      </c>
      <c r="E7" s="50" t="str">
        <f>VERİ!E7</f>
        <v>30/1 OPENED SUPREM</v>
      </c>
      <c r="F7" s="50" t="str">
        <f>VERİ!F7</f>
        <v>FFB</v>
      </c>
      <c r="G7" s="50" t="str">
        <f>VERİ!G7</f>
        <v>NEW BLACK</v>
      </c>
      <c r="H7" s="52">
        <f>VERİ!H7</f>
        <v>45305</v>
      </c>
      <c r="I7" s="50">
        <f>VERİ!I7</f>
        <v>5550</v>
      </c>
      <c r="J7" s="50">
        <f>VERİ!J7</f>
        <v>5776</v>
      </c>
      <c r="K7" s="50">
        <v>4992</v>
      </c>
      <c r="L7" s="50">
        <v>1083</v>
      </c>
      <c r="M7" s="50">
        <v>0</v>
      </c>
      <c r="N7" s="58">
        <f t="shared" si="0"/>
        <v>6075</v>
      </c>
      <c r="O7" s="38">
        <v>6</v>
      </c>
      <c r="P7" s="38"/>
    </row>
    <row r="8" spans="1:16" ht="21" x14ac:dyDescent="0.3">
      <c r="A8" s="50" t="str">
        <f>VERİ!A8</f>
        <v>SS25</v>
      </c>
      <c r="B8" s="50" t="str">
        <f>VERİ!B8</f>
        <v>CK4U</v>
      </c>
      <c r="C8" s="50">
        <f>VERİ!C8</f>
        <v>1113836</v>
      </c>
      <c r="D8" s="50" t="str">
        <f>VERİ!D8</f>
        <v>NERKUR ALT</v>
      </c>
      <c r="E8" s="50" t="str">
        <f>VERİ!E8</f>
        <v>30/1 OPENED SUPREM</v>
      </c>
      <c r="F8" s="50" t="str">
        <f>VERİ!F8</f>
        <v>J5E</v>
      </c>
      <c r="G8" s="50" t="str">
        <f>VERİ!G8</f>
        <v>ANTRACITE</v>
      </c>
      <c r="H8" s="52">
        <f>VERİ!H8</f>
        <v>45305</v>
      </c>
      <c r="I8" s="50">
        <f>VERİ!I8</f>
        <v>5950</v>
      </c>
      <c r="J8" s="50">
        <f>VERİ!J8</f>
        <v>6176</v>
      </c>
      <c r="K8" s="50">
        <v>5056</v>
      </c>
      <c r="L8" s="50">
        <v>619</v>
      </c>
      <c r="M8" s="50">
        <v>0</v>
      </c>
      <c r="N8" s="58">
        <f t="shared" si="0"/>
        <v>5675</v>
      </c>
      <c r="O8" s="38">
        <v>6</v>
      </c>
      <c r="P8" s="38"/>
    </row>
    <row r="9" spans="1:16" ht="21" x14ac:dyDescent="0.3">
      <c r="A9" s="50" t="str">
        <f>VERİ!A9</f>
        <v>SS25</v>
      </c>
      <c r="B9" s="50" t="str">
        <f>VERİ!B9</f>
        <v>CK4U</v>
      </c>
      <c r="C9" s="50">
        <f>VERİ!C9</f>
        <v>1113836</v>
      </c>
      <c r="D9" s="50" t="str">
        <f>VERİ!D9</f>
        <v>NERKUR UST</v>
      </c>
      <c r="E9" s="50" t="str">
        <f>VERİ!E9</f>
        <v>LYC OPENED SUPREM</v>
      </c>
      <c r="F9" s="50" t="str">
        <f>VERİ!F9</f>
        <v>FFB</v>
      </c>
      <c r="G9" s="50" t="str">
        <f>VERİ!G9</f>
        <v>OPTICAL WHITE</v>
      </c>
      <c r="H9" s="52">
        <f>VERİ!H9</f>
        <v>45305</v>
      </c>
      <c r="I9" s="50">
        <f>VERİ!I9</f>
        <v>5550</v>
      </c>
      <c r="J9" s="50">
        <f>VERİ!J9</f>
        <v>5776</v>
      </c>
      <c r="K9" s="50">
        <v>4992</v>
      </c>
      <c r="L9" s="50">
        <v>1083</v>
      </c>
      <c r="M9" s="50">
        <v>0</v>
      </c>
      <c r="N9" s="58">
        <f t="shared" si="0"/>
        <v>6075</v>
      </c>
      <c r="O9" s="38">
        <v>6</v>
      </c>
      <c r="P9" s="38"/>
    </row>
    <row r="10" spans="1:16" ht="21" x14ac:dyDescent="0.3">
      <c r="A10" s="50" t="str">
        <f>VERİ!A10</f>
        <v>SS25</v>
      </c>
      <c r="B10" s="50" t="str">
        <f>VERİ!B10</f>
        <v>CK4U</v>
      </c>
      <c r="C10" s="50">
        <f>VERİ!C10</f>
        <v>1113836</v>
      </c>
      <c r="D10" s="50" t="str">
        <f>VERİ!D10</f>
        <v>NERKUR UST</v>
      </c>
      <c r="E10" s="50" t="str">
        <f>VERİ!E10</f>
        <v>LYC OPENED SUPREM</v>
      </c>
      <c r="F10" s="50" t="str">
        <f>VERİ!F10</f>
        <v>J5E</v>
      </c>
      <c r="G10" s="50" t="str">
        <f>VERİ!G10</f>
        <v>OPTICAL WHITE</v>
      </c>
      <c r="H10" s="52">
        <f>VERİ!H10</f>
        <v>45305</v>
      </c>
      <c r="I10" s="50">
        <f>VERİ!I10</f>
        <v>5950</v>
      </c>
      <c r="J10" s="50">
        <f>VERİ!J10</f>
        <v>6176</v>
      </c>
      <c r="K10" s="50">
        <v>5056</v>
      </c>
      <c r="L10" s="50">
        <v>619</v>
      </c>
      <c r="M10" s="50">
        <v>0</v>
      </c>
      <c r="N10" s="58">
        <f t="shared" si="0"/>
        <v>5675</v>
      </c>
      <c r="O10" s="38">
        <v>6</v>
      </c>
      <c r="P10" s="38"/>
    </row>
    <row r="11" spans="1:16" ht="21" x14ac:dyDescent="0.3">
      <c r="A11" s="50" t="str">
        <f>VERİ!A11</f>
        <v>SS25</v>
      </c>
      <c r="B11" s="50" t="str">
        <f>VERİ!B11</f>
        <v>CK4U</v>
      </c>
      <c r="C11" s="50">
        <f>VERİ!C11</f>
        <v>1128591</v>
      </c>
      <c r="D11" s="50" t="str">
        <f>VERİ!D11</f>
        <v>TYT,KASKOR-E</v>
      </c>
      <c r="E11" s="50" t="str">
        <f>VERİ!E11</f>
        <v>2*2 KAŞKORSE</v>
      </c>
      <c r="F11" s="50" t="str">
        <f>VERİ!F11</f>
        <v>GE8</v>
      </c>
      <c r="G11" s="50" t="str">
        <f>VERİ!G11</f>
        <v>NEW BLACK</v>
      </c>
      <c r="H11" s="52">
        <f>VERİ!H11</f>
        <v>45678</v>
      </c>
      <c r="I11" s="50">
        <f>VERİ!I11</f>
        <v>4512</v>
      </c>
      <c r="J11" s="50">
        <f>VERİ!J11</f>
        <v>4515</v>
      </c>
      <c r="K11" s="50">
        <v>4096</v>
      </c>
      <c r="L11" s="50">
        <v>216</v>
      </c>
      <c r="M11" s="50">
        <v>45</v>
      </c>
      <c r="N11" s="58">
        <f t="shared" si="0"/>
        <v>4357</v>
      </c>
      <c r="O11" s="38">
        <v>6</v>
      </c>
      <c r="P11" s="38"/>
    </row>
    <row r="12" spans="1:16" ht="21" x14ac:dyDescent="0.3">
      <c r="A12" s="50" t="str">
        <f>VERİ!A12</f>
        <v>SS25</v>
      </c>
      <c r="B12" s="50" t="str">
        <f>VERİ!B12</f>
        <v>CK4U</v>
      </c>
      <c r="C12" s="50">
        <f>VERİ!C12</f>
        <v>1128591</v>
      </c>
      <c r="D12" s="50" t="str">
        <f>VERİ!D12</f>
        <v>TYT,KASKOR-E</v>
      </c>
      <c r="E12" s="50" t="str">
        <f>VERİ!E12</f>
        <v>2*2 KAŞKORSE</v>
      </c>
      <c r="F12" s="50" t="str">
        <f>VERİ!F12</f>
        <v>GXN</v>
      </c>
      <c r="G12" s="50" t="str">
        <f>VERİ!G12</f>
        <v>DARK BEIGE</v>
      </c>
      <c r="H12" s="52">
        <f>VERİ!H12</f>
        <v>45678</v>
      </c>
      <c r="I12" s="50">
        <f>VERİ!I12</f>
        <v>4512</v>
      </c>
      <c r="J12" s="50">
        <f>VERİ!J12</f>
        <v>4400</v>
      </c>
      <c r="K12" s="50">
        <v>4160</v>
      </c>
      <c r="L12" s="50">
        <v>127</v>
      </c>
      <c r="M12" s="50">
        <v>57</v>
      </c>
      <c r="N12" s="58">
        <f t="shared" si="0"/>
        <v>4344</v>
      </c>
      <c r="O12" s="38">
        <v>6</v>
      </c>
      <c r="P12" s="38"/>
    </row>
    <row r="13" spans="1:16" ht="21" x14ac:dyDescent="0.3">
      <c r="A13" s="50" t="str">
        <f>VERİ!A13</f>
        <v>SS25</v>
      </c>
      <c r="B13" s="50" t="str">
        <f>VERİ!B13</f>
        <v>CK4U</v>
      </c>
      <c r="C13" s="50">
        <f>VERİ!C13</f>
        <v>1128591</v>
      </c>
      <c r="D13" s="50" t="str">
        <f>VERİ!D13</f>
        <v>TYT,KASKOR-E</v>
      </c>
      <c r="E13" s="50" t="str">
        <f>VERİ!E13</f>
        <v>2*2 KAŞKORSE</v>
      </c>
      <c r="F13" s="50" t="str">
        <f>VERİ!F13</f>
        <v>CVL</v>
      </c>
      <c r="G13" s="50" t="str">
        <f>VERİ!G13</f>
        <v>DARK GREY</v>
      </c>
      <c r="H13" s="52">
        <f>VERİ!H13</f>
        <v>45678</v>
      </c>
      <c r="I13" s="50">
        <f>VERİ!I13</f>
        <v>4512</v>
      </c>
      <c r="J13" s="50">
        <f>VERİ!J13</f>
        <v>4400</v>
      </c>
      <c r="K13" s="50">
        <v>4224</v>
      </c>
      <c r="L13" s="50">
        <v>184</v>
      </c>
      <c r="M13" s="50">
        <v>39</v>
      </c>
      <c r="N13" s="58">
        <f t="shared" si="0"/>
        <v>4447</v>
      </c>
      <c r="O13" s="38">
        <v>6</v>
      </c>
      <c r="P13" s="38"/>
    </row>
    <row r="14" spans="1:16" ht="21" x14ac:dyDescent="0.3">
      <c r="A14" s="50" t="str">
        <f>VERİ!A14</f>
        <v>SS25</v>
      </c>
      <c r="B14" s="50" t="str">
        <f>VERİ!B14</f>
        <v>CK4U</v>
      </c>
      <c r="C14" s="50">
        <f>VERİ!C14</f>
        <v>1128591</v>
      </c>
      <c r="D14" s="50" t="str">
        <f>VERİ!D14</f>
        <v>TYT,KASKOR-E</v>
      </c>
      <c r="E14" s="50" t="str">
        <f>VERİ!E14</f>
        <v>2*2 KAŞKORSE</v>
      </c>
      <c r="F14" s="50" t="str">
        <f>VERİ!F14</f>
        <v>GYA</v>
      </c>
      <c r="G14" s="50" t="str">
        <f>VERİ!G14</f>
        <v>KHAKI</v>
      </c>
      <c r="H14" s="52">
        <f>VERİ!H14</f>
        <v>45678</v>
      </c>
      <c r="I14" s="50">
        <f>VERİ!I14</f>
        <v>4512</v>
      </c>
      <c r="J14" s="50">
        <f>VERİ!J14</f>
        <v>4530</v>
      </c>
      <c r="K14" s="50">
        <v>4096</v>
      </c>
      <c r="L14" s="50">
        <v>307</v>
      </c>
      <c r="M14" s="50">
        <v>58</v>
      </c>
      <c r="N14" s="58">
        <f t="shared" si="0"/>
        <v>4461</v>
      </c>
      <c r="O14" s="38">
        <v>6</v>
      </c>
      <c r="P14" s="38"/>
    </row>
    <row r="15" spans="1:16" ht="21" x14ac:dyDescent="0.3">
      <c r="A15" s="50" t="str">
        <f>VERİ!A15</f>
        <v>SS25</v>
      </c>
      <c r="B15" s="50" t="str">
        <f>VERİ!B15</f>
        <v>CK4U</v>
      </c>
      <c r="C15" s="50">
        <f>VERİ!C15</f>
        <v>1128595</v>
      </c>
      <c r="D15" s="50" t="str">
        <f>VERİ!D15</f>
        <v>TYT,BASKOR-E</v>
      </c>
      <c r="E15" s="50" t="str">
        <f>VERİ!E15</f>
        <v>2*2 KAŞKORSE</v>
      </c>
      <c r="F15" s="50" t="str">
        <f>VERİ!F15</f>
        <v>GYA</v>
      </c>
      <c r="G15" s="50" t="str">
        <f>VERİ!G15</f>
        <v>NEW BLACK</v>
      </c>
      <c r="H15" s="52">
        <f>VERİ!H15</f>
        <v>45653</v>
      </c>
      <c r="I15" s="50">
        <f>VERİ!I15</f>
        <v>4512</v>
      </c>
      <c r="J15" s="50">
        <f>VERİ!J15</f>
        <v>4528</v>
      </c>
      <c r="K15" s="50">
        <v>4192</v>
      </c>
      <c r="L15" s="50">
        <v>237</v>
      </c>
      <c r="M15" s="50">
        <v>26</v>
      </c>
      <c r="N15" s="58">
        <f t="shared" si="0"/>
        <v>4455</v>
      </c>
      <c r="O15" s="38">
        <v>6</v>
      </c>
      <c r="P15" s="38"/>
    </row>
    <row r="16" spans="1:16" ht="21" x14ac:dyDescent="0.3">
      <c r="A16" s="50" t="str">
        <f>VERİ!A16</f>
        <v>SS25</v>
      </c>
      <c r="B16" s="50" t="str">
        <f>VERİ!B16</f>
        <v>CK4U</v>
      </c>
      <c r="C16" s="50">
        <f>VERİ!C16</f>
        <v>1128595</v>
      </c>
      <c r="D16" s="50" t="str">
        <f>VERİ!D16</f>
        <v>TYT,BASKOR-E</v>
      </c>
      <c r="E16" s="50" t="str">
        <f>VERİ!E16</f>
        <v>2*2 KAŞKORSE</v>
      </c>
      <c r="F16" s="50" t="str">
        <f>VERİ!F16</f>
        <v>GE8</v>
      </c>
      <c r="G16" s="50" t="str">
        <f>VERİ!G16</f>
        <v>PINK</v>
      </c>
      <c r="H16" s="52">
        <f>VERİ!H16</f>
        <v>45653</v>
      </c>
      <c r="I16" s="50">
        <f>VERİ!I16</f>
        <v>4512</v>
      </c>
      <c r="J16" s="50">
        <f>VERİ!J16</f>
        <v>4128</v>
      </c>
      <c r="K16" s="50">
        <v>4336</v>
      </c>
      <c r="L16" s="50">
        <v>93</v>
      </c>
      <c r="M16" s="50">
        <v>31</v>
      </c>
      <c r="N16" s="58">
        <f t="shared" si="0"/>
        <v>4460</v>
      </c>
      <c r="O16" s="38">
        <v>6</v>
      </c>
      <c r="P16" s="38"/>
    </row>
    <row r="17" spans="1:16" ht="21" x14ac:dyDescent="0.3">
      <c r="A17" s="50" t="str">
        <f>VERİ!A17</f>
        <v>SS25</v>
      </c>
      <c r="B17" s="50" t="str">
        <f>VERİ!B17</f>
        <v>CK4U</v>
      </c>
      <c r="C17" s="50">
        <f>VERİ!C17</f>
        <v>1128595</v>
      </c>
      <c r="D17" s="50" t="str">
        <f>VERİ!D17</f>
        <v>TYT,BASKOR-E</v>
      </c>
      <c r="E17" s="50" t="str">
        <f>VERİ!E17</f>
        <v>2*2 KAŞKORSE</v>
      </c>
      <c r="F17" s="50" t="str">
        <f>VERİ!F17</f>
        <v>GXN</v>
      </c>
      <c r="G17" s="50" t="str">
        <f>VERİ!G17</f>
        <v>DARK BEIGE</v>
      </c>
      <c r="H17" s="52">
        <f>VERİ!H17</f>
        <v>45653</v>
      </c>
      <c r="I17" s="50">
        <f>VERİ!I17</f>
        <v>4512</v>
      </c>
      <c r="J17" s="50">
        <f>VERİ!J17</f>
        <v>4496</v>
      </c>
      <c r="K17" s="31"/>
      <c r="L17" s="31"/>
      <c r="M17" s="31"/>
      <c r="N17" s="58">
        <f t="shared" si="0"/>
        <v>0</v>
      </c>
      <c r="O17" s="38">
        <v>6</v>
      </c>
      <c r="P17" s="38"/>
    </row>
    <row r="18" spans="1:16" ht="21" x14ac:dyDescent="0.3">
      <c r="A18" s="50" t="str">
        <f>VERİ!A18</f>
        <v>SS25</v>
      </c>
      <c r="B18" s="50" t="str">
        <f>VERİ!B18</f>
        <v>CK4U</v>
      </c>
      <c r="C18" s="50">
        <f>VERİ!C18</f>
        <v>1128595</v>
      </c>
      <c r="D18" s="50" t="str">
        <f>VERİ!D18</f>
        <v>TYT,BASKOR-E</v>
      </c>
      <c r="E18" s="50" t="str">
        <f>VERİ!E18</f>
        <v>2*2 KAŞKORSE</v>
      </c>
      <c r="F18" s="50" t="str">
        <f>VERİ!F18</f>
        <v>FTG</v>
      </c>
      <c r="G18" s="50" t="str">
        <f>VERİ!G18</f>
        <v>DARK GREY</v>
      </c>
      <c r="H18" s="52">
        <f>VERİ!H18</f>
        <v>45653</v>
      </c>
      <c r="I18" s="50">
        <f>VERİ!I18</f>
        <v>4512</v>
      </c>
      <c r="J18" s="50">
        <f>VERİ!J18</f>
        <v>4560</v>
      </c>
      <c r="K18" s="31"/>
      <c r="L18" s="31"/>
      <c r="M18" s="31"/>
      <c r="N18" s="58">
        <f t="shared" si="0"/>
        <v>0</v>
      </c>
      <c r="O18" s="38">
        <v>6</v>
      </c>
      <c r="P18" s="38"/>
    </row>
    <row r="19" spans="1:16" ht="21" x14ac:dyDescent="0.3">
      <c r="A19" s="50" t="str">
        <f>VERİ!A19</f>
        <v>SS25</v>
      </c>
      <c r="B19" s="50" t="str">
        <f>VERİ!B19</f>
        <v>CK4U</v>
      </c>
      <c r="C19" s="50">
        <f>VERİ!C19</f>
        <v>1128595</v>
      </c>
      <c r="D19" s="50" t="str">
        <f>VERİ!D19</f>
        <v>TYT,BASKOR-E</v>
      </c>
      <c r="E19" s="50" t="str">
        <f>VERİ!E19</f>
        <v>2*2 KAŞKORSE</v>
      </c>
      <c r="F19" s="50" t="str">
        <f>VERİ!F19</f>
        <v>JP6</v>
      </c>
      <c r="G19" s="50" t="str">
        <f>VERİ!G19</f>
        <v>KHAKI</v>
      </c>
      <c r="H19" s="52">
        <f>VERİ!H19</f>
        <v>45653</v>
      </c>
      <c r="I19" s="50">
        <f>VERİ!I19</f>
        <v>4512</v>
      </c>
      <c r="J19" s="50">
        <f>VERİ!J19</f>
        <v>4496</v>
      </c>
      <c r="K19" s="31"/>
      <c r="L19" s="31"/>
      <c r="M19" s="31"/>
      <c r="N19" s="58">
        <f t="shared" si="0"/>
        <v>0</v>
      </c>
      <c r="O19" s="38">
        <v>6</v>
      </c>
      <c r="P19" s="38"/>
    </row>
    <row r="20" spans="1:16" ht="21" x14ac:dyDescent="0.3">
      <c r="A20" s="50" t="str">
        <f>VERİ!A20</f>
        <v>SS25</v>
      </c>
      <c r="B20" s="50" t="str">
        <f>VERİ!B20</f>
        <v>CK4U</v>
      </c>
      <c r="C20" s="50">
        <f>VERİ!C20</f>
        <v>1128595</v>
      </c>
      <c r="D20" s="50" t="str">
        <f>VERİ!D20</f>
        <v>TYT,BASKOR-E</v>
      </c>
      <c r="E20" s="50" t="str">
        <f>VERİ!E20</f>
        <v>2*2 KAŞKORSE</v>
      </c>
      <c r="F20" s="50" t="str">
        <f>VERİ!F20</f>
        <v>CVL</v>
      </c>
      <c r="G20" s="50" t="str">
        <f>VERİ!G20</f>
        <v>BABY BLUE</v>
      </c>
      <c r="H20" s="52">
        <f>VERİ!H20</f>
        <v>45653</v>
      </c>
      <c r="I20" s="50">
        <f>VERİ!I20</f>
        <v>4512</v>
      </c>
      <c r="J20" s="50">
        <f>VERİ!J20</f>
        <v>4528</v>
      </c>
      <c r="K20" s="31"/>
      <c r="L20" s="31"/>
      <c r="M20" s="31"/>
      <c r="N20" s="58">
        <f t="shared" si="0"/>
        <v>0</v>
      </c>
      <c r="O20" s="38">
        <v>6</v>
      </c>
      <c r="P20" s="38"/>
    </row>
    <row r="21" spans="1:16" ht="21" x14ac:dyDescent="0.3">
      <c r="A21" s="50" t="str">
        <f>VERİ!A21</f>
        <v>SS25</v>
      </c>
      <c r="B21" s="50" t="str">
        <f>VERİ!B21</f>
        <v>CK4U</v>
      </c>
      <c r="C21" s="50">
        <f>VERİ!C21</f>
        <v>1124809</v>
      </c>
      <c r="D21" s="50" t="str">
        <f>VERİ!D21</f>
        <v>KK.BDY,K-SUNNY</v>
      </c>
      <c r="E21" s="50" t="str">
        <f>VERİ!E21</f>
        <v>2*2 KAŞKORSE</v>
      </c>
      <c r="F21" s="50" t="str">
        <f>VERİ!F21</f>
        <v>FDH</v>
      </c>
      <c r="G21" s="50" t="str">
        <f>VERİ!G21</f>
        <v>ECRU</v>
      </c>
      <c r="H21" s="52">
        <f>VERİ!H21</f>
        <v>45651</v>
      </c>
      <c r="I21" s="50">
        <f>VERİ!I21</f>
        <v>17950</v>
      </c>
      <c r="J21" s="50">
        <f>VERİ!J21</f>
        <v>17861</v>
      </c>
      <c r="K21" s="31"/>
      <c r="L21" s="31"/>
      <c r="M21" s="31"/>
      <c r="N21" s="58">
        <f t="shared" si="0"/>
        <v>0</v>
      </c>
      <c r="O21" s="38">
        <v>6</v>
      </c>
      <c r="P21" s="38"/>
    </row>
    <row r="22" spans="1:16" ht="21" x14ac:dyDescent="0.3">
      <c r="A22" s="50" t="str">
        <f>VERİ!A22</f>
        <v>SS25</v>
      </c>
      <c r="B22" s="50" t="str">
        <f>VERİ!B22</f>
        <v>CK4U</v>
      </c>
      <c r="C22" s="50">
        <f>VERİ!C22</f>
        <v>1124808</v>
      </c>
      <c r="D22" s="50" t="str">
        <f>VERİ!D22</f>
        <v>KK.BDY,K-SUN</v>
      </c>
      <c r="E22" s="50" t="str">
        <f>VERİ!E22</f>
        <v>2*2 KAŞKORSE</v>
      </c>
      <c r="F22" s="50" t="str">
        <f>VERİ!F22</f>
        <v>CVL</v>
      </c>
      <c r="G22" s="50" t="str">
        <f>VERİ!G22</f>
        <v>NEW BLACK</v>
      </c>
      <c r="H22" s="52">
        <f>VERİ!H22</f>
        <v>45651</v>
      </c>
      <c r="I22" s="50">
        <f>VERİ!I22</f>
        <v>23495</v>
      </c>
      <c r="J22" s="50">
        <f>VERİ!J22</f>
        <v>22785</v>
      </c>
      <c r="K22" s="31"/>
      <c r="L22" s="31"/>
      <c r="M22" s="31"/>
      <c r="N22" s="58">
        <f t="shared" si="0"/>
        <v>0</v>
      </c>
      <c r="O22" s="38">
        <v>6</v>
      </c>
      <c r="P22" s="38"/>
    </row>
    <row r="23" spans="1:16" ht="21" x14ac:dyDescent="0.3">
      <c r="A23" s="50" t="str">
        <f>VERİ!A23</f>
        <v>SS25</v>
      </c>
      <c r="B23" s="50" t="str">
        <f>VERİ!B23</f>
        <v>CK4U</v>
      </c>
      <c r="C23" s="50">
        <f>VERİ!C23</f>
        <v>1124807</v>
      </c>
      <c r="D23" s="50" t="str">
        <f>VERİ!D23</f>
        <v>KK.BDY,KAYIK</v>
      </c>
      <c r="E23" s="50" t="str">
        <f>VERİ!E23</f>
        <v>2*2 KAŞKORSE</v>
      </c>
      <c r="F23" s="50" t="str">
        <f>VERİ!F23</f>
        <v>FDU</v>
      </c>
      <c r="G23" s="50" t="str">
        <f>VERİ!G23</f>
        <v>ECRU</v>
      </c>
      <c r="H23" s="52">
        <f>VERİ!H23</f>
        <v>45680</v>
      </c>
      <c r="I23" s="50">
        <f>VERİ!I23</f>
        <v>22147</v>
      </c>
      <c r="J23" s="50">
        <f>VERİ!J23</f>
        <v>21487</v>
      </c>
      <c r="K23" s="31"/>
      <c r="L23" s="31"/>
      <c r="M23" s="31"/>
      <c r="N23" s="58">
        <f t="shared" si="0"/>
        <v>0</v>
      </c>
      <c r="O23" s="38">
        <v>6</v>
      </c>
      <c r="P23" s="38"/>
    </row>
    <row r="24" spans="1:16" ht="21" x14ac:dyDescent="0.3">
      <c r="A24" s="50" t="str">
        <f>VERİ!A24</f>
        <v>SS25</v>
      </c>
      <c r="B24" s="50" t="str">
        <f>VERİ!B24</f>
        <v>CK4U</v>
      </c>
      <c r="C24" s="50">
        <f>VERİ!C24</f>
        <v>1124807</v>
      </c>
      <c r="D24" s="50" t="str">
        <f>VERİ!D24</f>
        <v>KK.BDY,KAYIK</v>
      </c>
      <c r="E24" s="50" t="str">
        <f>VERİ!E24</f>
        <v>2*2 KAŞKORSE</v>
      </c>
      <c r="F24" s="50" t="str">
        <f>VERİ!F24</f>
        <v>HBH</v>
      </c>
      <c r="G24" s="50" t="str">
        <f>VERİ!G24</f>
        <v>BRIGHT RED</v>
      </c>
      <c r="H24" s="52">
        <f>VERİ!H24</f>
        <v>45680</v>
      </c>
      <c r="I24" s="50">
        <f>VERİ!I24</f>
        <v>11138</v>
      </c>
      <c r="J24" s="50">
        <f>VERİ!J24</f>
        <v>9798</v>
      </c>
      <c r="K24" s="31"/>
      <c r="L24" s="31"/>
      <c r="M24" s="31"/>
      <c r="N24" s="58">
        <f t="shared" si="0"/>
        <v>0</v>
      </c>
      <c r="O24" s="38">
        <v>6</v>
      </c>
      <c r="P24" s="38"/>
    </row>
    <row r="25" spans="1:16" ht="21" x14ac:dyDescent="0.3">
      <c r="A25" s="50" t="str">
        <f>VERİ!A25</f>
        <v>SS25</v>
      </c>
      <c r="B25" s="50" t="str">
        <f>VERİ!B25</f>
        <v>CK4U</v>
      </c>
      <c r="C25" s="50">
        <f>VERİ!C25</f>
        <v>1128012</v>
      </c>
      <c r="D25" s="50" t="str">
        <f>VERİ!D25</f>
        <v>KK.BDY,ASUNA-E-7</v>
      </c>
      <c r="E25" s="50" t="str">
        <f>VERİ!E25</f>
        <v>2*2 KAŞKORSE</v>
      </c>
      <c r="F25" s="50" t="str">
        <f>VERİ!F25</f>
        <v>FET</v>
      </c>
      <c r="G25" s="50" t="str">
        <f>VERİ!G25</f>
        <v>CREAM</v>
      </c>
      <c r="H25" s="52">
        <f>VERİ!H25</f>
        <v>45652</v>
      </c>
      <c r="I25" s="50">
        <f>VERİ!I25</f>
        <v>5008</v>
      </c>
      <c r="J25" s="50">
        <f>VERİ!J25</f>
        <v>4288</v>
      </c>
      <c r="K25" s="31"/>
      <c r="L25" s="31"/>
      <c r="M25" s="31"/>
      <c r="N25" s="58">
        <f t="shared" si="0"/>
        <v>0</v>
      </c>
      <c r="O25" s="38">
        <v>6</v>
      </c>
      <c r="P25" s="38"/>
    </row>
    <row r="26" spans="1:16" ht="21" x14ac:dyDescent="0.3">
      <c r="A26" s="50" t="str">
        <f>VERİ!A26</f>
        <v>SS25</v>
      </c>
      <c r="B26" s="50" t="str">
        <f>VERİ!B26</f>
        <v>CK4U</v>
      </c>
      <c r="C26" s="50">
        <f>VERİ!C26</f>
        <v>1128012</v>
      </c>
      <c r="D26" s="50" t="str">
        <f>VERİ!D26</f>
        <v>KK.BDY,ASUNA-E-7</v>
      </c>
      <c r="E26" s="50" t="str">
        <f>VERİ!E26</f>
        <v>2*2 KAŞKORSE</v>
      </c>
      <c r="F26" s="50" t="str">
        <f>VERİ!F26</f>
        <v>FRS</v>
      </c>
      <c r="G26" s="50" t="str">
        <f>VERİ!G26</f>
        <v>LIGHT YELLOW</v>
      </c>
      <c r="H26" s="52">
        <f>VERİ!H26</f>
        <v>45652</v>
      </c>
      <c r="I26" s="50">
        <f>VERİ!I26</f>
        <v>5008</v>
      </c>
      <c r="J26" s="50">
        <f>VERİ!J26</f>
        <v>4344</v>
      </c>
      <c r="K26" s="31"/>
      <c r="L26" s="31"/>
      <c r="M26" s="31"/>
      <c r="N26" s="58">
        <f t="shared" si="0"/>
        <v>0</v>
      </c>
      <c r="O26" s="38">
        <v>6</v>
      </c>
      <c r="P26" s="38"/>
    </row>
    <row r="27" spans="1:16" ht="21" x14ac:dyDescent="0.3">
      <c r="A27" s="50" t="str">
        <f>VERİ!A27</f>
        <v>SS25</v>
      </c>
      <c r="B27" s="50" t="str">
        <f>VERİ!B27</f>
        <v>CK4U</v>
      </c>
      <c r="C27" s="50">
        <f>VERİ!C27</f>
        <v>1128012</v>
      </c>
      <c r="D27" s="50" t="str">
        <f>VERİ!D27</f>
        <v>KK.BDY,ASUNA-E-7</v>
      </c>
      <c r="E27" s="50" t="str">
        <f>VERİ!E27</f>
        <v>2*2 KAŞKORSE</v>
      </c>
      <c r="F27" s="50" t="str">
        <f>VERİ!F27</f>
        <v>G7S</v>
      </c>
      <c r="G27" s="50" t="str">
        <f>VERİ!G27</f>
        <v>LILAC</v>
      </c>
      <c r="H27" s="52">
        <f>VERİ!H27</f>
        <v>45652</v>
      </c>
      <c r="I27" s="50">
        <f>VERİ!I27</f>
        <v>5008</v>
      </c>
      <c r="J27" s="50">
        <f>VERİ!J27</f>
        <v>5168</v>
      </c>
      <c r="K27" s="31"/>
      <c r="L27" s="31"/>
      <c r="M27" s="31"/>
      <c r="N27" s="58">
        <f t="shared" si="0"/>
        <v>0</v>
      </c>
      <c r="O27" s="38">
        <v>6</v>
      </c>
      <c r="P27" s="38"/>
    </row>
    <row r="28" spans="1:16" ht="21" x14ac:dyDescent="0.3">
      <c r="A28" s="50" t="str">
        <f>VERİ!A28</f>
        <v>SS25</v>
      </c>
      <c r="B28" s="50" t="str">
        <f>VERİ!B28</f>
        <v>CK4U</v>
      </c>
      <c r="C28" s="50">
        <f>VERİ!C28</f>
        <v>1128012</v>
      </c>
      <c r="D28" s="50" t="str">
        <f>VERİ!D28</f>
        <v>KK.BDY,ASUNA-E-7</v>
      </c>
      <c r="E28" s="50" t="str">
        <f>VERİ!E28</f>
        <v>2*2 KAŞKORSE</v>
      </c>
      <c r="F28" s="50" t="str">
        <f>VERİ!F28</f>
        <v>QVX</v>
      </c>
      <c r="G28" s="50" t="str">
        <f>VERİ!G28</f>
        <v>LIGHT BLUE</v>
      </c>
      <c r="H28" s="52">
        <f>VERİ!H28</f>
        <v>45652</v>
      </c>
      <c r="I28" s="50">
        <f>VERİ!I28</f>
        <v>5008</v>
      </c>
      <c r="J28" s="50">
        <f>VERİ!J28</f>
        <v>4628</v>
      </c>
      <c r="K28" s="31"/>
      <c r="L28" s="31"/>
      <c r="M28" s="31"/>
      <c r="N28" s="58">
        <f t="shared" si="0"/>
        <v>0</v>
      </c>
      <c r="O28" s="38">
        <v>6</v>
      </c>
      <c r="P28" s="38"/>
    </row>
    <row r="29" spans="1:16" ht="21" x14ac:dyDescent="0.3">
      <c r="A29" s="50" t="str">
        <f>VERİ!A29</f>
        <v>SS25</v>
      </c>
      <c r="B29" s="50" t="str">
        <f>VERİ!B29</f>
        <v>CK4U</v>
      </c>
      <c r="C29" s="50">
        <f>VERİ!C29</f>
        <v>1128012</v>
      </c>
      <c r="D29" s="50" t="str">
        <f>VERİ!D29</f>
        <v>KK.BDY,ASUNA-E-7</v>
      </c>
      <c r="E29" s="50" t="str">
        <f>VERİ!E29</f>
        <v>2*2 KAŞKORSE</v>
      </c>
      <c r="F29" s="50" t="str">
        <f>VERİ!F29</f>
        <v>QWM</v>
      </c>
      <c r="G29" s="50" t="str">
        <f>VERİ!G29</f>
        <v>PINK LILAC</v>
      </c>
      <c r="H29" s="52">
        <f>VERİ!H29</f>
        <v>45652</v>
      </c>
      <c r="I29" s="50">
        <f>VERİ!I29</f>
        <v>5008</v>
      </c>
      <c r="J29" s="50">
        <f>VERİ!J29</f>
        <v>5072</v>
      </c>
      <c r="K29" s="31"/>
      <c r="L29" s="31"/>
      <c r="M29" s="31"/>
      <c r="N29" s="58">
        <f t="shared" si="0"/>
        <v>0</v>
      </c>
      <c r="O29" s="38">
        <v>6</v>
      </c>
      <c r="P29" s="38"/>
    </row>
    <row r="30" spans="1:16" ht="21" x14ac:dyDescent="0.3">
      <c r="A30" s="50" t="str">
        <f>VERİ!A30</f>
        <v>SS25</v>
      </c>
      <c r="B30" s="50" t="str">
        <f>VERİ!B30</f>
        <v>CK4U</v>
      </c>
      <c r="C30" s="50">
        <f>VERİ!C30</f>
        <v>1128059</v>
      </c>
      <c r="D30" s="50" t="str">
        <f>VERİ!D30</f>
        <v>KK.BDY,KUBRA-E</v>
      </c>
      <c r="E30" s="50" t="str">
        <f>VERİ!E30</f>
        <v>2*2 KAŞKORSE</v>
      </c>
      <c r="F30" s="50" t="str">
        <f>VERİ!F30</f>
        <v>CVL</v>
      </c>
      <c r="G30" s="50" t="str">
        <f>VERİ!G30</f>
        <v>NEW BLACK</v>
      </c>
      <c r="H30" s="52">
        <f>VERİ!H30</f>
        <v>45672</v>
      </c>
      <c r="I30" s="50">
        <f>VERİ!I30</f>
        <v>5008</v>
      </c>
      <c r="J30" s="50">
        <f>VERİ!J30</f>
        <v>4896</v>
      </c>
      <c r="K30" s="31"/>
      <c r="L30" s="31"/>
      <c r="M30" s="31"/>
      <c r="N30" s="58">
        <f t="shared" si="0"/>
        <v>0</v>
      </c>
      <c r="O30" s="38">
        <v>6</v>
      </c>
      <c r="P30" s="38"/>
    </row>
    <row r="31" spans="1:16" ht="21" x14ac:dyDescent="0.3">
      <c r="A31" s="50" t="str">
        <f>VERİ!A31</f>
        <v>SS25</v>
      </c>
      <c r="B31" s="50" t="str">
        <f>VERİ!B31</f>
        <v>CK4U</v>
      </c>
      <c r="C31" s="50">
        <f>VERİ!C31</f>
        <v>1128059</v>
      </c>
      <c r="D31" s="50" t="str">
        <f>VERİ!D31</f>
        <v>KK.BDY,KUBRA-E</v>
      </c>
      <c r="E31" s="50" t="str">
        <f>VERİ!E31</f>
        <v>2*2 KAŞKORSE</v>
      </c>
      <c r="F31" s="50" t="str">
        <f>VERİ!F31</f>
        <v>FET</v>
      </c>
      <c r="G31" s="50" t="str">
        <f>VERİ!G31</f>
        <v>CREAM</v>
      </c>
      <c r="H31" s="52">
        <f>VERİ!H31</f>
        <v>45672</v>
      </c>
      <c r="I31" s="50">
        <f>VERİ!I31</f>
        <v>5008</v>
      </c>
      <c r="J31" s="50">
        <f>VERİ!J31</f>
        <v>4926</v>
      </c>
      <c r="K31" s="31"/>
      <c r="L31" s="31"/>
      <c r="M31" s="31"/>
      <c r="N31" s="58">
        <f t="shared" si="0"/>
        <v>0</v>
      </c>
      <c r="O31" s="38">
        <v>6</v>
      </c>
      <c r="P31" s="38"/>
    </row>
    <row r="32" spans="1:16" ht="21" x14ac:dyDescent="0.3">
      <c r="A32" s="50" t="str">
        <f>VERİ!A32</f>
        <v>SS25</v>
      </c>
      <c r="B32" s="50" t="str">
        <f>VERİ!B32</f>
        <v>CK4U</v>
      </c>
      <c r="C32" s="50">
        <f>VERİ!C32</f>
        <v>1128059</v>
      </c>
      <c r="D32" s="50" t="str">
        <f>VERİ!D32</f>
        <v>KK.BDY,KUBRA-E</v>
      </c>
      <c r="E32" s="50" t="str">
        <f>VERİ!E32</f>
        <v>2*2 KAŞKORSE</v>
      </c>
      <c r="F32" s="50" t="str">
        <f>VERİ!F32</f>
        <v>FKW</v>
      </c>
      <c r="G32" s="50" t="str">
        <f>VERİ!G32</f>
        <v>DARK LILAC</v>
      </c>
      <c r="H32" s="52">
        <f>VERİ!H32</f>
        <v>45672</v>
      </c>
      <c r="I32" s="50">
        <f>VERİ!I32</f>
        <v>5008</v>
      </c>
      <c r="J32" s="50">
        <f>VERİ!J32</f>
        <v>5024</v>
      </c>
      <c r="K32" s="31"/>
      <c r="L32" s="31"/>
      <c r="M32" s="31"/>
      <c r="N32" s="58">
        <f t="shared" si="0"/>
        <v>0</v>
      </c>
      <c r="O32" s="38">
        <v>6</v>
      </c>
      <c r="P32" s="38"/>
    </row>
    <row r="33" spans="1:16" ht="21" x14ac:dyDescent="0.3">
      <c r="A33" s="50" t="str">
        <f>VERİ!A33</f>
        <v>SS25</v>
      </c>
      <c r="B33" s="50" t="str">
        <f>VERİ!B33</f>
        <v>CK4U</v>
      </c>
      <c r="C33" s="50">
        <f>VERİ!C33</f>
        <v>1128059</v>
      </c>
      <c r="D33" s="50" t="str">
        <f>VERİ!D33</f>
        <v>KK.BDY,KUBRA-E</v>
      </c>
      <c r="E33" s="50" t="str">
        <f>VERİ!E33</f>
        <v>2*2 KAŞKORSE</v>
      </c>
      <c r="F33" s="50" t="str">
        <f>VERİ!F33</f>
        <v>FRS</v>
      </c>
      <c r="G33" s="50" t="str">
        <f>VERİ!G33</f>
        <v>LIGHT YELLOW</v>
      </c>
      <c r="H33" s="52">
        <f>VERİ!H33</f>
        <v>45672</v>
      </c>
      <c r="I33" s="50">
        <f>VERİ!I33</f>
        <v>5008</v>
      </c>
      <c r="J33" s="50">
        <f>VERİ!J33</f>
        <v>5120</v>
      </c>
      <c r="K33" s="31"/>
      <c r="L33" s="31"/>
      <c r="M33" s="31"/>
      <c r="N33" s="58">
        <f t="shared" si="0"/>
        <v>0</v>
      </c>
      <c r="O33" s="38">
        <v>6</v>
      </c>
      <c r="P33" s="38"/>
    </row>
    <row r="34" spans="1:16" ht="21" x14ac:dyDescent="0.3">
      <c r="A34" s="50" t="str">
        <f>VERİ!A34</f>
        <v>SS25</v>
      </c>
      <c r="B34" s="50" t="str">
        <f>VERİ!B34</f>
        <v>CK4U</v>
      </c>
      <c r="C34" s="50">
        <f>VERİ!C34</f>
        <v>1128059</v>
      </c>
      <c r="D34" s="50" t="str">
        <f>VERİ!D34</f>
        <v>KK.BDY,KUBRA-E</v>
      </c>
      <c r="E34" s="50" t="str">
        <f>VERİ!E34</f>
        <v>2*2 KAŞKORSE</v>
      </c>
      <c r="F34" s="50" t="str">
        <f>VERİ!F34</f>
        <v>QWM</v>
      </c>
      <c r="G34" s="50" t="str">
        <f>VERİ!G34</f>
        <v>PINK LILAC</v>
      </c>
      <c r="H34" s="52">
        <f>VERİ!H34</f>
        <v>45672</v>
      </c>
      <c r="I34" s="50">
        <f>VERİ!I34</f>
        <v>5008</v>
      </c>
      <c r="J34" s="50">
        <f>VERİ!J34</f>
        <v>5152</v>
      </c>
      <c r="K34" s="31"/>
      <c r="L34" s="31"/>
      <c r="M34" s="31"/>
      <c r="N34" s="58">
        <f t="shared" si="0"/>
        <v>0</v>
      </c>
      <c r="O34" s="38">
        <v>6</v>
      </c>
      <c r="P34" s="38"/>
    </row>
    <row r="35" spans="1:16" ht="21" x14ac:dyDescent="0.3">
      <c r="A35" s="50" t="str">
        <f>VERİ!A35</f>
        <v>SS25</v>
      </c>
      <c r="B35" s="50" t="str">
        <f>VERİ!B35</f>
        <v>CK4U</v>
      </c>
      <c r="C35" s="50">
        <f>VERİ!C35</f>
        <v>1128059</v>
      </c>
      <c r="D35" s="50" t="str">
        <f>VERİ!D35</f>
        <v>KK.BDY,KUBRA-E</v>
      </c>
      <c r="E35" s="50" t="str">
        <f>VERİ!E35</f>
        <v>2*2 KAŞKORSE</v>
      </c>
      <c r="F35" s="50" t="str">
        <f>VERİ!F35</f>
        <v>FX9</v>
      </c>
      <c r="G35" s="50" t="str">
        <f>VERİ!G35</f>
        <v>PASTEL GREEN</v>
      </c>
      <c r="H35" s="52">
        <f>VERİ!H35</f>
        <v>45672</v>
      </c>
      <c r="I35" s="50">
        <f>VERİ!I35</f>
        <v>5008</v>
      </c>
      <c r="J35" s="50">
        <f>VERİ!J35</f>
        <v>4752</v>
      </c>
      <c r="K35" s="31"/>
      <c r="L35" s="31"/>
      <c r="M35" s="31"/>
      <c r="N35" s="58">
        <f t="shared" ref="N35:N59" si="1">SUM(K35:M35)</f>
        <v>0</v>
      </c>
      <c r="O35" s="38">
        <v>6</v>
      </c>
      <c r="P35" s="38"/>
    </row>
    <row r="36" spans="1:16" ht="21" x14ac:dyDescent="0.3">
      <c r="A36" s="50" t="str">
        <f>VERİ!A36</f>
        <v>SS25</v>
      </c>
      <c r="B36" s="50" t="str">
        <f>VERİ!B36</f>
        <v>CK4U</v>
      </c>
      <c r="C36" s="50">
        <f>VERİ!C36</f>
        <v>1128016</v>
      </c>
      <c r="D36" s="50" t="str">
        <f>VERİ!D36</f>
        <v>KK.BDY,CICEK-E</v>
      </c>
      <c r="E36" s="50" t="str">
        <f>VERİ!E36</f>
        <v>2*2 KAŞKORSE</v>
      </c>
      <c r="F36" s="50" t="str">
        <f>VERİ!F36</f>
        <v>QWM</v>
      </c>
      <c r="G36" s="50" t="str">
        <f>VERİ!G36</f>
        <v>NEW BLACK</v>
      </c>
      <c r="H36" s="52">
        <f>VERİ!H36</f>
        <v>45652</v>
      </c>
      <c r="I36" s="50">
        <f>VERİ!I36</f>
        <v>5008</v>
      </c>
      <c r="J36" s="50">
        <f>VERİ!J36</f>
        <v>5120</v>
      </c>
      <c r="K36" s="31"/>
      <c r="L36" s="31"/>
      <c r="M36" s="31"/>
      <c r="N36" s="58">
        <f t="shared" si="1"/>
        <v>0</v>
      </c>
      <c r="O36" s="38">
        <v>6</v>
      </c>
      <c r="P36" s="38"/>
    </row>
    <row r="37" spans="1:16" ht="21" x14ac:dyDescent="0.3">
      <c r="A37" s="50" t="str">
        <f>VERİ!A37</f>
        <v>SS25</v>
      </c>
      <c r="B37" s="50" t="str">
        <f>VERİ!B37</f>
        <v>CK4U</v>
      </c>
      <c r="C37" s="50">
        <f>VERİ!C37</f>
        <v>1128016</v>
      </c>
      <c r="D37" s="50" t="str">
        <f>VERİ!D37</f>
        <v>KK.BDY,CICEK-E</v>
      </c>
      <c r="E37" s="50" t="str">
        <f>VERİ!E37</f>
        <v>2*2 KAŞKORSE</v>
      </c>
      <c r="F37" s="50" t="str">
        <f>VERİ!F37</f>
        <v>CVL</v>
      </c>
      <c r="G37" s="50" t="str">
        <f>VERİ!G37</f>
        <v>DARK LILAC</v>
      </c>
      <c r="H37" s="52">
        <f>VERİ!H37</f>
        <v>45652</v>
      </c>
      <c r="I37" s="50">
        <f>VERİ!I37</f>
        <v>5008</v>
      </c>
      <c r="J37" s="50">
        <f>VERİ!J37</f>
        <v>5056</v>
      </c>
      <c r="K37" s="31"/>
      <c r="L37" s="31"/>
      <c r="M37" s="31"/>
      <c r="N37" s="58">
        <f t="shared" si="1"/>
        <v>0</v>
      </c>
      <c r="O37" s="38">
        <v>6</v>
      </c>
      <c r="P37" s="38"/>
    </row>
    <row r="38" spans="1:16" ht="21" x14ac:dyDescent="0.3">
      <c r="A38" s="50" t="str">
        <f>VERİ!A38</f>
        <v>SS25</v>
      </c>
      <c r="B38" s="50" t="str">
        <f>VERİ!B38</f>
        <v>CK4U</v>
      </c>
      <c r="C38" s="50">
        <f>VERİ!C38</f>
        <v>1128016</v>
      </c>
      <c r="D38" s="50" t="str">
        <f>VERİ!D38</f>
        <v>KK.BDY,CICEK-E</v>
      </c>
      <c r="E38" s="50" t="str">
        <f>VERİ!E38</f>
        <v>2*2 KAŞKORSE</v>
      </c>
      <c r="F38" s="50" t="str">
        <f>VERİ!F38</f>
        <v>FKW</v>
      </c>
      <c r="G38" s="50" t="str">
        <f>VERİ!G38</f>
        <v>WHITE</v>
      </c>
      <c r="H38" s="52">
        <f>VERİ!H38</f>
        <v>45652</v>
      </c>
      <c r="I38" s="50">
        <f>VERİ!I38</f>
        <v>5008</v>
      </c>
      <c r="J38" s="50">
        <f>VERİ!J38</f>
        <v>5136</v>
      </c>
      <c r="K38" s="31"/>
      <c r="L38" s="31"/>
      <c r="M38" s="31"/>
      <c r="N38" s="58">
        <f t="shared" si="1"/>
        <v>0</v>
      </c>
      <c r="O38" s="38">
        <v>6</v>
      </c>
      <c r="P38" s="38"/>
    </row>
    <row r="39" spans="1:16" ht="21" x14ac:dyDescent="0.3">
      <c r="A39" s="50" t="str">
        <f>VERİ!A39</f>
        <v>SS25</v>
      </c>
      <c r="B39" s="50" t="str">
        <f>VERİ!B39</f>
        <v>CK4U</v>
      </c>
      <c r="C39" s="50">
        <f>VERİ!C39</f>
        <v>1128016</v>
      </c>
      <c r="D39" s="50" t="str">
        <f>VERİ!D39</f>
        <v>KK.BDY,CICEK-E</v>
      </c>
      <c r="E39" s="50" t="str">
        <f>VERİ!E39</f>
        <v>2*2 KAŞKORSE</v>
      </c>
      <c r="F39" s="50" t="str">
        <f>VERİ!F39</f>
        <v>J5E</v>
      </c>
      <c r="G39" s="50" t="str">
        <f>VERİ!G39</f>
        <v>LIGHT BLUE</v>
      </c>
      <c r="H39" s="52">
        <f>VERİ!H39</f>
        <v>45652</v>
      </c>
      <c r="I39" s="50">
        <f>VERİ!I39</f>
        <v>5008</v>
      </c>
      <c r="J39" s="50">
        <f>VERİ!J39</f>
        <v>4992</v>
      </c>
      <c r="K39" s="31"/>
      <c r="L39" s="31"/>
      <c r="M39" s="31"/>
      <c r="N39" s="58">
        <f t="shared" si="1"/>
        <v>0</v>
      </c>
      <c r="O39" s="38">
        <v>6</v>
      </c>
      <c r="P39" s="38"/>
    </row>
    <row r="40" spans="1:16" ht="21" x14ac:dyDescent="0.3">
      <c r="A40" s="50" t="str">
        <f>VERİ!A40</f>
        <v>SS25</v>
      </c>
      <c r="B40" s="50" t="str">
        <f>VERİ!B40</f>
        <v>CK4U</v>
      </c>
      <c r="C40" s="50">
        <f>VERİ!C40</f>
        <v>1128016</v>
      </c>
      <c r="D40" s="50" t="str">
        <f>VERİ!D40</f>
        <v>KK.BDY,CICEK-E</v>
      </c>
      <c r="E40" s="50" t="str">
        <f>VERİ!E40</f>
        <v>2*2 KAŞKORSE</v>
      </c>
      <c r="F40" s="50" t="str">
        <f>VERİ!F40</f>
        <v>QVX</v>
      </c>
      <c r="G40" s="50" t="str">
        <f>VERİ!G40</f>
        <v>PINK LILAC</v>
      </c>
      <c r="H40" s="52">
        <f>VERİ!H40</f>
        <v>45652</v>
      </c>
      <c r="I40" s="50">
        <f>VERİ!I40</f>
        <v>5008</v>
      </c>
      <c r="J40" s="50">
        <f>VERİ!J40</f>
        <v>5120</v>
      </c>
      <c r="K40" s="31"/>
      <c r="L40" s="31"/>
      <c r="M40" s="31"/>
      <c r="N40" s="58">
        <f t="shared" si="1"/>
        <v>0</v>
      </c>
      <c r="O40" s="38">
        <v>6</v>
      </c>
      <c r="P40" s="38"/>
    </row>
    <row r="41" spans="1:16" ht="21" x14ac:dyDescent="0.3">
      <c r="A41" s="50" t="str">
        <f>VERİ!A41</f>
        <v>SS25</v>
      </c>
      <c r="B41" s="50" t="str">
        <f>VERİ!B41</f>
        <v>CK4U</v>
      </c>
      <c r="C41" s="50">
        <f>VERİ!C41</f>
        <v>1132434</v>
      </c>
      <c r="D41" s="50" t="str">
        <f>VERİ!D41</f>
        <v>UK.BDY,KNEED-E</v>
      </c>
      <c r="E41" s="50" t="str">
        <f>VERİ!E41</f>
        <v>30/1 SÜPREM</v>
      </c>
      <c r="F41" s="50" t="str">
        <f>VERİ!F41</f>
        <v>J5E</v>
      </c>
      <c r="G41" s="50" t="str">
        <f>VERİ!G41</f>
        <v>WHITE</v>
      </c>
      <c r="H41" s="52">
        <f>VERİ!H41</f>
        <v>45681</v>
      </c>
      <c r="I41" s="50">
        <f>VERİ!I41</f>
        <v>6400</v>
      </c>
      <c r="J41" s="50">
        <f>VERİ!J41</f>
        <v>6352</v>
      </c>
      <c r="K41" s="31"/>
      <c r="L41" s="31"/>
      <c r="M41" s="31"/>
      <c r="N41" s="58">
        <f t="shared" si="1"/>
        <v>0</v>
      </c>
      <c r="O41" s="38">
        <v>6</v>
      </c>
      <c r="P41" s="38"/>
    </row>
    <row r="42" spans="1:16" ht="21" x14ac:dyDescent="0.3">
      <c r="A42" s="50" t="str">
        <f>VERİ!A42</f>
        <v>SS25</v>
      </c>
      <c r="B42" s="50" t="str">
        <f>VERİ!B42</f>
        <v>CK4U</v>
      </c>
      <c r="C42" s="50">
        <f>VERİ!C42</f>
        <v>1132434</v>
      </c>
      <c r="D42" s="50" t="str">
        <f>VERİ!D42</f>
        <v>UK.BDY,KNEED-E</v>
      </c>
      <c r="E42" s="50" t="str">
        <f>VERİ!E42</f>
        <v>30/1 SÜPREM</v>
      </c>
      <c r="F42" s="50" t="str">
        <f>VERİ!F42</f>
        <v>CVL</v>
      </c>
      <c r="G42" s="50" t="str">
        <f>VERİ!G42</f>
        <v>NEW BLACK</v>
      </c>
      <c r="H42" s="52">
        <f>VERİ!H42</f>
        <v>45681</v>
      </c>
      <c r="I42" s="50">
        <f>VERİ!I42</f>
        <v>6400</v>
      </c>
      <c r="J42" s="50">
        <f>VERİ!J42</f>
        <v>6560</v>
      </c>
      <c r="K42" s="31"/>
      <c r="L42" s="31"/>
      <c r="M42" s="31"/>
      <c r="N42" s="58">
        <f t="shared" si="1"/>
        <v>0</v>
      </c>
      <c r="O42" s="38">
        <v>6</v>
      </c>
      <c r="P42" s="38"/>
    </row>
    <row r="43" spans="1:16" ht="21" x14ac:dyDescent="0.3">
      <c r="A43" s="50" t="str">
        <f>VERİ!A43</f>
        <v xml:space="preserve">SS25 </v>
      </c>
      <c r="B43" s="50" t="str">
        <f>VERİ!B43</f>
        <v xml:space="preserve">CK4E </v>
      </c>
      <c r="C43" s="50">
        <f>VERİ!C43</f>
        <v>1144109</v>
      </c>
      <c r="D43" s="50" t="str">
        <f>VERİ!D43</f>
        <v xml:space="preserve">KK.BDY,KCHASE </v>
      </c>
      <c r="E43" s="50" t="str">
        <f>VERİ!E43</f>
        <v>30/1 SÜPREM</v>
      </c>
      <c r="F43" s="50" t="str">
        <f>VERİ!F43</f>
        <v>QXG</v>
      </c>
      <c r="G43" s="50" t="str">
        <f>VERİ!G43</f>
        <v>LİGHT BLUE</v>
      </c>
      <c r="H43" s="50" t="str">
        <f>VERİ!H43</f>
        <v>07.04.2025</v>
      </c>
      <c r="I43" s="50">
        <f>VERİ!I43</f>
        <v>31609</v>
      </c>
      <c r="J43" s="50">
        <f>VERİ!J43</f>
        <v>32880</v>
      </c>
      <c r="K43" s="31"/>
      <c r="L43" s="31"/>
      <c r="M43" s="31"/>
      <c r="N43" s="58">
        <f t="shared" si="1"/>
        <v>0</v>
      </c>
      <c r="O43" s="38">
        <v>6</v>
      </c>
      <c r="P43" s="38"/>
    </row>
    <row r="44" spans="1:16" ht="21" x14ac:dyDescent="0.3">
      <c r="A44" s="50" t="str">
        <f>VERİ!A44</f>
        <v xml:space="preserve">SS25 </v>
      </c>
      <c r="B44" s="50" t="str">
        <f>VERİ!B44</f>
        <v xml:space="preserve">CK4E </v>
      </c>
      <c r="C44" s="50">
        <f>VERİ!C44</f>
        <v>1144109</v>
      </c>
      <c r="D44" s="50" t="str">
        <f>VERİ!D44</f>
        <v xml:space="preserve">KK.BDY,KCHASE </v>
      </c>
      <c r="E44" s="50" t="str">
        <f>VERİ!E44</f>
        <v>30/1 SÜPREM</v>
      </c>
      <c r="F44" s="50" t="str">
        <f>VERİ!F44</f>
        <v>Q6K</v>
      </c>
      <c r="G44" s="50" t="str">
        <f>VERİ!G44</f>
        <v>BUXE WHİTE</v>
      </c>
      <c r="H44" s="50" t="str">
        <f>VERİ!H44</f>
        <v>07.04.2025</v>
      </c>
      <c r="I44" s="50">
        <f>VERİ!I44</f>
        <v>33774</v>
      </c>
      <c r="J44" s="50">
        <f>VERİ!J44</f>
        <v>31875</v>
      </c>
      <c r="K44" s="31"/>
      <c r="L44" s="31"/>
      <c r="M44" s="31"/>
      <c r="N44" s="58">
        <f t="shared" si="1"/>
        <v>0</v>
      </c>
      <c r="O44" s="38">
        <v>6</v>
      </c>
      <c r="P44" s="38"/>
    </row>
    <row r="45" spans="1:16" ht="21" x14ac:dyDescent="0.3">
      <c r="A45" s="50" t="str">
        <f>VERİ!A45</f>
        <v>WW25</v>
      </c>
      <c r="B45" s="50" t="str">
        <f>VERİ!B45</f>
        <v>BGU</v>
      </c>
      <c r="C45" s="50">
        <f>VERİ!C45</f>
        <v>1154355</v>
      </c>
      <c r="D45" s="50" t="str">
        <f>VERİ!D45</f>
        <v>SWT,CIFT-SWT-E</v>
      </c>
      <c r="E45" s="50" t="str">
        <f>VERİ!E45</f>
        <v>İNTERLOK</v>
      </c>
      <c r="F45" s="50" t="str">
        <f>VERİ!F45</f>
        <v>GBN</v>
      </c>
      <c r="G45" s="50" t="str">
        <f>VERİ!G45</f>
        <v>DULL GREEN</v>
      </c>
      <c r="H45" s="50" t="str">
        <f>VERİ!H45</f>
        <v>03.06.2025</v>
      </c>
      <c r="I45" s="50">
        <f>VERİ!I45</f>
        <v>3500</v>
      </c>
      <c r="J45" s="50">
        <f>VERİ!J45</f>
        <v>1</v>
      </c>
      <c r="K45" s="31"/>
      <c r="L45" s="31"/>
      <c r="M45" s="31"/>
      <c r="N45" s="58">
        <f t="shared" si="1"/>
        <v>0</v>
      </c>
      <c r="O45" s="38">
        <v>6</v>
      </c>
      <c r="P45" s="38"/>
    </row>
    <row r="46" spans="1:16" ht="21" x14ac:dyDescent="0.3">
      <c r="A46" s="50" t="str">
        <f>VERİ!A46</f>
        <v>WW25</v>
      </c>
      <c r="B46" s="50" t="str">
        <f>VERİ!B46</f>
        <v>BGU</v>
      </c>
      <c r="C46" s="50">
        <f>VERİ!C46</f>
        <v>1154355</v>
      </c>
      <c r="D46" s="50" t="str">
        <f>VERİ!D46</f>
        <v>SWT,CIFT-SWT-E</v>
      </c>
      <c r="E46" s="50" t="str">
        <f>VERİ!E46</f>
        <v>İNTERLOK</v>
      </c>
      <c r="F46" s="50" t="str">
        <f>VERİ!F46</f>
        <v>FFG</v>
      </c>
      <c r="G46" s="50" t="str">
        <f>VERİ!G46</f>
        <v>BEIGE</v>
      </c>
      <c r="H46" s="50" t="str">
        <f>VERİ!H46</f>
        <v>03.06.2025</v>
      </c>
      <c r="I46" s="50">
        <f>VERİ!I46</f>
        <v>3500</v>
      </c>
      <c r="J46" s="50">
        <f>VERİ!J46</f>
        <v>1</v>
      </c>
      <c r="K46" s="31"/>
      <c r="L46" s="31"/>
      <c r="M46" s="31"/>
      <c r="N46" s="58">
        <f t="shared" si="1"/>
        <v>0</v>
      </c>
      <c r="O46" s="38">
        <v>6</v>
      </c>
      <c r="P46" s="38"/>
    </row>
    <row r="47" spans="1:16" ht="21" x14ac:dyDescent="0.3">
      <c r="A47" s="50" t="str">
        <f>VERİ!A47</f>
        <v>WW25</v>
      </c>
      <c r="B47" s="50" t="str">
        <f>VERİ!B47</f>
        <v>BGU</v>
      </c>
      <c r="C47" s="50">
        <f>VERİ!C47</f>
        <v>1154355</v>
      </c>
      <c r="D47" s="50" t="str">
        <f>VERİ!D47</f>
        <v>SWT,CIFT-SWT-E</v>
      </c>
      <c r="E47" s="50" t="str">
        <f>VERİ!E47</f>
        <v>İNTERLOK</v>
      </c>
      <c r="F47" s="50" t="str">
        <f>VERİ!F47</f>
        <v>CVL</v>
      </c>
      <c r="G47" s="50" t="str">
        <f>VERİ!G47</f>
        <v>NEW BLACK</v>
      </c>
      <c r="H47" s="50" t="str">
        <f>VERİ!H47</f>
        <v>03.06.2025</v>
      </c>
      <c r="I47" s="50">
        <f>VERİ!I47</f>
        <v>3500</v>
      </c>
      <c r="J47" s="50">
        <f>VERİ!J47</f>
        <v>1</v>
      </c>
      <c r="K47" s="31"/>
      <c r="L47" s="31"/>
      <c r="M47" s="31"/>
      <c r="N47" s="58">
        <f t="shared" si="1"/>
        <v>0</v>
      </c>
      <c r="O47" s="38">
        <v>6</v>
      </c>
      <c r="P47" s="38"/>
    </row>
    <row r="48" spans="1:16" ht="21" x14ac:dyDescent="0.3">
      <c r="A48" s="50" t="str">
        <f>VERİ!A48</f>
        <v>WW25</v>
      </c>
      <c r="B48" s="50" t="str">
        <f>VERİ!B48</f>
        <v>BGU</v>
      </c>
      <c r="C48" s="50">
        <f>VERİ!C48</f>
        <v>1154357</v>
      </c>
      <c r="D48" s="50" t="str">
        <f>VERİ!D48</f>
        <v>SWT,CIFT-SWT-E-1</v>
      </c>
      <c r="E48" s="50" t="str">
        <f>VERİ!E48</f>
        <v>İNTERLOK</v>
      </c>
      <c r="F48" s="50" t="str">
        <f>VERİ!F48</f>
        <v>FDH</v>
      </c>
      <c r="G48" s="50" t="str">
        <f>VERİ!G48</f>
        <v>ECRU</v>
      </c>
      <c r="H48" s="50" t="str">
        <f>VERİ!H48</f>
        <v>03.06.2025</v>
      </c>
      <c r="I48" s="50">
        <f>VERİ!I48</f>
        <v>3500</v>
      </c>
      <c r="J48" s="50">
        <f>VERİ!J48</f>
        <v>1</v>
      </c>
      <c r="K48" s="31"/>
      <c r="L48" s="31"/>
      <c r="M48" s="31"/>
      <c r="N48" s="58">
        <f t="shared" si="1"/>
        <v>0</v>
      </c>
      <c r="O48" s="38">
        <v>6</v>
      </c>
      <c r="P48" s="38"/>
    </row>
    <row r="49" spans="1:16" ht="21" x14ac:dyDescent="0.3">
      <c r="A49" s="50" t="str">
        <f>VERİ!A49</f>
        <v>WW25</v>
      </c>
      <c r="B49" s="50" t="str">
        <f>VERİ!B49</f>
        <v xml:space="preserve">CK4U </v>
      </c>
      <c r="C49" s="50">
        <f>VERİ!C49</f>
        <v>1154736</v>
      </c>
      <c r="D49" s="50" t="str">
        <f>VERİ!D49</f>
        <v>TKM,2LI PACK-E</v>
      </c>
      <c r="E49" s="50" t="str">
        <f>VERİ!E49</f>
        <v>3 İPLİK</v>
      </c>
      <c r="F49" s="50" t="str">
        <f>VERİ!F49</f>
        <v>LYD</v>
      </c>
      <c r="G49" s="50" t="str">
        <f>VERİ!G49</f>
        <v>DARK BEIGE</v>
      </c>
      <c r="H49" s="50" t="str">
        <f>VERİ!H49</f>
        <v>14.06.2025</v>
      </c>
      <c r="I49" s="50">
        <f>VERİ!I49</f>
        <v>4000</v>
      </c>
      <c r="J49" s="50">
        <f>VERİ!J49</f>
        <v>1</v>
      </c>
      <c r="K49" s="31"/>
      <c r="L49" s="31"/>
      <c r="M49" s="31"/>
      <c r="N49" s="58">
        <f t="shared" si="1"/>
        <v>0</v>
      </c>
      <c r="O49" s="38">
        <v>6</v>
      </c>
      <c r="P49" s="38"/>
    </row>
    <row r="50" spans="1:16" ht="21" x14ac:dyDescent="0.3">
      <c r="A50" s="50" t="str">
        <f>VERİ!A50</f>
        <v>WW25</v>
      </c>
      <c r="B50" s="50" t="str">
        <f>VERİ!B50</f>
        <v xml:space="preserve">CK4U </v>
      </c>
      <c r="C50" s="50">
        <f>VERİ!C50</f>
        <v>1154736</v>
      </c>
      <c r="D50" s="50" t="str">
        <f>VERİ!D50</f>
        <v>TKM,2LI PACK-E</v>
      </c>
      <c r="E50" s="50" t="str">
        <f>VERİ!E50</f>
        <v>3 İPLİK</v>
      </c>
      <c r="F50" s="50" t="str">
        <f>VERİ!F50</f>
        <v>GJR</v>
      </c>
      <c r="G50" s="50" t="str">
        <f>VERİ!G50</f>
        <v>LIGHT ROSE</v>
      </c>
      <c r="H50" s="50" t="str">
        <f>VERİ!H50</f>
        <v>13.06.2025</v>
      </c>
      <c r="I50" s="50">
        <f>VERİ!I50</f>
        <v>4016</v>
      </c>
      <c r="J50" s="50">
        <f>VERİ!J50</f>
        <v>1</v>
      </c>
      <c r="K50" s="31"/>
      <c r="L50" s="31"/>
      <c r="M50" s="31"/>
      <c r="N50" s="58">
        <f t="shared" si="1"/>
        <v>0</v>
      </c>
      <c r="O50" s="38">
        <v>6</v>
      </c>
      <c r="P50" s="38"/>
    </row>
    <row r="51" spans="1:16" ht="21" x14ac:dyDescent="0.3">
      <c r="A51" s="50" t="str">
        <f>VERİ!A51</f>
        <v>WW25</v>
      </c>
      <c r="B51" s="50" t="str">
        <f>VERİ!B51</f>
        <v xml:space="preserve">CK4U </v>
      </c>
      <c r="C51" s="50">
        <f>VERİ!C51</f>
        <v>1154736</v>
      </c>
      <c r="D51" s="50" t="str">
        <f>VERİ!D51</f>
        <v>TKM,2LI PACK-E</v>
      </c>
      <c r="E51" s="50" t="str">
        <f>VERİ!E51</f>
        <v>3 İPLİK</v>
      </c>
      <c r="F51" s="50" t="str">
        <f>VERİ!F51</f>
        <v>CVL</v>
      </c>
      <c r="G51" s="50" t="str">
        <f>VERİ!G51</f>
        <v>NEW BLACK</v>
      </c>
      <c r="H51" s="50" t="str">
        <f>VERİ!H51</f>
        <v>13.06.2025</v>
      </c>
      <c r="I51" s="50">
        <f>VERİ!I51</f>
        <v>4016</v>
      </c>
      <c r="J51" s="50">
        <f>VERİ!J51</f>
        <v>1</v>
      </c>
      <c r="K51" s="31"/>
      <c r="L51" s="31"/>
      <c r="M51" s="31"/>
      <c r="N51" s="58">
        <f t="shared" si="1"/>
        <v>0</v>
      </c>
      <c r="O51" s="38">
        <v>6</v>
      </c>
      <c r="P51" s="38"/>
    </row>
    <row r="52" spans="1:16" ht="21" x14ac:dyDescent="0.3">
      <c r="A52" s="50" t="str">
        <f>VERİ!A52</f>
        <v>WW25</v>
      </c>
      <c r="B52" s="50" t="str">
        <f>VERİ!B52</f>
        <v>BGU</v>
      </c>
      <c r="C52" s="50">
        <f>VERİ!C52</f>
        <v>1155088</v>
      </c>
      <c r="D52" s="50" t="str">
        <f>VERİ!D52</f>
        <v>TYT,RAKBIL-E</v>
      </c>
      <c r="E52" s="50" t="str">
        <f>VERİ!E52</f>
        <v>İNTERLOK</v>
      </c>
      <c r="F52" s="50" t="str">
        <f>VERİ!F52</f>
        <v>SXD</v>
      </c>
      <c r="G52" s="50" t="str">
        <f>VERİ!G52</f>
        <v>ANTRACITE</v>
      </c>
      <c r="H52" s="50" t="str">
        <f>VERİ!H52</f>
        <v>03.06.2025</v>
      </c>
      <c r="I52" s="50">
        <f>VERİ!I52</f>
        <v>3000</v>
      </c>
      <c r="J52" s="50">
        <f>VERİ!J52</f>
        <v>1</v>
      </c>
      <c r="K52" s="31"/>
      <c r="L52" s="31"/>
      <c r="M52" s="31"/>
      <c r="N52" s="58">
        <f t="shared" si="1"/>
        <v>0</v>
      </c>
      <c r="O52" s="38">
        <v>6</v>
      </c>
      <c r="P52" s="38"/>
    </row>
    <row r="53" spans="1:16" ht="21" x14ac:dyDescent="0.3">
      <c r="A53" s="50" t="str">
        <f>VERİ!A53</f>
        <v>WW25</v>
      </c>
      <c r="B53" s="50" t="str">
        <f>VERİ!B53</f>
        <v>BGU</v>
      </c>
      <c r="C53" s="50">
        <f>VERİ!C53</f>
        <v>1155088</v>
      </c>
      <c r="D53" s="50" t="str">
        <f>VERİ!D53</f>
        <v>TYT,RAKBIL-E</v>
      </c>
      <c r="E53" s="50" t="str">
        <f>VERİ!E53</f>
        <v>İNTERLOK</v>
      </c>
      <c r="F53" s="50" t="str">
        <f>VERİ!F53</f>
        <v>CVL</v>
      </c>
      <c r="G53" s="50" t="str">
        <f>VERİ!G53</f>
        <v>NEW BLACK</v>
      </c>
      <c r="H53" s="50" t="str">
        <f>VERİ!H53</f>
        <v>03.06.2025</v>
      </c>
      <c r="I53" s="50">
        <f>VERİ!I53</f>
        <v>4000</v>
      </c>
      <c r="J53" s="50">
        <f>VERİ!J53</f>
        <v>1</v>
      </c>
      <c r="K53" s="31"/>
      <c r="L53" s="31"/>
      <c r="M53" s="31"/>
      <c r="N53" s="58">
        <f t="shared" si="1"/>
        <v>0</v>
      </c>
      <c r="O53" s="38">
        <v>6</v>
      </c>
      <c r="P53" s="38"/>
    </row>
    <row r="54" spans="1:16" ht="21" x14ac:dyDescent="0.3">
      <c r="A54" s="50" t="str">
        <f>VERİ!A54</f>
        <v>WW25</v>
      </c>
      <c r="B54" s="50" t="str">
        <f>VERİ!B54</f>
        <v>BGU</v>
      </c>
      <c r="C54" s="50">
        <f>VERİ!C54</f>
        <v>1155089</v>
      </c>
      <c r="D54" s="50" t="str">
        <f>VERİ!D54</f>
        <v xml:space="preserve">TYT,RAKBIL-44-E </v>
      </c>
      <c r="E54" s="50" t="str">
        <f>VERİ!E54</f>
        <v>İNTERLOK</v>
      </c>
      <c r="F54" s="50" t="str">
        <f>VERİ!F54</f>
        <v>CVL</v>
      </c>
      <c r="G54" s="50" t="str">
        <f>VERİ!G54</f>
        <v>NEW BLACK</v>
      </c>
      <c r="H54" s="50" t="str">
        <f>VERİ!H54</f>
        <v>03.06.2025</v>
      </c>
      <c r="I54" s="50">
        <f>VERİ!I54</f>
        <v>3000</v>
      </c>
      <c r="J54" s="50">
        <f>VERİ!J54</f>
        <v>1</v>
      </c>
      <c r="K54" s="31"/>
      <c r="L54" s="31"/>
      <c r="M54" s="31"/>
      <c r="N54" s="58">
        <f t="shared" si="1"/>
        <v>0</v>
      </c>
      <c r="O54" s="38">
        <v>6</v>
      </c>
      <c r="P54" s="38"/>
    </row>
    <row r="55" spans="1:16" ht="21" x14ac:dyDescent="0.3">
      <c r="A55" s="50" t="str">
        <f>VERİ!A55</f>
        <v>WW25</v>
      </c>
      <c r="B55" s="50" t="str">
        <f>VERİ!B55</f>
        <v>BGU</v>
      </c>
      <c r="C55" s="50">
        <f>VERİ!C55</f>
        <v>1155091</v>
      </c>
      <c r="D55" s="50" t="str">
        <f>VERİ!D55</f>
        <v>TYT,FLAROW-E</v>
      </c>
      <c r="E55" s="50" t="str">
        <f>VERİ!E55</f>
        <v>İNTERLOK</v>
      </c>
      <c r="F55" s="50" t="str">
        <f>VERİ!F55</f>
        <v>CVL</v>
      </c>
      <c r="G55" s="50" t="str">
        <f>VERİ!G55</f>
        <v>NEW BLACK</v>
      </c>
      <c r="H55" s="50" t="str">
        <f>VERİ!H55</f>
        <v>03.06.2025</v>
      </c>
      <c r="I55" s="50">
        <f>VERİ!I55</f>
        <v>4000</v>
      </c>
      <c r="J55" s="50">
        <f>VERİ!J55</f>
        <v>1</v>
      </c>
      <c r="K55" s="31"/>
      <c r="L55" s="31"/>
      <c r="M55" s="31"/>
      <c r="N55" s="58">
        <f t="shared" si="1"/>
        <v>0</v>
      </c>
      <c r="O55" s="38">
        <v>6</v>
      </c>
      <c r="P55" s="38"/>
    </row>
    <row r="56" spans="1:16" ht="21" x14ac:dyDescent="0.3">
      <c r="A56" s="50" t="str">
        <f>VERİ!A56</f>
        <v xml:space="preserve">SS25 </v>
      </c>
      <c r="B56" s="50" t="str">
        <f>VERİ!B56</f>
        <v xml:space="preserve">CK4E </v>
      </c>
      <c r="C56" s="50">
        <f>VERİ!C56</f>
        <v>1157420</v>
      </c>
      <c r="D56" s="50" t="str">
        <f>VERİ!D56</f>
        <v xml:space="preserve">KK.BDY,URKA </v>
      </c>
      <c r="E56" s="50" t="str">
        <f>VERİ!E56</f>
        <v>30/1 SÜPREM</v>
      </c>
      <c r="F56" s="50" t="str">
        <f>VERİ!F56</f>
        <v>R9J</v>
      </c>
      <c r="G56" s="50" t="str">
        <f>VERİ!G56</f>
        <v>ECRU</v>
      </c>
      <c r="H56" s="52">
        <f>VERİ!H56</f>
        <v>45719</v>
      </c>
      <c r="I56" s="50">
        <f>VERİ!I56</f>
        <v>1498</v>
      </c>
      <c r="J56" s="50">
        <f>VERİ!J56</f>
        <v>1601</v>
      </c>
      <c r="K56" s="50">
        <v>1484</v>
      </c>
      <c r="L56" s="50">
        <v>53</v>
      </c>
      <c r="M56" s="31"/>
      <c r="N56" s="58">
        <f t="shared" si="1"/>
        <v>1537</v>
      </c>
      <c r="O56" s="38">
        <v>6</v>
      </c>
      <c r="P56" s="38"/>
    </row>
    <row r="57" spans="1:16" ht="21" x14ac:dyDescent="0.3">
      <c r="A57" s="50" t="str">
        <f>VERİ!A57</f>
        <v xml:space="preserve">SS25 </v>
      </c>
      <c r="B57" s="50" t="str">
        <f>VERİ!B57</f>
        <v xml:space="preserve">CK4E </v>
      </c>
      <c r="C57" s="50">
        <f>VERİ!C57</f>
        <v>1157420</v>
      </c>
      <c r="D57" s="50" t="str">
        <f>VERİ!D57</f>
        <v xml:space="preserve">KK.BDY,URKA </v>
      </c>
      <c r="E57" s="50" t="str">
        <f>VERİ!E57</f>
        <v>30/1 SÜPREM</v>
      </c>
      <c r="F57" s="50" t="str">
        <f>VERİ!F57</f>
        <v>Q6K</v>
      </c>
      <c r="G57" s="50" t="str">
        <f>VERİ!G57</f>
        <v>BUXE WHİTE</v>
      </c>
      <c r="H57" s="52">
        <f>VERİ!H57</f>
        <v>45719</v>
      </c>
      <c r="I57" s="50">
        <f>VERİ!I57</f>
        <v>1498</v>
      </c>
      <c r="J57" s="50">
        <f>VERİ!J57</f>
        <v>1601</v>
      </c>
      <c r="K57" s="50">
        <v>1470</v>
      </c>
      <c r="L57" s="50">
        <v>99</v>
      </c>
      <c r="M57" s="31"/>
      <c r="N57" s="58">
        <f t="shared" si="1"/>
        <v>1569</v>
      </c>
      <c r="O57" s="38">
        <v>6</v>
      </c>
      <c r="P57" s="38"/>
    </row>
    <row r="58" spans="1:16" ht="21" x14ac:dyDescent="0.3">
      <c r="A58" s="50" t="str">
        <f>VERİ!A58</f>
        <v xml:space="preserve">SS25 </v>
      </c>
      <c r="B58" s="50" t="str">
        <f>VERİ!B58</f>
        <v xml:space="preserve">CK4E </v>
      </c>
      <c r="C58" s="50">
        <f>VERİ!C58</f>
        <v>1157420</v>
      </c>
      <c r="D58" s="50" t="str">
        <f>VERİ!D58</f>
        <v xml:space="preserve">KK.BDY,URKA </v>
      </c>
      <c r="E58" s="50" t="str">
        <f>VERİ!E58</f>
        <v>30/1 SÜPREM</v>
      </c>
      <c r="F58" s="50" t="str">
        <f>VERİ!F58</f>
        <v>FDU</v>
      </c>
      <c r="G58" s="50" t="str">
        <f>VERİ!G58</f>
        <v>ECRU</v>
      </c>
      <c r="H58" s="52">
        <f>VERİ!H58</f>
        <v>45719</v>
      </c>
      <c r="I58" s="50">
        <f>VERİ!I58</f>
        <v>1498</v>
      </c>
      <c r="J58" s="50">
        <f>VERİ!J58</f>
        <v>1614</v>
      </c>
      <c r="K58" s="50">
        <v>1428</v>
      </c>
      <c r="L58" s="50">
        <v>79</v>
      </c>
      <c r="M58" s="31"/>
      <c r="N58" s="58">
        <f t="shared" si="1"/>
        <v>1507</v>
      </c>
      <c r="O58" s="38">
        <v>6</v>
      </c>
      <c r="P58" s="38"/>
    </row>
    <row r="59" spans="1:16" ht="21" x14ac:dyDescent="0.3">
      <c r="A59" s="50" t="str">
        <f>VERİ!A59</f>
        <v>WW25</v>
      </c>
      <c r="B59" s="50" t="str">
        <f>VERİ!B59</f>
        <v xml:space="preserve">CK4U </v>
      </c>
      <c r="C59" s="50">
        <f>VERİ!C59</f>
        <v>1158710</v>
      </c>
      <c r="D59" s="50" t="str">
        <f>VERİ!D59</f>
        <v xml:space="preserve">SWT,VINNI-E </v>
      </c>
      <c r="E59" s="50" t="str">
        <f>VERİ!E59</f>
        <v>3 İPLİK</v>
      </c>
      <c r="F59" s="50" t="str">
        <f>VERİ!F59</f>
        <v>R9J</v>
      </c>
      <c r="G59" s="50" t="str">
        <f>VERİ!G59</f>
        <v>ECRU</v>
      </c>
      <c r="H59" s="50" t="str">
        <f>VERİ!H59</f>
        <v>04.06.2025</v>
      </c>
      <c r="I59" s="50">
        <f>VERİ!I59</f>
        <v>4000</v>
      </c>
      <c r="J59" s="50">
        <f>VERİ!J59</f>
        <v>1</v>
      </c>
      <c r="K59" s="31"/>
      <c r="L59" s="31"/>
      <c r="M59" s="31"/>
      <c r="N59" s="58">
        <f t="shared" si="1"/>
        <v>0</v>
      </c>
      <c r="O59" s="38">
        <v>6</v>
      </c>
      <c r="P59" s="38"/>
    </row>
    <row r="60" spans="1:16" ht="21" x14ac:dyDescent="0.3">
      <c r="A60" s="50" t="str">
        <f>VERİ!A60</f>
        <v>WW25</v>
      </c>
      <c r="B60" s="50" t="str">
        <f>VERİ!B60</f>
        <v xml:space="preserve">CK4U </v>
      </c>
      <c r="C60" s="50">
        <f>VERİ!C60</f>
        <v>1158710</v>
      </c>
      <c r="D60" s="50" t="str">
        <f>VERİ!D60</f>
        <v xml:space="preserve">SWT,VINNI-E </v>
      </c>
      <c r="E60" s="50" t="str">
        <f>VERİ!E60</f>
        <v>3 İPLİK</v>
      </c>
      <c r="F60" s="50" t="str">
        <f>VERİ!F60</f>
        <v>GJR</v>
      </c>
      <c r="G60" s="50" t="str">
        <f>VERİ!G60</f>
        <v>LIGHT ROSE</v>
      </c>
      <c r="H60" s="50" t="str">
        <f>VERİ!H60</f>
        <v>04.06.2025</v>
      </c>
      <c r="I60" s="50">
        <f>VERİ!I60</f>
        <v>4000</v>
      </c>
      <c r="J60" s="50">
        <f>VERİ!J60</f>
        <v>1</v>
      </c>
      <c r="K60" s="31"/>
      <c r="L60" s="31"/>
      <c r="M60" s="31"/>
      <c r="N60" s="58">
        <f t="shared" ref="N60:N91" si="2">SUM(K60:M60)</f>
        <v>0</v>
      </c>
      <c r="O60" s="38">
        <v>6</v>
      </c>
      <c r="P60" s="38"/>
    </row>
    <row r="61" spans="1:16" ht="21" x14ac:dyDescent="0.3">
      <c r="A61" s="50" t="str">
        <f>VERİ!A61</f>
        <v>WW25</v>
      </c>
      <c r="B61" s="50" t="str">
        <f>VERİ!B61</f>
        <v xml:space="preserve">CK4U </v>
      </c>
      <c r="C61" s="50">
        <f>VERİ!C61</f>
        <v>1158710</v>
      </c>
      <c r="D61" s="50" t="str">
        <f>VERİ!D61</f>
        <v xml:space="preserve">SWT,VINNI-E </v>
      </c>
      <c r="E61" s="50" t="str">
        <f>VERİ!E61</f>
        <v>3 İPLİK</v>
      </c>
      <c r="F61" s="50" t="str">
        <f>VERİ!F61</f>
        <v>CVL</v>
      </c>
      <c r="G61" s="50" t="str">
        <f>VERİ!G61</f>
        <v>NEW BLACK</v>
      </c>
      <c r="H61" s="50" t="str">
        <f>VERİ!H61</f>
        <v>04.06.2025</v>
      </c>
      <c r="I61" s="50">
        <f>VERİ!I61</f>
        <v>4000</v>
      </c>
      <c r="J61" s="50">
        <f>VERİ!J61</f>
        <v>1</v>
      </c>
      <c r="K61" s="31"/>
      <c r="L61" s="31"/>
      <c r="M61" s="31"/>
      <c r="N61" s="58">
        <f t="shared" si="2"/>
        <v>0</v>
      </c>
      <c r="O61" s="38">
        <v>6</v>
      </c>
      <c r="P61" s="38"/>
    </row>
    <row r="62" spans="1:16" ht="21" x14ac:dyDescent="0.3">
      <c r="A62" s="50" t="str">
        <f>VERİ!A62</f>
        <v>WW25</v>
      </c>
      <c r="B62" s="50" t="str">
        <f>VERİ!B62</f>
        <v xml:space="preserve">CK4U </v>
      </c>
      <c r="C62" s="50">
        <f>VERİ!C62</f>
        <v>1158713</v>
      </c>
      <c r="D62" s="50" t="str">
        <f>VERİ!D62</f>
        <v xml:space="preserve">SWT,VINNI-E-1 </v>
      </c>
      <c r="E62" s="50" t="str">
        <f>VERİ!E62</f>
        <v>3 İPLİK</v>
      </c>
      <c r="F62" s="50" t="str">
        <f>VERİ!F62</f>
        <v>CVL</v>
      </c>
      <c r="G62" s="50" t="str">
        <f>VERİ!G62</f>
        <v>NEW BLACK</v>
      </c>
      <c r="H62" s="50" t="str">
        <f>VERİ!H62</f>
        <v>04.06.2025</v>
      </c>
      <c r="I62" s="50">
        <f>VERİ!I62</f>
        <v>4000</v>
      </c>
      <c r="J62" s="50">
        <f>VERİ!J62</f>
        <v>1</v>
      </c>
      <c r="K62" s="31"/>
      <c r="L62" s="31"/>
      <c r="M62" s="31"/>
      <c r="N62" s="58">
        <f t="shared" si="2"/>
        <v>0</v>
      </c>
      <c r="O62" s="38">
        <v>6</v>
      </c>
      <c r="P62" s="38"/>
    </row>
    <row r="63" spans="1:16" ht="21" x14ac:dyDescent="0.3">
      <c r="A63" s="50" t="str">
        <f>VERİ!A63</f>
        <v>WW25</v>
      </c>
      <c r="B63" s="50" t="str">
        <f>VERİ!B63</f>
        <v xml:space="preserve">CK4U </v>
      </c>
      <c r="C63" s="50">
        <f>VERİ!C63</f>
        <v>1158716</v>
      </c>
      <c r="D63" s="50" t="str">
        <f>VERİ!D63</f>
        <v xml:space="preserve">SWT,VINNI-E-2 </v>
      </c>
      <c r="E63" s="50" t="str">
        <f>VERİ!E63</f>
        <v>3 İPLİK</v>
      </c>
      <c r="F63" s="50" t="str">
        <f>VERİ!F63</f>
        <v>KNF</v>
      </c>
      <c r="G63" s="50" t="str">
        <f>VERİ!G63</f>
        <v>BEIGE</v>
      </c>
      <c r="H63" s="50" t="str">
        <f>VERİ!H63</f>
        <v>04.06.2025</v>
      </c>
      <c r="I63" s="50">
        <f>VERİ!I63</f>
        <v>4000</v>
      </c>
      <c r="J63" s="50">
        <f>VERİ!J63</f>
        <v>1</v>
      </c>
      <c r="K63" s="31"/>
      <c r="L63" s="31"/>
      <c r="M63" s="31"/>
      <c r="N63" s="58">
        <f t="shared" si="2"/>
        <v>0</v>
      </c>
      <c r="O63" s="38">
        <v>6</v>
      </c>
      <c r="P63" s="38"/>
    </row>
    <row r="64" spans="1:16" ht="21" x14ac:dyDescent="0.3">
      <c r="A64" s="50" t="str">
        <f>VERİ!A64</f>
        <v>WW25</v>
      </c>
      <c r="B64" s="50" t="str">
        <f>VERİ!B64</f>
        <v xml:space="preserve">CK4U </v>
      </c>
      <c r="C64" s="50">
        <f>VERİ!C64</f>
        <v>1158716</v>
      </c>
      <c r="D64" s="50" t="str">
        <f>VERİ!D64</f>
        <v xml:space="preserve">SWT,VINNI-E-2 </v>
      </c>
      <c r="E64" s="50" t="str">
        <f>VERİ!E64</f>
        <v>3 İPLİK</v>
      </c>
      <c r="F64" s="50" t="str">
        <f>VERİ!F64</f>
        <v>CVL</v>
      </c>
      <c r="G64" s="50" t="str">
        <f>VERİ!G64</f>
        <v>NEW BLACK</v>
      </c>
      <c r="H64" s="50" t="str">
        <f>VERİ!H64</f>
        <v>04.06.2025</v>
      </c>
      <c r="I64" s="50">
        <f>VERİ!I64</f>
        <v>4000</v>
      </c>
      <c r="J64" s="50">
        <f>VERİ!J64</f>
        <v>1</v>
      </c>
      <c r="K64" s="31"/>
      <c r="L64" s="31"/>
      <c r="M64" s="31"/>
      <c r="N64" s="58">
        <f t="shared" si="2"/>
        <v>0</v>
      </c>
      <c r="O64" s="38">
        <v>6</v>
      </c>
      <c r="P64" s="38"/>
    </row>
    <row r="65" spans="1:16" ht="21" x14ac:dyDescent="0.3">
      <c r="A65" s="50" t="str">
        <f>VERİ!A65</f>
        <v>WW25</v>
      </c>
      <c r="B65" s="50" t="str">
        <f>VERİ!B65</f>
        <v xml:space="preserve">CK4U </v>
      </c>
      <c r="C65" s="50">
        <f>VERİ!C65</f>
        <v>1158734</v>
      </c>
      <c r="D65" s="50" t="str">
        <f>VERİ!D65</f>
        <v>SWT,YOYO-E</v>
      </c>
      <c r="E65" s="50" t="str">
        <f>VERİ!E65</f>
        <v>3 İPLİK</v>
      </c>
      <c r="F65" s="50" t="str">
        <f>VERİ!F65</f>
        <v>YTJ</v>
      </c>
      <c r="G65" s="50" t="str">
        <f>VERİ!G65</f>
        <v>LIGHT PINK</v>
      </c>
      <c r="H65" s="50" t="str">
        <f>VERİ!H65</f>
        <v>04.06.2025</v>
      </c>
      <c r="I65" s="50">
        <f>VERİ!I65</f>
        <v>4000</v>
      </c>
      <c r="J65" s="50">
        <f>VERİ!J65</f>
        <v>1</v>
      </c>
      <c r="K65" s="31"/>
      <c r="L65" s="31"/>
      <c r="M65" s="31"/>
      <c r="N65" s="58">
        <f t="shared" si="2"/>
        <v>0</v>
      </c>
      <c r="O65" s="38">
        <v>6</v>
      </c>
      <c r="P65" s="38"/>
    </row>
    <row r="66" spans="1:16" ht="21" x14ac:dyDescent="0.3">
      <c r="A66" s="50" t="str">
        <f>VERİ!A66</f>
        <v>WW25</v>
      </c>
      <c r="B66" s="50" t="str">
        <f>VERİ!B66</f>
        <v xml:space="preserve">CK4U </v>
      </c>
      <c r="C66" s="50">
        <f>VERİ!C66</f>
        <v>1158734</v>
      </c>
      <c r="D66" s="50" t="str">
        <f>VERİ!D66</f>
        <v>SWT,YOYO-E</v>
      </c>
      <c r="E66" s="50" t="str">
        <f>VERİ!E66</f>
        <v>3 İPLİK</v>
      </c>
      <c r="F66" s="50" t="str">
        <f>VERİ!F66</f>
        <v>KNF</v>
      </c>
      <c r="G66" s="50" t="str">
        <f>VERİ!G66</f>
        <v>BEIGE</v>
      </c>
      <c r="H66" s="50" t="str">
        <f>VERİ!H66</f>
        <v>04.06.2025</v>
      </c>
      <c r="I66" s="50">
        <f>VERİ!I66</f>
        <v>4000</v>
      </c>
      <c r="J66" s="50">
        <f>VERİ!J66</f>
        <v>1</v>
      </c>
      <c r="K66" s="31"/>
      <c r="L66" s="31"/>
      <c r="M66" s="31"/>
      <c r="N66" s="58">
        <f t="shared" si="2"/>
        <v>0</v>
      </c>
      <c r="O66" s="38">
        <v>6</v>
      </c>
      <c r="P66" s="38"/>
    </row>
    <row r="67" spans="1:16" ht="21" x14ac:dyDescent="0.3">
      <c r="A67" s="50" t="str">
        <f>VERİ!A67</f>
        <v>WW25</v>
      </c>
      <c r="B67" s="50" t="str">
        <f>VERİ!B67</f>
        <v xml:space="preserve">CK4U </v>
      </c>
      <c r="C67" s="50">
        <f>VERİ!C67</f>
        <v>1158734</v>
      </c>
      <c r="D67" s="50" t="str">
        <f>VERİ!D67</f>
        <v>SWT,YOYO-E</v>
      </c>
      <c r="E67" s="50" t="str">
        <f>VERİ!E67</f>
        <v>3 İPLİK</v>
      </c>
      <c r="F67" s="50" t="str">
        <f>VERİ!F67</f>
        <v>FRA</v>
      </c>
      <c r="G67" s="50" t="str">
        <f>VERİ!G67</f>
        <v>PINK</v>
      </c>
      <c r="H67" s="50" t="str">
        <f>VERİ!H67</f>
        <v>04.06.2025</v>
      </c>
      <c r="I67" s="50">
        <f>VERİ!I67</f>
        <v>4000</v>
      </c>
      <c r="J67" s="50">
        <f>VERİ!J67</f>
        <v>1</v>
      </c>
      <c r="K67" s="31"/>
      <c r="L67" s="31"/>
      <c r="M67" s="31"/>
      <c r="N67" s="58">
        <f t="shared" si="2"/>
        <v>0</v>
      </c>
      <c r="O67" s="38">
        <v>6</v>
      </c>
      <c r="P67" s="38"/>
    </row>
    <row r="68" spans="1:16" ht="21" x14ac:dyDescent="0.3">
      <c r="A68" s="50" t="str">
        <f>VERİ!A68</f>
        <v>WW25</v>
      </c>
      <c r="B68" s="50" t="str">
        <f>VERİ!B68</f>
        <v xml:space="preserve">CK4U </v>
      </c>
      <c r="C68" s="50">
        <f>VERİ!C68</f>
        <v>1158734</v>
      </c>
      <c r="D68" s="50" t="str">
        <f>VERİ!D68</f>
        <v>SWT,YOYO-E</v>
      </c>
      <c r="E68" s="50" t="str">
        <f>VERİ!E68</f>
        <v>3 İPLİK</v>
      </c>
      <c r="F68" s="50" t="str">
        <f>VERİ!F68</f>
        <v>CVL</v>
      </c>
      <c r="G68" s="50" t="str">
        <f>VERİ!G68</f>
        <v>NEW BLACK</v>
      </c>
      <c r="H68" s="50" t="str">
        <f>VERİ!H68</f>
        <v>04.06.2025</v>
      </c>
      <c r="I68" s="50">
        <f>VERİ!I68</f>
        <v>4000</v>
      </c>
      <c r="J68" s="50">
        <f>VERİ!J68</f>
        <v>1</v>
      </c>
      <c r="K68" s="31"/>
      <c r="L68" s="31"/>
      <c r="M68" s="31"/>
      <c r="N68" s="58">
        <f t="shared" si="2"/>
        <v>0</v>
      </c>
      <c r="O68" s="38">
        <v>6</v>
      </c>
      <c r="P68" s="38"/>
    </row>
    <row r="69" spans="1:16" ht="21" x14ac:dyDescent="0.3">
      <c r="A69" s="50" t="str">
        <f>VERİ!A69</f>
        <v xml:space="preserve">SS25 </v>
      </c>
      <c r="B69" s="50" t="str">
        <f>VERİ!B69</f>
        <v xml:space="preserve">CK4E </v>
      </c>
      <c r="C69" s="50">
        <f>VERİ!C69</f>
        <v>1158862</v>
      </c>
      <c r="D69" s="50" t="str">
        <f>VERİ!D69</f>
        <v xml:space="preserve">ŞRT,KINGIM-AS </v>
      </c>
      <c r="E69" s="50" t="str">
        <f>VERİ!E69</f>
        <v>RAŞEL</v>
      </c>
      <c r="F69" s="50" t="str">
        <f>VERİ!F69</f>
        <v>LQJ</v>
      </c>
      <c r="G69" s="50" t="str">
        <f>VERİ!G69</f>
        <v>BLACK PRINTED</v>
      </c>
      <c r="H69" s="50" t="str">
        <f>VERİ!H69</f>
        <v>07.04.2025</v>
      </c>
      <c r="I69" s="50">
        <f>VERİ!I69</f>
        <v>14142</v>
      </c>
      <c r="J69" s="50">
        <f>VERİ!J69</f>
        <v>1</v>
      </c>
      <c r="K69" s="31"/>
      <c r="L69" s="31"/>
      <c r="M69" s="31"/>
      <c r="N69" s="58">
        <f t="shared" si="2"/>
        <v>0</v>
      </c>
      <c r="O69" s="38">
        <v>6</v>
      </c>
      <c r="P69" s="38"/>
    </row>
    <row r="70" spans="1:16" ht="21" x14ac:dyDescent="0.3">
      <c r="A70" s="50" t="str">
        <f>VERİ!A70</f>
        <v xml:space="preserve">SS25 </v>
      </c>
      <c r="B70" s="50" t="str">
        <f>VERİ!B70</f>
        <v xml:space="preserve">CK4E </v>
      </c>
      <c r="C70" s="50">
        <f>VERİ!C70</f>
        <v>1158918</v>
      </c>
      <c r="D70" s="50" t="str">
        <f>VERİ!D70</f>
        <v xml:space="preserve">ATL,KINES </v>
      </c>
      <c r="E70" s="50" t="str">
        <f>VERİ!E70</f>
        <v>4*2 KAŞKORSE</v>
      </c>
      <c r="F70" s="50" t="str">
        <f>VERİ!F70</f>
        <v>R9J</v>
      </c>
      <c r="G70" s="50" t="str">
        <f>VERİ!G70</f>
        <v>ECRU</v>
      </c>
      <c r="H70" s="50" t="str">
        <f>VERİ!H70</f>
        <v>07.04.2025</v>
      </c>
      <c r="I70" s="50">
        <f>VERİ!I70</f>
        <v>17529</v>
      </c>
      <c r="J70" s="50">
        <f>VERİ!J70</f>
        <v>1</v>
      </c>
      <c r="K70" s="31"/>
      <c r="L70" s="31"/>
      <c r="M70" s="31"/>
      <c r="N70" s="58">
        <f t="shared" si="2"/>
        <v>0</v>
      </c>
      <c r="O70" s="38">
        <v>6</v>
      </c>
      <c r="P70" s="38"/>
    </row>
    <row r="71" spans="1:16" ht="21" x14ac:dyDescent="0.3">
      <c r="A71" s="50" t="str">
        <f>VERİ!A71</f>
        <v xml:space="preserve">SS25 </v>
      </c>
      <c r="B71" s="50" t="str">
        <f>VERİ!B71</f>
        <v xml:space="preserve">CK4L </v>
      </c>
      <c r="C71" s="50">
        <f>VERİ!C71</f>
        <v>1159235</v>
      </c>
      <c r="D71" s="50" t="str">
        <f>VERİ!D71</f>
        <v xml:space="preserve">KK.BDY,CARMEN </v>
      </c>
      <c r="E71" s="50" t="str">
        <f>VERİ!E71</f>
        <v>30/1 SÜPREM</v>
      </c>
      <c r="F71" s="50" t="str">
        <f>VERİ!F71</f>
        <v>VVW</v>
      </c>
      <c r="G71" s="50" t="str">
        <f>VERİ!G71</f>
        <v>LIGHT CORAL</v>
      </c>
      <c r="H71" s="50" t="str">
        <f>VERİ!H71</f>
        <v>08.04.2025</v>
      </c>
      <c r="I71" s="50">
        <f>VERİ!I71</f>
        <v>17856</v>
      </c>
      <c r="J71" s="50">
        <f>VERİ!J71</f>
        <v>1</v>
      </c>
      <c r="K71" s="31"/>
      <c r="L71" s="31"/>
      <c r="M71" s="31"/>
      <c r="N71" s="58">
        <f t="shared" si="2"/>
        <v>0</v>
      </c>
      <c r="O71" s="38">
        <v>6</v>
      </c>
      <c r="P71" s="38"/>
    </row>
    <row r="72" spans="1:16" ht="21" x14ac:dyDescent="0.3">
      <c r="A72" s="50" t="str">
        <f>VERİ!A72</f>
        <v xml:space="preserve">SS25 </v>
      </c>
      <c r="B72" s="50" t="str">
        <f>VERİ!B72</f>
        <v xml:space="preserve">CK4L </v>
      </c>
      <c r="C72" s="50">
        <f>VERİ!C72</f>
        <v>1159238</v>
      </c>
      <c r="D72" s="50" t="str">
        <f>VERİ!D72</f>
        <v xml:space="preserve">KK.BDY,WISE </v>
      </c>
      <c r="E72" s="50" t="str">
        <f>VERİ!E72</f>
        <v>30/1 SÜPREM</v>
      </c>
      <c r="F72" s="50" t="str">
        <f>VERİ!F72</f>
        <v>FES</v>
      </c>
      <c r="G72" s="50" t="str">
        <f>VERİ!G72</f>
        <v>ECRU</v>
      </c>
      <c r="H72" s="50" t="str">
        <f>VERİ!H72</f>
        <v>10.03.2025</v>
      </c>
      <c r="I72" s="50">
        <f>VERİ!I72</f>
        <v>9804</v>
      </c>
      <c r="J72" s="50">
        <f>VERİ!J72</f>
        <v>10428</v>
      </c>
      <c r="K72" s="31"/>
      <c r="L72" s="31"/>
      <c r="M72" s="31"/>
      <c r="N72" s="58">
        <f t="shared" si="2"/>
        <v>0</v>
      </c>
      <c r="O72" s="38">
        <v>6</v>
      </c>
      <c r="P72" s="38"/>
    </row>
    <row r="73" spans="1:16" ht="21" x14ac:dyDescent="0.3">
      <c r="A73" s="50" t="str">
        <f>VERİ!A73</f>
        <v xml:space="preserve">SS25 </v>
      </c>
      <c r="B73" s="50" t="str">
        <f>VERİ!B73</f>
        <v xml:space="preserve">CK4L </v>
      </c>
      <c r="C73" s="50">
        <f>VERİ!C73</f>
        <v>1159602</v>
      </c>
      <c r="D73" s="50" t="str">
        <f>VERİ!D73</f>
        <v xml:space="preserve">UK.BDY,B-LACE </v>
      </c>
      <c r="E73" s="50" t="str">
        <f>VERİ!E73</f>
        <v>30/1 SÜPREM</v>
      </c>
      <c r="F73" s="50" t="str">
        <f>VERİ!F73</f>
        <v>R9J</v>
      </c>
      <c r="G73" s="50" t="str">
        <f>VERİ!G73</f>
        <v>ECRU</v>
      </c>
      <c r="H73" s="50" t="str">
        <f>VERİ!H73</f>
        <v>03.03.2025</v>
      </c>
      <c r="I73" s="50">
        <f>VERİ!I73</f>
        <v>4101</v>
      </c>
      <c r="J73" s="50">
        <f>VERİ!J73</f>
        <v>4151</v>
      </c>
      <c r="K73" s="50">
        <v>3840</v>
      </c>
      <c r="L73" s="50"/>
      <c r="M73" s="31"/>
      <c r="N73" s="58">
        <f t="shared" si="2"/>
        <v>3840</v>
      </c>
      <c r="O73" s="38">
        <v>9</v>
      </c>
      <c r="P73" s="38"/>
    </row>
    <row r="74" spans="1:16" ht="21" x14ac:dyDescent="0.3">
      <c r="A74" s="50" t="str">
        <f>VERİ!A74</f>
        <v xml:space="preserve">SS25 </v>
      </c>
      <c r="B74" s="50" t="str">
        <f>VERİ!B74</f>
        <v xml:space="preserve">CK4L </v>
      </c>
      <c r="C74" s="50">
        <f>VERİ!C74</f>
        <v>1159635</v>
      </c>
      <c r="D74" s="50" t="str">
        <f>VERİ!D74</f>
        <v xml:space="preserve">KK.BDY,BROMEO </v>
      </c>
      <c r="E74" s="50" t="str">
        <f>VERİ!E74</f>
        <v>30/1 SÜPREM</v>
      </c>
      <c r="F74" s="50" t="str">
        <f>VERİ!F74</f>
        <v>R9J</v>
      </c>
      <c r="G74" s="50" t="str">
        <f>VERİ!G74</f>
        <v>ECRU</v>
      </c>
      <c r="H74" s="50" t="str">
        <f>VERİ!H74</f>
        <v>03.03.2025</v>
      </c>
      <c r="I74" s="50">
        <f>VERİ!I74</f>
        <v>5534</v>
      </c>
      <c r="J74" s="50">
        <f>VERİ!J74</f>
        <v>5740</v>
      </c>
      <c r="K74" s="50"/>
      <c r="L74" s="50"/>
      <c r="M74" s="31"/>
      <c r="N74" s="58">
        <f t="shared" si="2"/>
        <v>0</v>
      </c>
      <c r="O74" s="38">
        <v>6</v>
      </c>
      <c r="P74" s="38"/>
    </row>
    <row r="75" spans="1:16" ht="21" x14ac:dyDescent="0.3">
      <c r="A75" s="50" t="str">
        <f>VERİ!A75</f>
        <v xml:space="preserve">SS25 </v>
      </c>
      <c r="B75" s="50" t="str">
        <f>VERİ!B75</f>
        <v xml:space="preserve">CK4E </v>
      </c>
      <c r="C75" s="50">
        <f>VERİ!C75</f>
        <v>1161878</v>
      </c>
      <c r="D75" s="50" t="str">
        <f>VERİ!D75</f>
        <v xml:space="preserve">SWT,BUTTER-FT </v>
      </c>
      <c r="E75" s="50" t="str">
        <f>VERİ!E75</f>
        <v>3 İPLİK</v>
      </c>
      <c r="F75" s="50" t="str">
        <f>VERİ!F75</f>
        <v>S2A</v>
      </c>
      <c r="G75" s="50" t="str">
        <f>VERİ!G75</f>
        <v>LIGHT YELLOW</v>
      </c>
      <c r="H75" s="50" t="str">
        <f>VERİ!H75</f>
        <v>26.02.2025</v>
      </c>
      <c r="I75" s="50">
        <f>VERİ!I75</f>
        <v>988</v>
      </c>
      <c r="J75" s="50">
        <f>VERİ!J75</f>
        <v>930</v>
      </c>
      <c r="K75" s="50">
        <v>806</v>
      </c>
      <c r="L75" s="50">
        <v>47</v>
      </c>
      <c r="M75" s="31"/>
      <c r="N75" s="58">
        <f t="shared" si="2"/>
        <v>853</v>
      </c>
      <c r="O75" s="38">
        <v>6</v>
      </c>
      <c r="P75" s="38"/>
    </row>
    <row r="76" spans="1:16" ht="21" x14ac:dyDescent="0.3">
      <c r="A76" s="50" t="str">
        <f>VERİ!A76</f>
        <v>WW25</v>
      </c>
      <c r="B76" s="50" t="str">
        <f>VERİ!B76</f>
        <v>BGU</v>
      </c>
      <c r="C76" s="50">
        <f>VERİ!C76</f>
        <v>1163284</v>
      </c>
      <c r="D76" s="50" t="str">
        <f>VERİ!D76</f>
        <v>SWT,ELLIES-CIZ-E</v>
      </c>
      <c r="E76" s="50" t="str">
        <f>VERİ!E76</f>
        <v>3 İPLİK</v>
      </c>
      <c r="F76" s="50" t="str">
        <f>VERİ!F76</f>
        <v>LHS</v>
      </c>
      <c r="G76" s="50" t="str">
        <f>VERİ!G76</f>
        <v>MID PINK STRIPED</v>
      </c>
      <c r="H76" s="50" t="str">
        <f>VERİ!H76</f>
        <v>03.06.2025</v>
      </c>
      <c r="I76" s="50">
        <f>VERİ!I76</f>
        <v>1499</v>
      </c>
      <c r="J76" s="50">
        <f>VERİ!J76</f>
        <v>1</v>
      </c>
      <c r="K76" s="50"/>
      <c r="L76" s="50"/>
      <c r="M76" s="31"/>
      <c r="N76" s="58">
        <f t="shared" si="2"/>
        <v>0</v>
      </c>
      <c r="O76" s="38">
        <v>6</v>
      </c>
      <c r="P76" s="38"/>
    </row>
    <row r="77" spans="1:16" ht="21" x14ac:dyDescent="0.3">
      <c r="A77" s="50" t="str">
        <f>VERİ!A77</f>
        <v>WW25</v>
      </c>
      <c r="B77" s="50" t="str">
        <f>VERİ!B77</f>
        <v>BGU</v>
      </c>
      <c r="C77" s="50">
        <f>VERİ!C77</f>
        <v>1163284</v>
      </c>
      <c r="D77" s="50" t="str">
        <f>VERİ!D77</f>
        <v>SWT,ELLIES-CIZ-E</v>
      </c>
      <c r="E77" s="50" t="str">
        <f>VERİ!E77</f>
        <v>3 İPLİK</v>
      </c>
      <c r="F77" s="50" t="str">
        <f>VERİ!F77</f>
        <v>LGL</v>
      </c>
      <c r="G77" s="50" t="str">
        <f>VERİ!G77</f>
        <v>LILAC STRIPED</v>
      </c>
      <c r="H77" s="52">
        <f>VERİ!H77</f>
        <v>45811</v>
      </c>
      <c r="I77" s="50">
        <f>VERİ!I77</f>
        <v>1499</v>
      </c>
      <c r="J77" s="50">
        <f>VERİ!J77</f>
        <v>1</v>
      </c>
      <c r="K77" s="31"/>
      <c r="L77" s="31"/>
      <c r="M77" s="31"/>
      <c r="N77" s="58">
        <f t="shared" si="2"/>
        <v>0</v>
      </c>
      <c r="O77" s="38">
        <v>6</v>
      </c>
      <c r="P77" s="38"/>
    </row>
    <row r="78" spans="1:16" ht="21" x14ac:dyDescent="0.3">
      <c r="A78" s="50" t="str">
        <f>VERİ!A78</f>
        <v>WW25</v>
      </c>
      <c r="B78" s="50" t="str">
        <f>VERİ!B78</f>
        <v>BGU</v>
      </c>
      <c r="C78" s="50">
        <f>VERİ!C78</f>
        <v>1163284</v>
      </c>
      <c r="D78" s="50" t="str">
        <f>VERİ!D78</f>
        <v>SWT,ELLIES-CIZ-E</v>
      </c>
      <c r="E78" s="50" t="str">
        <f>VERİ!E78</f>
        <v>3 İPLİK</v>
      </c>
      <c r="F78" s="50" t="str">
        <f>VERİ!F78</f>
        <v>LEN</v>
      </c>
      <c r="G78" s="50" t="str">
        <f>VERİ!G78</f>
        <v>BLUE STRIPED</v>
      </c>
      <c r="H78" s="50" t="str">
        <f>VERİ!H78</f>
        <v>03.06.2025</v>
      </c>
      <c r="I78" s="50">
        <f>VERİ!I78</f>
        <v>1499</v>
      </c>
      <c r="J78" s="50">
        <f>VERİ!J78</f>
        <v>1</v>
      </c>
      <c r="K78" s="31"/>
      <c r="L78" s="31"/>
      <c r="M78" s="31"/>
      <c r="N78" s="58">
        <f t="shared" si="2"/>
        <v>0</v>
      </c>
      <c r="O78" s="38">
        <v>6</v>
      </c>
      <c r="P78" s="38"/>
    </row>
    <row r="79" spans="1:16" ht="21" x14ac:dyDescent="0.3">
      <c r="A79" s="50" t="str">
        <f>VERİ!A79</f>
        <v>WW25</v>
      </c>
      <c r="B79" s="50" t="str">
        <f>VERİ!B79</f>
        <v>BGU</v>
      </c>
      <c r="C79" s="50">
        <f>VERİ!C79</f>
        <v>1163284</v>
      </c>
      <c r="D79" s="50" t="str">
        <f>VERİ!D79</f>
        <v>SWT,ELLIES-CIZ-E</v>
      </c>
      <c r="E79" s="50" t="str">
        <f>VERİ!E79</f>
        <v>3 İPLİK</v>
      </c>
      <c r="F79" s="50" t="str">
        <f>VERİ!F79</f>
        <v>LEG</v>
      </c>
      <c r="G79" s="50" t="str">
        <f>VERİ!G79</f>
        <v>BLACK STRIPED</v>
      </c>
      <c r="H79" s="50" t="str">
        <f>VERİ!H79</f>
        <v>03.06.2025</v>
      </c>
      <c r="I79" s="50">
        <f>VERİ!I79</f>
        <v>1499</v>
      </c>
      <c r="J79" s="50">
        <f>VERİ!J79</f>
        <v>1</v>
      </c>
      <c r="K79" s="31"/>
      <c r="L79" s="31"/>
      <c r="M79" s="31"/>
      <c r="N79" s="58">
        <f t="shared" si="2"/>
        <v>0</v>
      </c>
      <c r="O79" s="38">
        <v>6</v>
      </c>
      <c r="P79" s="38"/>
    </row>
    <row r="80" spans="1:16" ht="21" x14ac:dyDescent="0.3">
      <c r="A80" s="50" t="str">
        <f>VERİ!A80</f>
        <v>WW25</v>
      </c>
      <c r="B80" s="50" t="str">
        <f>VERİ!B80</f>
        <v>BGU</v>
      </c>
      <c r="C80" s="50">
        <f>VERİ!C80</f>
        <v>1165944</v>
      </c>
      <c r="D80" s="50" t="str">
        <f>VERİ!D80</f>
        <v xml:space="preserve">TNK,YUMAK-E </v>
      </c>
      <c r="E80" s="50" t="str">
        <f>VERİ!E80</f>
        <v>3 İPLİK</v>
      </c>
      <c r="F80" s="50" t="str">
        <f>VERİ!F80</f>
        <v>ZZU</v>
      </c>
      <c r="G80" s="50" t="str">
        <f>VERİ!G80</f>
        <v>NAVY</v>
      </c>
      <c r="H80" s="50" t="str">
        <f>VERİ!H80</f>
        <v>03.06.2025</v>
      </c>
      <c r="I80" s="50">
        <f>VERİ!I80</f>
        <v>3504</v>
      </c>
      <c r="J80" s="50">
        <f>VERİ!J80</f>
        <v>1</v>
      </c>
      <c r="K80" s="31"/>
      <c r="L80" s="31"/>
      <c r="M80" s="31"/>
      <c r="N80" s="58">
        <f t="shared" si="2"/>
        <v>0</v>
      </c>
      <c r="O80" s="38">
        <v>6</v>
      </c>
      <c r="P80" s="38"/>
    </row>
    <row r="81" spans="1:16" ht="21" x14ac:dyDescent="0.3">
      <c r="A81" s="50" t="str">
        <f>VERİ!A81</f>
        <v>WW25</v>
      </c>
      <c r="B81" s="50" t="str">
        <f>VERİ!B81</f>
        <v>BGU</v>
      </c>
      <c r="C81" s="50">
        <f>VERİ!C81</f>
        <v>1165944</v>
      </c>
      <c r="D81" s="50" t="str">
        <f>VERİ!D81</f>
        <v xml:space="preserve">TNK,YUMAK-E </v>
      </c>
      <c r="E81" s="50" t="str">
        <f>VERİ!E81</f>
        <v>3 İPLİK</v>
      </c>
      <c r="F81" s="50" t="str">
        <f>VERİ!F81</f>
        <v>HLU</v>
      </c>
      <c r="G81" s="50" t="str">
        <f>VERİ!G81</f>
        <v>PURPLE</v>
      </c>
      <c r="H81" s="50" t="str">
        <f>VERİ!H81</f>
        <v>03.06.2025</v>
      </c>
      <c r="I81" s="50">
        <f>VERİ!I81</f>
        <v>3504</v>
      </c>
      <c r="J81" s="50">
        <f>VERİ!J81</f>
        <v>1</v>
      </c>
      <c r="K81" s="31"/>
      <c r="L81" s="31"/>
      <c r="M81" s="31"/>
      <c r="N81" s="58">
        <f t="shared" si="2"/>
        <v>0</v>
      </c>
      <c r="O81" s="38">
        <v>6</v>
      </c>
      <c r="P81" s="38"/>
    </row>
    <row r="82" spans="1:16" ht="21" x14ac:dyDescent="0.3">
      <c r="A82" s="50" t="str">
        <f>VERİ!A82</f>
        <v>WW25</v>
      </c>
      <c r="B82" s="50" t="str">
        <f>VERİ!B82</f>
        <v>BGU</v>
      </c>
      <c r="C82" s="50">
        <f>VERİ!C82</f>
        <v>1165944</v>
      </c>
      <c r="D82" s="50" t="str">
        <f>VERİ!D82</f>
        <v xml:space="preserve">TNK,YUMAK-E </v>
      </c>
      <c r="E82" s="50" t="str">
        <f>VERİ!E82</f>
        <v>3 İPLİK</v>
      </c>
      <c r="F82" s="50" t="str">
        <f>VERİ!F82</f>
        <v>DDX</v>
      </c>
      <c r="G82" s="50" t="str">
        <f>VERİ!G82</f>
        <v>BISCUIT BEIGE</v>
      </c>
      <c r="H82" s="50" t="str">
        <f>VERİ!H82</f>
        <v>03.06.2025</v>
      </c>
      <c r="I82" s="50">
        <f>VERİ!I82</f>
        <v>3504</v>
      </c>
      <c r="J82" s="50">
        <f>VERİ!J82</f>
        <v>1</v>
      </c>
      <c r="K82" s="31"/>
      <c r="L82" s="31"/>
      <c r="M82" s="31"/>
      <c r="N82" s="58">
        <f t="shared" si="2"/>
        <v>0</v>
      </c>
      <c r="O82" s="38">
        <v>6</v>
      </c>
      <c r="P82" s="38"/>
    </row>
    <row r="83" spans="1:16" ht="21" x14ac:dyDescent="0.3">
      <c r="A83" s="50" t="str">
        <f>VERİ!A83</f>
        <v>WW25</v>
      </c>
      <c r="B83" s="50" t="str">
        <f>VERİ!B83</f>
        <v>BGU</v>
      </c>
      <c r="C83" s="50">
        <f>VERİ!C83</f>
        <v>1165944</v>
      </c>
      <c r="D83" s="50" t="str">
        <f>VERİ!D83</f>
        <v xml:space="preserve">TNK,YUMAK-E </v>
      </c>
      <c r="E83" s="50" t="str">
        <f>VERİ!E83</f>
        <v>3 İPLİK</v>
      </c>
      <c r="F83" s="50" t="str">
        <f>VERİ!F83</f>
        <v>CVL</v>
      </c>
      <c r="G83" s="50" t="str">
        <f>VERİ!G83</f>
        <v>NEW BLACK</v>
      </c>
      <c r="H83" s="50" t="str">
        <f>VERİ!H83</f>
        <v>03.06.2025</v>
      </c>
      <c r="I83" s="50">
        <f>VERİ!I83</f>
        <v>3504</v>
      </c>
      <c r="J83" s="50">
        <f>VERİ!J83</f>
        <v>1</v>
      </c>
      <c r="K83" s="31"/>
      <c r="L83" s="31"/>
      <c r="M83" s="31"/>
      <c r="N83" s="58">
        <f t="shared" si="2"/>
        <v>0</v>
      </c>
      <c r="O83" s="38">
        <v>6</v>
      </c>
      <c r="P83" s="38"/>
    </row>
    <row r="84" spans="1:16" ht="21" x14ac:dyDescent="0.3">
      <c r="A84" s="50" t="str">
        <f>VERİ!A84</f>
        <v>WW25</v>
      </c>
      <c r="B84" s="50" t="str">
        <f>VERİ!B84</f>
        <v>BGU</v>
      </c>
      <c r="C84" s="50">
        <f>VERİ!C84</f>
        <v>1165945</v>
      </c>
      <c r="D84" s="50" t="str">
        <f>VERİ!D84</f>
        <v xml:space="preserve">TNK,MONESUP-E </v>
      </c>
      <c r="E84" s="50" t="str">
        <f>VERİ!E84</f>
        <v>3 İPLİK</v>
      </c>
      <c r="F84" s="50" t="str">
        <f>VERİ!F84</f>
        <v>NP1</v>
      </c>
      <c r="G84" s="50" t="str">
        <f>VERİ!G84</f>
        <v>NAVY</v>
      </c>
      <c r="H84" s="50" t="str">
        <f>VERİ!H84</f>
        <v>03.06.2025</v>
      </c>
      <c r="I84" s="50">
        <f>VERİ!I84</f>
        <v>3504</v>
      </c>
      <c r="J84" s="50">
        <f>VERİ!J84</f>
        <v>1</v>
      </c>
      <c r="K84" s="31"/>
      <c r="L84" s="31"/>
      <c r="M84" s="31"/>
      <c r="N84" s="58">
        <f t="shared" si="2"/>
        <v>0</v>
      </c>
      <c r="O84" s="38">
        <v>6</v>
      </c>
      <c r="P84" s="38"/>
    </row>
    <row r="85" spans="1:16" ht="21" x14ac:dyDescent="0.3">
      <c r="A85" s="50" t="str">
        <f>VERİ!A85</f>
        <v>WW25</v>
      </c>
      <c r="B85" s="50" t="str">
        <f>VERİ!B85</f>
        <v>BGU</v>
      </c>
      <c r="C85" s="50">
        <f>VERİ!C85</f>
        <v>1165945</v>
      </c>
      <c r="D85" s="50" t="str">
        <f>VERİ!D85</f>
        <v xml:space="preserve">TNK,MONESUP-E </v>
      </c>
      <c r="E85" s="50" t="str">
        <f>VERİ!E85</f>
        <v>3 İPLİK</v>
      </c>
      <c r="F85" s="50" t="str">
        <f>VERİ!F85</f>
        <v>FMB</v>
      </c>
      <c r="G85" s="50" t="str">
        <f>VERİ!G85</f>
        <v>ORANGE</v>
      </c>
      <c r="H85" s="50" t="str">
        <f>VERİ!H85</f>
        <v>03.06.2025</v>
      </c>
      <c r="I85" s="50">
        <f>VERİ!I85</f>
        <v>3504</v>
      </c>
      <c r="J85" s="50">
        <f>VERİ!J85</f>
        <v>1</v>
      </c>
      <c r="K85" s="31"/>
      <c r="L85" s="31"/>
      <c r="M85" s="31"/>
      <c r="N85" s="58">
        <f t="shared" si="2"/>
        <v>0</v>
      </c>
      <c r="O85" s="38">
        <v>6</v>
      </c>
      <c r="P85" s="38"/>
    </row>
    <row r="86" spans="1:16" ht="21" x14ac:dyDescent="0.3">
      <c r="A86" s="50" t="str">
        <f>VERİ!A86</f>
        <v>WW25</v>
      </c>
      <c r="B86" s="50" t="str">
        <f>VERİ!B86</f>
        <v>BGU</v>
      </c>
      <c r="C86" s="50">
        <f>VERİ!C86</f>
        <v>1165945</v>
      </c>
      <c r="D86" s="50" t="str">
        <f>VERİ!D86</f>
        <v xml:space="preserve">TNK,MONESUP-E </v>
      </c>
      <c r="E86" s="50" t="str">
        <f>VERİ!E86</f>
        <v>3 İPLİK</v>
      </c>
      <c r="F86" s="50" t="str">
        <f>VERİ!F86</f>
        <v>ERV</v>
      </c>
      <c r="G86" s="50" t="str">
        <f>VERİ!G86</f>
        <v>ROSE PINK</v>
      </c>
      <c r="H86" s="50" t="str">
        <f>VERİ!H86</f>
        <v>03.06.2025</v>
      </c>
      <c r="I86" s="50">
        <f>VERİ!I86</f>
        <v>3504</v>
      </c>
      <c r="J86" s="50">
        <f>VERİ!J86</f>
        <v>1</v>
      </c>
      <c r="K86" s="31"/>
      <c r="L86" s="31"/>
      <c r="M86" s="31"/>
      <c r="N86" s="58">
        <f t="shared" si="2"/>
        <v>0</v>
      </c>
      <c r="O86" s="38">
        <v>6</v>
      </c>
      <c r="P86" s="38"/>
    </row>
    <row r="87" spans="1:16" ht="21" x14ac:dyDescent="0.3">
      <c r="A87" s="50" t="str">
        <f>VERİ!A87</f>
        <v>WW25</v>
      </c>
      <c r="B87" s="50" t="str">
        <f>VERİ!B87</f>
        <v>BGU</v>
      </c>
      <c r="C87" s="50">
        <f>VERİ!C87</f>
        <v>1165945</v>
      </c>
      <c r="D87" s="50" t="str">
        <f>VERİ!D87</f>
        <v xml:space="preserve">TNK,MONESUP-E </v>
      </c>
      <c r="E87" s="50" t="str">
        <f>VERİ!E87</f>
        <v>3 İPLİK</v>
      </c>
      <c r="F87" s="50" t="str">
        <f>VERİ!F87</f>
        <v>CVL</v>
      </c>
      <c r="G87" s="50" t="str">
        <f>VERİ!G87</f>
        <v>NEW BLACK</v>
      </c>
      <c r="H87" s="50" t="str">
        <f>VERİ!H87</f>
        <v>03.06.2025</v>
      </c>
      <c r="I87" s="50">
        <f>VERİ!I87</f>
        <v>3504</v>
      </c>
      <c r="J87" s="50">
        <f>VERİ!J87</f>
        <v>1</v>
      </c>
      <c r="K87" s="31"/>
      <c r="L87" s="31"/>
      <c r="M87" s="31"/>
      <c r="N87" s="58">
        <f t="shared" si="2"/>
        <v>0</v>
      </c>
      <c r="O87" s="38">
        <v>6</v>
      </c>
      <c r="P87" s="38"/>
    </row>
    <row r="88" spans="1:16" ht="21" x14ac:dyDescent="0.3">
      <c r="A88" s="50" t="str">
        <f>VERİ!A88</f>
        <v>SS25</v>
      </c>
      <c r="B88" s="50" t="str">
        <f>VERİ!B88</f>
        <v xml:space="preserve">CK4L </v>
      </c>
      <c r="C88" s="50">
        <f>VERİ!C88</f>
        <v>1167979</v>
      </c>
      <c r="D88" s="50" t="str">
        <f>VERİ!D88</f>
        <v>TKM,KOSKANA-FT</v>
      </c>
      <c r="E88" s="50" t="str">
        <f>VERİ!E88</f>
        <v>VİSKON</v>
      </c>
      <c r="F88" s="50" t="str">
        <f>VERİ!F88</f>
        <v>G6V</v>
      </c>
      <c r="G88" s="50" t="str">
        <f>VERİ!G88</f>
        <v>LIGHT GREY</v>
      </c>
      <c r="H88" s="50" t="str">
        <f>VERİ!H88</f>
        <v>18.03.2025</v>
      </c>
      <c r="I88" s="50">
        <f>VERİ!I88</f>
        <v>972</v>
      </c>
      <c r="J88" s="50">
        <f>VERİ!J88</f>
        <v>1</v>
      </c>
      <c r="K88" s="31"/>
      <c r="L88" s="31"/>
      <c r="M88" s="31"/>
      <c r="N88" s="58">
        <f t="shared" si="2"/>
        <v>0</v>
      </c>
      <c r="O88" s="38">
        <v>6</v>
      </c>
      <c r="P88" s="38"/>
    </row>
    <row r="89" spans="1:16" ht="21" x14ac:dyDescent="0.3">
      <c r="A89" s="50" t="str">
        <f>VERİ!A89</f>
        <v>SS25</v>
      </c>
      <c r="B89" s="50" t="str">
        <f>VERİ!B89</f>
        <v xml:space="preserve">CK4E </v>
      </c>
      <c r="C89" s="50">
        <f>VERİ!C89</f>
        <v>1168098</v>
      </c>
      <c r="D89" s="50" t="str">
        <f>VERİ!D89</f>
        <v xml:space="preserve">ATL,KORHAN-AS </v>
      </c>
      <c r="E89" s="50" t="str">
        <f>VERİ!E89</f>
        <v>2*2 KAŞKORSE</v>
      </c>
      <c r="F89" s="50" t="str">
        <f>VERİ!F89</f>
        <v>YQ8</v>
      </c>
      <c r="G89" s="50" t="str">
        <f>VERİ!G89</f>
        <v>LIGHT LILIAC</v>
      </c>
      <c r="H89" s="50" t="str">
        <f>VERİ!H89</f>
        <v>12.05.2025</v>
      </c>
      <c r="I89" s="50">
        <f>VERİ!I89</f>
        <v>20132</v>
      </c>
      <c r="J89" s="50">
        <f>VERİ!J89</f>
        <v>1</v>
      </c>
      <c r="K89" s="31"/>
      <c r="L89" s="31"/>
      <c r="M89" s="31"/>
      <c r="N89" s="58">
        <f t="shared" si="2"/>
        <v>0</v>
      </c>
      <c r="O89" s="38">
        <v>6</v>
      </c>
      <c r="P89" s="38"/>
    </row>
    <row r="90" spans="1:16" ht="21" x14ac:dyDescent="0.3">
      <c r="A90" s="50" t="str">
        <f>VERİ!A90</f>
        <v>SS25</v>
      </c>
      <c r="B90" s="50" t="str">
        <f>VERİ!B90</f>
        <v xml:space="preserve">CK4E </v>
      </c>
      <c r="C90" s="50">
        <f>VERİ!C90</f>
        <v>1168101</v>
      </c>
      <c r="D90" s="50" t="str">
        <f>VERİ!D90</f>
        <v xml:space="preserve">ATL,KUSUF </v>
      </c>
      <c r="E90" s="50" t="str">
        <f>VERİ!E90</f>
        <v>2*2 KAŞKORSE</v>
      </c>
      <c r="F90" s="50" t="str">
        <f>VERİ!F90</f>
        <v>YTE</v>
      </c>
      <c r="G90" s="50" t="str">
        <f>VERİ!G90</f>
        <v>BLUE</v>
      </c>
      <c r="H90" s="50" t="str">
        <f>VERİ!H90</f>
        <v>12.05.2025</v>
      </c>
      <c r="I90" s="50">
        <f>VERİ!I90</f>
        <v>21017</v>
      </c>
      <c r="J90" s="50">
        <f>VERİ!J90</f>
        <v>1</v>
      </c>
      <c r="K90" s="31"/>
      <c r="L90" s="31"/>
      <c r="M90" s="31"/>
      <c r="N90" s="58">
        <f t="shared" si="2"/>
        <v>0</v>
      </c>
      <c r="O90" s="38">
        <v>6</v>
      </c>
      <c r="P90" s="38"/>
    </row>
    <row r="91" spans="1:16" ht="21" x14ac:dyDescent="0.3">
      <c r="A91" s="50" t="str">
        <f>VERİ!A91</f>
        <v>SS25</v>
      </c>
      <c r="B91" s="50" t="str">
        <f>VERİ!B91</f>
        <v xml:space="preserve">CK4E </v>
      </c>
      <c r="C91" s="50">
        <f>VERİ!C91</f>
        <v>1168210</v>
      </c>
      <c r="D91" s="50" t="str">
        <f>VERİ!D91</f>
        <v>ATL,KAVENE-UST</v>
      </c>
      <c r="E91" s="50" t="str">
        <f>VERİ!E91</f>
        <v>1*1 RİBANA</v>
      </c>
      <c r="F91" s="50" t="str">
        <f>VERİ!F91</f>
        <v>R9J</v>
      </c>
      <c r="G91" s="50" t="str">
        <f>VERİ!G91</f>
        <v>ECRU</v>
      </c>
      <c r="H91" s="52">
        <f>VERİ!H91</f>
        <v>45803</v>
      </c>
      <c r="I91" s="50">
        <f>VERİ!I91</f>
        <v>12919</v>
      </c>
      <c r="J91" s="50">
        <f>VERİ!J91</f>
        <v>1</v>
      </c>
      <c r="K91" s="31"/>
      <c r="L91" s="31"/>
      <c r="M91" s="31"/>
      <c r="N91" s="58">
        <f t="shared" si="2"/>
        <v>0</v>
      </c>
      <c r="O91" s="38">
        <v>6</v>
      </c>
      <c r="P91" s="38"/>
    </row>
    <row r="92" spans="1:16" ht="21" x14ac:dyDescent="0.3">
      <c r="A92" s="50" t="str">
        <f>VERİ!A92</f>
        <v>SS25</v>
      </c>
      <c r="B92" s="50" t="str">
        <f>VERİ!B92</f>
        <v xml:space="preserve">CK4E </v>
      </c>
      <c r="C92" s="50">
        <f>VERİ!C92</f>
        <v>1168220</v>
      </c>
      <c r="D92" s="50" t="str">
        <f>VERİ!D92</f>
        <v>ATL,KBOMBI</v>
      </c>
      <c r="E92" s="50" t="str">
        <f>VERİ!E92</f>
        <v>30/1 SÜPREM</v>
      </c>
      <c r="F92" s="50" t="str">
        <f>VERİ!F92</f>
        <v>R9J</v>
      </c>
      <c r="G92" s="50" t="str">
        <f>VERİ!G92</f>
        <v>ECRU</v>
      </c>
      <c r="H92" s="52">
        <f>VERİ!H92</f>
        <v>45789</v>
      </c>
      <c r="I92" s="50">
        <f>VERİ!I92</f>
        <v>3438</v>
      </c>
      <c r="J92" s="50">
        <f>VERİ!J92</f>
        <v>1</v>
      </c>
      <c r="K92" s="31"/>
      <c r="L92" s="31"/>
      <c r="M92" s="31"/>
      <c r="N92" s="58">
        <f t="shared" ref="N92:N111" si="3">SUM(K92:M92)</f>
        <v>0</v>
      </c>
      <c r="O92" s="38">
        <v>6</v>
      </c>
      <c r="P92" s="38"/>
    </row>
    <row r="93" spans="1:16" ht="21" x14ac:dyDescent="0.3">
      <c r="A93" s="50" t="str">
        <f>VERİ!A93</f>
        <v>SS25</v>
      </c>
      <c r="B93" s="50" t="str">
        <f>VERİ!B93</f>
        <v xml:space="preserve">CK4E </v>
      </c>
      <c r="C93" s="50">
        <f>VERİ!C93</f>
        <v>1168377</v>
      </c>
      <c r="D93" s="50" t="str">
        <f>VERİ!D93</f>
        <v>ŞRT,KAVENE-ALT</v>
      </c>
      <c r="E93" s="50" t="str">
        <f>VERİ!E93</f>
        <v>2 İPLİK</v>
      </c>
      <c r="F93" s="50" t="str">
        <f>VERİ!F93</f>
        <v>HKW</v>
      </c>
      <c r="G93" s="50" t="str">
        <f>VERİ!G93</f>
        <v>LIGHT NAVY</v>
      </c>
      <c r="H93" s="52">
        <f>VERİ!H93</f>
        <v>45803</v>
      </c>
      <c r="I93" s="50">
        <f>VERİ!I93</f>
        <v>12803</v>
      </c>
      <c r="J93" s="50">
        <f>VERİ!J93</f>
        <v>1</v>
      </c>
      <c r="K93" s="31"/>
      <c r="L93" s="31"/>
      <c r="M93" s="31"/>
      <c r="N93" s="58">
        <f t="shared" si="3"/>
        <v>0</v>
      </c>
      <c r="O93" s="38">
        <v>6</v>
      </c>
      <c r="P93" s="38"/>
    </row>
    <row r="94" spans="1:16" ht="21" x14ac:dyDescent="0.3">
      <c r="A94" s="50" t="str">
        <f>VERİ!A94</f>
        <v>SS25</v>
      </c>
      <c r="B94" s="50" t="str">
        <f>VERİ!B94</f>
        <v>CK4U</v>
      </c>
      <c r="C94" s="50">
        <f>VERİ!C94</f>
        <v>1134569</v>
      </c>
      <c r="D94" s="50" t="str">
        <f>VERİ!D94</f>
        <v>MIR-E</v>
      </c>
      <c r="E94" s="50" t="str">
        <f>VERİ!E94</f>
        <v>LOFT</v>
      </c>
      <c r="F94" s="50" t="str">
        <f>VERİ!F94</f>
        <v>FDU</v>
      </c>
      <c r="G94" s="50" t="str">
        <f>VERİ!G94</f>
        <v>ECRU</v>
      </c>
      <c r="H94" s="52">
        <f>VERİ!H94</f>
        <v>45652</v>
      </c>
      <c r="I94" s="50">
        <f>VERİ!I94</f>
        <v>3728</v>
      </c>
      <c r="J94" s="50">
        <f>VERİ!J94</f>
        <v>3712</v>
      </c>
      <c r="K94" s="31"/>
      <c r="L94" s="31"/>
      <c r="M94" s="31"/>
      <c r="N94" s="58">
        <f t="shared" si="3"/>
        <v>0</v>
      </c>
      <c r="O94" s="38">
        <v>6</v>
      </c>
      <c r="P94" s="38"/>
    </row>
    <row r="95" spans="1:16" ht="21" x14ac:dyDescent="0.3">
      <c r="A95" s="50" t="str">
        <f>VERİ!A95</f>
        <v>SS25</v>
      </c>
      <c r="B95" s="50" t="str">
        <f>VERİ!B95</f>
        <v>CK4U</v>
      </c>
      <c r="C95" s="50">
        <f>VERİ!C95</f>
        <v>1134324</v>
      </c>
      <c r="D95" s="50" t="str">
        <f>VERİ!D95</f>
        <v>KEBRALI</v>
      </c>
      <c r="E95" s="50" t="str">
        <f>VERİ!E95</f>
        <v>2 İPLİK</v>
      </c>
      <c r="F95" s="50" t="str">
        <f>VERİ!F95</f>
        <v>HBH</v>
      </c>
      <c r="G95" s="50" t="str">
        <f>VERİ!G95</f>
        <v>RED</v>
      </c>
      <c r="H95" s="52">
        <f>VERİ!H95</f>
        <v>45593</v>
      </c>
      <c r="I95" s="50">
        <f>VERİ!I95</f>
        <v>13930</v>
      </c>
      <c r="J95" s="50">
        <f>VERİ!J95</f>
        <v>1750</v>
      </c>
      <c r="K95" s="31"/>
      <c r="L95" s="31"/>
      <c r="M95" s="31"/>
      <c r="N95" s="58">
        <f t="shared" si="3"/>
        <v>0</v>
      </c>
      <c r="O95" s="38">
        <v>6</v>
      </c>
      <c r="P95" s="38"/>
    </row>
    <row r="96" spans="1:16" ht="21" x14ac:dyDescent="0.3">
      <c r="A96" s="50" t="str">
        <f>VERİ!A96</f>
        <v>SS25</v>
      </c>
      <c r="B96" s="50" t="str">
        <f>VERİ!B96</f>
        <v>CK4U</v>
      </c>
      <c r="C96" s="50">
        <f>VERİ!C96</f>
        <v>1134324</v>
      </c>
      <c r="D96" s="50" t="str">
        <f>VERİ!D96</f>
        <v>KEBRALI</v>
      </c>
      <c r="E96" s="50" t="str">
        <f>VERİ!E96</f>
        <v>2 İPLİK</v>
      </c>
      <c r="F96" s="50" t="str">
        <f>VERİ!F96</f>
        <v>CVL</v>
      </c>
      <c r="G96" s="50" t="str">
        <f>VERİ!G96</f>
        <v>NEW BLACK</v>
      </c>
      <c r="H96" s="52">
        <f>VERİ!H96</f>
        <v>45593</v>
      </c>
      <c r="I96" s="50">
        <f>VERİ!I96</f>
        <v>9975</v>
      </c>
      <c r="J96" s="50">
        <f>VERİ!J96</f>
        <v>11709</v>
      </c>
      <c r="K96" s="31"/>
      <c r="L96" s="31"/>
      <c r="M96" s="31"/>
      <c r="N96" s="58">
        <f t="shared" si="3"/>
        <v>0</v>
      </c>
      <c r="O96" s="38">
        <v>6</v>
      </c>
      <c r="P96" s="38"/>
    </row>
    <row r="97" spans="1:16" ht="21" x14ac:dyDescent="0.3">
      <c r="A97" s="50" t="str">
        <f>VERİ!A97</f>
        <v>SS25</v>
      </c>
      <c r="B97" s="50" t="str">
        <f>VERİ!B97</f>
        <v>CK4U</v>
      </c>
      <c r="C97" s="50">
        <f>VERİ!C97</f>
        <v>1159600</v>
      </c>
      <c r="D97" s="50" t="str">
        <f>VERİ!D97</f>
        <v>BJULIET</v>
      </c>
      <c r="E97" s="50" t="str">
        <f>VERİ!E97</f>
        <v>30/1 SÜPREM</v>
      </c>
      <c r="F97" s="50" t="str">
        <f>VERİ!F97</f>
        <v>J9J</v>
      </c>
      <c r="G97" s="50" t="str">
        <f>VERİ!G97</f>
        <v>ECRU</v>
      </c>
      <c r="H97" s="52">
        <f>VERİ!H97</f>
        <v>45719</v>
      </c>
      <c r="I97" s="50">
        <f>VERİ!I97</f>
        <v>1089</v>
      </c>
      <c r="J97" s="50">
        <f>VERİ!J97</f>
        <v>4970</v>
      </c>
      <c r="K97" s="50">
        <v>4410</v>
      </c>
      <c r="L97" s="50">
        <v>436</v>
      </c>
      <c r="M97" s="50"/>
      <c r="N97" s="58">
        <f t="shared" si="3"/>
        <v>4846</v>
      </c>
      <c r="O97" s="38">
        <v>6</v>
      </c>
      <c r="P97" s="38"/>
    </row>
    <row r="98" spans="1:16" ht="21" x14ac:dyDescent="0.3">
      <c r="A98" s="50" t="str">
        <f>VERİ!A98</f>
        <v>SS25</v>
      </c>
      <c r="B98" s="50" t="str">
        <f>VERİ!B98</f>
        <v>CK4U</v>
      </c>
      <c r="C98" s="50">
        <f>VERİ!C98</f>
        <v>1150196</v>
      </c>
      <c r="D98" s="50" t="str">
        <f>VERİ!D98</f>
        <v>KSEEYOU</v>
      </c>
      <c r="E98" s="50" t="str">
        <f>VERİ!E98</f>
        <v>SÜET</v>
      </c>
      <c r="F98" s="50" t="str">
        <f>VERİ!F98</f>
        <v>CVL</v>
      </c>
      <c r="G98" s="50" t="str">
        <f>VERİ!G98</f>
        <v>NEW BLACK</v>
      </c>
      <c r="H98" s="52">
        <f>VERİ!H98</f>
        <v>45670</v>
      </c>
      <c r="I98" s="50">
        <f>VERİ!I98</f>
        <v>994</v>
      </c>
      <c r="J98" s="50">
        <f>VERİ!J98</f>
        <v>1036</v>
      </c>
      <c r="K98" s="50">
        <v>882</v>
      </c>
      <c r="L98" s="50">
        <v>110</v>
      </c>
      <c r="M98" s="50">
        <v>20</v>
      </c>
      <c r="N98" s="58">
        <f t="shared" si="3"/>
        <v>1012</v>
      </c>
      <c r="O98" s="38">
        <v>6</v>
      </c>
      <c r="P98" s="38"/>
    </row>
    <row r="99" spans="1:16" ht="21" x14ac:dyDescent="0.3">
      <c r="A99" s="50" t="str">
        <f>VERİ!A99</f>
        <v>SS25</v>
      </c>
      <c r="B99" s="50" t="str">
        <f>VERİ!B99</f>
        <v>CK4U</v>
      </c>
      <c r="C99" s="50">
        <f>VERİ!C99</f>
        <v>1159598</v>
      </c>
      <c r="D99" s="50" t="str">
        <f>VERİ!D99</f>
        <v>BHAMLET</v>
      </c>
      <c r="E99" s="50" t="str">
        <f>VERİ!E99</f>
        <v>30/1 SÜPREM</v>
      </c>
      <c r="F99" s="50" t="str">
        <f>VERİ!F99</f>
        <v>J9J</v>
      </c>
      <c r="G99" s="50" t="str">
        <f>VERİ!G99</f>
        <v>ECRU</v>
      </c>
      <c r="H99" s="50" t="str">
        <f>VERİ!H99</f>
        <v>03.0.3.2025</v>
      </c>
      <c r="I99" s="50">
        <f>VERİ!I99</f>
        <v>5512</v>
      </c>
      <c r="J99" s="50">
        <f>VERİ!J99</f>
        <v>5726</v>
      </c>
      <c r="K99" s="50">
        <v>5180</v>
      </c>
      <c r="L99" s="50">
        <v>359</v>
      </c>
      <c r="M99" s="50"/>
      <c r="N99" s="58">
        <f t="shared" si="3"/>
        <v>5539</v>
      </c>
      <c r="O99" s="38">
        <v>6</v>
      </c>
      <c r="P99" s="38"/>
    </row>
    <row r="100" spans="1:16" ht="21" x14ac:dyDescent="0.3">
      <c r="A100" s="50" t="str">
        <f>VERİ!A100</f>
        <v>SS25</v>
      </c>
      <c r="B100" s="50" t="str">
        <f>VERİ!B100</f>
        <v>CK4U</v>
      </c>
      <c r="C100" s="50">
        <f>VERİ!C100</f>
        <v>1161546</v>
      </c>
      <c r="D100" s="50" t="str">
        <f>VERİ!D100</f>
        <v xml:space="preserve">TKM,KARLOS-FT                           </v>
      </c>
      <c r="E100" s="50" t="str">
        <f>VERİ!E100</f>
        <v>3 İPLİK</v>
      </c>
      <c r="F100" s="50" t="str">
        <f>VERİ!F100</f>
        <v>FZJ</v>
      </c>
      <c r="G100" s="50" t="str">
        <f>VERİ!G100</f>
        <v xml:space="preserve">LIGHT GREY  </v>
      </c>
      <c r="H100" s="50">
        <f>VERİ!H100</f>
        <v>45712</v>
      </c>
      <c r="I100" s="50">
        <f>VERİ!I100</f>
        <v>756</v>
      </c>
      <c r="J100" s="50">
        <f>VERİ!J100</f>
        <v>930</v>
      </c>
      <c r="K100" s="50">
        <v>756</v>
      </c>
      <c r="L100" s="50">
        <v>142</v>
      </c>
      <c r="M100" s="50"/>
      <c r="N100" s="58">
        <f t="shared" si="3"/>
        <v>898</v>
      </c>
      <c r="O100" s="38">
        <v>6</v>
      </c>
      <c r="P100" s="38"/>
    </row>
    <row r="101" spans="1:16" ht="21" x14ac:dyDescent="0.3">
      <c r="A101" s="50">
        <f>VERİ!A101</f>
        <v>0</v>
      </c>
      <c r="B101" s="50">
        <f>VERİ!B101</f>
        <v>0</v>
      </c>
      <c r="C101" s="50">
        <f>VERİ!C101</f>
        <v>0</v>
      </c>
      <c r="D101" s="50">
        <f>VERİ!D101</f>
        <v>0</v>
      </c>
      <c r="E101" s="50">
        <f>VERİ!E101</f>
        <v>0</v>
      </c>
      <c r="F101" s="50">
        <f>VERİ!F101</f>
        <v>0</v>
      </c>
      <c r="G101" s="50">
        <f>VERİ!G101</f>
        <v>0</v>
      </c>
      <c r="H101" s="50">
        <f>VERİ!H101</f>
        <v>0</v>
      </c>
      <c r="I101" s="50">
        <f>VERİ!I101</f>
        <v>0</v>
      </c>
      <c r="J101" s="50">
        <f>VERİ!J101</f>
        <v>0</v>
      </c>
      <c r="K101" s="50"/>
      <c r="L101" s="50"/>
      <c r="M101" s="31"/>
      <c r="N101" s="58">
        <f t="shared" si="3"/>
        <v>0</v>
      </c>
      <c r="O101" s="38">
        <v>6</v>
      </c>
      <c r="P101" s="38"/>
    </row>
    <row r="102" spans="1:16" ht="21" x14ac:dyDescent="0.3">
      <c r="A102" s="50">
        <f>VERİ!A102</f>
        <v>0</v>
      </c>
      <c r="B102" s="50">
        <f>VERİ!B102</f>
        <v>0</v>
      </c>
      <c r="C102" s="50">
        <f>VERİ!C102</f>
        <v>0</v>
      </c>
      <c r="D102" s="50">
        <f>VERİ!D102</f>
        <v>0</v>
      </c>
      <c r="E102" s="50">
        <f>VERİ!E102</f>
        <v>0</v>
      </c>
      <c r="F102" s="50">
        <f>VERİ!F102</f>
        <v>0</v>
      </c>
      <c r="G102" s="50">
        <f>VERİ!G102</f>
        <v>0</v>
      </c>
      <c r="H102" s="50">
        <f>VERİ!H102</f>
        <v>0</v>
      </c>
      <c r="I102" s="50">
        <f>VERİ!I102</f>
        <v>0</v>
      </c>
      <c r="J102" s="50">
        <f>VERİ!J102</f>
        <v>0</v>
      </c>
      <c r="K102" s="31"/>
      <c r="L102" s="31"/>
      <c r="M102" s="31"/>
      <c r="N102" s="58">
        <f t="shared" si="3"/>
        <v>0</v>
      </c>
      <c r="O102" s="38">
        <v>6</v>
      </c>
      <c r="P102" s="38"/>
    </row>
    <row r="103" spans="1:16" ht="21" x14ac:dyDescent="0.3">
      <c r="A103" s="50">
        <f>VERİ!A103</f>
        <v>0</v>
      </c>
      <c r="B103" s="50">
        <f>VERİ!B103</f>
        <v>0</v>
      </c>
      <c r="C103" s="50">
        <f>VERİ!C103</f>
        <v>0</v>
      </c>
      <c r="D103" s="50">
        <f>VERİ!D103</f>
        <v>0</v>
      </c>
      <c r="E103" s="50">
        <f>VERİ!E103</f>
        <v>0</v>
      </c>
      <c r="F103" s="50">
        <f>VERİ!F103</f>
        <v>0</v>
      </c>
      <c r="G103" s="50">
        <f>VERİ!G103</f>
        <v>0</v>
      </c>
      <c r="H103" s="50">
        <f>VERİ!H103</f>
        <v>0</v>
      </c>
      <c r="I103" s="50">
        <f>VERİ!I103</f>
        <v>0</v>
      </c>
      <c r="J103" s="50">
        <f>VERİ!J103</f>
        <v>0</v>
      </c>
      <c r="K103" s="31"/>
      <c r="L103" s="31"/>
      <c r="M103" s="31"/>
      <c r="N103" s="58">
        <f t="shared" si="3"/>
        <v>0</v>
      </c>
      <c r="O103" s="38">
        <v>6</v>
      </c>
      <c r="P103" s="38"/>
    </row>
    <row r="104" spans="1:16" ht="21" x14ac:dyDescent="0.3">
      <c r="A104" s="50">
        <f>VERİ!A104</f>
        <v>0</v>
      </c>
      <c r="B104" s="50">
        <f>VERİ!B104</f>
        <v>0</v>
      </c>
      <c r="C104" s="50">
        <f>VERİ!C104</f>
        <v>0</v>
      </c>
      <c r="D104" s="50">
        <f>VERİ!D104</f>
        <v>0</v>
      </c>
      <c r="E104" s="50">
        <f>VERİ!E104</f>
        <v>0</v>
      </c>
      <c r="F104" s="50">
        <f>VERİ!F104</f>
        <v>0</v>
      </c>
      <c r="G104" s="50">
        <f>VERİ!G104</f>
        <v>0</v>
      </c>
      <c r="H104" s="50">
        <f>VERİ!H104</f>
        <v>0</v>
      </c>
      <c r="I104" s="50">
        <f>VERİ!I104</f>
        <v>0</v>
      </c>
      <c r="J104" s="50">
        <f>VERİ!J104</f>
        <v>0</v>
      </c>
      <c r="K104" s="31"/>
      <c r="L104" s="31"/>
      <c r="M104" s="31"/>
      <c r="N104" s="58">
        <f t="shared" si="3"/>
        <v>0</v>
      </c>
      <c r="O104" s="38">
        <v>6</v>
      </c>
      <c r="P104" s="38"/>
    </row>
    <row r="105" spans="1:16" ht="21" x14ac:dyDescent="0.3">
      <c r="A105" s="50">
        <f>VERİ!A105</f>
        <v>0</v>
      </c>
      <c r="B105" s="50">
        <f>VERİ!B105</f>
        <v>0</v>
      </c>
      <c r="C105" s="50">
        <f>VERİ!C105</f>
        <v>0</v>
      </c>
      <c r="D105" s="50">
        <f>VERİ!D105</f>
        <v>0</v>
      </c>
      <c r="E105" s="50">
        <f>VERİ!E105</f>
        <v>0</v>
      </c>
      <c r="F105" s="50">
        <f>VERİ!F105</f>
        <v>0</v>
      </c>
      <c r="G105" s="50">
        <f>VERİ!G105</f>
        <v>0</v>
      </c>
      <c r="H105" s="50">
        <f>VERİ!H105</f>
        <v>0</v>
      </c>
      <c r="I105" s="50">
        <f>VERİ!I105</f>
        <v>0</v>
      </c>
      <c r="J105" s="50">
        <f>VERİ!J105</f>
        <v>0</v>
      </c>
      <c r="K105" s="31"/>
      <c r="L105" s="31"/>
      <c r="M105" s="31"/>
      <c r="N105" s="58">
        <f t="shared" si="3"/>
        <v>0</v>
      </c>
      <c r="O105" s="38">
        <v>6</v>
      </c>
      <c r="P105" s="38"/>
    </row>
    <row r="106" spans="1:16" ht="21" x14ac:dyDescent="0.3">
      <c r="A106" s="50">
        <f>VERİ!A106</f>
        <v>0</v>
      </c>
      <c r="B106" s="50">
        <f>VERİ!B106</f>
        <v>0</v>
      </c>
      <c r="C106" s="50">
        <f>VERİ!C106</f>
        <v>0</v>
      </c>
      <c r="D106" s="50">
        <f>VERİ!D106</f>
        <v>0</v>
      </c>
      <c r="E106" s="50">
        <f>VERİ!E106</f>
        <v>0</v>
      </c>
      <c r="F106" s="50">
        <f>VERİ!F106</f>
        <v>0</v>
      </c>
      <c r="G106" s="50">
        <f>VERİ!G106</f>
        <v>0</v>
      </c>
      <c r="H106" s="50">
        <f>VERİ!H106</f>
        <v>0</v>
      </c>
      <c r="I106" s="50">
        <f>VERİ!I106</f>
        <v>0</v>
      </c>
      <c r="J106" s="50">
        <f>VERİ!J106</f>
        <v>0</v>
      </c>
      <c r="K106" s="31"/>
      <c r="L106" s="31"/>
      <c r="M106" s="31"/>
      <c r="N106" s="58">
        <f t="shared" si="3"/>
        <v>0</v>
      </c>
      <c r="O106" s="38">
        <v>6</v>
      </c>
      <c r="P106" s="38"/>
    </row>
    <row r="107" spans="1:16" ht="21" x14ac:dyDescent="0.3">
      <c r="A107" s="50">
        <f>VERİ!A107</f>
        <v>0</v>
      </c>
      <c r="B107" s="50">
        <f>VERİ!B107</f>
        <v>0</v>
      </c>
      <c r="C107" s="50">
        <f>VERİ!C107</f>
        <v>0</v>
      </c>
      <c r="D107" s="50">
        <f>VERİ!D107</f>
        <v>0</v>
      </c>
      <c r="E107" s="50">
        <f>VERİ!E107</f>
        <v>0</v>
      </c>
      <c r="F107" s="50">
        <f>VERİ!F107</f>
        <v>0</v>
      </c>
      <c r="G107" s="50">
        <f>VERİ!G107</f>
        <v>0</v>
      </c>
      <c r="H107" s="50">
        <f>VERİ!H107</f>
        <v>0</v>
      </c>
      <c r="I107" s="50">
        <f>VERİ!I107</f>
        <v>0</v>
      </c>
      <c r="J107" s="50">
        <f>VERİ!J107</f>
        <v>0</v>
      </c>
      <c r="K107" s="31"/>
      <c r="L107" s="31"/>
      <c r="M107" s="31"/>
      <c r="N107" s="58">
        <f t="shared" si="3"/>
        <v>0</v>
      </c>
      <c r="O107" s="38">
        <v>6</v>
      </c>
      <c r="P107" s="38"/>
    </row>
    <row r="108" spans="1:16" ht="21" x14ac:dyDescent="0.3">
      <c r="A108" s="50">
        <f>VERİ!A108</f>
        <v>0</v>
      </c>
      <c r="B108" s="50">
        <f>VERİ!B108</f>
        <v>0</v>
      </c>
      <c r="C108" s="50">
        <f>VERİ!C108</f>
        <v>0</v>
      </c>
      <c r="D108" s="50">
        <f>VERİ!D108</f>
        <v>0</v>
      </c>
      <c r="E108" s="50">
        <f>VERİ!E108</f>
        <v>0</v>
      </c>
      <c r="F108" s="50">
        <f>VERİ!F108</f>
        <v>0</v>
      </c>
      <c r="G108" s="50">
        <f>VERİ!G108</f>
        <v>0</v>
      </c>
      <c r="H108" s="50">
        <f>VERİ!H108</f>
        <v>0</v>
      </c>
      <c r="I108" s="50">
        <f>VERİ!I108</f>
        <v>0</v>
      </c>
      <c r="J108" s="50">
        <f>VERİ!J108</f>
        <v>0</v>
      </c>
      <c r="K108" s="31"/>
      <c r="L108" s="31"/>
      <c r="M108" s="31"/>
      <c r="N108" s="58">
        <f t="shared" si="3"/>
        <v>0</v>
      </c>
      <c r="O108" s="38">
        <v>6</v>
      </c>
      <c r="P108" s="38"/>
    </row>
    <row r="109" spans="1:16" ht="21" x14ac:dyDescent="0.3">
      <c r="A109" s="50">
        <f>VERİ!A109</f>
        <v>0</v>
      </c>
      <c r="B109" s="50">
        <f>VERİ!B109</f>
        <v>0</v>
      </c>
      <c r="C109" s="50">
        <f>VERİ!C109</f>
        <v>0</v>
      </c>
      <c r="D109" s="50">
        <f>VERİ!D109</f>
        <v>0</v>
      </c>
      <c r="E109" s="50">
        <f>VERİ!E109</f>
        <v>0</v>
      </c>
      <c r="F109" s="50">
        <f>VERİ!F109</f>
        <v>0</v>
      </c>
      <c r="G109" s="50">
        <f>VERİ!G109</f>
        <v>0</v>
      </c>
      <c r="H109" s="50">
        <f>VERİ!H109</f>
        <v>0</v>
      </c>
      <c r="I109" s="50">
        <f>VERİ!I109</f>
        <v>0</v>
      </c>
      <c r="J109" s="50">
        <f>VERİ!J109</f>
        <v>0</v>
      </c>
      <c r="K109" s="31"/>
      <c r="L109" s="31"/>
      <c r="M109" s="31"/>
      <c r="N109" s="58">
        <f t="shared" si="3"/>
        <v>0</v>
      </c>
      <c r="O109" s="38">
        <v>6</v>
      </c>
      <c r="P109" s="38"/>
    </row>
    <row r="110" spans="1:16" ht="21" x14ac:dyDescent="0.3">
      <c r="A110" s="50">
        <f>VERİ!A110</f>
        <v>0</v>
      </c>
      <c r="B110" s="50">
        <f>VERİ!B110</f>
        <v>0</v>
      </c>
      <c r="C110" s="50">
        <f>VERİ!C110</f>
        <v>0</v>
      </c>
      <c r="D110" s="50">
        <f>VERİ!D110</f>
        <v>0</v>
      </c>
      <c r="E110" s="50">
        <f>VERİ!E110</f>
        <v>0</v>
      </c>
      <c r="F110" s="50">
        <f>VERİ!F110</f>
        <v>0</v>
      </c>
      <c r="G110" s="50">
        <f>VERİ!G110</f>
        <v>0</v>
      </c>
      <c r="H110" s="50">
        <f>VERİ!H110</f>
        <v>0</v>
      </c>
      <c r="I110" s="50">
        <f>VERİ!I110</f>
        <v>0</v>
      </c>
      <c r="J110" s="50">
        <f>VERİ!J110</f>
        <v>0</v>
      </c>
      <c r="K110" s="31"/>
      <c r="L110" s="31"/>
      <c r="M110" s="31"/>
      <c r="N110" s="58">
        <f t="shared" si="3"/>
        <v>0</v>
      </c>
      <c r="O110" s="38">
        <v>6</v>
      </c>
      <c r="P110" s="38"/>
    </row>
    <row r="111" spans="1:16" ht="21" x14ac:dyDescent="0.3">
      <c r="A111" s="50">
        <f>VERİ!A111</f>
        <v>0</v>
      </c>
      <c r="B111" s="50">
        <f>VERİ!B111</f>
        <v>0</v>
      </c>
      <c r="C111" s="50">
        <f>VERİ!C111</f>
        <v>0</v>
      </c>
      <c r="D111" s="50">
        <f>VERİ!D111</f>
        <v>0</v>
      </c>
      <c r="E111" s="50">
        <f>VERİ!E111</f>
        <v>0</v>
      </c>
      <c r="F111" s="50">
        <f>VERİ!F111</f>
        <v>0</v>
      </c>
      <c r="G111" s="50">
        <f>VERİ!G111</f>
        <v>0</v>
      </c>
      <c r="H111" s="50">
        <f>VERİ!H111</f>
        <v>0</v>
      </c>
      <c r="I111" s="50">
        <f>VERİ!I111</f>
        <v>0</v>
      </c>
      <c r="J111" s="50">
        <f>VERİ!J111</f>
        <v>0</v>
      </c>
      <c r="K111" s="31"/>
      <c r="L111" s="31"/>
      <c r="M111" s="31"/>
      <c r="N111" s="58">
        <f t="shared" si="3"/>
        <v>0</v>
      </c>
      <c r="O111" s="38">
        <v>6</v>
      </c>
      <c r="P111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7BC3-0D09-4865-840E-238DA6A1692B}">
  <sheetPr>
    <tabColor theme="0"/>
  </sheetPr>
  <dimension ref="A1:K142"/>
  <sheetViews>
    <sheetView topLeftCell="A54" zoomScale="115" zoomScaleNormal="115" workbookViewId="0">
      <selection activeCell="L89" sqref="L89"/>
    </sheetView>
  </sheetViews>
  <sheetFormatPr defaultColWidth="8.77734375" defaultRowHeight="14.4" x14ac:dyDescent="0.3"/>
  <cols>
    <col min="1" max="1" width="10.77734375" style="54" customWidth="1"/>
    <col min="2" max="2" width="17.44140625" style="54" customWidth="1"/>
    <col min="3" max="3" width="15.77734375" style="54" customWidth="1"/>
    <col min="4" max="4" width="6.44140625" style="54" customWidth="1"/>
    <col min="5" max="5" width="13.44140625" style="54" customWidth="1"/>
    <col min="6" max="6" width="11.6640625" style="54" customWidth="1"/>
    <col min="7" max="7" width="10.109375" style="54" customWidth="1"/>
    <col min="10" max="10" width="8.77734375" style="51"/>
  </cols>
  <sheetData>
    <row r="1" spans="1:11" ht="27.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1" t="s">
        <v>8</v>
      </c>
      <c r="H1" s="55" t="s">
        <v>271</v>
      </c>
      <c r="I1" s="55" t="s">
        <v>165</v>
      </c>
      <c r="J1" s="55" t="s">
        <v>166</v>
      </c>
      <c r="K1" s="55" t="s">
        <v>274</v>
      </c>
    </row>
    <row r="2" spans="1:11" x14ac:dyDescent="0.3">
      <c r="A2" s="1"/>
      <c r="B2" s="1"/>
      <c r="C2" s="1"/>
      <c r="D2" s="1"/>
      <c r="E2" s="1"/>
      <c r="F2" s="1"/>
      <c r="G2" s="21"/>
      <c r="H2" s="21" t="s">
        <v>272</v>
      </c>
      <c r="I2" s="21" t="s">
        <v>272</v>
      </c>
      <c r="J2" s="57" t="s">
        <v>273</v>
      </c>
      <c r="K2" s="21"/>
    </row>
    <row r="3" spans="1:11" x14ac:dyDescent="0.3">
      <c r="A3" s="38">
        <f>VERİ!C16</f>
        <v>1128595</v>
      </c>
      <c r="B3" s="38" t="str">
        <f>VERİ!D16</f>
        <v>TYT,BASKOR-E</v>
      </c>
      <c r="C3" s="38" t="str">
        <f>VERİ!E16</f>
        <v>2*2 KAŞKORSE</v>
      </c>
      <c r="D3" s="38" t="str">
        <f>VERİ!F16</f>
        <v>GE8</v>
      </c>
      <c r="E3" s="38" t="str">
        <f>VERİ!G16</f>
        <v>PINK</v>
      </c>
      <c r="F3" s="56">
        <f>VERİ!H16</f>
        <v>45653</v>
      </c>
      <c r="G3" s="38">
        <f>VERİ!I16</f>
        <v>4512</v>
      </c>
      <c r="H3" s="32"/>
      <c r="I3" s="32"/>
      <c r="J3" s="50">
        <f>I3-H3</f>
        <v>0</v>
      </c>
      <c r="K3" s="32"/>
    </row>
    <row r="4" spans="1:11" x14ac:dyDescent="0.3">
      <c r="A4" s="38">
        <f>VERİ!C17</f>
        <v>1128595</v>
      </c>
      <c r="B4" s="38" t="str">
        <f>VERİ!D17</f>
        <v>TYT,BASKOR-E</v>
      </c>
      <c r="C4" s="38" t="str">
        <f>VERİ!E17</f>
        <v>2*2 KAŞKORSE</v>
      </c>
      <c r="D4" s="38" t="str">
        <f>VERİ!F17</f>
        <v>GXN</v>
      </c>
      <c r="E4" s="38" t="str">
        <f>VERİ!G17</f>
        <v>DARK BEIGE</v>
      </c>
      <c r="F4" s="56">
        <f>VERİ!H17</f>
        <v>45653</v>
      </c>
      <c r="G4" s="38">
        <f>VERİ!I17</f>
        <v>4512</v>
      </c>
      <c r="H4" s="32"/>
      <c r="I4" s="32"/>
      <c r="J4" s="50">
        <f t="shared" ref="J4:J67" si="0">I4-H4</f>
        <v>0</v>
      </c>
      <c r="K4" s="32"/>
    </row>
    <row r="5" spans="1:11" x14ac:dyDescent="0.3">
      <c r="A5" s="38">
        <f>VERİ!C18</f>
        <v>1128595</v>
      </c>
      <c r="B5" s="38" t="str">
        <f>VERİ!D18</f>
        <v>TYT,BASKOR-E</v>
      </c>
      <c r="C5" s="38" t="str">
        <f>VERİ!E18</f>
        <v>2*2 KAŞKORSE</v>
      </c>
      <c r="D5" s="38" t="str">
        <f>VERİ!F18</f>
        <v>FTG</v>
      </c>
      <c r="E5" s="38" t="str">
        <f>VERİ!G18</f>
        <v>DARK GREY</v>
      </c>
      <c r="F5" s="56">
        <f>VERİ!H18</f>
        <v>45653</v>
      </c>
      <c r="G5" s="38">
        <f>VERİ!I18</f>
        <v>4512</v>
      </c>
      <c r="H5" s="32"/>
      <c r="I5" s="32"/>
      <c r="J5" s="50">
        <f t="shared" si="0"/>
        <v>0</v>
      </c>
      <c r="K5" s="32"/>
    </row>
    <row r="6" spans="1:11" x14ac:dyDescent="0.3">
      <c r="A6" s="38">
        <f>VERİ!C19</f>
        <v>1128595</v>
      </c>
      <c r="B6" s="38" t="str">
        <f>VERİ!D19</f>
        <v>TYT,BASKOR-E</v>
      </c>
      <c r="C6" s="38" t="str">
        <f>VERİ!E19</f>
        <v>2*2 KAŞKORSE</v>
      </c>
      <c r="D6" s="38" t="str">
        <f>VERİ!F19</f>
        <v>JP6</v>
      </c>
      <c r="E6" s="38" t="str">
        <f>VERİ!G19</f>
        <v>KHAKI</v>
      </c>
      <c r="F6" s="56">
        <f>VERİ!H19</f>
        <v>45653</v>
      </c>
      <c r="G6" s="38">
        <f>VERİ!I19</f>
        <v>4512</v>
      </c>
      <c r="H6" s="32"/>
      <c r="I6" s="32"/>
      <c r="J6" s="50">
        <f t="shared" si="0"/>
        <v>0</v>
      </c>
      <c r="K6" s="32"/>
    </row>
    <row r="7" spans="1:11" x14ac:dyDescent="0.3">
      <c r="A7" s="38">
        <f>VERİ!C20</f>
        <v>1128595</v>
      </c>
      <c r="B7" s="38" t="str">
        <f>VERİ!D20</f>
        <v>TYT,BASKOR-E</v>
      </c>
      <c r="C7" s="38" t="str">
        <f>VERİ!E20</f>
        <v>2*2 KAŞKORSE</v>
      </c>
      <c r="D7" s="38" t="str">
        <f>VERİ!F20</f>
        <v>CVL</v>
      </c>
      <c r="E7" s="38" t="str">
        <f>VERİ!G20</f>
        <v>BABY BLUE</v>
      </c>
      <c r="F7" s="56">
        <f>VERİ!H20</f>
        <v>45653</v>
      </c>
      <c r="G7" s="38">
        <f>VERİ!I20</f>
        <v>4512</v>
      </c>
      <c r="H7" s="32"/>
      <c r="I7" s="32"/>
      <c r="J7" s="50">
        <f t="shared" si="0"/>
        <v>0</v>
      </c>
      <c r="K7" s="32"/>
    </row>
    <row r="8" spans="1:11" x14ac:dyDescent="0.3">
      <c r="A8" s="38">
        <f>VERİ!C21</f>
        <v>1124809</v>
      </c>
      <c r="B8" s="38" t="str">
        <f>VERİ!D21</f>
        <v>KK.BDY,K-SUNNY</v>
      </c>
      <c r="C8" s="38" t="str">
        <f>VERİ!E21</f>
        <v>2*2 KAŞKORSE</v>
      </c>
      <c r="D8" s="38" t="str">
        <f>VERİ!F21</f>
        <v>FDH</v>
      </c>
      <c r="E8" s="38" t="str">
        <f>VERİ!G21</f>
        <v>ECRU</v>
      </c>
      <c r="F8" s="56">
        <f>VERİ!H21</f>
        <v>45651</v>
      </c>
      <c r="G8" s="38">
        <f>VERİ!I21</f>
        <v>17950</v>
      </c>
      <c r="H8" s="32"/>
      <c r="I8" s="32"/>
      <c r="J8" s="50">
        <f t="shared" si="0"/>
        <v>0</v>
      </c>
      <c r="K8" s="32"/>
    </row>
    <row r="9" spans="1:11" x14ac:dyDescent="0.3">
      <c r="A9" s="38">
        <f>VERİ!C22</f>
        <v>1124808</v>
      </c>
      <c r="B9" s="38" t="str">
        <f>VERİ!D22</f>
        <v>KK.BDY,K-SUN</v>
      </c>
      <c r="C9" s="38" t="str">
        <f>VERİ!E22</f>
        <v>2*2 KAŞKORSE</v>
      </c>
      <c r="D9" s="38" t="str">
        <f>VERİ!F22</f>
        <v>CVL</v>
      </c>
      <c r="E9" s="38" t="str">
        <f>VERİ!G22</f>
        <v>NEW BLACK</v>
      </c>
      <c r="F9" s="56">
        <f>VERİ!H22</f>
        <v>45651</v>
      </c>
      <c r="G9" s="38">
        <f>VERİ!I22</f>
        <v>23495</v>
      </c>
      <c r="H9" s="32"/>
      <c r="I9" s="32"/>
      <c r="J9" s="50">
        <f t="shared" si="0"/>
        <v>0</v>
      </c>
      <c r="K9" s="32"/>
    </row>
    <row r="10" spans="1:11" x14ac:dyDescent="0.3">
      <c r="A10" s="38">
        <f>VERİ!C23</f>
        <v>1124807</v>
      </c>
      <c r="B10" s="38" t="str">
        <f>VERİ!D23</f>
        <v>KK.BDY,KAYIK</v>
      </c>
      <c r="C10" s="38" t="str">
        <f>VERİ!E23</f>
        <v>2*2 KAŞKORSE</v>
      </c>
      <c r="D10" s="38" t="str">
        <f>VERİ!F23</f>
        <v>FDU</v>
      </c>
      <c r="E10" s="38" t="str">
        <f>VERİ!G23</f>
        <v>ECRU</v>
      </c>
      <c r="F10" s="56">
        <f>VERİ!H23</f>
        <v>45680</v>
      </c>
      <c r="G10" s="38">
        <f>VERİ!I23</f>
        <v>22147</v>
      </c>
      <c r="H10" s="32"/>
      <c r="I10" s="32"/>
      <c r="J10" s="50">
        <f t="shared" si="0"/>
        <v>0</v>
      </c>
      <c r="K10" s="32"/>
    </row>
    <row r="11" spans="1:11" x14ac:dyDescent="0.3">
      <c r="A11" s="38">
        <f>VERİ!C24</f>
        <v>1124807</v>
      </c>
      <c r="B11" s="38" t="str">
        <f>VERİ!D24</f>
        <v>KK.BDY,KAYIK</v>
      </c>
      <c r="C11" s="38" t="str">
        <f>VERİ!E24</f>
        <v>2*2 KAŞKORSE</v>
      </c>
      <c r="D11" s="38" t="str">
        <f>VERİ!F24</f>
        <v>HBH</v>
      </c>
      <c r="E11" s="38" t="str">
        <f>VERİ!G24</f>
        <v>BRIGHT RED</v>
      </c>
      <c r="F11" s="56">
        <f>VERİ!H24</f>
        <v>45680</v>
      </c>
      <c r="G11" s="38">
        <f>VERİ!I24</f>
        <v>11138</v>
      </c>
      <c r="H11" s="32"/>
      <c r="I11" s="32"/>
      <c r="J11" s="50">
        <f t="shared" si="0"/>
        <v>0</v>
      </c>
      <c r="K11" s="32"/>
    </row>
    <row r="12" spans="1:11" x14ac:dyDescent="0.3">
      <c r="A12" s="38">
        <f>VERİ!C25</f>
        <v>1128012</v>
      </c>
      <c r="B12" s="38" t="str">
        <f>VERİ!D25</f>
        <v>KK.BDY,ASUNA-E-7</v>
      </c>
      <c r="C12" s="38" t="str">
        <f>VERİ!E25</f>
        <v>2*2 KAŞKORSE</v>
      </c>
      <c r="D12" s="38" t="str">
        <f>VERİ!F25</f>
        <v>FET</v>
      </c>
      <c r="E12" s="38" t="str">
        <f>VERİ!G25</f>
        <v>CREAM</v>
      </c>
      <c r="F12" s="56">
        <f>VERİ!H25</f>
        <v>45652</v>
      </c>
      <c r="G12" s="38">
        <f>VERİ!I25</f>
        <v>5008</v>
      </c>
      <c r="H12" s="32"/>
      <c r="I12" s="32"/>
      <c r="J12" s="50">
        <f t="shared" si="0"/>
        <v>0</v>
      </c>
      <c r="K12" s="32"/>
    </row>
    <row r="13" spans="1:11" x14ac:dyDescent="0.3">
      <c r="A13" s="38">
        <f>VERİ!C26</f>
        <v>1128012</v>
      </c>
      <c r="B13" s="38" t="str">
        <f>VERİ!D26</f>
        <v>KK.BDY,ASUNA-E-7</v>
      </c>
      <c r="C13" s="38" t="str">
        <f>VERİ!E26</f>
        <v>2*2 KAŞKORSE</v>
      </c>
      <c r="D13" s="38" t="str">
        <f>VERİ!F26</f>
        <v>FRS</v>
      </c>
      <c r="E13" s="38" t="str">
        <f>VERİ!G26</f>
        <v>LIGHT YELLOW</v>
      </c>
      <c r="F13" s="56">
        <f>VERİ!H26</f>
        <v>45652</v>
      </c>
      <c r="G13" s="38">
        <f>VERİ!I26</f>
        <v>5008</v>
      </c>
      <c r="H13" s="32"/>
      <c r="I13" s="32"/>
      <c r="J13" s="50">
        <f t="shared" si="0"/>
        <v>0</v>
      </c>
      <c r="K13" s="32"/>
    </row>
    <row r="14" spans="1:11" x14ac:dyDescent="0.3">
      <c r="A14" s="38">
        <f>VERİ!C27</f>
        <v>1128012</v>
      </c>
      <c r="B14" s="38" t="str">
        <f>VERİ!D27</f>
        <v>KK.BDY,ASUNA-E-7</v>
      </c>
      <c r="C14" s="38" t="str">
        <f>VERİ!E27</f>
        <v>2*2 KAŞKORSE</v>
      </c>
      <c r="D14" s="38" t="str">
        <f>VERİ!F27</f>
        <v>G7S</v>
      </c>
      <c r="E14" s="38" t="str">
        <f>VERİ!G27</f>
        <v>LILAC</v>
      </c>
      <c r="F14" s="56">
        <f>VERİ!H27</f>
        <v>45652</v>
      </c>
      <c r="G14" s="38">
        <f>VERİ!I27</f>
        <v>5008</v>
      </c>
      <c r="H14" s="32"/>
      <c r="I14" s="32"/>
      <c r="J14" s="50">
        <f t="shared" si="0"/>
        <v>0</v>
      </c>
      <c r="K14" s="32"/>
    </row>
    <row r="15" spans="1:11" x14ac:dyDescent="0.3">
      <c r="A15" s="38">
        <f>VERİ!C28</f>
        <v>1128012</v>
      </c>
      <c r="B15" s="38" t="str">
        <f>VERİ!D28</f>
        <v>KK.BDY,ASUNA-E-7</v>
      </c>
      <c r="C15" s="38" t="str">
        <f>VERİ!E28</f>
        <v>2*2 KAŞKORSE</v>
      </c>
      <c r="D15" s="38" t="str">
        <f>VERİ!F28</f>
        <v>QVX</v>
      </c>
      <c r="E15" s="38" t="str">
        <f>VERİ!G28</f>
        <v>LIGHT BLUE</v>
      </c>
      <c r="F15" s="56">
        <f>VERİ!H28</f>
        <v>45652</v>
      </c>
      <c r="G15" s="38">
        <f>VERİ!I28</f>
        <v>5008</v>
      </c>
      <c r="H15" s="32"/>
      <c r="I15" s="32"/>
      <c r="J15" s="50">
        <f t="shared" si="0"/>
        <v>0</v>
      </c>
      <c r="K15" s="32"/>
    </row>
    <row r="16" spans="1:11" x14ac:dyDescent="0.3">
      <c r="A16" s="38">
        <f>VERİ!C29</f>
        <v>1128012</v>
      </c>
      <c r="B16" s="38" t="str">
        <f>VERİ!D29</f>
        <v>KK.BDY,ASUNA-E-7</v>
      </c>
      <c r="C16" s="38" t="str">
        <f>VERİ!E29</f>
        <v>2*2 KAŞKORSE</v>
      </c>
      <c r="D16" s="38" t="str">
        <f>VERİ!F29</f>
        <v>QWM</v>
      </c>
      <c r="E16" s="38" t="str">
        <f>VERİ!G29</f>
        <v>PINK LILAC</v>
      </c>
      <c r="F16" s="56">
        <f>VERİ!H29</f>
        <v>45652</v>
      </c>
      <c r="G16" s="38">
        <f>VERİ!I29</f>
        <v>5008</v>
      </c>
      <c r="H16" s="32"/>
      <c r="I16" s="32"/>
      <c r="J16" s="50">
        <f t="shared" si="0"/>
        <v>0</v>
      </c>
      <c r="K16" s="32"/>
    </row>
    <row r="17" spans="1:11" x14ac:dyDescent="0.3">
      <c r="A17" s="38">
        <f>VERİ!C30</f>
        <v>1128059</v>
      </c>
      <c r="B17" s="38" t="str">
        <f>VERİ!D30</f>
        <v>KK.BDY,KUBRA-E</v>
      </c>
      <c r="C17" s="38" t="str">
        <f>VERİ!E30</f>
        <v>2*2 KAŞKORSE</v>
      </c>
      <c r="D17" s="38" t="str">
        <f>VERİ!F30</f>
        <v>CVL</v>
      </c>
      <c r="E17" s="38" t="str">
        <f>VERİ!G30</f>
        <v>NEW BLACK</v>
      </c>
      <c r="F17" s="56">
        <f>VERİ!H30</f>
        <v>45672</v>
      </c>
      <c r="G17" s="38">
        <f>VERİ!I30</f>
        <v>5008</v>
      </c>
      <c r="H17" s="32"/>
      <c r="I17" s="32"/>
      <c r="J17" s="50">
        <f t="shared" si="0"/>
        <v>0</v>
      </c>
      <c r="K17" s="32"/>
    </row>
    <row r="18" spans="1:11" x14ac:dyDescent="0.3">
      <c r="A18" s="38">
        <f>VERİ!C31</f>
        <v>1128059</v>
      </c>
      <c r="B18" s="38" t="str">
        <f>VERİ!D31</f>
        <v>KK.BDY,KUBRA-E</v>
      </c>
      <c r="C18" s="38" t="str">
        <f>VERİ!E31</f>
        <v>2*2 KAŞKORSE</v>
      </c>
      <c r="D18" s="38" t="str">
        <f>VERİ!F31</f>
        <v>FET</v>
      </c>
      <c r="E18" s="38" t="str">
        <f>VERİ!G31</f>
        <v>CREAM</v>
      </c>
      <c r="F18" s="56">
        <f>VERİ!H31</f>
        <v>45672</v>
      </c>
      <c r="G18" s="38">
        <f>VERİ!I31</f>
        <v>5008</v>
      </c>
      <c r="H18" s="32"/>
      <c r="I18" s="32"/>
      <c r="J18" s="50">
        <f t="shared" si="0"/>
        <v>0</v>
      </c>
      <c r="K18" s="32"/>
    </row>
    <row r="19" spans="1:11" x14ac:dyDescent="0.3">
      <c r="A19" s="38">
        <f>VERİ!C32</f>
        <v>1128059</v>
      </c>
      <c r="B19" s="38" t="str">
        <f>VERİ!D32</f>
        <v>KK.BDY,KUBRA-E</v>
      </c>
      <c r="C19" s="38" t="str">
        <f>VERİ!E32</f>
        <v>2*2 KAŞKORSE</v>
      </c>
      <c r="D19" s="38" t="str">
        <f>VERİ!F32</f>
        <v>FKW</v>
      </c>
      <c r="E19" s="38" t="str">
        <f>VERİ!G32</f>
        <v>DARK LILAC</v>
      </c>
      <c r="F19" s="56">
        <f>VERİ!H32</f>
        <v>45672</v>
      </c>
      <c r="G19" s="38">
        <f>VERİ!I32</f>
        <v>5008</v>
      </c>
      <c r="H19" s="32"/>
      <c r="I19" s="32"/>
      <c r="J19" s="50">
        <f t="shared" si="0"/>
        <v>0</v>
      </c>
      <c r="K19" s="32"/>
    </row>
    <row r="20" spans="1:11" x14ac:dyDescent="0.3">
      <c r="A20" s="38">
        <f>VERİ!C33</f>
        <v>1128059</v>
      </c>
      <c r="B20" s="38" t="str">
        <f>VERİ!D33</f>
        <v>KK.BDY,KUBRA-E</v>
      </c>
      <c r="C20" s="38" t="str">
        <f>VERİ!E33</f>
        <v>2*2 KAŞKORSE</v>
      </c>
      <c r="D20" s="38" t="str">
        <f>VERİ!F33</f>
        <v>FRS</v>
      </c>
      <c r="E20" s="38" t="str">
        <f>VERİ!G33</f>
        <v>LIGHT YELLOW</v>
      </c>
      <c r="F20" s="56">
        <f>VERİ!H33</f>
        <v>45672</v>
      </c>
      <c r="G20" s="38">
        <f>VERİ!I33</f>
        <v>5008</v>
      </c>
      <c r="H20" s="32"/>
      <c r="I20" s="32"/>
      <c r="J20" s="50">
        <f t="shared" si="0"/>
        <v>0</v>
      </c>
      <c r="K20" s="32"/>
    </row>
    <row r="21" spans="1:11" x14ac:dyDescent="0.3">
      <c r="A21" s="38">
        <f>VERİ!C34</f>
        <v>1128059</v>
      </c>
      <c r="B21" s="38" t="str">
        <f>VERİ!D34</f>
        <v>KK.BDY,KUBRA-E</v>
      </c>
      <c r="C21" s="38" t="str">
        <f>VERİ!E34</f>
        <v>2*2 KAŞKORSE</v>
      </c>
      <c r="D21" s="38" t="str">
        <f>VERİ!F34</f>
        <v>QWM</v>
      </c>
      <c r="E21" s="38" t="str">
        <f>VERİ!G34</f>
        <v>PINK LILAC</v>
      </c>
      <c r="F21" s="56">
        <f>VERİ!H34</f>
        <v>45672</v>
      </c>
      <c r="G21" s="38">
        <f>VERİ!I34</f>
        <v>5008</v>
      </c>
      <c r="H21" s="32"/>
      <c r="I21" s="32"/>
      <c r="J21" s="50">
        <f t="shared" si="0"/>
        <v>0</v>
      </c>
      <c r="K21" s="32"/>
    </row>
    <row r="22" spans="1:11" x14ac:dyDescent="0.3">
      <c r="A22" s="38">
        <f>VERİ!C35</f>
        <v>1128059</v>
      </c>
      <c r="B22" s="38" t="str">
        <f>VERİ!D35</f>
        <v>KK.BDY,KUBRA-E</v>
      </c>
      <c r="C22" s="38" t="str">
        <f>VERİ!E35</f>
        <v>2*2 KAŞKORSE</v>
      </c>
      <c r="D22" s="38" t="str">
        <f>VERİ!F35</f>
        <v>FX9</v>
      </c>
      <c r="E22" s="38" t="str">
        <f>VERİ!G35</f>
        <v>PASTEL GREEN</v>
      </c>
      <c r="F22" s="56">
        <f>VERİ!H35</f>
        <v>45672</v>
      </c>
      <c r="G22" s="38">
        <f>VERİ!I35</f>
        <v>5008</v>
      </c>
      <c r="H22" s="32"/>
      <c r="I22" s="32"/>
      <c r="J22" s="50">
        <f t="shared" si="0"/>
        <v>0</v>
      </c>
      <c r="K22" s="32"/>
    </row>
    <row r="23" spans="1:11" x14ac:dyDescent="0.3">
      <c r="A23" s="38">
        <f>VERİ!C36</f>
        <v>1128016</v>
      </c>
      <c r="B23" s="38" t="str">
        <f>VERİ!D36</f>
        <v>KK.BDY,CICEK-E</v>
      </c>
      <c r="C23" s="38" t="str">
        <f>VERİ!E36</f>
        <v>2*2 KAŞKORSE</v>
      </c>
      <c r="D23" s="38" t="str">
        <f>VERİ!F36</f>
        <v>QWM</v>
      </c>
      <c r="E23" s="38" t="str">
        <f>VERİ!G36</f>
        <v>NEW BLACK</v>
      </c>
      <c r="F23" s="56">
        <f>VERİ!H36</f>
        <v>45652</v>
      </c>
      <c r="G23" s="38">
        <f>VERİ!I36</f>
        <v>5008</v>
      </c>
      <c r="H23" s="32"/>
      <c r="I23" s="32"/>
      <c r="J23" s="50">
        <f t="shared" si="0"/>
        <v>0</v>
      </c>
      <c r="K23" s="32"/>
    </row>
    <row r="24" spans="1:11" x14ac:dyDescent="0.3">
      <c r="A24" s="38">
        <f>VERİ!C37</f>
        <v>1128016</v>
      </c>
      <c r="B24" s="38" t="str">
        <f>VERİ!D37</f>
        <v>KK.BDY,CICEK-E</v>
      </c>
      <c r="C24" s="38" t="str">
        <f>VERİ!E37</f>
        <v>2*2 KAŞKORSE</v>
      </c>
      <c r="D24" s="38" t="str">
        <f>VERİ!F37</f>
        <v>CVL</v>
      </c>
      <c r="E24" s="38" t="str">
        <f>VERİ!G37</f>
        <v>DARK LILAC</v>
      </c>
      <c r="F24" s="56">
        <f>VERİ!H37</f>
        <v>45652</v>
      </c>
      <c r="G24" s="38">
        <f>VERİ!I37</f>
        <v>5008</v>
      </c>
      <c r="H24" s="32"/>
      <c r="I24" s="32"/>
      <c r="J24" s="50">
        <f t="shared" si="0"/>
        <v>0</v>
      </c>
      <c r="K24" s="32"/>
    </row>
    <row r="25" spans="1:11" x14ac:dyDescent="0.3">
      <c r="A25" s="38">
        <f>VERİ!C38</f>
        <v>1128016</v>
      </c>
      <c r="B25" s="38" t="str">
        <f>VERİ!D38</f>
        <v>KK.BDY,CICEK-E</v>
      </c>
      <c r="C25" s="38" t="str">
        <f>VERİ!E38</f>
        <v>2*2 KAŞKORSE</v>
      </c>
      <c r="D25" s="38" t="str">
        <f>VERİ!F38</f>
        <v>FKW</v>
      </c>
      <c r="E25" s="38" t="str">
        <f>VERİ!G38</f>
        <v>WHITE</v>
      </c>
      <c r="F25" s="56">
        <f>VERİ!H38</f>
        <v>45652</v>
      </c>
      <c r="G25" s="38">
        <f>VERİ!I38</f>
        <v>5008</v>
      </c>
      <c r="H25" s="32"/>
      <c r="I25" s="32"/>
      <c r="J25" s="50">
        <f t="shared" si="0"/>
        <v>0</v>
      </c>
      <c r="K25" s="32"/>
    </row>
    <row r="26" spans="1:11" x14ac:dyDescent="0.3">
      <c r="A26" s="38">
        <f>VERİ!C39</f>
        <v>1128016</v>
      </c>
      <c r="B26" s="38" t="str">
        <f>VERİ!D39</f>
        <v>KK.BDY,CICEK-E</v>
      </c>
      <c r="C26" s="38" t="str">
        <f>VERİ!E39</f>
        <v>2*2 KAŞKORSE</v>
      </c>
      <c r="D26" s="38" t="str">
        <f>VERİ!F39</f>
        <v>J5E</v>
      </c>
      <c r="E26" s="38" t="str">
        <f>VERİ!G39</f>
        <v>LIGHT BLUE</v>
      </c>
      <c r="F26" s="56">
        <f>VERİ!H39</f>
        <v>45652</v>
      </c>
      <c r="G26" s="38">
        <f>VERİ!I39</f>
        <v>5008</v>
      </c>
      <c r="H26" s="32"/>
      <c r="I26" s="32"/>
      <c r="J26" s="50">
        <f t="shared" si="0"/>
        <v>0</v>
      </c>
      <c r="K26" s="32"/>
    </row>
    <row r="27" spans="1:11" x14ac:dyDescent="0.3">
      <c r="A27" s="38">
        <f>VERİ!C40</f>
        <v>1128016</v>
      </c>
      <c r="B27" s="38" t="str">
        <f>VERİ!D40</f>
        <v>KK.BDY,CICEK-E</v>
      </c>
      <c r="C27" s="38" t="str">
        <f>VERİ!E40</f>
        <v>2*2 KAŞKORSE</v>
      </c>
      <c r="D27" s="38" t="str">
        <f>VERİ!F40</f>
        <v>QVX</v>
      </c>
      <c r="E27" s="38" t="str">
        <f>VERİ!G40</f>
        <v>PINK LILAC</v>
      </c>
      <c r="F27" s="56">
        <f>VERİ!H40</f>
        <v>45652</v>
      </c>
      <c r="G27" s="38">
        <f>VERİ!I40</f>
        <v>5008</v>
      </c>
      <c r="H27" s="32"/>
      <c r="I27" s="32"/>
      <c r="J27" s="50">
        <f t="shared" si="0"/>
        <v>0</v>
      </c>
      <c r="K27" s="32"/>
    </row>
    <row r="28" spans="1:11" x14ac:dyDescent="0.3">
      <c r="A28" s="38">
        <f>VERİ!C41</f>
        <v>1132434</v>
      </c>
      <c r="B28" s="38" t="str">
        <f>VERİ!D41</f>
        <v>UK.BDY,KNEED-E</v>
      </c>
      <c r="C28" s="38" t="str">
        <f>VERİ!E41</f>
        <v>30/1 SÜPREM</v>
      </c>
      <c r="D28" s="38" t="str">
        <f>VERİ!F41</f>
        <v>J5E</v>
      </c>
      <c r="E28" s="38" t="str">
        <f>VERİ!G41</f>
        <v>WHITE</v>
      </c>
      <c r="F28" s="56">
        <f>VERİ!H41</f>
        <v>45681</v>
      </c>
      <c r="G28" s="38">
        <f>VERİ!I41</f>
        <v>6400</v>
      </c>
      <c r="H28" s="32"/>
      <c r="I28" s="32"/>
      <c r="J28" s="50">
        <f t="shared" si="0"/>
        <v>0</v>
      </c>
      <c r="K28" s="32"/>
    </row>
    <row r="29" spans="1:11" x14ac:dyDescent="0.3">
      <c r="A29" s="38">
        <f>VERİ!C42</f>
        <v>1132434</v>
      </c>
      <c r="B29" s="38" t="str">
        <f>VERİ!D42</f>
        <v>UK.BDY,KNEED-E</v>
      </c>
      <c r="C29" s="38" t="str">
        <f>VERİ!E42</f>
        <v>30/1 SÜPREM</v>
      </c>
      <c r="D29" s="38" t="str">
        <f>VERİ!F42</f>
        <v>CVL</v>
      </c>
      <c r="E29" s="38" t="str">
        <f>VERİ!G42</f>
        <v>NEW BLACK</v>
      </c>
      <c r="F29" s="56">
        <f>VERİ!H42</f>
        <v>45681</v>
      </c>
      <c r="G29" s="38">
        <f>VERİ!I42</f>
        <v>6400</v>
      </c>
      <c r="H29" s="32"/>
      <c r="I29" s="32"/>
      <c r="J29" s="50">
        <f t="shared" si="0"/>
        <v>0</v>
      </c>
      <c r="K29" s="32"/>
    </row>
    <row r="30" spans="1:11" x14ac:dyDescent="0.3">
      <c r="A30" s="38">
        <f>VERİ!C43</f>
        <v>1144109</v>
      </c>
      <c r="B30" s="38" t="str">
        <f>VERİ!D43</f>
        <v xml:space="preserve">KK.BDY,KCHASE </v>
      </c>
      <c r="C30" s="38" t="str">
        <f>VERİ!E43</f>
        <v>30/1 SÜPREM</v>
      </c>
      <c r="D30" s="38" t="str">
        <f>VERİ!F43</f>
        <v>QXG</v>
      </c>
      <c r="E30" s="38" t="str">
        <f>VERİ!G43</f>
        <v>LİGHT BLUE</v>
      </c>
      <c r="F30" s="38" t="str">
        <f>VERİ!H43</f>
        <v>07.04.2025</v>
      </c>
      <c r="G30" s="38">
        <f>VERİ!I43</f>
        <v>31609</v>
      </c>
      <c r="H30" s="32"/>
      <c r="I30" s="32"/>
      <c r="J30" s="50">
        <f t="shared" si="0"/>
        <v>0</v>
      </c>
      <c r="K30" s="32"/>
    </row>
    <row r="31" spans="1:11" x14ac:dyDescent="0.3">
      <c r="A31" s="38">
        <f>VERİ!C44</f>
        <v>1144109</v>
      </c>
      <c r="B31" s="38" t="str">
        <f>VERİ!D44</f>
        <v xml:space="preserve">KK.BDY,KCHASE </v>
      </c>
      <c r="C31" s="38" t="str">
        <f>VERİ!E44</f>
        <v>30/1 SÜPREM</v>
      </c>
      <c r="D31" s="38" t="str">
        <f>VERİ!F44</f>
        <v>Q6K</v>
      </c>
      <c r="E31" s="38" t="str">
        <f>VERİ!G44</f>
        <v>BUXE WHİTE</v>
      </c>
      <c r="F31" s="38" t="str">
        <f>VERİ!H44</f>
        <v>07.04.2025</v>
      </c>
      <c r="G31" s="38">
        <f>VERİ!I44</f>
        <v>33774</v>
      </c>
      <c r="H31" s="32"/>
      <c r="I31" s="32"/>
      <c r="J31" s="50">
        <f t="shared" si="0"/>
        <v>0</v>
      </c>
      <c r="K31" s="32"/>
    </row>
    <row r="32" spans="1:11" x14ac:dyDescent="0.3">
      <c r="A32" s="38">
        <f>VERİ!C45</f>
        <v>1154355</v>
      </c>
      <c r="B32" s="38" t="str">
        <f>VERİ!D45</f>
        <v>SWT,CIFT-SWT-E</v>
      </c>
      <c r="C32" s="38" t="str">
        <f>VERİ!E45</f>
        <v>İNTERLOK</v>
      </c>
      <c r="D32" s="38" t="str">
        <f>VERİ!F45</f>
        <v>GBN</v>
      </c>
      <c r="E32" s="38" t="str">
        <f>VERİ!G45</f>
        <v>DULL GREEN</v>
      </c>
      <c r="F32" s="38" t="str">
        <f>VERİ!H45</f>
        <v>03.06.2025</v>
      </c>
      <c r="G32" s="38">
        <f>VERİ!I45</f>
        <v>3500</v>
      </c>
      <c r="H32" s="32"/>
      <c r="I32" s="32"/>
      <c r="J32" s="50">
        <f t="shared" si="0"/>
        <v>0</v>
      </c>
      <c r="K32" s="32"/>
    </row>
    <row r="33" spans="1:11" x14ac:dyDescent="0.3">
      <c r="A33" s="38">
        <f>VERİ!C46</f>
        <v>1154355</v>
      </c>
      <c r="B33" s="38" t="str">
        <f>VERİ!D46</f>
        <v>SWT,CIFT-SWT-E</v>
      </c>
      <c r="C33" s="38" t="str">
        <f>VERİ!E46</f>
        <v>İNTERLOK</v>
      </c>
      <c r="D33" s="38" t="str">
        <f>VERİ!F46</f>
        <v>FFG</v>
      </c>
      <c r="E33" s="38" t="str">
        <f>VERİ!G46</f>
        <v>BEIGE</v>
      </c>
      <c r="F33" s="38" t="str">
        <f>VERİ!H46</f>
        <v>03.06.2025</v>
      </c>
      <c r="G33" s="38">
        <f>VERİ!I46</f>
        <v>3500</v>
      </c>
      <c r="H33" s="32"/>
      <c r="I33" s="32"/>
      <c r="J33" s="50">
        <f t="shared" si="0"/>
        <v>0</v>
      </c>
      <c r="K33" s="32"/>
    </row>
    <row r="34" spans="1:11" x14ac:dyDescent="0.3">
      <c r="A34" s="38">
        <f>VERİ!C47</f>
        <v>1154355</v>
      </c>
      <c r="B34" s="38" t="str">
        <f>VERİ!D47</f>
        <v>SWT,CIFT-SWT-E</v>
      </c>
      <c r="C34" s="38" t="str">
        <f>VERİ!E47</f>
        <v>İNTERLOK</v>
      </c>
      <c r="D34" s="38" t="str">
        <f>VERİ!F47</f>
        <v>CVL</v>
      </c>
      <c r="E34" s="38" t="str">
        <f>VERİ!G47</f>
        <v>NEW BLACK</v>
      </c>
      <c r="F34" s="38" t="str">
        <f>VERİ!H47</f>
        <v>03.06.2025</v>
      </c>
      <c r="G34" s="38">
        <f>VERİ!I47</f>
        <v>3500</v>
      </c>
      <c r="H34" s="32"/>
      <c r="I34" s="32"/>
      <c r="J34" s="50">
        <f t="shared" si="0"/>
        <v>0</v>
      </c>
      <c r="K34" s="32"/>
    </row>
    <row r="35" spans="1:11" x14ac:dyDescent="0.3">
      <c r="A35" s="38">
        <f>VERİ!C48</f>
        <v>1154357</v>
      </c>
      <c r="B35" s="38" t="str">
        <f>VERİ!D48</f>
        <v>SWT,CIFT-SWT-E-1</v>
      </c>
      <c r="C35" s="38" t="str">
        <f>VERİ!E48</f>
        <v>İNTERLOK</v>
      </c>
      <c r="D35" s="38" t="str">
        <f>VERİ!F48</f>
        <v>FDH</v>
      </c>
      <c r="E35" s="38" t="str">
        <f>VERİ!G48</f>
        <v>ECRU</v>
      </c>
      <c r="F35" s="38" t="str">
        <f>VERİ!H48</f>
        <v>03.06.2025</v>
      </c>
      <c r="G35" s="38">
        <f>VERİ!I48</f>
        <v>3500</v>
      </c>
      <c r="H35" s="32"/>
      <c r="I35" s="32"/>
      <c r="J35" s="50">
        <f t="shared" si="0"/>
        <v>0</v>
      </c>
      <c r="K35" s="32"/>
    </row>
    <row r="36" spans="1:11" x14ac:dyDescent="0.3">
      <c r="A36" s="38">
        <f>VERİ!C49</f>
        <v>1154736</v>
      </c>
      <c r="B36" s="38" t="str">
        <f>VERİ!D49</f>
        <v>TKM,2LI PACK-E</v>
      </c>
      <c r="C36" s="38" t="str">
        <f>VERİ!E49</f>
        <v>3 İPLİK</v>
      </c>
      <c r="D36" s="38" t="str">
        <f>VERİ!F49</f>
        <v>LYD</v>
      </c>
      <c r="E36" s="38" t="str">
        <f>VERİ!G49</f>
        <v>DARK BEIGE</v>
      </c>
      <c r="F36" s="38" t="str">
        <f>VERİ!H49</f>
        <v>14.06.2025</v>
      </c>
      <c r="G36" s="38">
        <f>VERİ!I49</f>
        <v>4000</v>
      </c>
      <c r="H36" s="32"/>
      <c r="I36" s="32"/>
      <c r="J36" s="50">
        <f t="shared" si="0"/>
        <v>0</v>
      </c>
      <c r="K36" s="32"/>
    </row>
    <row r="37" spans="1:11" x14ac:dyDescent="0.3">
      <c r="A37" s="38">
        <f>VERİ!C50</f>
        <v>1154736</v>
      </c>
      <c r="B37" s="38" t="str">
        <f>VERİ!D50</f>
        <v>TKM,2LI PACK-E</v>
      </c>
      <c r="C37" s="38" t="str">
        <f>VERİ!E50</f>
        <v>3 İPLİK</v>
      </c>
      <c r="D37" s="38" t="str">
        <f>VERİ!F50</f>
        <v>GJR</v>
      </c>
      <c r="E37" s="38" t="str">
        <f>VERİ!G50</f>
        <v>LIGHT ROSE</v>
      </c>
      <c r="F37" s="38" t="str">
        <f>VERİ!H50</f>
        <v>13.06.2025</v>
      </c>
      <c r="G37" s="38">
        <f>VERİ!I50</f>
        <v>4016</v>
      </c>
      <c r="H37" s="32"/>
      <c r="I37" s="32"/>
      <c r="J37" s="50">
        <f t="shared" si="0"/>
        <v>0</v>
      </c>
      <c r="K37" s="32"/>
    </row>
    <row r="38" spans="1:11" x14ac:dyDescent="0.3">
      <c r="A38" s="38">
        <f>VERİ!C51</f>
        <v>1154736</v>
      </c>
      <c r="B38" s="38" t="str">
        <f>VERİ!D51</f>
        <v>TKM,2LI PACK-E</v>
      </c>
      <c r="C38" s="38" t="str">
        <f>VERİ!E51</f>
        <v>3 İPLİK</v>
      </c>
      <c r="D38" s="38" t="str">
        <f>VERİ!F51</f>
        <v>CVL</v>
      </c>
      <c r="E38" s="38" t="str">
        <f>VERİ!G51</f>
        <v>NEW BLACK</v>
      </c>
      <c r="F38" s="38" t="str">
        <f>VERİ!H51</f>
        <v>13.06.2025</v>
      </c>
      <c r="G38" s="38">
        <f>VERİ!I51</f>
        <v>4016</v>
      </c>
      <c r="H38" s="32"/>
      <c r="I38" s="32"/>
      <c r="J38" s="50">
        <f t="shared" si="0"/>
        <v>0</v>
      </c>
      <c r="K38" s="32"/>
    </row>
    <row r="39" spans="1:11" x14ac:dyDescent="0.3">
      <c r="A39" s="38">
        <f>VERİ!C52</f>
        <v>1155088</v>
      </c>
      <c r="B39" s="38" t="str">
        <f>VERİ!D52</f>
        <v>TYT,RAKBIL-E</v>
      </c>
      <c r="C39" s="38" t="str">
        <f>VERİ!E52</f>
        <v>İNTERLOK</v>
      </c>
      <c r="D39" s="38" t="str">
        <f>VERİ!F52</f>
        <v>SXD</v>
      </c>
      <c r="E39" s="38" t="str">
        <f>VERİ!G52</f>
        <v>ANTRACITE</v>
      </c>
      <c r="F39" s="38" t="str">
        <f>VERİ!H52</f>
        <v>03.06.2025</v>
      </c>
      <c r="G39" s="38">
        <f>VERİ!I52</f>
        <v>3000</v>
      </c>
      <c r="H39" s="32"/>
      <c r="I39" s="32"/>
      <c r="J39" s="50">
        <f t="shared" si="0"/>
        <v>0</v>
      </c>
      <c r="K39" s="32"/>
    </row>
    <row r="40" spans="1:11" x14ac:dyDescent="0.3">
      <c r="A40" s="38">
        <f>VERİ!C53</f>
        <v>1155088</v>
      </c>
      <c r="B40" s="38" t="str">
        <f>VERİ!D53</f>
        <v>TYT,RAKBIL-E</v>
      </c>
      <c r="C40" s="38" t="str">
        <f>VERİ!E53</f>
        <v>İNTERLOK</v>
      </c>
      <c r="D40" s="38" t="str">
        <f>VERİ!F53</f>
        <v>CVL</v>
      </c>
      <c r="E40" s="38" t="str">
        <f>VERİ!G53</f>
        <v>NEW BLACK</v>
      </c>
      <c r="F40" s="38" t="str">
        <f>VERİ!H53</f>
        <v>03.06.2025</v>
      </c>
      <c r="G40" s="38">
        <f>VERİ!I53</f>
        <v>4000</v>
      </c>
      <c r="H40" s="32"/>
      <c r="I40" s="32"/>
      <c r="J40" s="50">
        <f t="shared" si="0"/>
        <v>0</v>
      </c>
      <c r="K40" s="32"/>
    </row>
    <row r="41" spans="1:11" x14ac:dyDescent="0.3">
      <c r="A41" s="38">
        <f>VERİ!C54</f>
        <v>1155089</v>
      </c>
      <c r="B41" s="38" t="str">
        <f>VERİ!D54</f>
        <v xml:space="preserve">TYT,RAKBIL-44-E </v>
      </c>
      <c r="C41" s="38" t="str">
        <f>VERİ!E54</f>
        <v>İNTERLOK</v>
      </c>
      <c r="D41" s="38" t="str">
        <f>VERİ!F54</f>
        <v>CVL</v>
      </c>
      <c r="E41" s="38" t="str">
        <f>VERİ!G54</f>
        <v>NEW BLACK</v>
      </c>
      <c r="F41" s="38" t="str">
        <f>VERİ!H54</f>
        <v>03.06.2025</v>
      </c>
      <c r="G41" s="38">
        <f>VERİ!I54</f>
        <v>3000</v>
      </c>
      <c r="H41" s="32"/>
      <c r="I41" s="32"/>
      <c r="J41" s="50">
        <f t="shared" si="0"/>
        <v>0</v>
      </c>
      <c r="K41" s="32"/>
    </row>
    <row r="42" spans="1:11" x14ac:dyDescent="0.3">
      <c r="A42" s="38">
        <f>VERİ!C55</f>
        <v>1155091</v>
      </c>
      <c r="B42" s="38" t="str">
        <f>VERİ!D55</f>
        <v>TYT,FLAROW-E</v>
      </c>
      <c r="C42" s="38" t="str">
        <f>VERİ!E55</f>
        <v>İNTERLOK</v>
      </c>
      <c r="D42" s="38" t="str">
        <f>VERİ!F55</f>
        <v>CVL</v>
      </c>
      <c r="E42" s="38" t="str">
        <f>VERİ!G55</f>
        <v>NEW BLACK</v>
      </c>
      <c r="F42" s="38" t="str">
        <f>VERİ!H55</f>
        <v>03.06.2025</v>
      </c>
      <c r="G42" s="38">
        <f>VERİ!I55</f>
        <v>4000</v>
      </c>
      <c r="H42" s="32"/>
      <c r="I42" s="32"/>
      <c r="J42" s="50">
        <f t="shared" si="0"/>
        <v>0</v>
      </c>
      <c r="K42" s="32"/>
    </row>
    <row r="43" spans="1:11" x14ac:dyDescent="0.3">
      <c r="A43" s="38">
        <f>VERİ!C56</f>
        <v>1157420</v>
      </c>
      <c r="B43" s="38" t="str">
        <f>VERİ!D56</f>
        <v xml:space="preserve">KK.BDY,URKA </v>
      </c>
      <c r="C43" s="38" t="str">
        <f>VERİ!E56</f>
        <v>30/1 SÜPREM</v>
      </c>
      <c r="D43" s="38" t="str">
        <f>VERİ!F56</f>
        <v>R9J</v>
      </c>
      <c r="E43" s="38" t="str">
        <f>VERİ!G56</f>
        <v>ECRU</v>
      </c>
      <c r="F43" s="56">
        <f>VERİ!H56</f>
        <v>45719</v>
      </c>
      <c r="G43" s="38">
        <f>VERİ!I56</f>
        <v>1498</v>
      </c>
      <c r="H43" s="32"/>
      <c r="I43" s="32"/>
      <c r="J43" s="50">
        <f t="shared" si="0"/>
        <v>0</v>
      </c>
      <c r="K43" s="32"/>
    </row>
    <row r="44" spans="1:11" x14ac:dyDescent="0.3">
      <c r="A44" s="38">
        <f>VERİ!C57</f>
        <v>1157420</v>
      </c>
      <c r="B44" s="38" t="str">
        <f>VERİ!D57</f>
        <v xml:space="preserve">KK.BDY,URKA </v>
      </c>
      <c r="C44" s="38" t="str">
        <f>VERİ!E57</f>
        <v>30/1 SÜPREM</v>
      </c>
      <c r="D44" s="38" t="str">
        <f>VERİ!F57</f>
        <v>Q6K</v>
      </c>
      <c r="E44" s="38" t="str">
        <f>VERİ!G57</f>
        <v>BUXE WHİTE</v>
      </c>
      <c r="F44" s="56">
        <f>VERİ!H57</f>
        <v>45719</v>
      </c>
      <c r="G44" s="38">
        <f>VERİ!I57</f>
        <v>1498</v>
      </c>
      <c r="H44" s="32"/>
      <c r="I44" s="32"/>
      <c r="J44" s="50">
        <f t="shared" si="0"/>
        <v>0</v>
      </c>
      <c r="K44" s="32"/>
    </row>
    <row r="45" spans="1:11" x14ac:dyDescent="0.3">
      <c r="A45" s="38">
        <f>VERİ!C58</f>
        <v>1157420</v>
      </c>
      <c r="B45" s="38" t="str">
        <f>VERİ!D58</f>
        <v xml:space="preserve">KK.BDY,URKA </v>
      </c>
      <c r="C45" s="38" t="str">
        <f>VERİ!E58</f>
        <v>30/1 SÜPREM</v>
      </c>
      <c r="D45" s="38" t="str">
        <f>VERİ!F58</f>
        <v>FDU</v>
      </c>
      <c r="E45" s="38" t="str">
        <f>VERİ!G58</f>
        <v>ECRU</v>
      </c>
      <c r="F45" s="56">
        <f>VERİ!H58</f>
        <v>45719</v>
      </c>
      <c r="G45" s="38">
        <f>VERİ!I58</f>
        <v>1498</v>
      </c>
      <c r="H45" s="32"/>
      <c r="I45" s="32"/>
      <c r="J45" s="50">
        <f t="shared" si="0"/>
        <v>0</v>
      </c>
      <c r="K45" s="32"/>
    </row>
    <row r="46" spans="1:11" x14ac:dyDescent="0.3">
      <c r="A46" s="38">
        <f>VERİ!C59</f>
        <v>1158710</v>
      </c>
      <c r="B46" s="38" t="str">
        <f>VERİ!D59</f>
        <v xml:space="preserve">SWT,VINNI-E </v>
      </c>
      <c r="C46" s="38" t="str">
        <f>VERİ!E59</f>
        <v>3 İPLİK</v>
      </c>
      <c r="D46" s="38" t="str">
        <f>VERİ!F59</f>
        <v>R9J</v>
      </c>
      <c r="E46" s="38" t="str">
        <f>VERİ!G59</f>
        <v>ECRU</v>
      </c>
      <c r="F46" s="38" t="str">
        <f>VERİ!H59</f>
        <v>04.06.2025</v>
      </c>
      <c r="G46" s="38">
        <f>VERİ!I59</f>
        <v>4000</v>
      </c>
      <c r="H46" s="32"/>
      <c r="I46" s="32"/>
      <c r="J46" s="50">
        <f t="shared" si="0"/>
        <v>0</v>
      </c>
      <c r="K46" s="32"/>
    </row>
    <row r="47" spans="1:11" x14ac:dyDescent="0.3">
      <c r="A47" s="38">
        <f>VERİ!C60</f>
        <v>1158710</v>
      </c>
      <c r="B47" s="38" t="str">
        <f>VERİ!D60</f>
        <v xml:space="preserve">SWT,VINNI-E </v>
      </c>
      <c r="C47" s="38" t="str">
        <f>VERİ!E60</f>
        <v>3 İPLİK</v>
      </c>
      <c r="D47" s="38" t="str">
        <f>VERİ!F60</f>
        <v>GJR</v>
      </c>
      <c r="E47" s="38" t="str">
        <f>VERİ!G60</f>
        <v>LIGHT ROSE</v>
      </c>
      <c r="F47" s="38" t="str">
        <f>VERİ!H60</f>
        <v>04.06.2025</v>
      </c>
      <c r="G47" s="38">
        <f>VERİ!I60</f>
        <v>4000</v>
      </c>
      <c r="H47" s="32"/>
      <c r="I47" s="32"/>
      <c r="J47" s="50">
        <f t="shared" si="0"/>
        <v>0</v>
      </c>
      <c r="K47" s="32"/>
    </row>
    <row r="48" spans="1:11" x14ac:dyDescent="0.3">
      <c r="A48" s="38">
        <f>VERİ!C61</f>
        <v>1158710</v>
      </c>
      <c r="B48" s="38" t="str">
        <f>VERİ!D61</f>
        <v xml:space="preserve">SWT,VINNI-E </v>
      </c>
      <c r="C48" s="38" t="str">
        <f>VERİ!E61</f>
        <v>3 İPLİK</v>
      </c>
      <c r="D48" s="38" t="str">
        <f>VERİ!F61</f>
        <v>CVL</v>
      </c>
      <c r="E48" s="38" t="str">
        <f>VERİ!G61</f>
        <v>NEW BLACK</v>
      </c>
      <c r="F48" s="38" t="str">
        <f>VERİ!H61</f>
        <v>04.06.2025</v>
      </c>
      <c r="G48" s="38">
        <f>VERİ!I61</f>
        <v>4000</v>
      </c>
      <c r="H48" s="32"/>
      <c r="I48" s="32"/>
      <c r="J48" s="50">
        <f t="shared" si="0"/>
        <v>0</v>
      </c>
      <c r="K48" s="32"/>
    </row>
    <row r="49" spans="1:11" x14ac:dyDescent="0.3">
      <c r="A49" s="38">
        <f>VERİ!C62</f>
        <v>1158713</v>
      </c>
      <c r="B49" s="38" t="str">
        <f>VERİ!D62</f>
        <v xml:space="preserve">SWT,VINNI-E-1 </v>
      </c>
      <c r="C49" s="38" t="str">
        <f>VERİ!E62</f>
        <v>3 İPLİK</v>
      </c>
      <c r="D49" s="38" t="str">
        <f>VERİ!F62</f>
        <v>CVL</v>
      </c>
      <c r="E49" s="38" t="str">
        <f>VERİ!G62</f>
        <v>NEW BLACK</v>
      </c>
      <c r="F49" s="38" t="str">
        <f>VERİ!H62</f>
        <v>04.06.2025</v>
      </c>
      <c r="G49" s="38">
        <f>VERİ!I62</f>
        <v>4000</v>
      </c>
      <c r="H49" s="32"/>
      <c r="I49" s="32"/>
      <c r="J49" s="50">
        <f t="shared" si="0"/>
        <v>0</v>
      </c>
      <c r="K49" s="32"/>
    </row>
    <row r="50" spans="1:11" x14ac:dyDescent="0.3">
      <c r="A50" s="38">
        <f>VERİ!C63</f>
        <v>1158716</v>
      </c>
      <c r="B50" s="38" t="str">
        <f>VERİ!D63</f>
        <v xml:space="preserve">SWT,VINNI-E-2 </v>
      </c>
      <c r="C50" s="38" t="str">
        <f>VERİ!E63</f>
        <v>3 İPLİK</v>
      </c>
      <c r="D50" s="38" t="str">
        <f>VERİ!F63</f>
        <v>KNF</v>
      </c>
      <c r="E50" s="38" t="str">
        <f>VERİ!G63</f>
        <v>BEIGE</v>
      </c>
      <c r="F50" s="38" t="str">
        <f>VERİ!H63</f>
        <v>04.06.2025</v>
      </c>
      <c r="G50" s="38">
        <f>VERİ!I63</f>
        <v>4000</v>
      </c>
      <c r="H50" s="32"/>
      <c r="I50" s="32"/>
      <c r="J50" s="50">
        <f t="shared" si="0"/>
        <v>0</v>
      </c>
      <c r="K50" s="32"/>
    </row>
    <row r="51" spans="1:11" x14ac:dyDescent="0.3">
      <c r="A51" s="38">
        <f>VERİ!C64</f>
        <v>1158716</v>
      </c>
      <c r="B51" s="38" t="str">
        <f>VERİ!D64</f>
        <v xml:space="preserve">SWT,VINNI-E-2 </v>
      </c>
      <c r="C51" s="38" t="str">
        <f>VERİ!E64</f>
        <v>3 İPLİK</v>
      </c>
      <c r="D51" s="38" t="str">
        <f>VERİ!F64</f>
        <v>CVL</v>
      </c>
      <c r="E51" s="38" t="str">
        <f>VERİ!G64</f>
        <v>NEW BLACK</v>
      </c>
      <c r="F51" s="38" t="str">
        <f>VERİ!H64</f>
        <v>04.06.2025</v>
      </c>
      <c r="G51" s="38">
        <f>VERİ!I64</f>
        <v>4000</v>
      </c>
      <c r="H51" s="32"/>
      <c r="I51" s="32"/>
      <c r="J51" s="50">
        <f t="shared" si="0"/>
        <v>0</v>
      </c>
      <c r="K51" s="32"/>
    </row>
    <row r="52" spans="1:11" x14ac:dyDescent="0.3">
      <c r="A52" s="38">
        <f>VERİ!C65</f>
        <v>1158734</v>
      </c>
      <c r="B52" s="38" t="str">
        <f>VERİ!D65</f>
        <v>SWT,YOYO-E</v>
      </c>
      <c r="C52" s="38" t="str">
        <f>VERİ!E65</f>
        <v>3 İPLİK</v>
      </c>
      <c r="D52" s="38" t="str">
        <f>VERİ!F65</f>
        <v>YTJ</v>
      </c>
      <c r="E52" s="38" t="str">
        <f>VERİ!G65</f>
        <v>LIGHT PINK</v>
      </c>
      <c r="F52" s="38" t="str">
        <f>VERİ!H65</f>
        <v>04.06.2025</v>
      </c>
      <c r="G52" s="38">
        <f>VERİ!I65</f>
        <v>4000</v>
      </c>
      <c r="H52" s="32"/>
      <c r="I52" s="32"/>
      <c r="J52" s="50">
        <f t="shared" si="0"/>
        <v>0</v>
      </c>
      <c r="K52" s="32"/>
    </row>
    <row r="53" spans="1:11" x14ac:dyDescent="0.3">
      <c r="A53" s="38">
        <f>VERİ!C66</f>
        <v>1158734</v>
      </c>
      <c r="B53" s="38" t="str">
        <f>VERİ!D66</f>
        <v>SWT,YOYO-E</v>
      </c>
      <c r="C53" s="38" t="str">
        <f>VERİ!E66</f>
        <v>3 İPLİK</v>
      </c>
      <c r="D53" s="38" t="str">
        <f>VERİ!F66</f>
        <v>KNF</v>
      </c>
      <c r="E53" s="38" t="str">
        <f>VERİ!G66</f>
        <v>BEIGE</v>
      </c>
      <c r="F53" s="38" t="str">
        <f>VERİ!H66</f>
        <v>04.06.2025</v>
      </c>
      <c r="G53" s="38">
        <f>VERİ!I66</f>
        <v>4000</v>
      </c>
      <c r="H53" s="32"/>
      <c r="I53" s="32"/>
      <c r="J53" s="50">
        <f t="shared" si="0"/>
        <v>0</v>
      </c>
      <c r="K53" s="32"/>
    </row>
    <row r="54" spans="1:11" x14ac:dyDescent="0.3">
      <c r="A54" s="38">
        <f>VERİ!C67</f>
        <v>1158734</v>
      </c>
      <c r="B54" s="38" t="str">
        <f>VERİ!D67</f>
        <v>SWT,YOYO-E</v>
      </c>
      <c r="C54" s="38" t="str">
        <f>VERİ!E67</f>
        <v>3 İPLİK</v>
      </c>
      <c r="D54" s="38" t="str">
        <f>VERİ!F67</f>
        <v>FRA</v>
      </c>
      <c r="E54" s="38" t="str">
        <f>VERİ!G67</f>
        <v>PINK</v>
      </c>
      <c r="F54" s="38" t="str">
        <f>VERİ!H67</f>
        <v>04.06.2025</v>
      </c>
      <c r="G54" s="38">
        <f>VERİ!I67</f>
        <v>4000</v>
      </c>
      <c r="H54" s="32"/>
      <c r="I54" s="32"/>
      <c r="J54" s="50">
        <f t="shared" si="0"/>
        <v>0</v>
      </c>
      <c r="K54" s="32"/>
    </row>
    <row r="55" spans="1:11" x14ac:dyDescent="0.3">
      <c r="A55" s="38">
        <f>VERİ!C68</f>
        <v>1158734</v>
      </c>
      <c r="B55" s="38" t="str">
        <f>VERİ!D68</f>
        <v>SWT,YOYO-E</v>
      </c>
      <c r="C55" s="38" t="str">
        <f>VERİ!E68</f>
        <v>3 İPLİK</v>
      </c>
      <c r="D55" s="38" t="str">
        <f>VERİ!F68</f>
        <v>CVL</v>
      </c>
      <c r="E55" s="38" t="str">
        <f>VERİ!G68</f>
        <v>NEW BLACK</v>
      </c>
      <c r="F55" s="38" t="str">
        <f>VERİ!H68</f>
        <v>04.06.2025</v>
      </c>
      <c r="G55" s="38">
        <f>VERİ!I68</f>
        <v>4000</v>
      </c>
      <c r="H55" s="32"/>
      <c r="I55" s="32"/>
      <c r="J55" s="50">
        <f t="shared" si="0"/>
        <v>0</v>
      </c>
      <c r="K55" s="32"/>
    </row>
    <row r="56" spans="1:11" x14ac:dyDescent="0.3">
      <c r="A56" s="38">
        <f>VERİ!C69</f>
        <v>1158862</v>
      </c>
      <c r="B56" s="38" t="str">
        <f>VERİ!D69</f>
        <v xml:space="preserve">ŞRT,KINGIM-AS </v>
      </c>
      <c r="C56" s="38" t="str">
        <f>VERİ!E69</f>
        <v>RAŞEL</v>
      </c>
      <c r="D56" s="38" t="str">
        <f>VERİ!F69</f>
        <v>LQJ</v>
      </c>
      <c r="E56" s="38" t="str">
        <f>VERİ!G69</f>
        <v>BLACK PRINTED</v>
      </c>
      <c r="F56" s="38" t="str">
        <f>VERİ!H69</f>
        <v>07.04.2025</v>
      </c>
      <c r="G56" s="38">
        <f>VERİ!I69</f>
        <v>14142</v>
      </c>
      <c r="H56" s="32"/>
      <c r="I56" s="32"/>
      <c r="J56" s="50">
        <f t="shared" si="0"/>
        <v>0</v>
      </c>
      <c r="K56" s="32"/>
    </row>
    <row r="57" spans="1:11" x14ac:dyDescent="0.3">
      <c r="A57" s="38">
        <f>VERİ!C70</f>
        <v>1158918</v>
      </c>
      <c r="B57" s="38" t="str">
        <f>VERİ!D70</f>
        <v xml:space="preserve">ATL,KINES </v>
      </c>
      <c r="C57" s="38" t="str">
        <f>VERİ!E70</f>
        <v>4*2 KAŞKORSE</v>
      </c>
      <c r="D57" s="38" t="str">
        <f>VERİ!F70</f>
        <v>R9J</v>
      </c>
      <c r="E57" s="38" t="str">
        <f>VERİ!G70</f>
        <v>ECRU</v>
      </c>
      <c r="F57" s="38" t="str">
        <f>VERİ!H70</f>
        <v>07.04.2025</v>
      </c>
      <c r="G57" s="38">
        <f>VERİ!I70</f>
        <v>17529</v>
      </c>
      <c r="H57" s="32"/>
      <c r="I57" s="32"/>
      <c r="J57" s="50">
        <f t="shared" si="0"/>
        <v>0</v>
      </c>
      <c r="K57" s="32"/>
    </row>
    <row r="58" spans="1:11" x14ac:dyDescent="0.3">
      <c r="A58" s="38">
        <f>VERİ!C71</f>
        <v>1159235</v>
      </c>
      <c r="B58" s="38" t="str">
        <f>VERİ!D71</f>
        <v xml:space="preserve">KK.BDY,CARMEN </v>
      </c>
      <c r="C58" s="38" t="str">
        <f>VERİ!E71</f>
        <v>30/1 SÜPREM</v>
      </c>
      <c r="D58" s="38" t="str">
        <f>VERİ!F71</f>
        <v>VVW</v>
      </c>
      <c r="E58" s="38" t="str">
        <f>VERİ!G71</f>
        <v>LIGHT CORAL</v>
      </c>
      <c r="F58" s="38" t="str">
        <f>VERİ!H71</f>
        <v>08.04.2025</v>
      </c>
      <c r="G58" s="38">
        <f>VERİ!I71</f>
        <v>17856</v>
      </c>
      <c r="H58" s="32"/>
      <c r="I58" s="32"/>
      <c r="J58" s="50">
        <f t="shared" si="0"/>
        <v>0</v>
      </c>
      <c r="K58" s="32"/>
    </row>
    <row r="59" spans="1:11" x14ac:dyDescent="0.3">
      <c r="A59" s="38">
        <f>VERİ!C72</f>
        <v>1159238</v>
      </c>
      <c r="B59" s="38" t="str">
        <f>VERİ!D72</f>
        <v xml:space="preserve">KK.BDY,WISE </v>
      </c>
      <c r="C59" s="38" t="str">
        <f>VERİ!E72</f>
        <v>30/1 SÜPREM</v>
      </c>
      <c r="D59" s="38" t="str">
        <f>VERİ!F72</f>
        <v>FES</v>
      </c>
      <c r="E59" s="38" t="str">
        <f>VERİ!G72</f>
        <v>ECRU</v>
      </c>
      <c r="F59" s="38" t="str">
        <f>VERİ!H72</f>
        <v>10.03.2025</v>
      </c>
      <c r="G59" s="38">
        <f>VERİ!I72</f>
        <v>9804</v>
      </c>
      <c r="H59" s="32"/>
      <c r="I59" s="32"/>
      <c r="J59" s="50">
        <f t="shared" si="0"/>
        <v>0</v>
      </c>
      <c r="K59" s="32"/>
    </row>
    <row r="60" spans="1:11" x14ac:dyDescent="0.3">
      <c r="A60" s="38">
        <f>VERİ!C73</f>
        <v>1159602</v>
      </c>
      <c r="B60" s="38" t="str">
        <f>VERİ!D73</f>
        <v xml:space="preserve">UK.BDY,B-LACE </v>
      </c>
      <c r="C60" s="38" t="str">
        <f>VERİ!E73</f>
        <v>30/1 SÜPREM</v>
      </c>
      <c r="D60" s="38" t="str">
        <f>VERİ!F73</f>
        <v>R9J</v>
      </c>
      <c r="E60" s="38" t="str">
        <f>VERİ!G73</f>
        <v>ECRU</v>
      </c>
      <c r="F60" s="38" t="str">
        <f>VERİ!H73</f>
        <v>03.03.2025</v>
      </c>
      <c r="G60" s="38">
        <f>VERİ!I73</f>
        <v>4101</v>
      </c>
      <c r="H60" s="32"/>
      <c r="I60" s="32"/>
      <c r="J60" s="50">
        <f t="shared" si="0"/>
        <v>0</v>
      </c>
      <c r="K60" s="32"/>
    </row>
    <row r="61" spans="1:11" x14ac:dyDescent="0.3">
      <c r="A61" s="38">
        <f>VERİ!C74</f>
        <v>1159635</v>
      </c>
      <c r="B61" s="38" t="str">
        <f>VERİ!D74</f>
        <v xml:space="preserve">KK.BDY,BROMEO </v>
      </c>
      <c r="C61" s="38" t="str">
        <f>VERİ!E74</f>
        <v>30/1 SÜPREM</v>
      </c>
      <c r="D61" s="38" t="str">
        <f>VERİ!F74</f>
        <v>R9J</v>
      </c>
      <c r="E61" s="38" t="str">
        <f>VERİ!G74</f>
        <v>ECRU</v>
      </c>
      <c r="F61" s="38" t="str">
        <f>VERİ!H74</f>
        <v>03.03.2025</v>
      </c>
      <c r="G61" s="38">
        <f>VERİ!I74</f>
        <v>5534</v>
      </c>
      <c r="H61" s="32"/>
      <c r="I61" s="32"/>
      <c r="J61" s="50">
        <f t="shared" si="0"/>
        <v>0</v>
      </c>
      <c r="K61" s="32"/>
    </row>
    <row r="62" spans="1:11" x14ac:dyDescent="0.3">
      <c r="A62" s="38">
        <f>VERİ!C75</f>
        <v>1161878</v>
      </c>
      <c r="B62" s="38" t="str">
        <f>VERİ!D75</f>
        <v xml:space="preserve">SWT,BUTTER-FT </v>
      </c>
      <c r="C62" s="38" t="str">
        <f>VERİ!E75</f>
        <v>3 İPLİK</v>
      </c>
      <c r="D62" s="38" t="str">
        <f>VERİ!F75</f>
        <v>S2A</v>
      </c>
      <c r="E62" s="38" t="str">
        <f>VERİ!G75</f>
        <v>LIGHT YELLOW</v>
      </c>
      <c r="F62" s="38" t="str">
        <f>VERİ!H75</f>
        <v>26.02.2025</v>
      </c>
      <c r="G62" s="38">
        <f>VERİ!I75</f>
        <v>988</v>
      </c>
      <c r="H62" s="32"/>
      <c r="I62" s="32"/>
      <c r="J62" s="50">
        <f t="shared" si="0"/>
        <v>0</v>
      </c>
      <c r="K62" s="32"/>
    </row>
    <row r="63" spans="1:11" x14ac:dyDescent="0.3">
      <c r="A63" s="38">
        <f>VERİ!C76</f>
        <v>1163284</v>
      </c>
      <c r="B63" s="38" t="str">
        <f>VERİ!D76</f>
        <v>SWT,ELLIES-CIZ-E</v>
      </c>
      <c r="C63" s="38" t="str">
        <f>VERİ!E76</f>
        <v>3 İPLİK</v>
      </c>
      <c r="D63" s="38" t="str">
        <f>VERİ!F76</f>
        <v>LHS</v>
      </c>
      <c r="E63" s="38" t="str">
        <f>VERİ!G76</f>
        <v>MID PINK STRIPED</v>
      </c>
      <c r="F63" s="38" t="str">
        <f>VERİ!H76</f>
        <v>03.06.2025</v>
      </c>
      <c r="G63" s="38">
        <f>VERİ!I76</f>
        <v>1499</v>
      </c>
      <c r="H63" s="32"/>
      <c r="I63" s="32"/>
      <c r="J63" s="50">
        <f t="shared" si="0"/>
        <v>0</v>
      </c>
      <c r="K63" s="32"/>
    </row>
    <row r="64" spans="1:11" x14ac:dyDescent="0.3">
      <c r="A64" s="38">
        <f>VERİ!C77</f>
        <v>1163284</v>
      </c>
      <c r="B64" s="38" t="str">
        <f>VERİ!D77</f>
        <v>SWT,ELLIES-CIZ-E</v>
      </c>
      <c r="C64" s="38" t="str">
        <f>VERİ!E77</f>
        <v>3 İPLİK</v>
      </c>
      <c r="D64" s="38" t="str">
        <f>VERİ!F77</f>
        <v>LGL</v>
      </c>
      <c r="E64" s="38" t="str">
        <f>VERİ!G77</f>
        <v>LILAC STRIPED</v>
      </c>
      <c r="F64" s="56">
        <f>VERİ!H77</f>
        <v>45811</v>
      </c>
      <c r="G64" s="38">
        <f>VERİ!I77</f>
        <v>1499</v>
      </c>
      <c r="H64" s="32"/>
      <c r="I64" s="32"/>
      <c r="J64" s="50">
        <f t="shared" si="0"/>
        <v>0</v>
      </c>
      <c r="K64" s="32"/>
    </row>
    <row r="65" spans="1:11" x14ac:dyDescent="0.3">
      <c r="A65" s="38">
        <f>VERİ!C78</f>
        <v>1163284</v>
      </c>
      <c r="B65" s="38" t="str">
        <f>VERİ!D78</f>
        <v>SWT,ELLIES-CIZ-E</v>
      </c>
      <c r="C65" s="38" t="str">
        <f>VERİ!E78</f>
        <v>3 İPLİK</v>
      </c>
      <c r="D65" s="38" t="str">
        <f>VERİ!F78</f>
        <v>LEN</v>
      </c>
      <c r="E65" s="38" t="str">
        <f>VERİ!G78</f>
        <v>BLUE STRIPED</v>
      </c>
      <c r="F65" s="38" t="str">
        <f>VERİ!H78</f>
        <v>03.06.2025</v>
      </c>
      <c r="G65" s="38">
        <f>VERİ!I78</f>
        <v>1499</v>
      </c>
      <c r="H65" s="32"/>
      <c r="I65" s="32"/>
      <c r="J65" s="50">
        <f t="shared" si="0"/>
        <v>0</v>
      </c>
      <c r="K65" s="32"/>
    </row>
    <row r="66" spans="1:11" x14ac:dyDescent="0.3">
      <c r="A66" s="38">
        <f>VERİ!C79</f>
        <v>1163284</v>
      </c>
      <c r="B66" s="38" t="str">
        <f>VERİ!D79</f>
        <v>SWT,ELLIES-CIZ-E</v>
      </c>
      <c r="C66" s="38" t="str">
        <f>VERİ!E79</f>
        <v>3 İPLİK</v>
      </c>
      <c r="D66" s="38" t="str">
        <f>VERİ!F79</f>
        <v>LEG</v>
      </c>
      <c r="E66" s="38" t="str">
        <f>VERİ!G79</f>
        <v>BLACK STRIPED</v>
      </c>
      <c r="F66" s="38" t="str">
        <f>VERİ!H79</f>
        <v>03.06.2025</v>
      </c>
      <c r="G66" s="38">
        <f>VERİ!I79</f>
        <v>1499</v>
      </c>
      <c r="H66" s="32"/>
      <c r="I66" s="32"/>
      <c r="J66" s="50">
        <f t="shared" si="0"/>
        <v>0</v>
      </c>
      <c r="K66" s="32"/>
    </row>
    <row r="67" spans="1:11" x14ac:dyDescent="0.3">
      <c r="A67" s="38">
        <f>VERİ!C80</f>
        <v>1165944</v>
      </c>
      <c r="B67" s="38" t="str">
        <f>VERİ!D80</f>
        <v xml:space="preserve">TNK,YUMAK-E </v>
      </c>
      <c r="C67" s="38" t="str">
        <f>VERİ!E80</f>
        <v>3 İPLİK</v>
      </c>
      <c r="D67" s="38" t="str">
        <f>VERİ!F80</f>
        <v>ZZU</v>
      </c>
      <c r="E67" s="38" t="str">
        <f>VERİ!G80</f>
        <v>NAVY</v>
      </c>
      <c r="F67" s="38" t="str">
        <f>VERİ!H80</f>
        <v>03.06.2025</v>
      </c>
      <c r="G67" s="38">
        <f>VERİ!I80</f>
        <v>3504</v>
      </c>
      <c r="H67" s="32"/>
      <c r="I67" s="32"/>
      <c r="J67" s="50">
        <f t="shared" si="0"/>
        <v>0</v>
      </c>
      <c r="K67" s="32"/>
    </row>
    <row r="68" spans="1:11" x14ac:dyDescent="0.3">
      <c r="A68" s="38">
        <f>VERİ!C81</f>
        <v>1165944</v>
      </c>
      <c r="B68" s="38" t="str">
        <f>VERİ!D81</f>
        <v xml:space="preserve">TNK,YUMAK-E </v>
      </c>
      <c r="C68" s="38" t="str">
        <f>VERİ!E81</f>
        <v>3 İPLİK</v>
      </c>
      <c r="D68" s="38" t="str">
        <f>VERİ!F81</f>
        <v>HLU</v>
      </c>
      <c r="E68" s="38" t="str">
        <f>VERİ!G81</f>
        <v>PURPLE</v>
      </c>
      <c r="F68" s="38" t="str">
        <f>VERİ!H81</f>
        <v>03.06.2025</v>
      </c>
      <c r="G68" s="38">
        <f>VERİ!I81</f>
        <v>3504</v>
      </c>
      <c r="H68" s="32"/>
      <c r="I68" s="32"/>
      <c r="J68" s="50">
        <f t="shared" ref="J68:J86" si="1">I68-H68</f>
        <v>0</v>
      </c>
      <c r="K68" s="32"/>
    </row>
    <row r="69" spans="1:11" x14ac:dyDescent="0.3">
      <c r="A69" s="38">
        <f>VERİ!C82</f>
        <v>1165944</v>
      </c>
      <c r="B69" s="38" t="str">
        <f>VERİ!D82</f>
        <v xml:space="preserve">TNK,YUMAK-E </v>
      </c>
      <c r="C69" s="38" t="str">
        <f>VERİ!E82</f>
        <v>3 İPLİK</v>
      </c>
      <c r="D69" s="38" t="str">
        <f>VERİ!F82</f>
        <v>DDX</v>
      </c>
      <c r="E69" s="38" t="str">
        <f>VERİ!G82</f>
        <v>BISCUIT BEIGE</v>
      </c>
      <c r="F69" s="38" t="str">
        <f>VERİ!H82</f>
        <v>03.06.2025</v>
      </c>
      <c r="G69" s="38">
        <f>VERİ!I82</f>
        <v>3504</v>
      </c>
      <c r="H69" s="32"/>
      <c r="I69" s="32"/>
      <c r="J69" s="50">
        <f t="shared" si="1"/>
        <v>0</v>
      </c>
      <c r="K69" s="32"/>
    </row>
    <row r="70" spans="1:11" x14ac:dyDescent="0.3">
      <c r="A70" s="38">
        <f>VERİ!C83</f>
        <v>1165944</v>
      </c>
      <c r="B70" s="38" t="str">
        <f>VERİ!D83</f>
        <v xml:space="preserve">TNK,YUMAK-E </v>
      </c>
      <c r="C70" s="38" t="str">
        <f>VERİ!E83</f>
        <v>3 İPLİK</v>
      </c>
      <c r="D70" s="38" t="str">
        <f>VERİ!F83</f>
        <v>CVL</v>
      </c>
      <c r="E70" s="38" t="str">
        <f>VERİ!G83</f>
        <v>NEW BLACK</v>
      </c>
      <c r="F70" s="38" t="str">
        <f>VERİ!H83</f>
        <v>03.06.2025</v>
      </c>
      <c r="G70" s="38">
        <f>VERİ!I83</f>
        <v>3504</v>
      </c>
      <c r="H70" s="32"/>
      <c r="I70" s="32"/>
      <c r="J70" s="50">
        <f t="shared" si="1"/>
        <v>0</v>
      </c>
      <c r="K70" s="32"/>
    </row>
    <row r="71" spans="1:11" x14ac:dyDescent="0.3">
      <c r="A71" s="38">
        <f>VERİ!C84</f>
        <v>1165945</v>
      </c>
      <c r="B71" s="38" t="str">
        <f>VERİ!D84</f>
        <v xml:space="preserve">TNK,MONESUP-E </v>
      </c>
      <c r="C71" s="38" t="str">
        <f>VERİ!E84</f>
        <v>3 İPLİK</v>
      </c>
      <c r="D71" s="38" t="str">
        <f>VERİ!F84</f>
        <v>NP1</v>
      </c>
      <c r="E71" s="38" t="str">
        <f>VERİ!G84</f>
        <v>NAVY</v>
      </c>
      <c r="F71" s="38" t="str">
        <f>VERİ!H84</f>
        <v>03.06.2025</v>
      </c>
      <c r="G71" s="38">
        <f>VERİ!I84</f>
        <v>3504</v>
      </c>
      <c r="H71" s="32"/>
      <c r="I71" s="32"/>
      <c r="J71" s="50">
        <f t="shared" si="1"/>
        <v>0</v>
      </c>
      <c r="K71" s="32"/>
    </row>
    <row r="72" spans="1:11" x14ac:dyDescent="0.3">
      <c r="A72" s="38">
        <f>VERİ!C85</f>
        <v>1165945</v>
      </c>
      <c r="B72" s="38" t="str">
        <f>VERİ!D85</f>
        <v xml:space="preserve">TNK,MONESUP-E </v>
      </c>
      <c r="C72" s="38" t="str">
        <f>VERİ!E85</f>
        <v>3 İPLİK</v>
      </c>
      <c r="D72" s="38" t="str">
        <f>VERİ!F85</f>
        <v>FMB</v>
      </c>
      <c r="E72" s="38" t="str">
        <f>VERİ!G85</f>
        <v>ORANGE</v>
      </c>
      <c r="F72" s="38" t="str">
        <f>VERİ!H85</f>
        <v>03.06.2025</v>
      </c>
      <c r="G72" s="38">
        <f>VERİ!I85</f>
        <v>3504</v>
      </c>
      <c r="H72" s="32"/>
      <c r="I72" s="32"/>
      <c r="J72" s="50">
        <f t="shared" si="1"/>
        <v>0</v>
      </c>
      <c r="K72" s="32"/>
    </row>
    <row r="73" spans="1:11" x14ac:dyDescent="0.3">
      <c r="A73" s="38">
        <f>VERİ!C86</f>
        <v>1165945</v>
      </c>
      <c r="B73" s="38" t="str">
        <f>VERİ!D86</f>
        <v xml:space="preserve">TNK,MONESUP-E </v>
      </c>
      <c r="C73" s="38" t="str">
        <f>VERİ!E86</f>
        <v>3 İPLİK</v>
      </c>
      <c r="D73" s="38" t="str">
        <f>VERİ!F86</f>
        <v>ERV</v>
      </c>
      <c r="E73" s="38" t="str">
        <f>VERİ!G86</f>
        <v>ROSE PINK</v>
      </c>
      <c r="F73" s="38" t="str">
        <f>VERİ!H86</f>
        <v>03.06.2025</v>
      </c>
      <c r="G73" s="38">
        <f>VERİ!I86</f>
        <v>3504</v>
      </c>
      <c r="H73" s="32"/>
      <c r="I73" s="32"/>
      <c r="J73" s="50">
        <f t="shared" si="1"/>
        <v>0</v>
      </c>
      <c r="K73" s="32"/>
    </row>
    <row r="74" spans="1:11" x14ac:dyDescent="0.3">
      <c r="A74" s="38">
        <f>VERİ!C87</f>
        <v>1165945</v>
      </c>
      <c r="B74" s="38" t="str">
        <f>VERİ!D87</f>
        <v xml:space="preserve">TNK,MONESUP-E </v>
      </c>
      <c r="C74" s="38" t="str">
        <f>VERİ!E87</f>
        <v>3 İPLİK</v>
      </c>
      <c r="D74" s="38" t="str">
        <f>VERİ!F87</f>
        <v>CVL</v>
      </c>
      <c r="E74" s="38" t="str">
        <f>VERİ!G87</f>
        <v>NEW BLACK</v>
      </c>
      <c r="F74" s="38" t="str">
        <f>VERİ!H87</f>
        <v>03.06.2025</v>
      </c>
      <c r="G74" s="38">
        <f>VERİ!I87</f>
        <v>3504</v>
      </c>
      <c r="H74" s="32"/>
      <c r="I74" s="32"/>
      <c r="J74" s="50">
        <f t="shared" si="1"/>
        <v>0</v>
      </c>
      <c r="K74" s="32"/>
    </row>
    <row r="75" spans="1:11" x14ac:dyDescent="0.3">
      <c r="A75" s="38">
        <f>VERİ!C88</f>
        <v>1167979</v>
      </c>
      <c r="B75" s="38" t="str">
        <f>VERİ!D88</f>
        <v>TKM,KOSKANA-FT</v>
      </c>
      <c r="C75" s="38" t="str">
        <f>VERİ!E88</f>
        <v>VİSKON</v>
      </c>
      <c r="D75" s="38" t="str">
        <f>VERİ!F88</f>
        <v>G6V</v>
      </c>
      <c r="E75" s="38" t="str">
        <f>VERİ!G88</f>
        <v>LIGHT GREY</v>
      </c>
      <c r="F75" s="38" t="str">
        <f>VERİ!H88</f>
        <v>18.03.2025</v>
      </c>
      <c r="G75" s="38">
        <f>VERİ!I88</f>
        <v>972</v>
      </c>
      <c r="H75" s="32"/>
      <c r="I75" s="32"/>
      <c r="J75" s="50">
        <f t="shared" si="1"/>
        <v>0</v>
      </c>
      <c r="K75" s="32"/>
    </row>
    <row r="76" spans="1:11" x14ac:dyDescent="0.3">
      <c r="A76" s="38">
        <f>VERİ!C89</f>
        <v>1168098</v>
      </c>
      <c r="B76" s="38" t="str">
        <f>VERİ!D89</f>
        <v xml:space="preserve">ATL,KORHAN-AS </v>
      </c>
      <c r="C76" s="38" t="str">
        <f>VERİ!E89</f>
        <v>2*2 KAŞKORSE</v>
      </c>
      <c r="D76" s="38" t="str">
        <f>VERİ!F89</f>
        <v>YQ8</v>
      </c>
      <c r="E76" s="38" t="str">
        <f>VERİ!G89</f>
        <v>LIGHT LILIAC</v>
      </c>
      <c r="F76" s="38" t="str">
        <f>VERİ!H89</f>
        <v>12.05.2025</v>
      </c>
      <c r="G76" s="38">
        <f>VERİ!I89</f>
        <v>20132</v>
      </c>
      <c r="H76" s="32"/>
      <c r="I76" s="32"/>
      <c r="J76" s="50">
        <f t="shared" si="1"/>
        <v>0</v>
      </c>
      <c r="K76" s="32"/>
    </row>
    <row r="77" spans="1:11" x14ac:dyDescent="0.3">
      <c r="A77" s="38">
        <f>VERİ!C90</f>
        <v>1168101</v>
      </c>
      <c r="B77" s="38" t="str">
        <f>VERİ!D90</f>
        <v xml:space="preserve">ATL,KUSUF </v>
      </c>
      <c r="C77" s="38" t="str">
        <f>VERİ!E90</f>
        <v>2*2 KAŞKORSE</v>
      </c>
      <c r="D77" s="38" t="str">
        <f>VERİ!F90</f>
        <v>YTE</v>
      </c>
      <c r="E77" s="38" t="str">
        <f>VERİ!G90</f>
        <v>BLUE</v>
      </c>
      <c r="F77" s="38" t="str">
        <f>VERİ!H90</f>
        <v>12.05.2025</v>
      </c>
      <c r="G77" s="38">
        <f>VERİ!I90</f>
        <v>21017</v>
      </c>
      <c r="H77" s="32"/>
      <c r="I77" s="32"/>
      <c r="J77" s="50">
        <f t="shared" si="1"/>
        <v>0</v>
      </c>
      <c r="K77" s="32"/>
    </row>
    <row r="78" spans="1:11" x14ac:dyDescent="0.3">
      <c r="A78" s="38">
        <f>VERİ!C91</f>
        <v>1168210</v>
      </c>
      <c r="B78" s="38" t="str">
        <f>VERİ!D91</f>
        <v>ATL,KAVENE-UST</v>
      </c>
      <c r="C78" s="38" t="str">
        <f>VERİ!E91</f>
        <v>1*1 RİBANA</v>
      </c>
      <c r="D78" s="38" t="str">
        <f>VERİ!F91</f>
        <v>R9J</v>
      </c>
      <c r="E78" s="38" t="str">
        <f>VERİ!G91</f>
        <v>ECRU</v>
      </c>
      <c r="F78" s="56">
        <f>VERİ!H91</f>
        <v>45803</v>
      </c>
      <c r="G78" s="38">
        <f>VERİ!I91</f>
        <v>12919</v>
      </c>
      <c r="H78" s="32"/>
      <c r="I78" s="32"/>
      <c r="J78" s="50">
        <f t="shared" si="1"/>
        <v>0</v>
      </c>
      <c r="K78" s="32"/>
    </row>
    <row r="79" spans="1:11" x14ac:dyDescent="0.3">
      <c r="A79" s="38">
        <f>VERİ!C92</f>
        <v>1168220</v>
      </c>
      <c r="B79" s="38" t="str">
        <f>VERİ!D92</f>
        <v>ATL,KBOMBI</v>
      </c>
      <c r="C79" s="38" t="str">
        <f>VERİ!E92</f>
        <v>30/1 SÜPREM</v>
      </c>
      <c r="D79" s="38" t="str">
        <f>VERİ!F92</f>
        <v>R9J</v>
      </c>
      <c r="E79" s="38" t="str">
        <f>VERİ!G92</f>
        <v>ECRU</v>
      </c>
      <c r="F79" s="56">
        <f>VERİ!H92</f>
        <v>45789</v>
      </c>
      <c r="G79" s="38">
        <f>VERİ!I92</f>
        <v>3438</v>
      </c>
      <c r="H79" s="32"/>
      <c r="I79" s="32"/>
      <c r="J79" s="50">
        <f t="shared" si="1"/>
        <v>0</v>
      </c>
      <c r="K79" s="32"/>
    </row>
    <row r="80" spans="1:11" x14ac:dyDescent="0.3">
      <c r="A80" s="38">
        <f>VERİ!C93</f>
        <v>1168377</v>
      </c>
      <c r="B80" s="38" t="str">
        <f>VERİ!D93</f>
        <v>ŞRT,KAVENE-ALT</v>
      </c>
      <c r="C80" s="38" t="str">
        <f>VERİ!E93</f>
        <v>2 İPLİK</v>
      </c>
      <c r="D80" s="38" t="str">
        <f>VERİ!F93</f>
        <v>HKW</v>
      </c>
      <c r="E80" s="38" t="str">
        <f>VERİ!G93</f>
        <v>LIGHT NAVY</v>
      </c>
      <c r="F80" s="56">
        <f>VERİ!H93</f>
        <v>45803</v>
      </c>
      <c r="G80" s="38">
        <f>VERİ!I93</f>
        <v>12803</v>
      </c>
      <c r="H80" s="32"/>
      <c r="I80" s="32"/>
      <c r="J80" s="50">
        <f t="shared" si="1"/>
        <v>0</v>
      </c>
      <c r="K80" s="32"/>
    </row>
    <row r="81" spans="1:11" x14ac:dyDescent="0.3">
      <c r="A81" s="38">
        <f>VERİ!C94</f>
        <v>1134569</v>
      </c>
      <c r="B81" s="38" t="str">
        <f>VERİ!D94</f>
        <v>MIR-E</v>
      </c>
      <c r="C81" s="38" t="str">
        <f>VERİ!E94</f>
        <v>LOFT</v>
      </c>
      <c r="D81" s="38" t="str">
        <f>VERİ!F94</f>
        <v>FDU</v>
      </c>
      <c r="E81" s="38" t="str">
        <f>VERİ!G94</f>
        <v>ECRU</v>
      </c>
      <c r="F81" s="56">
        <f>VERİ!H94</f>
        <v>45652</v>
      </c>
      <c r="G81" s="38">
        <f>VERİ!I94</f>
        <v>3728</v>
      </c>
      <c r="H81" s="32"/>
      <c r="I81" s="32"/>
      <c r="J81" s="50">
        <f t="shared" si="1"/>
        <v>0</v>
      </c>
      <c r="K81" s="32"/>
    </row>
    <row r="82" spans="1:11" x14ac:dyDescent="0.3">
      <c r="A82" s="38">
        <f>VERİ!C95</f>
        <v>1134324</v>
      </c>
      <c r="B82" s="38" t="str">
        <f>VERİ!D95</f>
        <v>KEBRALI</v>
      </c>
      <c r="C82" s="38" t="str">
        <f>VERİ!E95</f>
        <v>2 İPLİK</v>
      </c>
      <c r="D82" s="38" t="str">
        <f>VERİ!F95</f>
        <v>HBH</v>
      </c>
      <c r="E82" s="38" t="str">
        <f>VERİ!G95</f>
        <v>RED</v>
      </c>
      <c r="F82" s="56">
        <f>VERİ!H95</f>
        <v>45593</v>
      </c>
      <c r="G82" s="38">
        <f>VERİ!I95</f>
        <v>13930</v>
      </c>
      <c r="H82" s="32"/>
      <c r="I82" s="32"/>
      <c r="J82" s="50">
        <f t="shared" si="1"/>
        <v>0</v>
      </c>
      <c r="K82" s="32"/>
    </row>
    <row r="83" spans="1:11" x14ac:dyDescent="0.3">
      <c r="A83" s="38">
        <f>VERİ!C96</f>
        <v>1134324</v>
      </c>
      <c r="B83" s="38" t="str">
        <f>VERİ!D96</f>
        <v>KEBRALI</v>
      </c>
      <c r="C83" s="38" t="str">
        <f>VERİ!E96</f>
        <v>2 İPLİK</v>
      </c>
      <c r="D83" s="38" t="str">
        <f>VERİ!F96</f>
        <v>CVL</v>
      </c>
      <c r="E83" s="38" t="str">
        <f>VERİ!G96</f>
        <v>NEW BLACK</v>
      </c>
      <c r="F83" s="56">
        <f>VERİ!H96</f>
        <v>45593</v>
      </c>
      <c r="G83" s="38">
        <f>VERİ!I96</f>
        <v>9975</v>
      </c>
      <c r="H83" s="32"/>
      <c r="I83" s="32"/>
      <c r="J83" s="50">
        <f t="shared" si="1"/>
        <v>0</v>
      </c>
      <c r="K83" s="32"/>
    </row>
    <row r="84" spans="1:11" x14ac:dyDescent="0.3">
      <c r="A84" s="38">
        <f>VERİ!C97</f>
        <v>1159600</v>
      </c>
      <c r="B84" s="38" t="str">
        <f>VERİ!D97</f>
        <v>BJULIET</v>
      </c>
      <c r="C84" s="38" t="str">
        <f>VERİ!E97</f>
        <v>30/1 SÜPREM</v>
      </c>
      <c r="D84" s="38" t="str">
        <f>VERİ!F97</f>
        <v>J9J</v>
      </c>
      <c r="E84" s="38" t="str">
        <f>VERİ!G97</f>
        <v>ECRU</v>
      </c>
      <c r="F84" s="56">
        <f>VERİ!H97</f>
        <v>45719</v>
      </c>
      <c r="G84" s="38">
        <f>VERİ!I97</f>
        <v>1089</v>
      </c>
      <c r="H84" s="32"/>
      <c r="I84" s="32"/>
      <c r="J84" s="50">
        <f t="shared" si="1"/>
        <v>0</v>
      </c>
      <c r="K84" s="32"/>
    </row>
    <row r="85" spans="1:11" x14ac:dyDescent="0.3">
      <c r="A85" s="38">
        <f>VERİ!C98</f>
        <v>1150196</v>
      </c>
      <c r="B85" s="38" t="str">
        <f>VERİ!D98</f>
        <v>KSEEYOU</v>
      </c>
      <c r="C85" s="38" t="str">
        <f>VERİ!E98</f>
        <v>SÜET</v>
      </c>
      <c r="D85" s="38" t="str">
        <f>VERİ!F98</f>
        <v>CVL</v>
      </c>
      <c r="E85" s="38" t="str">
        <f>VERİ!G98</f>
        <v>NEW BLACK</v>
      </c>
      <c r="F85" s="56">
        <f>VERİ!H98</f>
        <v>45670</v>
      </c>
      <c r="G85" s="38">
        <f>VERİ!I98</f>
        <v>994</v>
      </c>
      <c r="H85" s="32"/>
      <c r="I85" s="32"/>
      <c r="J85" s="50">
        <f t="shared" si="1"/>
        <v>0</v>
      </c>
      <c r="K85" s="32"/>
    </row>
    <row r="86" spans="1:11" x14ac:dyDescent="0.3">
      <c r="A86" s="38">
        <f>VERİ!C99</f>
        <v>1159598</v>
      </c>
      <c r="B86" s="38" t="str">
        <f>VERİ!D99</f>
        <v>BHAMLET</v>
      </c>
      <c r="C86" s="38" t="str">
        <f>VERİ!E99</f>
        <v>30/1 SÜPREM</v>
      </c>
      <c r="D86" s="38" t="str">
        <f>VERİ!F99</f>
        <v>J9J</v>
      </c>
      <c r="E86" s="38" t="str">
        <f>VERİ!G99</f>
        <v>ECRU</v>
      </c>
      <c r="F86" s="38" t="str">
        <f>VERİ!H99</f>
        <v>03.0.3.2025</v>
      </c>
      <c r="G86" s="38">
        <f>VERİ!I99</f>
        <v>5512</v>
      </c>
      <c r="H86" s="32"/>
      <c r="I86" s="32"/>
      <c r="J86" s="50">
        <f t="shared" si="1"/>
        <v>0</v>
      </c>
      <c r="K86" s="32"/>
    </row>
    <row r="87" spans="1:11" x14ac:dyDescent="0.3">
      <c r="A87" s="38">
        <f>VERİ!C100</f>
        <v>1161546</v>
      </c>
      <c r="B87" s="38" t="str">
        <f>VERİ!D100</f>
        <v xml:space="preserve">TKM,KARLOS-FT                           </v>
      </c>
      <c r="C87" s="38" t="str">
        <f>VERİ!E100</f>
        <v>3 İPLİK</v>
      </c>
      <c r="D87" s="38" t="str">
        <f>VERİ!F100</f>
        <v>FZJ</v>
      </c>
      <c r="E87" s="38" t="str">
        <f>VERİ!G100</f>
        <v xml:space="preserve">LIGHT GREY  </v>
      </c>
      <c r="F87" s="38">
        <f>VERİ!H100</f>
        <v>45712</v>
      </c>
      <c r="G87" s="38">
        <f>VERİ!I100</f>
        <v>756</v>
      </c>
      <c r="H87" s="32"/>
      <c r="I87" s="32"/>
      <c r="J87" s="50"/>
      <c r="K87" s="32"/>
    </row>
    <row r="88" spans="1:11" x14ac:dyDescent="0.3">
      <c r="A88" s="38">
        <f>VERİ!C101</f>
        <v>0</v>
      </c>
      <c r="B88" s="38">
        <f>VERİ!D101</f>
        <v>0</v>
      </c>
      <c r="C88" s="38">
        <f>VERİ!E101</f>
        <v>0</v>
      </c>
      <c r="D88" s="38">
        <f>VERİ!F101</f>
        <v>0</v>
      </c>
      <c r="E88" s="38">
        <f>VERİ!G101</f>
        <v>0</v>
      </c>
      <c r="F88" s="38">
        <f>VERİ!H101</f>
        <v>0</v>
      </c>
      <c r="G88" s="38">
        <f>VERİ!I101</f>
        <v>0</v>
      </c>
      <c r="H88" s="32"/>
      <c r="I88" s="32"/>
      <c r="J88" s="50"/>
      <c r="K88" s="32"/>
    </row>
    <row r="89" spans="1:11" x14ac:dyDescent="0.3">
      <c r="A89" s="38">
        <f>VERİ!C102</f>
        <v>0</v>
      </c>
      <c r="B89" s="38">
        <f>VERİ!D102</f>
        <v>0</v>
      </c>
      <c r="C89" s="38">
        <f>VERİ!E102</f>
        <v>0</v>
      </c>
      <c r="D89" s="38">
        <f>VERİ!F102</f>
        <v>0</v>
      </c>
      <c r="E89" s="38">
        <f>VERİ!G102</f>
        <v>0</v>
      </c>
      <c r="F89" s="38">
        <f>VERİ!H102</f>
        <v>0</v>
      </c>
      <c r="G89" s="38">
        <f>VERİ!I102</f>
        <v>0</v>
      </c>
      <c r="H89" s="32"/>
      <c r="I89" s="32"/>
      <c r="J89" s="50"/>
      <c r="K89" s="32"/>
    </row>
    <row r="90" spans="1:11" x14ac:dyDescent="0.3">
      <c r="A90" s="38">
        <f>VERİ!C103</f>
        <v>0</v>
      </c>
      <c r="B90" s="38">
        <f>VERİ!D103</f>
        <v>0</v>
      </c>
      <c r="C90" s="38">
        <f>VERİ!E103</f>
        <v>0</v>
      </c>
      <c r="D90" s="38">
        <f>VERİ!F103</f>
        <v>0</v>
      </c>
      <c r="E90" s="38">
        <f>VERİ!G103</f>
        <v>0</v>
      </c>
      <c r="F90" s="38">
        <f>VERİ!H103</f>
        <v>0</v>
      </c>
      <c r="G90" s="38">
        <f>VERİ!I103</f>
        <v>0</v>
      </c>
      <c r="H90" s="32"/>
      <c r="I90" s="32"/>
      <c r="J90" s="50"/>
      <c r="K90" s="32"/>
    </row>
    <row r="91" spans="1:11" x14ac:dyDescent="0.3">
      <c r="A91" s="38">
        <f>VERİ!C104</f>
        <v>0</v>
      </c>
      <c r="B91" s="38">
        <f>VERİ!D104</f>
        <v>0</v>
      </c>
      <c r="C91" s="38">
        <f>VERİ!E104</f>
        <v>0</v>
      </c>
      <c r="D91" s="38">
        <f>VERİ!F104</f>
        <v>0</v>
      </c>
      <c r="E91" s="38">
        <f>VERİ!G104</f>
        <v>0</v>
      </c>
      <c r="F91" s="38">
        <f>VERİ!H104</f>
        <v>0</v>
      </c>
      <c r="G91" s="38">
        <f>VERİ!I104</f>
        <v>0</v>
      </c>
      <c r="H91" s="32"/>
      <c r="I91" s="32"/>
      <c r="J91" s="50"/>
      <c r="K91" s="32"/>
    </row>
    <row r="92" spans="1:11" x14ac:dyDescent="0.3">
      <c r="A92" s="38">
        <f>VERİ!C105</f>
        <v>0</v>
      </c>
      <c r="B92" s="38">
        <f>VERİ!D105</f>
        <v>0</v>
      </c>
      <c r="C92" s="38">
        <f>VERİ!E105</f>
        <v>0</v>
      </c>
      <c r="D92" s="38">
        <f>VERİ!F105</f>
        <v>0</v>
      </c>
      <c r="E92" s="38">
        <f>VERİ!G105</f>
        <v>0</v>
      </c>
      <c r="F92" s="38">
        <f>VERİ!H105</f>
        <v>0</v>
      </c>
      <c r="G92" s="38">
        <f>VERİ!I105</f>
        <v>0</v>
      </c>
      <c r="H92" s="32"/>
      <c r="I92" s="32"/>
      <c r="J92" s="50"/>
      <c r="K92" s="32"/>
    </row>
    <row r="93" spans="1:11" x14ac:dyDescent="0.3">
      <c r="A93" s="38">
        <f>VERİ!C106</f>
        <v>0</v>
      </c>
      <c r="B93" s="38">
        <f>VERİ!D106</f>
        <v>0</v>
      </c>
      <c r="C93" s="38">
        <f>VERİ!E106</f>
        <v>0</v>
      </c>
      <c r="D93" s="38">
        <f>VERİ!F106</f>
        <v>0</v>
      </c>
      <c r="E93" s="38">
        <f>VERİ!G106</f>
        <v>0</v>
      </c>
      <c r="F93" s="38">
        <f>VERİ!H106</f>
        <v>0</v>
      </c>
      <c r="G93" s="38">
        <f>VERİ!I106</f>
        <v>0</v>
      </c>
      <c r="H93" s="32"/>
      <c r="I93" s="32"/>
      <c r="J93" s="50"/>
      <c r="K93" s="32"/>
    </row>
    <row r="94" spans="1:11" x14ac:dyDescent="0.3">
      <c r="A94" s="38">
        <f>VERİ!C107</f>
        <v>0</v>
      </c>
      <c r="B94" s="38">
        <f>VERİ!D107</f>
        <v>0</v>
      </c>
      <c r="C94" s="38">
        <f>VERİ!E107</f>
        <v>0</v>
      </c>
      <c r="D94" s="38">
        <f>VERİ!F107</f>
        <v>0</v>
      </c>
      <c r="E94" s="38">
        <f>VERİ!G107</f>
        <v>0</v>
      </c>
      <c r="F94" s="38">
        <f>VERİ!H107</f>
        <v>0</v>
      </c>
      <c r="G94" s="38">
        <f>VERİ!I107</f>
        <v>0</v>
      </c>
      <c r="H94" s="32"/>
      <c r="I94" s="32"/>
      <c r="J94" s="50"/>
      <c r="K94" s="32"/>
    </row>
    <row r="95" spans="1:11" x14ac:dyDescent="0.3">
      <c r="A95" s="38">
        <f>VERİ!C108</f>
        <v>0</v>
      </c>
      <c r="B95" s="38">
        <f>VERİ!D108</f>
        <v>0</v>
      </c>
      <c r="C95" s="38">
        <f>VERİ!E108</f>
        <v>0</v>
      </c>
      <c r="D95" s="38">
        <f>VERİ!F108</f>
        <v>0</v>
      </c>
      <c r="E95" s="38">
        <f>VERİ!G108</f>
        <v>0</v>
      </c>
      <c r="F95" s="38">
        <f>VERİ!H108</f>
        <v>0</v>
      </c>
      <c r="G95" s="38">
        <f>VERİ!I108</f>
        <v>0</v>
      </c>
      <c r="H95" s="32"/>
      <c r="I95" s="32"/>
      <c r="J95" s="50"/>
      <c r="K95" s="32"/>
    </row>
    <row r="96" spans="1:11" x14ac:dyDescent="0.3">
      <c r="A96" s="38">
        <f>VERİ!C109</f>
        <v>0</v>
      </c>
      <c r="B96" s="38">
        <f>VERİ!D109</f>
        <v>0</v>
      </c>
      <c r="C96" s="38">
        <f>VERİ!E109</f>
        <v>0</v>
      </c>
      <c r="D96" s="38">
        <f>VERİ!F109</f>
        <v>0</v>
      </c>
      <c r="E96" s="38">
        <f>VERİ!G109</f>
        <v>0</v>
      </c>
      <c r="F96" s="38">
        <f>VERİ!H109</f>
        <v>0</v>
      </c>
      <c r="G96" s="38">
        <f>VERİ!I109</f>
        <v>0</v>
      </c>
      <c r="H96" s="32"/>
      <c r="I96" s="32"/>
      <c r="J96" s="50"/>
      <c r="K96" s="32"/>
    </row>
    <row r="97" spans="1:11" x14ac:dyDescent="0.3">
      <c r="A97" s="38">
        <f>VERİ!C110</f>
        <v>0</v>
      </c>
      <c r="B97" s="38">
        <f>VERİ!D110</f>
        <v>0</v>
      </c>
      <c r="C97" s="38">
        <f>VERİ!E110</f>
        <v>0</v>
      </c>
      <c r="D97" s="38">
        <f>VERİ!F110</f>
        <v>0</v>
      </c>
      <c r="E97" s="38">
        <f>VERİ!G110</f>
        <v>0</v>
      </c>
      <c r="F97" s="38">
        <f>VERİ!H110</f>
        <v>0</v>
      </c>
      <c r="G97" s="38">
        <f>VERİ!I110</f>
        <v>0</v>
      </c>
      <c r="H97" s="32"/>
      <c r="I97" s="32"/>
      <c r="J97" s="50"/>
      <c r="K97" s="32"/>
    </row>
    <row r="98" spans="1:11" x14ac:dyDescent="0.3">
      <c r="A98" s="38">
        <f>VERİ!C111</f>
        <v>0</v>
      </c>
      <c r="B98" s="38">
        <f>VERİ!D111</f>
        <v>0</v>
      </c>
      <c r="C98" s="38">
        <f>VERİ!E111</f>
        <v>0</v>
      </c>
      <c r="D98" s="38">
        <f>VERİ!F111</f>
        <v>0</v>
      </c>
      <c r="E98" s="38">
        <f>VERİ!G111</f>
        <v>0</v>
      </c>
      <c r="F98" s="38">
        <f>VERİ!H111</f>
        <v>0</v>
      </c>
      <c r="G98" s="38">
        <f>VERİ!I111</f>
        <v>0</v>
      </c>
      <c r="H98" s="32"/>
      <c r="I98" s="32"/>
      <c r="J98" s="50"/>
      <c r="K98" s="32"/>
    </row>
    <row r="99" spans="1:11" x14ac:dyDescent="0.3">
      <c r="A99" s="38">
        <f>VERİ!C112</f>
        <v>0</v>
      </c>
      <c r="B99" s="38">
        <f>VERİ!D112</f>
        <v>0</v>
      </c>
      <c r="C99" s="38">
        <f>VERİ!E112</f>
        <v>0</v>
      </c>
      <c r="D99" s="38">
        <f>VERİ!F112</f>
        <v>0</v>
      </c>
      <c r="E99" s="38">
        <f>VERİ!G112</f>
        <v>0</v>
      </c>
      <c r="F99" s="38">
        <f>VERİ!H112</f>
        <v>0</v>
      </c>
      <c r="G99" s="38">
        <f>VERİ!I112</f>
        <v>0</v>
      </c>
      <c r="H99" s="32"/>
      <c r="I99" s="32"/>
      <c r="J99" s="50"/>
      <c r="K99" s="32"/>
    </row>
    <row r="100" spans="1:11" x14ac:dyDescent="0.3">
      <c r="A100" s="38">
        <f>VERİ!C113</f>
        <v>0</v>
      </c>
      <c r="B100" s="38">
        <f>VERİ!D113</f>
        <v>0</v>
      </c>
      <c r="C100" s="38">
        <f>VERİ!E113</f>
        <v>0</v>
      </c>
      <c r="D100" s="38">
        <f>VERİ!F113</f>
        <v>0</v>
      </c>
      <c r="E100" s="38">
        <f>VERİ!G113</f>
        <v>0</v>
      </c>
      <c r="F100" s="38">
        <f>VERİ!H113</f>
        <v>0</v>
      </c>
      <c r="G100" s="38">
        <f>VERİ!I113</f>
        <v>0</v>
      </c>
      <c r="H100" s="32"/>
      <c r="I100" s="32"/>
      <c r="J100" s="50"/>
      <c r="K100" s="32"/>
    </row>
    <row r="101" spans="1:11" x14ac:dyDescent="0.3">
      <c r="A101" s="38">
        <f>VERİ!C114</f>
        <v>0</v>
      </c>
      <c r="B101" s="38">
        <f>VERİ!D114</f>
        <v>0</v>
      </c>
      <c r="C101" s="38">
        <f>VERİ!E114</f>
        <v>0</v>
      </c>
      <c r="D101" s="38">
        <f>VERİ!F114</f>
        <v>0</v>
      </c>
      <c r="E101" s="38">
        <f>VERİ!G114</f>
        <v>0</v>
      </c>
      <c r="F101" s="38">
        <f>VERİ!H114</f>
        <v>0</v>
      </c>
      <c r="G101" s="38">
        <f>VERİ!I114</f>
        <v>0</v>
      </c>
      <c r="H101" s="32"/>
      <c r="I101" s="32"/>
      <c r="J101" s="50"/>
      <c r="K101" s="32"/>
    </row>
    <row r="102" spans="1:11" x14ac:dyDescent="0.3">
      <c r="A102" s="38">
        <f>VERİ!C115</f>
        <v>0</v>
      </c>
      <c r="B102" s="38">
        <f>VERİ!D115</f>
        <v>0</v>
      </c>
      <c r="C102" s="38">
        <f>VERİ!E115</f>
        <v>0</v>
      </c>
      <c r="D102" s="38">
        <f>VERİ!F115</f>
        <v>0</v>
      </c>
      <c r="E102" s="38">
        <f>VERİ!G115</f>
        <v>0</v>
      </c>
      <c r="F102" s="38">
        <f>VERİ!H115</f>
        <v>0</v>
      </c>
      <c r="G102" s="38">
        <f>VERİ!I115</f>
        <v>0</v>
      </c>
      <c r="H102" s="32"/>
      <c r="I102" s="32"/>
      <c r="J102" s="50"/>
      <c r="K102" s="32"/>
    </row>
    <row r="103" spans="1:11" x14ac:dyDescent="0.3">
      <c r="A103" s="38">
        <f>VERİ!C116</f>
        <v>0</v>
      </c>
      <c r="B103" s="38">
        <f>VERİ!D116</f>
        <v>0</v>
      </c>
      <c r="C103" s="38">
        <f>VERİ!E116</f>
        <v>0</v>
      </c>
      <c r="D103" s="38">
        <f>VERİ!F116</f>
        <v>0</v>
      </c>
      <c r="E103" s="38">
        <f>VERİ!G116</f>
        <v>0</v>
      </c>
      <c r="F103" s="38">
        <f>VERİ!H116</f>
        <v>0</v>
      </c>
      <c r="G103" s="38">
        <f>VERİ!I116</f>
        <v>0</v>
      </c>
      <c r="H103" s="32"/>
      <c r="I103" s="32"/>
      <c r="J103" s="50"/>
      <c r="K103" s="32"/>
    </row>
    <row r="104" spans="1:11" x14ac:dyDescent="0.3">
      <c r="A104" s="38">
        <f>VERİ!C117</f>
        <v>0</v>
      </c>
      <c r="B104" s="38">
        <f>VERİ!D117</f>
        <v>0</v>
      </c>
      <c r="C104" s="38">
        <f>VERİ!E117</f>
        <v>0</v>
      </c>
      <c r="D104" s="38">
        <f>VERİ!F117</f>
        <v>0</v>
      </c>
      <c r="E104" s="38">
        <f>VERİ!G117</f>
        <v>0</v>
      </c>
      <c r="F104" s="38">
        <f>VERİ!H117</f>
        <v>0</v>
      </c>
      <c r="G104" s="38">
        <f>VERİ!I117</f>
        <v>0</v>
      </c>
      <c r="H104" s="32"/>
      <c r="I104" s="32"/>
      <c r="J104" s="50"/>
      <c r="K104" s="32"/>
    </row>
    <row r="105" spans="1:11" x14ac:dyDescent="0.3">
      <c r="A105" s="38">
        <f>VERİ!C118</f>
        <v>0</v>
      </c>
      <c r="B105" s="38">
        <f>VERİ!D118</f>
        <v>0</v>
      </c>
      <c r="C105" s="38">
        <f>VERİ!E118</f>
        <v>0</v>
      </c>
      <c r="D105" s="38">
        <f>VERİ!F118</f>
        <v>0</v>
      </c>
      <c r="E105" s="38">
        <f>VERİ!G118</f>
        <v>0</v>
      </c>
      <c r="F105" s="38">
        <f>VERİ!H118</f>
        <v>0</v>
      </c>
      <c r="G105" s="38">
        <f>VERİ!I118</f>
        <v>0</v>
      </c>
      <c r="H105" s="32"/>
      <c r="I105" s="32"/>
      <c r="J105" s="50"/>
      <c r="K105" s="32"/>
    </row>
    <row r="106" spans="1:11" x14ac:dyDescent="0.3">
      <c r="A106" s="38">
        <f>VERİ!C119</f>
        <v>0</v>
      </c>
      <c r="B106" s="38">
        <f>VERİ!D119</f>
        <v>0</v>
      </c>
      <c r="C106" s="38">
        <f>VERİ!E119</f>
        <v>0</v>
      </c>
      <c r="D106" s="38">
        <f>VERİ!F119</f>
        <v>0</v>
      </c>
      <c r="E106" s="38">
        <f>VERİ!G119</f>
        <v>0</v>
      </c>
      <c r="F106" s="38">
        <f>VERİ!H119</f>
        <v>0</v>
      </c>
      <c r="G106" s="38">
        <f>VERİ!I119</f>
        <v>0</v>
      </c>
      <c r="H106" s="32"/>
      <c r="I106" s="32"/>
      <c r="J106" s="50"/>
      <c r="K106" s="32"/>
    </row>
    <row r="107" spans="1:11" x14ac:dyDescent="0.3">
      <c r="A107" s="38">
        <f>VERİ!C120</f>
        <v>0</v>
      </c>
      <c r="B107" s="38">
        <f>VERİ!D120</f>
        <v>0</v>
      </c>
      <c r="C107" s="38">
        <f>VERİ!E120</f>
        <v>0</v>
      </c>
      <c r="D107" s="38">
        <f>VERİ!F120</f>
        <v>0</v>
      </c>
      <c r="E107" s="38">
        <f>VERİ!G120</f>
        <v>0</v>
      </c>
      <c r="F107" s="38">
        <f>VERİ!H120</f>
        <v>0</v>
      </c>
      <c r="G107" s="38">
        <f>VERİ!I120</f>
        <v>0</v>
      </c>
      <c r="H107" s="32"/>
      <c r="I107" s="32"/>
      <c r="J107" s="50"/>
      <c r="K107" s="32"/>
    </row>
    <row r="108" spans="1:11" x14ac:dyDescent="0.3">
      <c r="A108" s="38">
        <f>VERİ!C121</f>
        <v>0</v>
      </c>
      <c r="B108" s="38">
        <f>VERİ!D121</f>
        <v>0</v>
      </c>
      <c r="C108" s="38">
        <f>VERİ!E121</f>
        <v>0</v>
      </c>
      <c r="D108" s="38">
        <f>VERİ!F121</f>
        <v>0</v>
      </c>
      <c r="E108" s="38">
        <f>VERİ!G121</f>
        <v>0</v>
      </c>
      <c r="F108" s="38">
        <f>VERİ!H121</f>
        <v>0</v>
      </c>
      <c r="G108" s="38">
        <f>VERİ!I121</f>
        <v>0</v>
      </c>
      <c r="H108" s="32"/>
      <c r="I108" s="32"/>
      <c r="J108" s="50"/>
      <c r="K108" s="32"/>
    </row>
    <row r="109" spans="1:11" x14ac:dyDescent="0.3">
      <c r="A109" s="38">
        <f>VERİ!C122</f>
        <v>0</v>
      </c>
      <c r="B109" s="38">
        <f>VERİ!D122</f>
        <v>0</v>
      </c>
      <c r="C109" s="38">
        <f>VERİ!E122</f>
        <v>0</v>
      </c>
      <c r="D109" s="38">
        <f>VERİ!F122</f>
        <v>0</v>
      </c>
      <c r="E109" s="38">
        <f>VERİ!G122</f>
        <v>0</v>
      </c>
      <c r="F109" s="38">
        <f>VERİ!H122</f>
        <v>0</v>
      </c>
      <c r="G109" s="38">
        <f>VERİ!I122</f>
        <v>0</v>
      </c>
      <c r="H109" s="32"/>
      <c r="I109" s="32"/>
      <c r="J109" s="50"/>
      <c r="K109" s="32"/>
    </row>
    <row r="110" spans="1:11" x14ac:dyDescent="0.3">
      <c r="A110" s="38">
        <f>VERİ!C123</f>
        <v>0</v>
      </c>
      <c r="B110" s="38">
        <f>VERİ!D123</f>
        <v>0</v>
      </c>
      <c r="C110" s="38">
        <f>VERİ!E123</f>
        <v>0</v>
      </c>
      <c r="D110" s="38">
        <f>VERİ!F123</f>
        <v>0</v>
      </c>
      <c r="E110" s="38">
        <f>VERİ!G123</f>
        <v>0</v>
      </c>
      <c r="F110" s="38">
        <f>VERİ!H123</f>
        <v>0</v>
      </c>
      <c r="G110" s="38">
        <f>VERİ!I123</f>
        <v>0</v>
      </c>
      <c r="H110" s="32"/>
      <c r="I110" s="32"/>
      <c r="J110" s="50"/>
      <c r="K110" s="32"/>
    </row>
    <row r="111" spans="1:11" x14ac:dyDescent="0.3">
      <c r="A111" s="38">
        <f>VERİ!C124</f>
        <v>0</v>
      </c>
      <c r="B111" s="38">
        <f>VERİ!D124</f>
        <v>0</v>
      </c>
      <c r="C111" s="38">
        <f>VERİ!E124</f>
        <v>0</v>
      </c>
      <c r="D111" s="38">
        <f>VERİ!F124</f>
        <v>0</v>
      </c>
      <c r="E111" s="38">
        <f>VERİ!G124</f>
        <v>0</v>
      </c>
      <c r="F111" s="38">
        <f>VERİ!H124</f>
        <v>0</v>
      </c>
      <c r="G111" s="38">
        <f>VERİ!I124</f>
        <v>0</v>
      </c>
      <c r="H111" s="32"/>
      <c r="I111" s="32"/>
      <c r="J111" s="50"/>
      <c r="K111" s="32"/>
    </row>
    <row r="112" spans="1:11" x14ac:dyDescent="0.3">
      <c r="A112" s="38">
        <f>VERİ!C125</f>
        <v>0</v>
      </c>
      <c r="B112" s="38">
        <f>VERİ!D125</f>
        <v>0</v>
      </c>
      <c r="C112" s="38">
        <f>VERİ!E125</f>
        <v>0</v>
      </c>
      <c r="D112" s="38">
        <f>VERİ!F125</f>
        <v>0</v>
      </c>
      <c r="E112" s="38">
        <f>VERİ!G125</f>
        <v>0</v>
      </c>
      <c r="F112" s="38">
        <f>VERİ!H125</f>
        <v>0</v>
      </c>
      <c r="G112" s="38">
        <f>VERİ!I125</f>
        <v>0</v>
      </c>
      <c r="H112" s="32"/>
      <c r="I112" s="32"/>
      <c r="J112" s="50"/>
      <c r="K112" s="32"/>
    </row>
    <row r="113" spans="1:11" x14ac:dyDescent="0.3">
      <c r="A113" s="38">
        <f>VERİ!C126</f>
        <v>0</v>
      </c>
      <c r="B113" s="38">
        <f>VERİ!D126</f>
        <v>0</v>
      </c>
      <c r="C113" s="38">
        <f>VERİ!E126</f>
        <v>0</v>
      </c>
      <c r="D113" s="38">
        <f>VERİ!F126</f>
        <v>0</v>
      </c>
      <c r="E113" s="38">
        <f>VERİ!G126</f>
        <v>0</v>
      </c>
      <c r="F113" s="38">
        <f>VERİ!H126</f>
        <v>0</v>
      </c>
      <c r="G113" s="38">
        <f>VERİ!I126</f>
        <v>0</v>
      </c>
      <c r="H113" s="32"/>
      <c r="I113" s="32"/>
      <c r="J113" s="50"/>
      <c r="K113" s="32"/>
    </row>
    <row r="114" spans="1:11" x14ac:dyDescent="0.3">
      <c r="A114" s="38">
        <f>VERİ!C127</f>
        <v>0</v>
      </c>
      <c r="B114" s="38">
        <f>VERİ!D127</f>
        <v>0</v>
      </c>
      <c r="C114" s="38">
        <f>VERİ!E127</f>
        <v>0</v>
      </c>
      <c r="D114" s="38">
        <f>VERİ!F127</f>
        <v>0</v>
      </c>
      <c r="E114" s="38">
        <f>VERİ!G127</f>
        <v>0</v>
      </c>
      <c r="F114" s="38">
        <f>VERİ!H127</f>
        <v>0</v>
      </c>
      <c r="G114" s="38">
        <f>VERİ!I127</f>
        <v>0</v>
      </c>
      <c r="H114" s="32"/>
      <c r="I114" s="32"/>
      <c r="J114" s="50"/>
      <c r="K114" s="32"/>
    </row>
    <row r="115" spans="1:11" x14ac:dyDescent="0.3">
      <c r="A115" s="38">
        <f>VERİ!C128</f>
        <v>0</v>
      </c>
      <c r="B115" s="38">
        <f>VERİ!D128</f>
        <v>0</v>
      </c>
      <c r="C115" s="38">
        <f>VERİ!E128</f>
        <v>0</v>
      </c>
      <c r="D115" s="38">
        <f>VERİ!F128</f>
        <v>0</v>
      </c>
      <c r="E115" s="38">
        <f>VERİ!G128</f>
        <v>0</v>
      </c>
      <c r="F115" s="38">
        <f>VERİ!H128</f>
        <v>0</v>
      </c>
      <c r="G115" s="38">
        <f>VERİ!I128</f>
        <v>0</v>
      </c>
      <c r="H115" s="32"/>
      <c r="I115" s="32"/>
      <c r="J115" s="50"/>
      <c r="K115" s="32"/>
    </row>
    <row r="116" spans="1:11" x14ac:dyDescent="0.3">
      <c r="A116" s="38">
        <f>VERİ!C129</f>
        <v>0</v>
      </c>
      <c r="B116" s="38">
        <f>VERİ!D129</f>
        <v>0</v>
      </c>
      <c r="C116" s="38">
        <f>VERİ!E129</f>
        <v>0</v>
      </c>
      <c r="D116" s="38">
        <f>VERİ!F129</f>
        <v>0</v>
      </c>
      <c r="E116" s="38">
        <f>VERİ!G129</f>
        <v>0</v>
      </c>
      <c r="F116" s="38">
        <f>VERİ!H129</f>
        <v>0</v>
      </c>
      <c r="G116" s="38">
        <f>VERİ!I129</f>
        <v>0</v>
      </c>
      <c r="H116" s="32"/>
      <c r="I116" s="32"/>
      <c r="J116" s="50"/>
      <c r="K116" s="32"/>
    </row>
    <row r="117" spans="1:11" x14ac:dyDescent="0.3">
      <c r="A117" s="38">
        <f>VERİ!C130</f>
        <v>0</v>
      </c>
      <c r="B117" s="38">
        <f>VERİ!D130</f>
        <v>0</v>
      </c>
      <c r="C117" s="38">
        <f>VERİ!E130</f>
        <v>0</v>
      </c>
      <c r="D117" s="38">
        <f>VERİ!F130</f>
        <v>0</v>
      </c>
      <c r="E117" s="38">
        <f>VERİ!G130</f>
        <v>0</v>
      </c>
      <c r="F117" s="38">
        <f>VERİ!H130</f>
        <v>0</v>
      </c>
      <c r="G117" s="38">
        <f>VERİ!I130</f>
        <v>0</v>
      </c>
      <c r="H117" s="32"/>
      <c r="I117" s="32"/>
      <c r="J117" s="50"/>
      <c r="K117" s="32"/>
    </row>
    <row r="118" spans="1:11" x14ac:dyDescent="0.3">
      <c r="A118" s="38">
        <f>VERİ!C131</f>
        <v>0</v>
      </c>
      <c r="B118" s="38">
        <f>VERİ!D131</f>
        <v>0</v>
      </c>
      <c r="C118" s="38">
        <f>VERİ!E131</f>
        <v>0</v>
      </c>
      <c r="D118" s="38">
        <f>VERİ!F131</f>
        <v>0</v>
      </c>
      <c r="E118" s="38">
        <f>VERİ!G131</f>
        <v>0</v>
      </c>
      <c r="F118" s="38">
        <f>VERİ!H131</f>
        <v>0</v>
      </c>
      <c r="G118" s="38">
        <f>VERİ!I131</f>
        <v>0</v>
      </c>
      <c r="H118" s="32"/>
      <c r="I118" s="32"/>
      <c r="J118" s="50"/>
      <c r="K118" s="32"/>
    </row>
    <row r="119" spans="1:11" x14ac:dyDescent="0.3">
      <c r="A119" s="38">
        <f>VERİ!C132</f>
        <v>0</v>
      </c>
      <c r="B119" s="38">
        <f>VERİ!D132</f>
        <v>0</v>
      </c>
      <c r="C119" s="38">
        <f>VERİ!E132</f>
        <v>0</v>
      </c>
      <c r="D119" s="38">
        <f>VERİ!F132</f>
        <v>0</v>
      </c>
      <c r="E119" s="38">
        <f>VERİ!G132</f>
        <v>0</v>
      </c>
      <c r="F119" s="38">
        <f>VERİ!H132</f>
        <v>0</v>
      </c>
      <c r="G119" s="38">
        <f>VERİ!I132</f>
        <v>0</v>
      </c>
      <c r="H119" s="32"/>
      <c r="I119" s="32"/>
      <c r="J119" s="50"/>
      <c r="K119" s="32"/>
    </row>
    <row r="120" spans="1:11" x14ac:dyDescent="0.3">
      <c r="A120" s="38">
        <f>VERİ!C133</f>
        <v>0</v>
      </c>
      <c r="B120" s="38">
        <f>VERİ!D133</f>
        <v>0</v>
      </c>
      <c r="C120" s="38">
        <f>VERİ!E133</f>
        <v>0</v>
      </c>
      <c r="D120" s="38">
        <f>VERİ!F133</f>
        <v>0</v>
      </c>
      <c r="E120" s="38">
        <f>VERİ!G133</f>
        <v>0</v>
      </c>
      <c r="F120" s="38">
        <f>VERİ!H133</f>
        <v>0</v>
      </c>
      <c r="G120" s="38">
        <f>VERİ!I133</f>
        <v>0</v>
      </c>
      <c r="H120" s="32"/>
      <c r="I120" s="32"/>
      <c r="J120" s="50"/>
      <c r="K120" s="32"/>
    </row>
    <row r="121" spans="1:11" x14ac:dyDescent="0.3">
      <c r="A121" s="38">
        <f>VERİ!C134</f>
        <v>0</v>
      </c>
      <c r="B121" s="38">
        <f>VERİ!D134</f>
        <v>0</v>
      </c>
      <c r="C121" s="38">
        <f>VERİ!E134</f>
        <v>0</v>
      </c>
      <c r="D121" s="38">
        <f>VERİ!F134</f>
        <v>0</v>
      </c>
      <c r="E121" s="38">
        <f>VERİ!G134</f>
        <v>0</v>
      </c>
      <c r="F121" s="38">
        <f>VERİ!H134</f>
        <v>0</v>
      </c>
      <c r="G121" s="38">
        <f>VERİ!I134</f>
        <v>0</v>
      </c>
      <c r="H121" s="32"/>
      <c r="I121" s="32"/>
      <c r="J121" s="50"/>
      <c r="K121" s="32"/>
    </row>
    <row r="122" spans="1:11" x14ac:dyDescent="0.3">
      <c r="A122" s="38">
        <f>VERİ!C135</f>
        <v>0</v>
      </c>
      <c r="B122" s="38">
        <f>VERİ!D135</f>
        <v>0</v>
      </c>
      <c r="C122" s="38">
        <f>VERİ!E135</f>
        <v>0</v>
      </c>
      <c r="D122" s="38">
        <f>VERİ!F135</f>
        <v>0</v>
      </c>
      <c r="E122" s="38">
        <f>VERİ!G135</f>
        <v>0</v>
      </c>
      <c r="F122" s="38">
        <f>VERİ!H135</f>
        <v>0</v>
      </c>
      <c r="G122" s="38">
        <f>VERİ!I135</f>
        <v>0</v>
      </c>
      <c r="H122" s="32"/>
      <c r="I122" s="32"/>
      <c r="J122" s="50"/>
      <c r="K122" s="32"/>
    </row>
    <row r="123" spans="1:11" x14ac:dyDescent="0.3">
      <c r="A123" s="38">
        <f>VERİ!C136</f>
        <v>0</v>
      </c>
      <c r="B123" s="38">
        <f>VERİ!D136</f>
        <v>0</v>
      </c>
      <c r="C123" s="38">
        <f>VERİ!E136</f>
        <v>0</v>
      </c>
      <c r="D123" s="38">
        <f>VERİ!F136</f>
        <v>0</v>
      </c>
      <c r="E123" s="38">
        <f>VERİ!G136</f>
        <v>0</v>
      </c>
      <c r="F123" s="38">
        <f>VERİ!H136</f>
        <v>0</v>
      </c>
      <c r="G123" s="38">
        <f>VERİ!I136</f>
        <v>0</v>
      </c>
      <c r="H123" s="32"/>
      <c r="I123" s="32"/>
      <c r="J123" s="50"/>
      <c r="K123" s="32"/>
    </row>
    <row r="124" spans="1:11" x14ac:dyDescent="0.3">
      <c r="A124" s="38">
        <f>VERİ!C137</f>
        <v>0</v>
      </c>
      <c r="B124" s="38">
        <f>VERİ!D137</f>
        <v>0</v>
      </c>
      <c r="C124" s="38">
        <f>VERİ!E137</f>
        <v>0</v>
      </c>
      <c r="D124" s="38">
        <f>VERİ!F137</f>
        <v>0</v>
      </c>
      <c r="E124" s="38">
        <f>VERİ!G137</f>
        <v>0</v>
      </c>
      <c r="F124" s="38">
        <f>VERİ!H137</f>
        <v>0</v>
      </c>
      <c r="G124" s="38">
        <f>VERİ!I137</f>
        <v>0</v>
      </c>
      <c r="H124" s="32"/>
      <c r="I124" s="32"/>
      <c r="J124" s="50"/>
      <c r="K124" s="32"/>
    </row>
    <row r="125" spans="1:11" x14ac:dyDescent="0.3">
      <c r="A125" s="38">
        <f>VERİ!C138</f>
        <v>0</v>
      </c>
      <c r="B125" s="38">
        <f>VERİ!D138</f>
        <v>0</v>
      </c>
      <c r="C125" s="38">
        <f>VERİ!E138</f>
        <v>0</v>
      </c>
      <c r="D125" s="38">
        <f>VERİ!F138</f>
        <v>0</v>
      </c>
      <c r="E125" s="38">
        <f>VERİ!G138</f>
        <v>0</v>
      </c>
      <c r="F125" s="38">
        <f>VERİ!H138</f>
        <v>0</v>
      </c>
      <c r="G125" s="38">
        <f>VERİ!I138</f>
        <v>0</v>
      </c>
      <c r="H125" s="32"/>
      <c r="I125" s="32"/>
      <c r="J125" s="50"/>
      <c r="K125" s="32"/>
    </row>
    <row r="126" spans="1:11" x14ac:dyDescent="0.3">
      <c r="A126" s="38">
        <f>VERİ!C139</f>
        <v>0</v>
      </c>
      <c r="B126" s="38">
        <f>VERİ!D139</f>
        <v>0</v>
      </c>
      <c r="C126" s="38">
        <f>VERİ!E139</f>
        <v>0</v>
      </c>
      <c r="D126" s="38">
        <f>VERİ!F139</f>
        <v>0</v>
      </c>
      <c r="E126" s="38">
        <f>VERİ!G139</f>
        <v>0</v>
      </c>
      <c r="F126" s="38">
        <f>VERİ!H139</f>
        <v>0</v>
      </c>
      <c r="G126" s="38">
        <f>VERİ!I139</f>
        <v>0</v>
      </c>
      <c r="H126" s="32"/>
      <c r="I126" s="32"/>
      <c r="J126" s="50"/>
      <c r="K126" s="32"/>
    </row>
    <row r="127" spans="1:11" x14ac:dyDescent="0.3">
      <c r="A127" s="38">
        <f>VERİ!C140</f>
        <v>0</v>
      </c>
      <c r="B127" s="38">
        <f>VERİ!D140</f>
        <v>0</v>
      </c>
      <c r="C127" s="38">
        <f>VERİ!E140</f>
        <v>0</v>
      </c>
      <c r="D127" s="38">
        <f>VERİ!F140</f>
        <v>0</v>
      </c>
      <c r="E127" s="38">
        <f>VERİ!G140</f>
        <v>0</v>
      </c>
      <c r="F127" s="38">
        <f>VERİ!H140</f>
        <v>0</v>
      </c>
      <c r="G127" s="38">
        <f>VERİ!I140</f>
        <v>0</v>
      </c>
      <c r="H127" s="32"/>
      <c r="I127" s="32"/>
      <c r="J127" s="50"/>
      <c r="K127" s="32"/>
    </row>
    <row r="128" spans="1:11" x14ac:dyDescent="0.3">
      <c r="A128" s="38">
        <f>VERİ!C141</f>
        <v>0</v>
      </c>
      <c r="B128" s="38">
        <f>VERİ!D141</f>
        <v>0</v>
      </c>
      <c r="C128" s="38">
        <f>VERİ!E141</f>
        <v>0</v>
      </c>
      <c r="D128" s="38">
        <f>VERİ!F141</f>
        <v>0</v>
      </c>
      <c r="E128" s="38">
        <f>VERİ!G141</f>
        <v>0</v>
      </c>
      <c r="F128" s="38">
        <f>VERİ!H141</f>
        <v>0</v>
      </c>
      <c r="G128" s="38">
        <f>VERİ!I141</f>
        <v>0</v>
      </c>
      <c r="H128" s="32"/>
      <c r="I128" s="32"/>
      <c r="J128" s="50"/>
      <c r="K128" s="32"/>
    </row>
    <row r="129" spans="1:11" x14ac:dyDescent="0.3">
      <c r="A129" s="38">
        <f>VERİ!C142</f>
        <v>0</v>
      </c>
      <c r="B129" s="38">
        <f>VERİ!D142</f>
        <v>0</v>
      </c>
      <c r="C129" s="38">
        <f>VERİ!E142</f>
        <v>0</v>
      </c>
      <c r="D129" s="38">
        <f>VERİ!F142</f>
        <v>0</v>
      </c>
      <c r="E129" s="38">
        <f>VERİ!G142</f>
        <v>0</v>
      </c>
      <c r="F129" s="38">
        <f>VERİ!H142</f>
        <v>0</v>
      </c>
      <c r="G129" s="38">
        <f>VERİ!I142</f>
        <v>0</v>
      </c>
      <c r="H129" s="32"/>
      <c r="I129" s="32"/>
      <c r="J129" s="50"/>
      <c r="K129" s="32"/>
    </row>
    <row r="130" spans="1:11" x14ac:dyDescent="0.3">
      <c r="A130" s="38">
        <f>VERİ!C143</f>
        <v>0</v>
      </c>
      <c r="B130" s="38">
        <f>VERİ!D143</f>
        <v>0</v>
      </c>
      <c r="C130" s="38">
        <f>VERİ!E143</f>
        <v>0</v>
      </c>
      <c r="D130" s="38">
        <f>VERİ!F143</f>
        <v>0</v>
      </c>
      <c r="E130" s="38">
        <f>VERİ!G143</f>
        <v>0</v>
      </c>
      <c r="F130" s="38">
        <f>VERİ!H143</f>
        <v>0</v>
      </c>
      <c r="G130" s="38">
        <f>VERİ!I143</f>
        <v>0</v>
      </c>
      <c r="H130" s="32"/>
      <c r="I130" s="32"/>
      <c r="J130" s="50"/>
      <c r="K130" s="32"/>
    </row>
    <row r="131" spans="1:11" x14ac:dyDescent="0.3">
      <c r="A131" s="38">
        <f>VERİ!C144</f>
        <v>0</v>
      </c>
      <c r="B131" s="38">
        <f>VERİ!D144</f>
        <v>0</v>
      </c>
      <c r="C131" s="38">
        <f>VERİ!E144</f>
        <v>0</v>
      </c>
      <c r="D131" s="38">
        <f>VERİ!F144</f>
        <v>0</v>
      </c>
      <c r="E131" s="38">
        <f>VERİ!G144</f>
        <v>0</v>
      </c>
      <c r="F131" s="38">
        <f>VERİ!H144</f>
        <v>0</v>
      </c>
      <c r="G131" s="38">
        <f>VERİ!I144</f>
        <v>0</v>
      </c>
      <c r="H131" s="32"/>
      <c r="I131" s="32"/>
      <c r="J131" s="50"/>
      <c r="K131" s="32"/>
    </row>
    <row r="132" spans="1:11" x14ac:dyDescent="0.3">
      <c r="A132" s="38">
        <f>VERİ!C145</f>
        <v>0</v>
      </c>
      <c r="B132" s="38">
        <f>VERİ!D145</f>
        <v>0</v>
      </c>
      <c r="C132" s="38">
        <f>VERİ!E145</f>
        <v>0</v>
      </c>
      <c r="D132" s="38">
        <f>VERİ!F145</f>
        <v>0</v>
      </c>
      <c r="E132" s="38">
        <f>VERİ!G145</f>
        <v>0</v>
      </c>
      <c r="F132" s="38">
        <f>VERİ!H145</f>
        <v>0</v>
      </c>
      <c r="G132" s="38">
        <f>VERİ!I145</f>
        <v>0</v>
      </c>
      <c r="H132" s="32"/>
      <c r="I132" s="32"/>
      <c r="J132" s="50"/>
      <c r="K132" s="32"/>
    </row>
    <row r="133" spans="1:11" x14ac:dyDescent="0.3">
      <c r="A133" s="38">
        <f>VERİ!C146</f>
        <v>0</v>
      </c>
      <c r="B133" s="38">
        <f>VERİ!D146</f>
        <v>0</v>
      </c>
      <c r="C133" s="38">
        <f>VERİ!E146</f>
        <v>0</v>
      </c>
      <c r="D133" s="38">
        <f>VERİ!F146</f>
        <v>0</v>
      </c>
      <c r="E133" s="38">
        <f>VERİ!G146</f>
        <v>0</v>
      </c>
      <c r="F133" s="38">
        <f>VERİ!H146</f>
        <v>0</v>
      </c>
      <c r="G133" s="38">
        <f>VERİ!I146</f>
        <v>0</v>
      </c>
      <c r="H133" s="32"/>
      <c r="I133" s="32"/>
      <c r="J133" s="50"/>
      <c r="K133" s="32"/>
    </row>
    <row r="134" spans="1:11" x14ac:dyDescent="0.3">
      <c r="A134" s="38">
        <f>VERİ!C147</f>
        <v>0</v>
      </c>
      <c r="B134" s="38">
        <f>VERİ!D147</f>
        <v>0</v>
      </c>
      <c r="C134" s="38">
        <f>VERİ!E147</f>
        <v>0</v>
      </c>
      <c r="D134" s="38">
        <f>VERİ!F147</f>
        <v>0</v>
      </c>
      <c r="E134" s="38">
        <f>VERİ!G147</f>
        <v>0</v>
      </c>
      <c r="F134" s="38">
        <f>VERİ!H147</f>
        <v>0</v>
      </c>
      <c r="G134" s="38">
        <f>VERİ!I147</f>
        <v>0</v>
      </c>
      <c r="H134" s="32"/>
      <c r="I134" s="32"/>
      <c r="J134" s="50"/>
      <c r="K134" s="32"/>
    </row>
    <row r="135" spans="1:11" x14ac:dyDescent="0.3">
      <c r="A135" s="38">
        <f>VERİ!C148</f>
        <v>0</v>
      </c>
      <c r="B135" s="38">
        <f>VERİ!D148</f>
        <v>0</v>
      </c>
      <c r="C135" s="38">
        <f>VERİ!E148</f>
        <v>0</v>
      </c>
      <c r="D135" s="38">
        <f>VERİ!F148</f>
        <v>0</v>
      </c>
      <c r="E135" s="38">
        <f>VERİ!G148</f>
        <v>0</v>
      </c>
      <c r="F135" s="38">
        <f>VERİ!H148</f>
        <v>0</v>
      </c>
      <c r="G135" s="38">
        <f>VERİ!I148</f>
        <v>0</v>
      </c>
      <c r="H135" s="32"/>
      <c r="I135" s="32"/>
      <c r="J135" s="50"/>
      <c r="K135" s="32"/>
    </row>
    <row r="136" spans="1:11" x14ac:dyDescent="0.3">
      <c r="A136" s="38">
        <f>VERİ!C149</f>
        <v>0</v>
      </c>
      <c r="B136" s="38">
        <f>VERİ!D149</f>
        <v>0</v>
      </c>
      <c r="C136" s="38">
        <f>VERİ!E149</f>
        <v>0</v>
      </c>
      <c r="D136" s="38">
        <f>VERİ!F149</f>
        <v>0</v>
      </c>
      <c r="E136" s="38">
        <f>VERİ!G149</f>
        <v>0</v>
      </c>
      <c r="F136" s="38">
        <f>VERİ!H149</f>
        <v>0</v>
      </c>
      <c r="G136" s="38">
        <f>VERİ!I149</f>
        <v>0</v>
      </c>
      <c r="H136" s="32"/>
      <c r="I136" s="32"/>
      <c r="J136" s="50"/>
      <c r="K136" s="32"/>
    </row>
    <row r="137" spans="1:11" x14ac:dyDescent="0.3">
      <c r="A137" s="38">
        <f>VERİ!C150</f>
        <v>0</v>
      </c>
      <c r="B137" s="38">
        <f>VERİ!D150</f>
        <v>0</v>
      </c>
      <c r="C137" s="38">
        <f>VERİ!E150</f>
        <v>0</v>
      </c>
      <c r="D137" s="38">
        <f>VERİ!F150</f>
        <v>0</v>
      </c>
      <c r="E137" s="38">
        <f>VERİ!G150</f>
        <v>0</v>
      </c>
      <c r="F137" s="38">
        <f>VERİ!H150</f>
        <v>0</v>
      </c>
      <c r="G137" s="38">
        <f>VERİ!I150</f>
        <v>0</v>
      </c>
      <c r="H137" s="32"/>
      <c r="I137" s="32"/>
      <c r="J137" s="50"/>
      <c r="K137" s="32"/>
    </row>
    <row r="138" spans="1:11" x14ac:dyDescent="0.3">
      <c r="A138" s="38">
        <f>VERİ!C151</f>
        <v>0</v>
      </c>
      <c r="B138" s="38">
        <f>VERİ!D151</f>
        <v>0</v>
      </c>
      <c r="C138" s="38">
        <f>VERİ!E151</f>
        <v>0</v>
      </c>
      <c r="D138" s="38">
        <f>VERİ!F151</f>
        <v>0</v>
      </c>
      <c r="E138" s="38">
        <f>VERİ!G151</f>
        <v>0</v>
      </c>
      <c r="F138" s="38">
        <f>VERİ!H151</f>
        <v>0</v>
      </c>
      <c r="G138" s="38">
        <f>VERİ!I151</f>
        <v>0</v>
      </c>
      <c r="H138" s="32"/>
      <c r="I138" s="32"/>
      <c r="J138" s="50"/>
      <c r="K138" s="32"/>
    </row>
    <row r="139" spans="1:11" x14ac:dyDescent="0.3">
      <c r="A139" s="38">
        <f>VERİ!C152</f>
        <v>0</v>
      </c>
      <c r="B139" s="38">
        <f>VERİ!D152</f>
        <v>0</v>
      </c>
      <c r="C139" s="38">
        <f>VERİ!E152</f>
        <v>0</v>
      </c>
      <c r="D139" s="38">
        <f>VERİ!F152</f>
        <v>0</v>
      </c>
      <c r="E139" s="38">
        <f>VERİ!G152</f>
        <v>0</v>
      </c>
      <c r="F139" s="38">
        <f>VERİ!H152</f>
        <v>0</v>
      </c>
      <c r="G139" s="38">
        <f>VERİ!I152</f>
        <v>0</v>
      </c>
      <c r="H139" s="32"/>
      <c r="I139" s="32"/>
      <c r="J139" s="50"/>
      <c r="K139" s="32"/>
    </row>
    <row r="140" spans="1:11" x14ac:dyDescent="0.3">
      <c r="A140" s="38">
        <f>VERİ!C153</f>
        <v>0</v>
      </c>
      <c r="B140" s="38">
        <f>VERİ!D153</f>
        <v>0</v>
      </c>
      <c r="C140" s="38">
        <f>VERİ!E153</f>
        <v>0</v>
      </c>
      <c r="D140" s="38">
        <f>VERİ!F153</f>
        <v>0</v>
      </c>
      <c r="E140" s="38">
        <f>VERİ!G153</f>
        <v>0</v>
      </c>
      <c r="F140" s="38">
        <f>VERİ!H153</f>
        <v>0</v>
      </c>
      <c r="G140" s="38">
        <f>VERİ!I153</f>
        <v>0</v>
      </c>
      <c r="H140" s="32"/>
      <c r="I140" s="32"/>
      <c r="J140" s="50"/>
      <c r="K140" s="32"/>
    </row>
    <row r="141" spans="1:11" x14ac:dyDescent="0.3">
      <c r="A141" s="38">
        <f>VERİ!C154</f>
        <v>0</v>
      </c>
      <c r="B141" s="38">
        <f>VERİ!D154</f>
        <v>0</v>
      </c>
      <c r="C141" s="38">
        <f>VERİ!E154</f>
        <v>0</v>
      </c>
      <c r="D141" s="38">
        <f>VERİ!F154</f>
        <v>0</v>
      </c>
      <c r="E141" s="38">
        <f>VERİ!G154</f>
        <v>0</v>
      </c>
      <c r="F141" s="38">
        <f>VERİ!H154</f>
        <v>0</v>
      </c>
      <c r="G141" s="38">
        <f>VERİ!I154</f>
        <v>0</v>
      </c>
      <c r="H141" s="32"/>
      <c r="I141" s="32"/>
      <c r="J141" s="50"/>
      <c r="K141" s="32"/>
    </row>
    <row r="142" spans="1:11" x14ac:dyDescent="0.3">
      <c r="A142" s="38">
        <f>VERİ!C155</f>
        <v>0</v>
      </c>
      <c r="B142" s="38">
        <f>VERİ!D155</f>
        <v>0</v>
      </c>
      <c r="C142" s="38">
        <f>VERİ!E155</f>
        <v>0</v>
      </c>
      <c r="D142" s="38">
        <f>VERİ!F155</f>
        <v>0</v>
      </c>
      <c r="E142" s="38">
        <f>VERİ!G155</f>
        <v>0</v>
      </c>
      <c r="F142" s="38">
        <f>VERİ!H155</f>
        <v>0</v>
      </c>
      <c r="G142" s="38">
        <f>VERİ!I155</f>
        <v>0</v>
      </c>
      <c r="H142" s="32"/>
      <c r="I142" s="32"/>
      <c r="J142" s="50"/>
      <c r="K14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VERİ</vt:lpstr>
      <vt:lpstr>ADET KONTROL</vt:lpstr>
      <vt:lpstr>TERMİN KONTROL</vt:lpstr>
      <vt:lpstr>CPS KONTROL</vt:lpstr>
      <vt:lpstr>YÜKLEME KONTROL</vt:lpstr>
      <vt:lpstr>KUMAŞ KONTROL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2025-03-05T11:47:26Z</dcterms:modified>
</cp:coreProperties>
</file>