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on\Documents\GitHub\CS-479R-Project\"/>
    </mc:Choice>
  </mc:AlternateContent>
  <bookViews>
    <workbookView xWindow="0" yWindow="0" windowWidth="20490" windowHeight="7905"/>
  </bookViews>
  <sheets>
    <sheet name="Country Sta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51" i="1"/>
  <c r="D50" i="1"/>
  <c r="F50" i="1"/>
  <c r="D49" i="1"/>
  <c r="D4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46" i="1" l="1"/>
  <c r="C46" i="1"/>
  <c r="B46" i="1"/>
  <c r="D3" i="1"/>
</calcChain>
</file>

<file path=xl/sharedStrings.xml><?xml version="1.0" encoding="utf-8"?>
<sst xmlns="http://schemas.openxmlformats.org/spreadsheetml/2006/main" count="55" uniqueCount="55">
  <si>
    <t>Country</t>
  </si>
  <si>
    <t>AT</t>
  </si>
  <si>
    <t>AU</t>
  </si>
  <si>
    <t>Transactions Made</t>
  </si>
  <si>
    <t>BE</t>
  </si>
  <si>
    <t>BH</t>
  </si>
  <si>
    <t>CA</t>
  </si>
  <si>
    <t>CH</t>
  </si>
  <si>
    <t>CL</t>
  </si>
  <si>
    <t>CN</t>
  </si>
  <si>
    <t>Profits Made (US$)</t>
  </si>
  <si>
    <t>DE</t>
  </si>
  <si>
    <t>DK</t>
  </si>
  <si>
    <t>EE</t>
  </si>
  <si>
    <t>ES</t>
  </si>
  <si>
    <t>FR</t>
  </si>
  <si>
    <t>GB</t>
  </si>
  <si>
    <t>GR</t>
  </si>
  <si>
    <t>HK</t>
  </si>
  <si>
    <t>HN</t>
  </si>
  <si>
    <t>HU</t>
  </si>
  <si>
    <t>IE</t>
  </si>
  <si>
    <t>IL</t>
  </si>
  <si>
    <t>IN</t>
  </si>
  <si>
    <t>IT</t>
  </si>
  <si>
    <t>JP</t>
  </si>
  <si>
    <t>KR</t>
  </si>
  <si>
    <t>MX</t>
  </si>
  <si>
    <t>MY</t>
  </si>
  <si>
    <t>NL</t>
  </si>
  <si>
    <t>NO</t>
  </si>
  <si>
    <t>NZ</t>
  </si>
  <si>
    <t>OM</t>
  </si>
  <si>
    <t>PH</t>
  </si>
  <si>
    <t>RO</t>
  </si>
  <si>
    <t>RS</t>
  </si>
  <si>
    <t>RU</t>
  </si>
  <si>
    <t>SA</t>
  </si>
  <si>
    <t>SE</t>
  </si>
  <si>
    <t>SG</t>
  </si>
  <si>
    <t>TH</t>
  </si>
  <si>
    <t>TM</t>
  </si>
  <si>
    <t>TW</t>
  </si>
  <si>
    <t>US</t>
  </si>
  <si>
    <t>VC</t>
  </si>
  <si>
    <t>ZA</t>
  </si>
  <si>
    <t>Totals</t>
  </si>
  <si>
    <t>Mean Profits Made (US$)</t>
  </si>
  <si>
    <t>Standard Deviation</t>
  </si>
  <si>
    <t>mean</t>
  </si>
  <si>
    <t>Difference between mean</t>
  </si>
  <si>
    <t>95% Confidence(+/-)</t>
  </si>
  <si>
    <t>Upper Limit</t>
  </si>
  <si>
    <t>Lower Limit</t>
  </si>
  <si>
    <t>Standardized for Currency: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</si>
</sst>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G45" totalsRowShown="0">
  <autoFilter ref="B2:G45"/>
  <tableColumns count="6">
    <tableColumn id="1" name="Country" dataDxfId="1"/>
    <tableColumn id="2" name="Transactions Made"/>
    <tableColumn id="3" name="Profits Made (US$)" dataDxfId="0"/>
    <tableColumn id="4" name="Mean Profits Made (US$)">
      <calculatedColumnFormula>D3/C3</calculatedColumnFormula>
    </tableColumn>
    <tableColumn id="5" name="mean"/>
    <tableColumn id="6" name="Difference between mean">
      <calculatedColumnFormula>(E3-F3)^2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A28" workbookViewId="0">
      <selection activeCell="D51" sqref="D51"/>
    </sheetView>
  </sheetViews>
  <sheetFormatPr defaultRowHeight="15" x14ac:dyDescent="0.25"/>
  <cols>
    <col min="2" max="2" width="10.140625" customWidth="1"/>
    <col min="3" max="3" width="27.42578125" bestFit="1" customWidth="1"/>
    <col min="4" max="4" width="19.5703125" customWidth="1"/>
    <col min="5" max="5" width="25.7109375" bestFit="1" customWidth="1"/>
    <col min="6" max="6" width="18.140625" bestFit="1" customWidth="1"/>
    <col min="7" max="7" width="26.42578125" customWidth="1"/>
  </cols>
  <sheetData>
    <row r="2" spans="2:7" x14ac:dyDescent="0.25">
      <c r="B2" t="s">
        <v>0</v>
      </c>
      <c r="C2" t="s">
        <v>3</v>
      </c>
      <c r="D2" t="s">
        <v>10</v>
      </c>
      <c r="E2" t="s">
        <v>47</v>
      </c>
      <c r="F2" t="s">
        <v>49</v>
      </c>
      <c r="G2" t="s">
        <v>50</v>
      </c>
    </row>
    <row r="3" spans="2:7" x14ac:dyDescent="0.25">
      <c r="B3" t="s">
        <v>1</v>
      </c>
      <c r="C3">
        <v>2</v>
      </c>
      <c r="D3">
        <f>0.72*2</f>
        <v>1.44</v>
      </c>
      <c r="E3">
        <f>D3/C3</f>
        <v>0.72</v>
      </c>
      <c r="F3">
        <v>0.81096508499999997</v>
      </c>
      <c r="G3">
        <f>(E3-F3)^2</f>
        <v>8.2746466890572246E-3</v>
      </c>
    </row>
    <row r="4" spans="2:7" x14ac:dyDescent="0.25">
      <c r="B4" t="s">
        <v>2</v>
      </c>
      <c r="C4">
        <v>56</v>
      </c>
      <c r="D4">
        <v>43.68</v>
      </c>
      <c r="E4">
        <f t="shared" ref="E4:E46" si="0">D4/C4</f>
        <v>0.78</v>
      </c>
      <c r="F4">
        <v>0.81096508499999997</v>
      </c>
      <c r="G4">
        <f t="shared" ref="G4:G45" si="1">(E4-F4)^2</f>
        <v>9.5883648905722171E-4</v>
      </c>
    </row>
    <row r="5" spans="2:7" x14ac:dyDescent="0.25">
      <c r="B5" t="s">
        <v>4</v>
      </c>
      <c r="C5">
        <v>1</v>
      </c>
      <c r="D5">
        <v>0.94</v>
      </c>
      <c r="E5">
        <f t="shared" si="0"/>
        <v>0.94</v>
      </c>
      <c r="F5">
        <v>0.81096508499999997</v>
      </c>
      <c r="G5">
        <f t="shared" si="1"/>
        <v>1.6650009289057219E-2</v>
      </c>
    </row>
    <row r="6" spans="2:7" x14ac:dyDescent="0.25">
      <c r="B6" t="s">
        <v>5</v>
      </c>
      <c r="C6">
        <v>1</v>
      </c>
      <c r="D6">
        <v>0.41299999999999998</v>
      </c>
      <c r="E6">
        <f t="shared" si="0"/>
        <v>0.41299999999999998</v>
      </c>
      <c r="F6">
        <v>0.81096508499999997</v>
      </c>
      <c r="G6">
        <f t="shared" si="1"/>
        <v>0.15837620887905723</v>
      </c>
    </row>
    <row r="7" spans="2:7" x14ac:dyDescent="0.25">
      <c r="B7" t="s">
        <v>6</v>
      </c>
      <c r="C7">
        <v>66</v>
      </c>
      <c r="D7">
        <v>66.56</v>
      </c>
      <c r="E7">
        <f t="shared" si="0"/>
        <v>1.0084848484848485</v>
      </c>
      <c r="F7">
        <v>0.81096508499999997</v>
      </c>
      <c r="G7">
        <f t="shared" si="1"/>
        <v>3.9014056967110515E-2</v>
      </c>
    </row>
    <row r="8" spans="2:7" x14ac:dyDescent="0.25">
      <c r="B8" t="s">
        <v>7</v>
      </c>
      <c r="C8">
        <v>2</v>
      </c>
      <c r="D8">
        <v>1.82</v>
      </c>
      <c r="E8">
        <f t="shared" si="0"/>
        <v>0.91</v>
      </c>
      <c r="F8">
        <v>0.81096508499999997</v>
      </c>
      <c r="G8">
        <f t="shared" si="1"/>
        <v>9.807914389057237E-3</v>
      </c>
    </row>
    <row r="9" spans="2:7" x14ac:dyDescent="0.25">
      <c r="B9" t="s">
        <v>8</v>
      </c>
      <c r="C9">
        <v>1</v>
      </c>
      <c r="D9">
        <v>0.95</v>
      </c>
      <c r="E9">
        <f t="shared" si="0"/>
        <v>0.95</v>
      </c>
      <c r="F9">
        <v>0.81096508499999997</v>
      </c>
      <c r="G9">
        <f t="shared" si="1"/>
        <v>1.9330707589057219E-2</v>
      </c>
    </row>
    <row r="10" spans="2:7" x14ac:dyDescent="0.25">
      <c r="B10" t="s">
        <v>9</v>
      </c>
      <c r="C10">
        <v>5</v>
      </c>
      <c r="D10">
        <v>5.73</v>
      </c>
      <c r="E10">
        <f t="shared" si="0"/>
        <v>1.1460000000000001</v>
      </c>
      <c r="F10">
        <v>0.81096508499999997</v>
      </c>
      <c r="G10">
        <f t="shared" si="1"/>
        <v>0.11224839426905733</v>
      </c>
    </row>
    <row r="11" spans="2:7" x14ac:dyDescent="0.25">
      <c r="B11" t="s">
        <v>11</v>
      </c>
      <c r="C11">
        <v>9</v>
      </c>
      <c r="D11">
        <v>8.57</v>
      </c>
      <c r="E11">
        <f t="shared" si="0"/>
        <v>0.9522222222222223</v>
      </c>
      <c r="F11">
        <v>0.81096508499999997</v>
      </c>
      <c r="G11">
        <f t="shared" si="1"/>
        <v>1.9953578816217749E-2</v>
      </c>
    </row>
    <row r="12" spans="2:7" x14ac:dyDescent="0.25">
      <c r="B12" t="s">
        <v>12</v>
      </c>
      <c r="C12">
        <v>4</v>
      </c>
      <c r="D12">
        <v>4.2699999999999996</v>
      </c>
      <c r="E12">
        <f t="shared" si="0"/>
        <v>1.0674999999999999</v>
      </c>
      <c r="F12">
        <v>0.81096508499999997</v>
      </c>
      <c r="G12">
        <f t="shared" si="1"/>
        <v>6.5810162614057185E-2</v>
      </c>
    </row>
    <row r="13" spans="2:7" x14ac:dyDescent="0.25">
      <c r="B13" t="s">
        <v>13</v>
      </c>
      <c r="C13">
        <v>1</v>
      </c>
      <c r="D13">
        <v>0.72</v>
      </c>
      <c r="E13">
        <f t="shared" si="0"/>
        <v>0.72</v>
      </c>
      <c r="F13">
        <v>0.81096508499999997</v>
      </c>
      <c r="G13">
        <f t="shared" si="1"/>
        <v>8.2746466890572246E-3</v>
      </c>
    </row>
    <row r="14" spans="2:7" x14ac:dyDescent="0.25">
      <c r="B14" t="s">
        <v>14</v>
      </c>
      <c r="C14">
        <v>1</v>
      </c>
      <c r="D14">
        <v>0.72</v>
      </c>
      <c r="E14">
        <f t="shared" si="0"/>
        <v>0.72</v>
      </c>
      <c r="F14">
        <v>0.81096508499999997</v>
      </c>
      <c r="G14">
        <f t="shared" si="1"/>
        <v>8.2746466890572246E-3</v>
      </c>
    </row>
    <row r="15" spans="2:7" x14ac:dyDescent="0.25">
      <c r="B15" t="s">
        <v>15</v>
      </c>
      <c r="C15">
        <v>3</v>
      </c>
      <c r="D15">
        <v>1.9</v>
      </c>
      <c r="E15">
        <f t="shared" si="0"/>
        <v>0.6333333333333333</v>
      </c>
      <c r="F15">
        <v>0.81096508499999997</v>
      </c>
      <c r="G15">
        <f t="shared" si="1"/>
        <v>3.1553039200168338E-2</v>
      </c>
    </row>
    <row r="16" spans="2:7" x14ac:dyDescent="0.25">
      <c r="B16" t="s">
        <v>16</v>
      </c>
      <c r="C16">
        <v>59</v>
      </c>
      <c r="D16">
        <v>52.36</v>
      </c>
      <c r="E16">
        <f t="shared" si="0"/>
        <v>0.88745762711864407</v>
      </c>
      <c r="F16">
        <v>0.81096508499999997</v>
      </c>
      <c r="G16">
        <f t="shared" si="1"/>
        <v>5.8511089997725406E-3</v>
      </c>
    </row>
    <row r="17" spans="2:7" x14ac:dyDescent="0.25">
      <c r="B17" s="2" t="s">
        <v>17</v>
      </c>
      <c r="C17">
        <v>2</v>
      </c>
      <c r="D17" s="2">
        <v>1.9</v>
      </c>
      <c r="E17">
        <f t="shared" si="0"/>
        <v>0.95</v>
      </c>
      <c r="F17">
        <v>0.81096508499999997</v>
      </c>
      <c r="G17">
        <f t="shared" si="1"/>
        <v>1.9330707589057219E-2</v>
      </c>
    </row>
    <row r="18" spans="2:7" x14ac:dyDescent="0.25">
      <c r="B18" s="2" t="s">
        <v>18</v>
      </c>
      <c r="C18">
        <v>1</v>
      </c>
      <c r="D18" s="2">
        <v>1.08</v>
      </c>
      <c r="E18">
        <f t="shared" si="0"/>
        <v>1.08</v>
      </c>
      <c r="F18">
        <v>0.81096508499999997</v>
      </c>
      <c r="G18">
        <f t="shared" si="1"/>
        <v>7.2379785489057283E-2</v>
      </c>
    </row>
    <row r="19" spans="2:7" x14ac:dyDescent="0.25">
      <c r="B19" s="2" t="s">
        <v>19</v>
      </c>
      <c r="C19">
        <v>1</v>
      </c>
      <c r="D19" s="2">
        <v>1.04</v>
      </c>
      <c r="E19">
        <f t="shared" si="0"/>
        <v>1.04</v>
      </c>
      <c r="F19">
        <v>0.81096508499999997</v>
      </c>
      <c r="G19">
        <f t="shared" si="1"/>
        <v>5.2456992289057251E-2</v>
      </c>
    </row>
    <row r="20" spans="2:7" x14ac:dyDescent="0.25">
      <c r="B20" s="2" t="s">
        <v>20</v>
      </c>
      <c r="C20">
        <v>1</v>
      </c>
      <c r="D20" s="2">
        <v>0.85</v>
      </c>
      <c r="E20">
        <f t="shared" si="0"/>
        <v>0.85</v>
      </c>
      <c r="F20">
        <v>0.81096508499999997</v>
      </c>
      <c r="G20">
        <f t="shared" si="1"/>
        <v>1.5237245890572253E-3</v>
      </c>
    </row>
    <row r="21" spans="2:7" x14ac:dyDescent="0.25">
      <c r="B21" s="1" t="s">
        <v>21</v>
      </c>
      <c r="C21">
        <v>2</v>
      </c>
      <c r="D21" s="3">
        <v>1.94</v>
      </c>
      <c r="E21">
        <f t="shared" si="0"/>
        <v>0.97</v>
      </c>
      <c r="F21">
        <v>0.81096508499999997</v>
      </c>
      <c r="G21">
        <f t="shared" si="1"/>
        <v>2.5292104189057224E-2</v>
      </c>
    </row>
    <row r="22" spans="2:7" x14ac:dyDescent="0.25">
      <c r="B22" s="3" t="s">
        <v>22</v>
      </c>
      <c r="C22">
        <v>1</v>
      </c>
      <c r="E22">
        <f t="shared" si="0"/>
        <v>0</v>
      </c>
      <c r="F22">
        <v>0.81096508499999997</v>
      </c>
      <c r="G22">
        <f t="shared" si="1"/>
        <v>0.65766436908905723</v>
      </c>
    </row>
    <row r="23" spans="2:7" x14ac:dyDescent="0.25">
      <c r="B23" s="2" t="s">
        <v>23</v>
      </c>
      <c r="C23">
        <v>2</v>
      </c>
      <c r="D23" s="3">
        <v>0.9</v>
      </c>
      <c r="E23">
        <f t="shared" si="0"/>
        <v>0.45</v>
      </c>
      <c r="F23">
        <v>0.81096508499999997</v>
      </c>
      <c r="G23">
        <f t="shared" si="1"/>
        <v>0.13029579258905719</v>
      </c>
    </row>
    <row r="24" spans="2:7" x14ac:dyDescent="0.25">
      <c r="B24" s="1" t="s">
        <v>24</v>
      </c>
      <c r="C24">
        <v>2</v>
      </c>
      <c r="D24" s="3">
        <v>1.88</v>
      </c>
      <c r="E24">
        <f t="shared" si="0"/>
        <v>0.94</v>
      </c>
      <c r="F24">
        <v>0.81096508499999997</v>
      </c>
      <c r="G24">
        <f t="shared" si="1"/>
        <v>1.6650009289057219E-2</v>
      </c>
    </row>
    <row r="25" spans="2:7" x14ac:dyDescent="0.25">
      <c r="B25" s="1" t="s">
        <v>25</v>
      </c>
      <c r="C25">
        <v>3</v>
      </c>
      <c r="D25" s="3">
        <v>1.7</v>
      </c>
      <c r="E25">
        <f t="shared" si="0"/>
        <v>0.56666666666666665</v>
      </c>
      <c r="F25">
        <v>0.81096508499999997</v>
      </c>
      <c r="G25">
        <f t="shared" si="1"/>
        <v>5.9681717200168329E-2</v>
      </c>
    </row>
    <row r="26" spans="2:7" x14ac:dyDescent="0.25">
      <c r="B26" s="1" t="s">
        <v>26</v>
      </c>
      <c r="C26">
        <v>4</v>
      </c>
      <c r="D26" s="3">
        <v>3.08</v>
      </c>
      <c r="E26">
        <f t="shared" si="0"/>
        <v>0.77</v>
      </c>
      <c r="F26">
        <v>0.81096508499999997</v>
      </c>
      <c r="G26">
        <f t="shared" si="1"/>
        <v>1.6781381890572215E-3</v>
      </c>
    </row>
    <row r="27" spans="2:7" x14ac:dyDescent="0.25">
      <c r="B27" s="1" t="s">
        <v>27</v>
      </c>
      <c r="C27">
        <v>6</v>
      </c>
      <c r="D27" s="3">
        <v>5.86</v>
      </c>
      <c r="E27">
        <f t="shared" si="0"/>
        <v>0.97666666666666668</v>
      </c>
      <c r="F27">
        <v>0.81096508499999997</v>
      </c>
      <c r="G27">
        <f t="shared" si="1"/>
        <v>2.7457014166835016E-2</v>
      </c>
    </row>
    <row r="28" spans="2:7" x14ac:dyDescent="0.25">
      <c r="B28" s="4" t="s">
        <v>28</v>
      </c>
      <c r="C28">
        <v>1</v>
      </c>
      <c r="E28">
        <f t="shared" si="0"/>
        <v>0</v>
      </c>
      <c r="F28">
        <v>0.81096508499999997</v>
      </c>
      <c r="G28">
        <f t="shared" si="1"/>
        <v>0.65766436908905723</v>
      </c>
    </row>
    <row r="29" spans="2:7" x14ac:dyDescent="0.25">
      <c r="B29" s="4" t="s">
        <v>29</v>
      </c>
      <c r="C29">
        <v>2</v>
      </c>
      <c r="E29">
        <f t="shared" si="0"/>
        <v>0</v>
      </c>
      <c r="F29">
        <v>0.81096508499999997</v>
      </c>
      <c r="G29">
        <f t="shared" si="1"/>
        <v>0.65766436908905723</v>
      </c>
    </row>
    <row r="30" spans="2:7" x14ac:dyDescent="0.25">
      <c r="B30" s="4" t="s">
        <v>30</v>
      </c>
      <c r="C30">
        <v>1</v>
      </c>
      <c r="D30" s="3">
        <v>0.92</v>
      </c>
      <c r="E30">
        <f t="shared" si="0"/>
        <v>0.92</v>
      </c>
      <c r="F30">
        <v>0.81096508499999997</v>
      </c>
      <c r="G30">
        <f t="shared" si="1"/>
        <v>1.188861268905724E-2</v>
      </c>
    </row>
    <row r="31" spans="2:7" x14ac:dyDescent="0.25">
      <c r="B31" s="4" t="s">
        <v>31</v>
      </c>
      <c r="C31">
        <v>4</v>
      </c>
      <c r="D31" s="3">
        <v>3.43</v>
      </c>
      <c r="E31">
        <f t="shared" si="0"/>
        <v>0.85750000000000004</v>
      </c>
      <c r="F31">
        <v>0.81096508499999997</v>
      </c>
      <c r="G31">
        <f t="shared" si="1"/>
        <v>2.1654983140572313E-3</v>
      </c>
    </row>
    <row r="32" spans="2:7" x14ac:dyDescent="0.25">
      <c r="B32" s="4" t="s">
        <v>32</v>
      </c>
      <c r="C32">
        <v>2</v>
      </c>
      <c r="D32" s="3">
        <v>2.15</v>
      </c>
      <c r="E32">
        <f t="shared" si="0"/>
        <v>1.075</v>
      </c>
      <c r="F32">
        <v>0.81096508499999997</v>
      </c>
      <c r="G32">
        <f t="shared" si="1"/>
        <v>6.9714436339057217E-2</v>
      </c>
    </row>
    <row r="33" spans="1:7" x14ac:dyDescent="0.25">
      <c r="B33" s="4" t="s">
        <v>33</v>
      </c>
      <c r="C33">
        <v>2</v>
      </c>
      <c r="D33" s="3">
        <v>1.96</v>
      </c>
      <c r="E33">
        <f t="shared" si="0"/>
        <v>0.98</v>
      </c>
      <c r="F33">
        <v>0.81096508499999997</v>
      </c>
      <c r="G33">
        <f t="shared" si="1"/>
        <v>2.8572802489057227E-2</v>
      </c>
    </row>
    <row r="34" spans="1:7" x14ac:dyDescent="0.25">
      <c r="B34" s="4" t="s">
        <v>34</v>
      </c>
      <c r="C34">
        <v>1</v>
      </c>
      <c r="E34">
        <f t="shared" si="0"/>
        <v>0</v>
      </c>
      <c r="F34">
        <v>0.81096508499999997</v>
      </c>
      <c r="G34">
        <f t="shared" si="1"/>
        <v>0.65766436908905723</v>
      </c>
    </row>
    <row r="35" spans="1:7" x14ac:dyDescent="0.25">
      <c r="B35" s="4" t="s">
        <v>35</v>
      </c>
      <c r="C35">
        <v>1</v>
      </c>
      <c r="D35" s="3">
        <v>0.82</v>
      </c>
      <c r="E35">
        <f t="shared" si="0"/>
        <v>0.82</v>
      </c>
      <c r="F35">
        <v>0.81096508499999997</v>
      </c>
      <c r="G35">
        <f t="shared" si="1"/>
        <v>8.1629689057224582E-5</v>
      </c>
    </row>
    <row r="36" spans="1:7" x14ac:dyDescent="0.25">
      <c r="B36" s="1" t="s">
        <v>36</v>
      </c>
      <c r="C36">
        <v>4</v>
      </c>
      <c r="D36" s="3">
        <v>1.96</v>
      </c>
      <c r="E36">
        <f t="shared" si="0"/>
        <v>0.49</v>
      </c>
      <c r="F36">
        <v>0.81096508499999997</v>
      </c>
      <c r="G36">
        <f t="shared" si="1"/>
        <v>0.10301858578905722</v>
      </c>
    </row>
    <row r="37" spans="1:7" x14ac:dyDescent="0.25">
      <c r="B37" s="1" t="s">
        <v>37</v>
      </c>
      <c r="C37">
        <v>2</v>
      </c>
      <c r="D37" s="3">
        <v>0</v>
      </c>
      <c r="E37">
        <f t="shared" si="0"/>
        <v>0</v>
      </c>
      <c r="F37">
        <v>0.81096508499999997</v>
      </c>
      <c r="G37">
        <f t="shared" si="1"/>
        <v>0.65766436908905723</v>
      </c>
    </row>
    <row r="38" spans="1:7" x14ac:dyDescent="0.25">
      <c r="B38" s="4" t="s">
        <v>38</v>
      </c>
      <c r="C38">
        <v>1</v>
      </c>
      <c r="D38" s="3">
        <v>0.94</v>
      </c>
      <c r="E38">
        <f t="shared" si="0"/>
        <v>0.94</v>
      </c>
      <c r="F38">
        <v>0.81096508499999997</v>
      </c>
      <c r="G38">
        <f t="shared" si="1"/>
        <v>1.6650009289057219E-2</v>
      </c>
    </row>
    <row r="39" spans="1:7" x14ac:dyDescent="0.25">
      <c r="B39" s="4" t="s">
        <v>39</v>
      </c>
      <c r="C39">
        <v>8</v>
      </c>
      <c r="D39" s="3">
        <v>6.6</v>
      </c>
      <c r="E39">
        <f t="shared" si="0"/>
        <v>0.82499999999999996</v>
      </c>
      <c r="F39">
        <v>0.81096508499999997</v>
      </c>
      <c r="G39">
        <f t="shared" si="1"/>
        <v>1.9697883905722447E-4</v>
      </c>
    </row>
    <row r="40" spans="1:7" x14ac:dyDescent="0.25">
      <c r="B40" s="4" t="s">
        <v>40</v>
      </c>
      <c r="C40">
        <v>1</v>
      </c>
      <c r="D40" s="3">
        <v>1.1200000000000001</v>
      </c>
      <c r="E40">
        <f t="shared" si="0"/>
        <v>1.1200000000000001</v>
      </c>
      <c r="F40">
        <v>0.81096508499999997</v>
      </c>
      <c r="G40">
        <f t="shared" si="1"/>
        <v>9.5502578689057302E-2</v>
      </c>
    </row>
    <row r="41" spans="1:7" x14ac:dyDescent="0.25">
      <c r="B41" s="4" t="s">
        <v>41</v>
      </c>
      <c r="C41">
        <v>1</v>
      </c>
      <c r="D41" s="3">
        <v>1.04</v>
      </c>
      <c r="E41">
        <f t="shared" si="0"/>
        <v>1.04</v>
      </c>
      <c r="F41">
        <v>0.81096508499999997</v>
      </c>
      <c r="G41">
        <f t="shared" si="1"/>
        <v>5.2456992289057251E-2</v>
      </c>
    </row>
    <row r="42" spans="1:7" x14ac:dyDescent="0.25">
      <c r="B42" s="4" t="s">
        <v>42</v>
      </c>
      <c r="C42">
        <v>2</v>
      </c>
      <c r="D42" s="3">
        <v>2.2799999999999998</v>
      </c>
      <c r="E42">
        <f t="shared" si="0"/>
        <v>1.1399999999999999</v>
      </c>
      <c r="F42">
        <v>0.81096508499999997</v>
      </c>
      <c r="G42">
        <f t="shared" si="1"/>
        <v>0.10826397528905718</v>
      </c>
    </row>
    <row r="43" spans="1:7" x14ac:dyDescent="0.25">
      <c r="B43" s="4" t="s">
        <v>43</v>
      </c>
      <c r="C43">
        <v>2356</v>
      </c>
      <c r="D43" s="3">
        <v>1899.04</v>
      </c>
      <c r="E43">
        <f t="shared" si="0"/>
        <v>0.806044142614601</v>
      </c>
      <c r="F43">
        <v>0.81096508499999997</v>
      </c>
      <c r="G43">
        <f t="shared" si="1"/>
        <v>2.4215673960416146E-5</v>
      </c>
    </row>
    <row r="44" spans="1:7" x14ac:dyDescent="0.25">
      <c r="B44" s="4" t="s">
        <v>44</v>
      </c>
      <c r="C44">
        <v>2</v>
      </c>
      <c r="E44">
        <f t="shared" si="0"/>
        <v>0</v>
      </c>
      <c r="F44">
        <v>0.81096508499999997</v>
      </c>
      <c r="G44">
        <f t="shared" si="1"/>
        <v>0.65766436908905723</v>
      </c>
    </row>
    <row r="45" spans="1:7" x14ac:dyDescent="0.25">
      <c r="B45" s="4" t="s">
        <v>45</v>
      </c>
      <c r="C45">
        <v>8</v>
      </c>
      <c r="D45" s="3">
        <v>4.33</v>
      </c>
      <c r="E45">
        <f t="shared" si="0"/>
        <v>0.54125000000000001</v>
      </c>
      <c r="F45">
        <v>0.81096508499999997</v>
      </c>
      <c r="G45">
        <f t="shared" si="1"/>
        <v>7.2746227076557202E-2</v>
      </c>
    </row>
    <row r="46" spans="1:7" x14ac:dyDescent="0.25">
      <c r="A46" t="s">
        <v>46</v>
      </c>
      <c r="B46">
        <f>COUNTA(B3:B45)</f>
        <v>43</v>
      </c>
      <c r="C46">
        <f>SUM(C3:C45)</f>
        <v>2635</v>
      </c>
      <c r="D46">
        <f>SUM(D3:D45)</f>
        <v>2136.893</v>
      </c>
      <c r="E46">
        <f t="shared" si="0"/>
        <v>0.81096508538899437</v>
      </c>
      <c r="F46">
        <v>0.81096508499999997</v>
      </c>
    </row>
    <row r="48" spans="1:7" x14ac:dyDescent="0.25">
      <c r="C48" t="s">
        <v>48</v>
      </c>
      <c r="D48">
        <f>SQRT(SUM(G3:G45)/43)</f>
        <v>0.35497765079134769</v>
      </c>
    </row>
    <row r="49" spans="3:6" x14ac:dyDescent="0.25">
      <c r="C49" t="s">
        <v>51</v>
      </c>
      <c r="D49">
        <f>_xlfn.CONFIDENCE.NORM(0.05, D48,43)</f>
        <v>0.10609987547565078</v>
      </c>
    </row>
    <row r="50" spans="3:6" x14ac:dyDescent="0.25">
      <c r="C50" t="s">
        <v>53</v>
      </c>
      <c r="D50">
        <f>F46-D49</f>
        <v>0.70486520952434917</v>
      </c>
      <c r="E50" t="s">
        <v>52</v>
      </c>
      <c r="F50">
        <f>F45+D49</f>
        <v>0.91706496047565078</v>
      </c>
    </row>
    <row r="51" spans="3:6" x14ac:dyDescent="0.25">
      <c r="C51" t="s">
        <v>54</v>
      </c>
      <c r="D51">
        <f>0.7</f>
        <v>0.7</v>
      </c>
      <c r="E51">
        <f>0.91</f>
        <v>0.91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</dc:creator>
  <cp:lastModifiedBy>Preston</cp:lastModifiedBy>
  <cp:lastPrinted>2013-11-19T19:21:22Z</cp:lastPrinted>
  <dcterms:created xsi:type="dcterms:W3CDTF">2013-11-19T17:31:54Z</dcterms:created>
  <dcterms:modified xsi:type="dcterms:W3CDTF">2013-11-26T17:03:36Z</dcterms:modified>
</cp:coreProperties>
</file>