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hidePivotFieldList="1" autoCompressPictures="0"/>
  <bookViews>
    <workbookView xWindow="980" yWindow="4300" windowWidth="25040" windowHeight="14420" tabRatio="500" activeTab="4"/>
  </bookViews>
  <sheets>
    <sheet name="pivotTab" sheetId="2" r:id="rId1"/>
    <sheet name="initialRun" sheetId="5" r:id="rId2"/>
    <sheet name="singleSample" sheetId="6" r:id="rId3"/>
    <sheet name="in-progress" sheetId="1" r:id="rId4"/>
    <sheet name="Sheet1" sheetId="7" r:id="rId5"/>
  </sheets>
  <calcPr calcId="140001" concurrentCalc="0"/>
  <pivotCaches>
    <pivotCache cacheId="1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0" i="5" l="1"/>
  <c r="E70" i="5"/>
  <c r="D70" i="5"/>
  <c r="F69" i="5"/>
  <c r="E69" i="5"/>
  <c r="D69" i="5"/>
  <c r="C42" i="5"/>
  <c r="C41" i="5"/>
  <c r="C36" i="5"/>
  <c r="C35" i="5"/>
  <c r="C30" i="5"/>
  <c r="C29" i="5"/>
  <c r="C24" i="5"/>
  <c r="C23" i="5"/>
  <c r="E13" i="5"/>
  <c r="D13" i="5"/>
  <c r="E12" i="5"/>
  <c r="D12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sharedStrings.xml><?xml version="1.0" encoding="utf-8"?>
<sst xmlns="http://schemas.openxmlformats.org/spreadsheetml/2006/main" count="372" uniqueCount="31">
  <si>
    <t>Storage</t>
  </si>
  <si>
    <t>Document Size</t>
  </si>
  <si>
    <t>spin</t>
  </si>
  <si>
    <t>ssd</t>
  </si>
  <si>
    <t>Disk Type</t>
  </si>
  <si>
    <t>Row Labels</t>
  </si>
  <si>
    <t>Grand Total</t>
  </si>
  <si>
    <t>Column Labels</t>
  </si>
  <si>
    <t>Total Sum of Num writes</t>
  </si>
  <si>
    <t>Sum of Num writes</t>
  </si>
  <si>
    <t>Total Sum of Num saves</t>
  </si>
  <si>
    <t>Sum of Num saves</t>
  </si>
  <si>
    <t>Total Sum of Num Upserts</t>
  </si>
  <si>
    <t>Sum of Num Upserts</t>
  </si>
  <si>
    <t>NumDocuments</t>
  </si>
  <si>
    <t>Save time</t>
  </si>
  <si>
    <t>NumThreads</t>
  </si>
  <si>
    <t>NumIndexes</t>
  </si>
  <si>
    <t>Inserts</t>
  </si>
  <si>
    <t>Reads</t>
  </si>
  <si>
    <t>Threads</t>
  </si>
  <si>
    <t>threads/mongos</t>
  </si>
  <si>
    <t>Inserts dps</t>
  </si>
  <si>
    <t>Upsert dps</t>
  </si>
  <si>
    <t>b</t>
  </si>
  <si>
    <t>10K</t>
  </si>
  <si>
    <t>indexes</t>
  </si>
  <si>
    <t>prev</t>
  </si>
  <si>
    <t>threads</t>
  </si>
  <si>
    <t>100K</t>
  </si>
  <si>
    <t>avg/median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</si>
</sst>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2" fontId="0" fillId="0" borderId="0" xfId="0" applyNumberFormat="1"/>
    <xf numFmtId="2" fontId="3" fillId="0" borderId="0" xfId="0" applyNumberFormat="1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27952537182852"/>
          <c:y val="0.0462962962962963"/>
          <c:w val="0.379708661417323"/>
          <c:h val="0.822469378827647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pivotTab!$B$4</c:f>
              <c:strCache>
                <c:ptCount val="1"/>
                <c:pt idx="0">
                  <c:v>spin</c:v>
                </c:pt>
              </c:strCache>
            </c:strRef>
          </c:tx>
          <c:invertIfNegative val="0"/>
          <c:cat>
            <c:strRef>
              <c:f>pivotTab!$A$5:$A$19</c:f>
              <c:strCache>
                <c:ptCount val="15"/>
                <c:pt idx="0">
                  <c:v>Sum of Num writes</c:v>
                </c:pt>
                <c:pt idx="1">
                  <c:v>200</c:v>
                </c:pt>
                <c:pt idx="2">
                  <c:v>1024</c:v>
                </c:pt>
                <c:pt idx="3">
                  <c:v>1048576</c:v>
                </c:pt>
                <c:pt idx="4">
                  <c:v>Sum of Num saves</c:v>
                </c:pt>
                <c:pt idx="5">
                  <c:v>200</c:v>
                </c:pt>
                <c:pt idx="6">
                  <c:v>1024</c:v>
                </c:pt>
                <c:pt idx="7">
                  <c:v>1048576</c:v>
                </c:pt>
                <c:pt idx="8">
                  <c:v>Sum of Num Upserts</c:v>
                </c:pt>
                <c:pt idx="9">
                  <c:v>200</c:v>
                </c:pt>
                <c:pt idx="10">
                  <c:v>1024</c:v>
                </c:pt>
                <c:pt idx="11">
                  <c:v>1048576</c:v>
                </c:pt>
                <c:pt idx="12">
                  <c:v>Total Sum of Num writes</c:v>
                </c:pt>
                <c:pt idx="13">
                  <c:v>Total Sum of Num saves</c:v>
                </c:pt>
                <c:pt idx="14">
                  <c:v>Total Sum of Num Upserts</c:v>
                </c:pt>
              </c:strCache>
            </c:strRef>
          </c:cat>
          <c:val>
            <c:numRef>
              <c:f>pivotTab!$B$5:$B$19</c:f>
              <c:numCache>
                <c:formatCode>General</c:formatCode>
                <c:ptCount val="15"/>
                <c:pt idx="1">
                  <c:v>12224.93887530562</c:v>
                </c:pt>
                <c:pt idx="5">
                  <c:v>11520.73732718894</c:v>
                </c:pt>
                <c:pt idx="9">
                  <c:v>8726.003490401395</c:v>
                </c:pt>
                <c:pt idx="12">
                  <c:v>12224.93887530562</c:v>
                </c:pt>
                <c:pt idx="13">
                  <c:v>11520.73732718894</c:v>
                </c:pt>
                <c:pt idx="14">
                  <c:v>8726.003490401395</c:v>
                </c:pt>
              </c:numCache>
            </c:numRef>
          </c:val>
        </c:ser>
        <c:ser>
          <c:idx val="1"/>
          <c:order val="1"/>
          <c:tx>
            <c:strRef>
              <c:f>pivotTab!$C$4</c:f>
              <c:strCache>
                <c:ptCount val="1"/>
                <c:pt idx="0">
                  <c:v>ssd</c:v>
                </c:pt>
              </c:strCache>
            </c:strRef>
          </c:tx>
          <c:invertIfNegative val="0"/>
          <c:cat>
            <c:strRef>
              <c:f>pivotTab!$A$5:$A$19</c:f>
              <c:strCache>
                <c:ptCount val="15"/>
                <c:pt idx="0">
                  <c:v>Sum of Num writes</c:v>
                </c:pt>
                <c:pt idx="1">
                  <c:v>200</c:v>
                </c:pt>
                <c:pt idx="2">
                  <c:v>1024</c:v>
                </c:pt>
                <c:pt idx="3">
                  <c:v>1048576</c:v>
                </c:pt>
                <c:pt idx="4">
                  <c:v>Sum of Num saves</c:v>
                </c:pt>
                <c:pt idx="5">
                  <c:v>200</c:v>
                </c:pt>
                <c:pt idx="6">
                  <c:v>1024</c:v>
                </c:pt>
                <c:pt idx="7">
                  <c:v>1048576</c:v>
                </c:pt>
                <c:pt idx="8">
                  <c:v>Sum of Num Upserts</c:v>
                </c:pt>
                <c:pt idx="9">
                  <c:v>200</c:v>
                </c:pt>
                <c:pt idx="10">
                  <c:v>1024</c:v>
                </c:pt>
                <c:pt idx="11">
                  <c:v>1048576</c:v>
                </c:pt>
                <c:pt idx="12">
                  <c:v>Total Sum of Num writes</c:v>
                </c:pt>
                <c:pt idx="13">
                  <c:v>Total Sum of Num saves</c:v>
                </c:pt>
                <c:pt idx="14">
                  <c:v>Total Sum of Num Upserts</c:v>
                </c:pt>
              </c:strCache>
            </c:strRef>
          </c:cat>
          <c:val>
            <c:numRef>
              <c:f>pivotTab!$C$5:$C$19</c:f>
              <c:numCache>
                <c:formatCode>General</c:formatCode>
                <c:ptCount val="15"/>
                <c:pt idx="1">
                  <c:v>20920.50209205021</c:v>
                </c:pt>
                <c:pt idx="5">
                  <c:v>15151.51515151515</c:v>
                </c:pt>
                <c:pt idx="9">
                  <c:v>11261.26126126126</c:v>
                </c:pt>
                <c:pt idx="12">
                  <c:v>20920.50209205021</c:v>
                </c:pt>
                <c:pt idx="13">
                  <c:v>15151.51515151515</c:v>
                </c:pt>
                <c:pt idx="14">
                  <c:v>11261.26126126126</c:v>
                </c:pt>
              </c:numCache>
            </c:numRef>
          </c:val>
        </c:ser>
        <c:ser>
          <c:idx val="2"/>
          <c:order val="2"/>
          <c:tx>
            <c:strRef>
              <c:f>pivotTab!$D$4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cat>
            <c:strRef>
              <c:f>pivotTab!$A$5:$A$19</c:f>
              <c:strCache>
                <c:ptCount val="15"/>
                <c:pt idx="0">
                  <c:v>Sum of Num writes</c:v>
                </c:pt>
                <c:pt idx="1">
                  <c:v>200</c:v>
                </c:pt>
                <c:pt idx="2">
                  <c:v>1024</c:v>
                </c:pt>
                <c:pt idx="3">
                  <c:v>1048576</c:v>
                </c:pt>
                <c:pt idx="4">
                  <c:v>Sum of Num saves</c:v>
                </c:pt>
                <c:pt idx="5">
                  <c:v>200</c:v>
                </c:pt>
                <c:pt idx="6">
                  <c:v>1024</c:v>
                </c:pt>
                <c:pt idx="7">
                  <c:v>1048576</c:v>
                </c:pt>
                <c:pt idx="8">
                  <c:v>Sum of Num Upserts</c:v>
                </c:pt>
                <c:pt idx="9">
                  <c:v>200</c:v>
                </c:pt>
                <c:pt idx="10">
                  <c:v>1024</c:v>
                </c:pt>
                <c:pt idx="11">
                  <c:v>1048576</c:v>
                </c:pt>
                <c:pt idx="12">
                  <c:v>Total Sum of Num writes</c:v>
                </c:pt>
                <c:pt idx="13">
                  <c:v>Total Sum of Num saves</c:v>
                </c:pt>
                <c:pt idx="14">
                  <c:v>Total Sum of Num Upserts</c:v>
                </c:pt>
              </c:strCache>
            </c:strRef>
          </c:cat>
          <c:val>
            <c:numRef>
              <c:f>pivotTab!$D$5:$D$19</c:f>
              <c:numCache>
                <c:formatCode>General</c:formatCode>
                <c:ptCount val="15"/>
                <c:pt idx="1">
                  <c:v>33145.44096735583</c:v>
                </c:pt>
                <c:pt idx="5">
                  <c:v>26672.2524787041</c:v>
                </c:pt>
                <c:pt idx="9">
                  <c:v>19987.26475166265</c:v>
                </c:pt>
                <c:pt idx="12">
                  <c:v>33145.44096735583</c:v>
                </c:pt>
                <c:pt idx="13">
                  <c:v>26672.2524787041</c:v>
                </c:pt>
                <c:pt idx="14">
                  <c:v>19987.26475166265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8865448"/>
        <c:axId val="588868424"/>
        <c:axId val="0"/>
      </c:bar3DChart>
      <c:catAx>
        <c:axId val="588865448"/>
        <c:scaling>
          <c:orientation val="minMax"/>
        </c:scaling>
        <c:delete val="0"/>
        <c:axPos val="l"/>
        <c:majorTickMark val="out"/>
        <c:minorTickMark val="none"/>
        <c:tickLblPos val="nextTo"/>
        <c:crossAx val="588868424"/>
        <c:crosses val="autoZero"/>
        <c:auto val="1"/>
        <c:lblAlgn val="ctr"/>
        <c:lblOffset val="100"/>
        <c:noMultiLvlLbl val="0"/>
      </c:catAx>
      <c:valAx>
        <c:axId val="5888684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8886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4</xdr:row>
      <xdr:rowOff>133350</xdr:rowOff>
    </xdr:from>
    <xdr:to>
      <xdr:col>10</xdr:col>
      <xdr:colOff>889000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ya Kamsky" refreshedDate="41296.79352013889" createdVersion="4" refreshedVersion="4" minRefreshableVersion="3" recordCount="4">
  <cacheSource type="worksheet">
    <worksheetSource ref="B1:F22" sheet="in-progress"/>
  </cacheSource>
  <cacheFields count="5">
    <cacheField name="Disk Type" numFmtId="0">
      <sharedItems count="2">
        <s v="spin"/>
        <s v="ssd"/>
      </sharedItems>
    </cacheField>
    <cacheField name="Document Size" numFmtId="0">
      <sharedItems containsSemiMixedTypes="0" containsString="0" containsNumber="1" containsInteger="1" minValue="200" maxValue="1048576" count="3">
        <n v="200"/>
        <n v="1024"/>
        <n v="1048576"/>
      </sharedItems>
    </cacheField>
    <cacheField name="Num writes" numFmtId="0">
      <sharedItems containsString="0" containsBlank="1" containsNumber="1" minValue="12224.938875305623" maxValue="20920.50209205021"/>
    </cacheField>
    <cacheField name="Num saves" numFmtId="0">
      <sharedItems containsString="0" containsBlank="1" containsNumber="1" minValue="11520.737327188941" maxValue="15151.515151515152"/>
    </cacheField>
    <cacheField name="Num Upserts" numFmtId="0">
      <sharedItems containsString="0" containsBlank="1" containsNumber="1" minValue="8726.0034904013955" maxValue="11261.2612612612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n v="12224.938875305623"/>
    <n v="11520.737327188941"/>
    <n v="8726.0034904013955"/>
  </r>
  <r>
    <x v="1"/>
    <x v="0"/>
    <n v="20920.50209205021"/>
    <n v="15151.515151515152"/>
    <n v="11261.261261261261"/>
  </r>
  <r>
    <x v="0"/>
    <x v="1"/>
    <m/>
    <m/>
    <m/>
  </r>
  <r>
    <x v="1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Values" updatedVersion="4" minRefreshableVersion="3" useAutoFormatting="1" itemPrintTitles="1" mergeItem="1" createdVersion="4" indent="0" outline="1" outlineData="1" gridDropZones="1">
  <location ref="A3:D19" firstHeaderRow="1" firstDataRow="2" firstDataCol="1"/>
  <pivotFields count="5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2">
    <field x="-2"/>
    <field x="1"/>
  </rowFields>
  <rowItems count="15">
    <i>
      <x/>
    </i>
    <i r="1">
      <x/>
    </i>
    <i r="1">
      <x v="1"/>
    </i>
    <i r="1">
      <x v="2"/>
    </i>
    <i i="1">
      <x v="1"/>
    </i>
    <i r="1" i="1">
      <x/>
    </i>
    <i r="1" i="1">
      <x v="1"/>
    </i>
    <i r="1" i="1">
      <x v="2"/>
    </i>
    <i i="2">
      <x v="2"/>
    </i>
    <i r="1" i="2">
      <x/>
    </i>
    <i r="1" i="2">
      <x v="1"/>
    </i>
    <i r="1" i="2">
      <x v="2"/>
    </i>
    <i t="grand">
      <x/>
    </i>
    <i t="grand">
      <x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3">
    <dataField name="Sum of Num writes" fld="2" baseField="0" baseItem="0"/>
    <dataField name="Sum of Num saves" fld="3" baseField="0" baseItem="0"/>
    <dataField name="Sum of Num Upserts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workbookViewId="0">
      <selection activeCell="A3" sqref="A3"/>
    </sheetView>
  </sheetViews>
  <sheetFormatPr baseColWidth="10" defaultRowHeight="15" x14ac:dyDescent="0"/>
  <cols>
    <col min="1" max="1" width="23" bestFit="1" customWidth="1"/>
    <col min="2" max="2" width="18.5" bestFit="1" customWidth="1"/>
    <col min="3" max="4" width="12.1640625" customWidth="1"/>
    <col min="5" max="5" width="7.33203125" customWidth="1"/>
    <col min="6" max="6" width="9.83203125" customWidth="1"/>
    <col min="7" max="7" width="10.33203125" customWidth="1"/>
    <col min="8" max="8" width="12.83203125" customWidth="1"/>
    <col min="9" max="9" width="12.1640625" customWidth="1"/>
    <col min="10" max="10" width="21.5" customWidth="1"/>
    <col min="11" max="11" width="16.83203125" customWidth="1"/>
    <col min="12" max="12" width="16.1640625" customWidth="1"/>
    <col min="13" max="13" width="18" customWidth="1"/>
    <col min="14" max="14" width="21.33203125" bestFit="1" customWidth="1"/>
    <col min="15" max="15" width="20.6640625" bestFit="1" customWidth="1"/>
    <col min="16" max="16" width="22.5" bestFit="1" customWidth="1"/>
    <col min="17" max="17" width="16.83203125" bestFit="1" customWidth="1"/>
    <col min="18" max="18" width="16.1640625" bestFit="1" customWidth="1"/>
    <col min="19" max="19" width="18" bestFit="1" customWidth="1"/>
    <col min="20" max="20" width="24.33203125" bestFit="1" customWidth="1"/>
    <col min="21" max="21" width="23.83203125" bestFit="1" customWidth="1"/>
    <col min="22" max="22" width="25.6640625" bestFit="1" customWidth="1"/>
    <col min="23" max="23" width="21.33203125" bestFit="1" customWidth="1"/>
    <col min="24" max="24" width="20.83203125" bestFit="1" customWidth="1"/>
    <col min="25" max="25" width="22.6640625" bestFit="1" customWidth="1"/>
  </cols>
  <sheetData>
    <row r="3" spans="1:4">
      <c r="A3" s="4"/>
      <c r="B3" s="5" t="s">
        <v>7</v>
      </c>
      <c r="C3" s="4"/>
      <c r="D3" s="4"/>
    </row>
    <row r="4" spans="1:4">
      <c r="A4" s="5" t="s">
        <v>5</v>
      </c>
      <c r="B4" s="6" t="s">
        <v>2</v>
      </c>
      <c r="C4" s="6" t="s">
        <v>3</v>
      </c>
      <c r="D4" s="6" t="s">
        <v>6</v>
      </c>
    </row>
    <row r="5" spans="1:4">
      <c r="A5" s="1" t="s">
        <v>9</v>
      </c>
      <c r="B5" s="2"/>
      <c r="C5" s="2"/>
      <c r="D5" s="2"/>
    </row>
    <row r="6" spans="1:4">
      <c r="A6" s="3">
        <v>200</v>
      </c>
      <c r="B6" s="2">
        <v>12224.938875305623</v>
      </c>
      <c r="C6" s="2">
        <v>20920.50209205021</v>
      </c>
      <c r="D6" s="2">
        <v>33145.440967355833</v>
      </c>
    </row>
    <row r="7" spans="1:4">
      <c r="A7" s="3">
        <v>1024</v>
      </c>
      <c r="B7" s="2"/>
      <c r="C7" s="2"/>
      <c r="D7" s="2"/>
    </row>
    <row r="8" spans="1:4">
      <c r="A8" s="3">
        <v>1048576</v>
      </c>
      <c r="B8" s="2"/>
      <c r="C8" s="2"/>
      <c r="D8" s="2"/>
    </row>
    <row r="9" spans="1:4">
      <c r="A9" s="1" t="s">
        <v>11</v>
      </c>
      <c r="B9" s="2"/>
      <c r="C9" s="2"/>
      <c r="D9" s="2"/>
    </row>
    <row r="10" spans="1:4">
      <c r="A10" s="3">
        <v>200</v>
      </c>
      <c r="B10" s="2">
        <v>11520.737327188941</v>
      </c>
      <c r="C10" s="2">
        <v>15151.515151515152</v>
      </c>
      <c r="D10" s="2">
        <v>26672.252478704093</v>
      </c>
    </row>
    <row r="11" spans="1:4">
      <c r="A11" s="3">
        <v>1024</v>
      </c>
      <c r="B11" s="2"/>
      <c r="C11" s="2"/>
      <c r="D11" s="2"/>
    </row>
    <row r="12" spans="1:4">
      <c r="A12" s="3">
        <v>1048576</v>
      </c>
      <c r="B12" s="2"/>
      <c r="C12" s="2"/>
      <c r="D12" s="2"/>
    </row>
    <row r="13" spans="1:4">
      <c r="A13" s="1" t="s">
        <v>13</v>
      </c>
      <c r="B13" s="2"/>
      <c r="C13" s="2"/>
      <c r="D13" s="2"/>
    </row>
    <row r="14" spans="1:4">
      <c r="A14" s="3">
        <v>200</v>
      </c>
      <c r="B14" s="2">
        <v>8726.0034904013955</v>
      </c>
      <c r="C14" s="2">
        <v>11261.261261261261</v>
      </c>
      <c r="D14" s="2">
        <v>19987.264751662657</v>
      </c>
    </row>
    <row r="15" spans="1:4">
      <c r="A15" s="3">
        <v>1024</v>
      </c>
      <c r="B15" s="2"/>
      <c r="C15" s="2"/>
      <c r="D15" s="2"/>
    </row>
    <row r="16" spans="1:4">
      <c r="A16" s="3">
        <v>1048576</v>
      </c>
      <c r="B16" s="2"/>
      <c r="C16" s="2"/>
      <c r="D16" s="2"/>
    </row>
    <row r="17" spans="1:4">
      <c r="A17" s="1" t="s">
        <v>8</v>
      </c>
      <c r="B17" s="2">
        <v>12224.938875305623</v>
      </c>
      <c r="C17" s="2">
        <v>20920.50209205021</v>
      </c>
      <c r="D17" s="2">
        <v>33145.440967355833</v>
      </c>
    </row>
    <row r="18" spans="1:4">
      <c r="A18" s="1" t="s">
        <v>10</v>
      </c>
      <c r="B18" s="2">
        <v>11520.737327188941</v>
      </c>
      <c r="C18" s="2">
        <v>15151.515151515152</v>
      </c>
      <c r="D18" s="2">
        <v>26672.252478704093</v>
      </c>
    </row>
    <row r="19" spans="1:4">
      <c r="A19" s="1" t="s">
        <v>12</v>
      </c>
      <c r="B19" s="2">
        <v>8726.0034904013955</v>
      </c>
      <c r="C19" s="2">
        <v>11261.261261261261</v>
      </c>
      <c r="D19" s="2">
        <v>19987.264751662657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J42" sqref="J42"/>
    </sheetView>
  </sheetViews>
  <sheetFormatPr baseColWidth="10" defaultRowHeight="15" x14ac:dyDescent="0"/>
  <cols>
    <col min="1" max="1" width="12.33203125" customWidth="1"/>
    <col min="3" max="3" width="14" customWidth="1"/>
    <col min="5" max="5" width="11.1640625" bestFit="1" customWidth="1"/>
    <col min="6" max="6" width="11.6640625" customWidth="1"/>
    <col min="7" max="7" width="14.5" customWidth="1"/>
    <col min="8" max="8" width="19" customWidth="1"/>
    <col min="9" max="9" width="14.6640625" customWidth="1"/>
  </cols>
  <sheetData>
    <row r="1" spans="1:10">
      <c r="A1" t="s">
        <v>18</v>
      </c>
      <c r="B1" t="s">
        <v>4</v>
      </c>
      <c r="C1" t="s">
        <v>1</v>
      </c>
      <c r="D1" t="s">
        <v>22</v>
      </c>
      <c r="E1" t="s">
        <v>23</v>
      </c>
      <c r="F1" t="s">
        <v>15</v>
      </c>
      <c r="G1" t="s">
        <v>14</v>
      </c>
      <c r="H1" t="s">
        <v>16</v>
      </c>
      <c r="I1" t="s">
        <v>21</v>
      </c>
      <c r="J1" t="s">
        <v>17</v>
      </c>
    </row>
    <row r="2" spans="1:10">
      <c r="B2" t="s">
        <v>2</v>
      </c>
      <c r="C2">
        <v>116</v>
      </c>
      <c r="D2" s="8">
        <f>5000000/276.006</f>
        <v>18115.548212720016</v>
      </c>
      <c r="E2" s="8">
        <f>5000000/482.378</f>
        <v>10365.315167772991</v>
      </c>
      <c r="F2">
        <v>265.81299999999999</v>
      </c>
      <c r="G2">
        <v>5000000</v>
      </c>
      <c r="I2">
        <v>1</v>
      </c>
      <c r="J2">
        <v>2</v>
      </c>
    </row>
    <row r="3" spans="1:10">
      <c r="B3" t="s">
        <v>3</v>
      </c>
      <c r="C3">
        <v>116</v>
      </c>
      <c r="D3" s="8">
        <f>5000000/245.839</f>
        <v>20338.514230858407</v>
      </c>
      <c r="E3" s="8">
        <f>5000000/453.017</f>
        <v>11037.113397510469</v>
      </c>
      <c r="F3">
        <v>241.46899999999999</v>
      </c>
      <c r="G3">
        <v>5000000</v>
      </c>
      <c r="I3">
        <v>1</v>
      </c>
      <c r="J3">
        <v>2</v>
      </c>
    </row>
    <row r="4" spans="1:10">
      <c r="B4" t="s">
        <v>2</v>
      </c>
      <c r="C4">
        <v>116</v>
      </c>
      <c r="D4" s="8">
        <f>200000/9.318</f>
        <v>21463.833440652503</v>
      </c>
      <c r="E4" s="8">
        <f>200000/17.089</f>
        <v>11703.434958160222</v>
      </c>
      <c r="G4">
        <v>200000</v>
      </c>
      <c r="I4">
        <v>1</v>
      </c>
      <c r="J4">
        <v>2</v>
      </c>
    </row>
    <row r="5" spans="1:10">
      <c r="B5" t="s">
        <v>2</v>
      </c>
      <c r="C5">
        <v>116</v>
      </c>
      <c r="D5" s="8">
        <f>200000/9.318</f>
        <v>21463.833440652503</v>
      </c>
      <c r="E5" s="8">
        <f>200000/17.089</f>
        <v>11703.434958160222</v>
      </c>
      <c r="G5">
        <v>200000</v>
      </c>
      <c r="I5">
        <v>1</v>
      </c>
      <c r="J5">
        <v>5</v>
      </c>
    </row>
    <row r="6" spans="1:10">
      <c r="B6" t="s">
        <v>3</v>
      </c>
      <c r="C6">
        <v>116</v>
      </c>
      <c r="D6" s="8">
        <f>200000/7.241</f>
        <v>27620.494406849884</v>
      </c>
      <c r="E6" s="8">
        <f>200000/15.096</f>
        <v>13248.542660307367</v>
      </c>
      <c r="G6">
        <v>200000</v>
      </c>
      <c r="I6">
        <v>1</v>
      </c>
      <c r="J6">
        <v>2</v>
      </c>
    </row>
    <row r="7" spans="1:10">
      <c r="B7" s="7" t="s">
        <v>3</v>
      </c>
      <c r="C7" s="7">
        <v>116</v>
      </c>
      <c r="D7" s="9">
        <f>200000/8.673</f>
        <v>23060.071486221608</v>
      </c>
      <c r="E7" s="9">
        <f>200000/16.641</f>
        <v>12018.508503094767</v>
      </c>
      <c r="F7" s="7"/>
      <c r="G7" s="7">
        <v>200000</v>
      </c>
      <c r="H7" s="7"/>
      <c r="I7" s="7">
        <v>1</v>
      </c>
      <c r="J7" s="7">
        <v>5</v>
      </c>
    </row>
    <row r="8" spans="1:10">
      <c r="B8" t="s">
        <v>2</v>
      </c>
      <c r="C8">
        <v>116</v>
      </c>
      <c r="D8" s="8">
        <f>200000/10.379</f>
        <v>19269.679159841988</v>
      </c>
      <c r="E8" s="8">
        <f>200000/18.296</f>
        <v>10931.351114997815</v>
      </c>
      <c r="I8">
        <v>1</v>
      </c>
      <c r="J8">
        <v>5</v>
      </c>
    </row>
    <row r="9" spans="1:10">
      <c r="B9" s="7" t="s">
        <v>2</v>
      </c>
      <c r="C9" s="7">
        <v>116</v>
      </c>
      <c r="D9" s="9">
        <f>200000/7.527</f>
        <v>26571.011026969576</v>
      </c>
      <c r="E9" s="9">
        <f>200000/15.174</f>
        <v>13180.440226703573</v>
      </c>
      <c r="F9" s="7"/>
      <c r="G9" s="7"/>
      <c r="H9" s="7"/>
      <c r="I9" s="7">
        <v>1</v>
      </c>
      <c r="J9" s="7">
        <v>2</v>
      </c>
    </row>
    <row r="10" spans="1:10">
      <c r="A10" t="s">
        <v>24</v>
      </c>
      <c r="B10" t="s">
        <v>3</v>
      </c>
      <c r="C10">
        <v>116</v>
      </c>
      <c r="D10" s="8">
        <v>6492.3666000000003</v>
      </c>
      <c r="E10" s="8">
        <v>4922.8</v>
      </c>
      <c r="I10">
        <v>1</v>
      </c>
      <c r="J10">
        <v>5</v>
      </c>
    </row>
    <row r="11" spans="1:10">
      <c r="A11" t="s">
        <v>24</v>
      </c>
      <c r="B11" s="7" t="s">
        <v>3</v>
      </c>
      <c r="C11" s="7">
        <v>116</v>
      </c>
      <c r="D11" s="9">
        <v>6703.1</v>
      </c>
      <c r="E11" s="9">
        <v>4990.8329999999996</v>
      </c>
      <c r="F11" s="7"/>
      <c r="G11" s="7"/>
      <c r="H11" s="7"/>
      <c r="I11" s="7">
        <v>1</v>
      </c>
      <c r="J11" s="7">
        <v>2</v>
      </c>
    </row>
    <row r="12" spans="1:10">
      <c r="B12" t="s">
        <v>2</v>
      </c>
      <c r="C12">
        <v>116</v>
      </c>
      <c r="D12" s="8">
        <f>200000/10.379</f>
        <v>19269.679159841988</v>
      </c>
      <c r="E12" s="8">
        <f>200000/18.296</f>
        <v>10931.351114997815</v>
      </c>
      <c r="F12" s="7"/>
      <c r="G12" s="7"/>
      <c r="H12" s="7"/>
      <c r="I12" s="7"/>
      <c r="J12" s="7"/>
    </row>
    <row r="13" spans="1:10">
      <c r="B13" s="7" t="s">
        <v>2</v>
      </c>
      <c r="C13" s="7">
        <v>116</v>
      </c>
      <c r="D13" s="9">
        <f>200000/7.527</f>
        <v>26571.011026969576</v>
      </c>
      <c r="E13" s="9">
        <f>200000/15.174</f>
        <v>13180.440226703573</v>
      </c>
      <c r="F13" s="7"/>
      <c r="G13" s="7"/>
      <c r="H13" s="7"/>
      <c r="I13" s="7"/>
      <c r="J13" s="7"/>
    </row>
    <row r="14" spans="1:10">
      <c r="A14" t="s">
        <v>24</v>
      </c>
      <c r="B14" t="s">
        <v>2</v>
      </c>
      <c r="C14">
        <v>116</v>
      </c>
      <c r="D14" s="8">
        <v>17530</v>
      </c>
      <c r="E14" s="8">
        <v>9650</v>
      </c>
      <c r="I14">
        <v>4</v>
      </c>
      <c r="J14">
        <v>5</v>
      </c>
    </row>
    <row r="15" spans="1:10">
      <c r="A15" t="s">
        <v>24</v>
      </c>
      <c r="B15" s="7" t="s">
        <v>2</v>
      </c>
      <c r="C15" s="7">
        <v>116</v>
      </c>
      <c r="D15" s="9">
        <v>16453.332999999999</v>
      </c>
      <c r="E15" s="9">
        <v>9386.6669999999995</v>
      </c>
      <c r="F15" s="7"/>
      <c r="G15" s="7"/>
      <c r="H15" s="7"/>
      <c r="I15" s="7">
        <v>4</v>
      </c>
      <c r="J15" s="7">
        <v>2</v>
      </c>
    </row>
    <row r="16" spans="1:10">
      <c r="A16" t="s">
        <v>24</v>
      </c>
      <c r="B16" t="s">
        <v>3</v>
      </c>
      <c r="C16">
        <v>116</v>
      </c>
      <c r="D16" s="8">
        <v>11180.4</v>
      </c>
      <c r="E16" s="8">
        <v>7149.4665999999997</v>
      </c>
      <c r="I16">
        <v>4</v>
      </c>
      <c r="J16">
        <v>5</v>
      </c>
    </row>
    <row r="17" spans="1:10">
      <c r="A17" t="s">
        <v>24</v>
      </c>
      <c r="B17" s="7" t="s">
        <v>3</v>
      </c>
      <c r="C17" s="7">
        <v>116</v>
      </c>
      <c r="D17" s="9">
        <v>11077.633</v>
      </c>
      <c r="E17" s="9">
        <v>7015.8</v>
      </c>
      <c r="F17" s="7"/>
      <c r="G17" s="7"/>
      <c r="H17" s="7"/>
      <c r="I17" s="7">
        <v>4</v>
      </c>
      <c r="J17" s="7">
        <v>2</v>
      </c>
    </row>
    <row r="18" spans="1:10">
      <c r="D18" s="8"/>
      <c r="E18" s="8"/>
    </row>
    <row r="19" spans="1:10">
      <c r="D19" s="8"/>
      <c r="E19" s="8"/>
    </row>
    <row r="20" spans="1:10">
      <c r="D20" s="8"/>
      <c r="E20" s="8"/>
    </row>
    <row r="21" spans="1:10">
      <c r="B21" t="s">
        <v>2</v>
      </c>
      <c r="C21">
        <v>1024</v>
      </c>
      <c r="D21" s="8"/>
      <c r="E21" s="8"/>
      <c r="G21">
        <v>2000000</v>
      </c>
      <c r="I21">
        <v>1</v>
      </c>
      <c r="J21">
        <v>2</v>
      </c>
    </row>
    <row r="22" spans="1:10">
      <c r="B22" t="s">
        <v>3</v>
      </c>
      <c r="C22">
        <v>1024</v>
      </c>
      <c r="D22" s="8"/>
      <c r="E22" s="8"/>
      <c r="G22">
        <v>2000000</v>
      </c>
      <c r="I22">
        <v>1</v>
      </c>
      <c r="J22">
        <v>2</v>
      </c>
    </row>
    <row r="23" spans="1:10">
      <c r="B23" t="s">
        <v>3</v>
      </c>
      <c r="C23">
        <f>1024*1024</f>
        <v>1048576</v>
      </c>
      <c r="D23" s="8"/>
      <c r="E23" s="8"/>
      <c r="G23">
        <v>2000000</v>
      </c>
      <c r="I23">
        <v>1</v>
      </c>
      <c r="J23">
        <v>2</v>
      </c>
    </row>
    <row r="24" spans="1:10">
      <c r="B24" t="s">
        <v>2</v>
      </c>
      <c r="C24">
        <f>1024*1024</f>
        <v>1048576</v>
      </c>
      <c r="D24" s="8"/>
      <c r="E24" s="8"/>
      <c r="G24">
        <v>2000000</v>
      </c>
      <c r="I24">
        <v>1</v>
      </c>
      <c r="J24">
        <v>2</v>
      </c>
    </row>
    <row r="25" spans="1:10">
      <c r="B25" t="s">
        <v>2</v>
      </c>
      <c r="C25">
        <v>116</v>
      </c>
      <c r="D25" s="8"/>
      <c r="E25" s="8"/>
      <c r="G25">
        <v>5000000</v>
      </c>
      <c r="I25">
        <v>1</v>
      </c>
      <c r="J25">
        <v>5</v>
      </c>
    </row>
    <row r="26" spans="1:10">
      <c r="B26" t="s">
        <v>3</v>
      </c>
      <c r="C26">
        <v>116</v>
      </c>
      <c r="D26" s="8"/>
      <c r="E26" s="8"/>
      <c r="G26">
        <v>5000000</v>
      </c>
      <c r="I26">
        <v>1</v>
      </c>
      <c r="J26">
        <v>5</v>
      </c>
    </row>
    <row r="27" spans="1:10">
      <c r="B27" t="s">
        <v>2</v>
      </c>
      <c r="C27">
        <v>1024</v>
      </c>
      <c r="D27" s="8"/>
      <c r="E27" s="8"/>
      <c r="G27">
        <v>2000000</v>
      </c>
      <c r="I27">
        <v>1</v>
      </c>
      <c r="J27">
        <v>5</v>
      </c>
    </row>
    <row r="28" spans="1:10">
      <c r="B28" t="s">
        <v>3</v>
      </c>
      <c r="C28">
        <v>1024</v>
      </c>
      <c r="D28" s="8"/>
      <c r="E28" s="8"/>
      <c r="G28">
        <v>2000000</v>
      </c>
      <c r="I28">
        <v>1</v>
      </c>
      <c r="J28">
        <v>5</v>
      </c>
    </row>
    <row r="29" spans="1:10">
      <c r="B29" t="s">
        <v>3</v>
      </c>
      <c r="C29">
        <f>1024*1024</f>
        <v>1048576</v>
      </c>
      <c r="D29" s="8"/>
      <c r="E29" s="8"/>
      <c r="G29">
        <v>2000000</v>
      </c>
      <c r="I29">
        <v>1</v>
      </c>
      <c r="J29">
        <v>5</v>
      </c>
    </row>
    <row r="30" spans="1:10">
      <c r="B30" t="s">
        <v>2</v>
      </c>
      <c r="C30">
        <f>1024*1024</f>
        <v>1048576</v>
      </c>
      <c r="D30" s="8"/>
      <c r="E30" s="8"/>
      <c r="G30">
        <v>2000000</v>
      </c>
      <c r="I30">
        <v>1</v>
      </c>
      <c r="J30">
        <v>5</v>
      </c>
    </row>
    <row r="31" spans="1:10">
      <c r="B31" t="s">
        <v>2</v>
      </c>
      <c r="C31">
        <v>116</v>
      </c>
      <c r="D31" s="8"/>
      <c r="E31" s="8"/>
      <c r="G31">
        <v>5000000</v>
      </c>
      <c r="I31">
        <v>4</v>
      </c>
      <c r="J31">
        <v>2</v>
      </c>
    </row>
    <row r="32" spans="1:10">
      <c r="B32" t="s">
        <v>3</v>
      </c>
      <c r="C32">
        <v>116</v>
      </c>
      <c r="D32" s="8">
        <v>245.839</v>
      </c>
      <c r="E32" s="8"/>
      <c r="G32">
        <v>5000000</v>
      </c>
      <c r="I32">
        <v>4</v>
      </c>
      <c r="J32">
        <v>2</v>
      </c>
    </row>
    <row r="33" spans="2:10">
      <c r="B33" t="s">
        <v>2</v>
      </c>
      <c r="C33">
        <v>1024</v>
      </c>
      <c r="D33" s="8"/>
      <c r="E33" s="8"/>
      <c r="G33">
        <v>5000000</v>
      </c>
      <c r="I33">
        <v>4</v>
      </c>
      <c r="J33">
        <v>2</v>
      </c>
    </row>
    <row r="34" spans="2:10">
      <c r="B34" t="s">
        <v>3</v>
      </c>
      <c r="C34">
        <v>1024</v>
      </c>
      <c r="D34" s="8"/>
      <c r="E34" s="8"/>
      <c r="G34">
        <v>5000000</v>
      </c>
      <c r="I34">
        <v>4</v>
      </c>
      <c r="J34">
        <v>2</v>
      </c>
    </row>
    <row r="35" spans="2:10">
      <c r="B35" t="s">
        <v>3</v>
      </c>
      <c r="C35">
        <f>1024*1024</f>
        <v>1048576</v>
      </c>
      <c r="D35" s="8"/>
      <c r="E35" s="8"/>
      <c r="G35">
        <v>5000000</v>
      </c>
      <c r="I35">
        <v>4</v>
      </c>
      <c r="J35">
        <v>2</v>
      </c>
    </row>
    <row r="36" spans="2:10">
      <c r="B36" t="s">
        <v>2</v>
      </c>
      <c r="C36">
        <f>1024*1024</f>
        <v>1048576</v>
      </c>
      <c r="D36" s="8"/>
      <c r="E36" s="8"/>
      <c r="G36">
        <v>5000000</v>
      </c>
      <c r="I36">
        <v>4</v>
      </c>
      <c r="J36">
        <v>2</v>
      </c>
    </row>
    <row r="37" spans="2:10">
      <c r="B37" t="s">
        <v>2</v>
      </c>
      <c r="C37">
        <v>116</v>
      </c>
      <c r="D37" s="8"/>
      <c r="E37" s="8"/>
      <c r="G37">
        <v>5000000</v>
      </c>
      <c r="I37">
        <v>4</v>
      </c>
      <c r="J37">
        <v>5</v>
      </c>
    </row>
    <row r="38" spans="2:10">
      <c r="B38" t="s">
        <v>3</v>
      </c>
      <c r="C38">
        <v>116</v>
      </c>
      <c r="D38" s="8"/>
      <c r="E38" s="8"/>
      <c r="G38">
        <v>5000000</v>
      </c>
      <c r="I38">
        <v>4</v>
      </c>
      <c r="J38">
        <v>5</v>
      </c>
    </row>
    <row r="39" spans="2:10">
      <c r="B39" t="s">
        <v>2</v>
      </c>
      <c r="C39">
        <v>1024</v>
      </c>
      <c r="D39" s="8"/>
      <c r="E39" s="8"/>
      <c r="G39">
        <v>5000000</v>
      </c>
      <c r="I39">
        <v>4</v>
      </c>
      <c r="J39">
        <v>5</v>
      </c>
    </row>
    <row r="40" spans="2:10">
      <c r="B40" t="s">
        <v>3</v>
      </c>
      <c r="C40">
        <v>1024</v>
      </c>
      <c r="D40" s="8"/>
      <c r="E40" s="8"/>
      <c r="G40">
        <v>5000000</v>
      </c>
      <c r="I40">
        <v>4</v>
      </c>
      <c r="J40">
        <v>5</v>
      </c>
    </row>
    <row r="41" spans="2:10">
      <c r="B41" t="s">
        <v>3</v>
      </c>
      <c r="C41">
        <f>1024*1024</f>
        <v>1048576</v>
      </c>
      <c r="D41" s="8"/>
      <c r="E41" s="8"/>
      <c r="G41">
        <v>5000000</v>
      </c>
      <c r="I41">
        <v>4</v>
      </c>
      <c r="J41">
        <v>5</v>
      </c>
    </row>
    <row r="42" spans="2:10">
      <c r="B42" t="s">
        <v>2</v>
      </c>
      <c r="C42">
        <f>1024*1024</f>
        <v>1048576</v>
      </c>
      <c r="D42" s="8"/>
      <c r="E42" s="8"/>
      <c r="G42">
        <v>5000000</v>
      </c>
      <c r="I42">
        <v>4</v>
      </c>
      <c r="J42">
        <v>3</v>
      </c>
    </row>
    <row r="43" spans="2:10">
      <c r="D43" s="8"/>
      <c r="E43" s="8"/>
    </row>
    <row r="44" spans="2:10">
      <c r="D44" s="8"/>
      <c r="E44" s="8"/>
    </row>
    <row r="45" spans="2:10">
      <c r="D45" s="8"/>
      <c r="E45" s="8"/>
    </row>
    <row r="46" spans="2:10">
      <c r="D46" s="8"/>
      <c r="E46" s="8"/>
    </row>
    <row r="47" spans="2:10">
      <c r="D47" s="8"/>
      <c r="E47" s="8"/>
    </row>
    <row r="48" spans="2:10">
      <c r="D48" s="8"/>
      <c r="E48" s="8"/>
    </row>
    <row r="49" spans="1:5">
      <c r="A49" t="s">
        <v>19</v>
      </c>
      <c r="D49" s="8"/>
      <c r="E49" s="8"/>
    </row>
    <row r="50" spans="1:5">
      <c r="D50" s="8"/>
      <c r="E50" s="8"/>
    </row>
    <row r="51" spans="1:5">
      <c r="D51" s="8"/>
      <c r="E51" s="8"/>
    </row>
    <row r="52" spans="1:5">
      <c r="D52" s="8"/>
      <c r="E52" s="8"/>
    </row>
    <row r="53" spans="1:5">
      <c r="D53" s="8"/>
      <c r="E53" s="8"/>
    </row>
    <row r="54" spans="1:5">
      <c r="D54" s="8"/>
      <c r="E54" s="8"/>
    </row>
    <row r="55" spans="1:5">
      <c r="D55" s="8"/>
      <c r="E55" s="8"/>
    </row>
    <row r="69" spans="1:6">
      <c r="A69" t="s">
        <v>0</v>
      </c>
      <c r="D69">
        <f>5000000/409</f>
        <v>12224.938875305623</v>
      </c>
      <c r="E69">
        <f>5000000/434</f>
        <v>11520.737327188941</v>
      </c>
      <c r="F69">
        <f>5000000/573</f>
        <v>8726.0034904013955</v>
      </c>
    </row>
    <row r="70" spans="1:6">
      <c r="A70" t="s">
        <v>20</v>
      </c>
      <c r="D70">
        <f>5000000/239</f>
        <v>20920.50209205021</v>
      </c>
      <c r="E70">
        <f>5000000/330</f>
        <v>15151.515151515152</v>
      </c>
      <c r="F70">
        <f>5000000/444</f>
        <v>11261.261261261261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4"/>
  <sheetViews>
    <sheetView workbookViewId="0">
      <pane ySplit="1" topLeftCell="A64" activePane="bottomLeft" state="frozen"/>
      <selection pane="bottomLeft" activeCell="B1" sqref="B1:I97"/>
    </sheetView>
  </sheetViews>
  <sheetFormatPr baseColWidth="10" defaultRowHeight="15" x14ac:dyDescent="0"/>
  <cols>
    <col min="1" max="1" width="8.6640625" customWidth="1"/>
    <col min="2" max="2" width="9.33203125" customWidth="1"/>
    <col min="3" max="3" width="14" customWidth="1"/>
    <col min="5" max="5" width="11.1640625" bestFit="1" customWidth="1"/>
    <col min="6" max="6" width="3.5" customWidth="1"/>
    <col min="7" max="7" width="5.5" customWidth="1"/>
    <col min="8" max="8" width="7.83203125" customWidth="1"/>
    <col min="9" max="9" width="9.1640625" customWidth="1"/>
  </cols>
  <sheetData>
    <row r="1" spans="2:10">
      <c r="B1" t="s">
        <v>4</v>
      </c>
      <c r="C1" t="s">
        <v>1</v>
      </c>
      <c r="D1" t="s">
        <v>22</v>
      </c>
      <c r="E1" t="s">
        <v>23</v>
      </c>
      <c r="G1" t="s">
        <v>27</v>
      </c>
      <c r="H1" t="s">
        <v>28</v>
      </c>
      <c r="I1" t="s">
        <v>26</v>
      </c>
    </row>
    <row r="2" spans="2:10">
      <c r="B2" t="s">
        <v>3</v>
      </c>
      <c r="C2">
        <v>100</v>
      </c>
      <c r="D2" s="11">
        <v>6024</v>
      </c>
      <c r="E2" s="11">
        <v>3793</v>
      </c>
      <c r="G2">
        <v>0</v>
      </c>
      <c r="H2">
        <v>1</v>
      </c>
      <c r="I2">
        <v>1</v>
      </c>
    </row>
    <row r="3" spans="2:10">
      <c r="B3" t="s">
        <v>3</v>
      </c>
      <c r="C3">
        <v>100</v>
      </c>
      <c r="D3" s="11">
        <v>4071</v>
      </c>
      <c r="E3" s="11">
        <v>2957</v>
      </c>
      <c r="G3">
        <v>0</v>
      </c>
      <c r="H3">
        <v>1</v>
      </c>
      <c r="I3">
        <v>3</v>
      </c>
    </row>
    <row r="4" spans="2:10">
      <c r="B4" t="s">
        <v>3</v>
      </c>
      <c r="C4">
        <v>100</v>
      </c>
      <c r="D4" s="11">
        <v>6696</v>
      </c>
      <c r="E4" s="11">
        <v>4018</v>
      </c>
      <c r="G4">
        <v>0</v>
      </c>
      <c r="H4">
        <v>2</v>
      </c>
      <c r="I4">
        <v>1</v>
      </c>
    </row>
    <row r="5" spans="2:10">
      <c r="B5" t="s">
        <v>3</v>
      </c>
      <c r="C5">
        <v>100</v>
      </c>
      <c r="D5" s="11">
        <v>4317</v>
      </c>
      <c r="E5" s="11">
        <v>2840</v>
      </c>
      <c r="G5">
        <v>0</v>
      </c>
      <c r="H5">
        <v>2</v>
      </c>
      <c r="I5">
        <v>3</v>
      </c>
    </row>
    <row r="6" spans="2:10">
      <c r="B6" t="s">
        <v>3</v>
      </c>
      <c r="C6">
        <v>100</v>
      </c>
      <c r="D6" s="11">
        <v>6282</v>
      </c>
      <c r="E6" s="11">
        <v>3783</v>
      </c>
      <c r="G6">
        <v>0</v>
      </c>
      <c r="H6">
        <v>4</v>
      </c>
      <c r="I6">
        <v>1</v>
      </c>
    </row>
    <row r="7" spans="2:10">
      <c r="B7" t="s">
        <v>3</v>
      </c>
      <c r="C7">
        <v>100</v>
      </c>
      <c r="D7" s="11">
        <v>4204</v>
      </c>
      <c r="E7" s="11">
        <v>2710</v>
      </c>
      <c r="G7">
        <v>0</v>
      </c>
      <c r="H7" s="7">
        <v>4</v>
      </c>
      <c r="I7" s="7">
        <v>3</v>
      </c>
      <c r="J7" s="7"/>
    </row>
    <row r="8" spans="2:10">
      <c r="B8" t="s">
        <v>3</v>
      </c>
      <c r="C8">
        <v>1024</v>
      </c>
      <c r="D8" s="11">
        <v>5431</v>
      </c>
      <c r="E8" s="11">
        <v>3763</v>
      </c>
      <c r="G8">
        <v>0</v>
      </c>
      <c r="H8">
        <v>1</v>
      </c>
      <c r="I8">
        <v>1</v>
      </c>
    </row>
    <row r="9" spans="2:10">
      <c r="B9" t="s">
        <v>3</v>
      </c>
      <c r="C9">
        <v>1024</v>
      </c>
      <c r="D9" s="11">
        <v>3799</v>
      </c>
      <c r="E9" s="11">
        <v>2771</v>
      </c>
      <c r="G9">
        <v>0</v>
      </c>
      <c r="H9">
        <v>1</v>
      </c>
      <c r="I9" s="7">
        <v>3</v>
      </c>
      <c r="J9" s="7"/>
    </row>
    <row r="10" spans="2:10">
      <c r="B10" t="s">
        <v>3</v>
      </c>
      <c r="C10">
        <v>1024</v>
      </c>
      <c r="D10" s="11">
        <v>6109</v>
      </c>
      <c r="E10" s="11">
        <v>3533</v>
      </c>
      <c r="G10">
        <v>0</v>
      </c>
      <c r="H10">
        <v>2</v>
      </c>
      <c r="I10">
        <v>1</v>
      </c>
    </row>
    <row r="11" spans="2:10">
      <c r="B11" t="s">
        <v>3</v>
      </c>
      <c r="C11">
        <v>1024</v>
      </c>
      <c r="D11" s="11">
        <v>4003</v>
      </c>
      <c r="E11" s="11">
        <v>2690</v>
      </c>
      <c r="G11">
        <v>0</v>
      </c>
      <c r="H11">
        <v>2</v>
      </c>
      <c r="I11" s="7">
        <v>3</v>
      </c>
      <c r="J11" s="7"/>
    </row>
    <row r="12" spans="2:10">
      <c r="B12" t="s">
        <v>3</v>
      </c>
      <c r="C12">
        <v>1024</v>
      </c>
      <c r="D12" s="11">
        <v>5938</v>
      </c>
      <c r="E12" s="11">
        <v>3723</v>
      </c>
      <c r="G12">
        <v>0</v>
      </c>
      <c r="H12">
        <v>4</v>
      </c>
      <c r="I12">
        <v>1</v>
      </c>
      <c r="J12" s="7"/>
    </row>
    <row r="13" spans="2:10">
      <c r="B13" t="s">
        <v>3</v>
      </c>
      <c r="C13">
        <v>1024</v>
      </c>
      <c r="D13" s="11">
        <v>4144</v>
      </c>
      <c r="E13" s="11">
        <v>2695</v>
      </c>
      <c r="G13">
        <v>0</v>
      </c>
      <c r="H13" s="7">
        <v>4</v>
      </c>
      <c r="I13" s="7">
        <v>3</v>
      </c>
      <c r="J13" s="7"/>
    </row>
    <row r="14" spans="2:10">
      <c r="B14" t="s">
        <v>3</v>
      </c>
      <c r="C14" s="10" t="s">
        <v>25</v>
      </c>
      <c r="D14" s="11">
        <v>1623</v>
      </c>
      <c r="E14" s="11">
        <v>2227</v>
      </c>
      <c r="G14">
        <v>0</v>
      </c>
      <c r="H14">
        <v>1</v>
      </c>
      <c r="I14">
        <v>1</v>
      </c>
    </row>
    <row r="15" spans="2:10">
      <c r="B15" t="s">
        <v>3</v>
      </c>
      <c r="C15" s="10" t="s">
        <v>25</v>
      </c>
      <c r="D15" s="11">
        <v>2025</v>
      </c>
      <c r="E15" s="11">
        <v>2183</v>
      </c>
      <c r="G15">
        <v>0</v>
      </c>
      <c r="H15">
        <v>1</v>
      </c>
      <c r="I15" s="7">
        <v>3</v>
      </c>
      <c r="J15" s="7"/>
    </row>
    <row r="16" spans="2:10">
      <c r="B16" t="s">
        <v>3</v>
      </c>
      <c r="C16" s="10" t="s">
        <v>25</v>
      </c>
      <c r="D16" s="11">
        <v>3203</v>
      </c>
      <c r="E16" s="11">
        <v>2256</v>
      </c>
      <c r="G16">
        <v>0</v>
      </c>
      <c r="H16">
        <v>2</v>
      </c>
      <c r="I16">
        <v>1</v>
      </c>
    </row>
    <row r="17" spans="2:10">
      <c r="B17" t="s">
        <v>3</v>
      </c>
      <c r="C17" s="10" t="s">
        <v>25</v>
      </c>
      <c r="D17" s="11">
        <v>2726</v>
      </c>
      <c r="E17" s="11">
        <v>2105</v>
      </c>
      <c r="G17">
        <v>0</v>
      </c>
      <c r="H17">
        <v>2</v>
      </c>
      <c r="I17" s="7">
        <v>3</v>
      </c>
      <c r="J17" s="7"/>
    </row>
    <row r="18" spans="2:10">
      <c r="B18" t="s">
        <v>3</v>
      </c>
      <c r="C18" s="10" t="s">
        <v>25</v>
      </c>
      <c r="D18" s="11">
        <v>2644</v>
      </c>
      <c r="E18" s="11">
        <v>2603</v>
      </c>
      <c r="G18">
        <v>0</v>
      </c>
      <c r="H18">
        <v>4</v>
      </c>
      <c r="I18">
        <v>1</v>
      </c>
    </row>
    <row r="19" spans="2:10">
      <c r="B19" t="s">
        <v>3</v>
      </c>
      <c r="C19" s="10" t="s">
        <v>25</v>
      </c>
      <c r="D19" s="11">
        <v>2169</v>
      </c>
      <c r="E19" s="11">
        <v>1914</v>
      </c>
      <c r="G19">
        <v>0</v>
      </c>
      <c r="H19" s="7">
        <v>4</v>
      </c>
      <c r="I19" s="7">
        <v>3</v>
      </c>
    </row>
    <row r="20" spans="2:10">
      <c r="B20" t="s">
        <v>3</v>
      </c>
      <c r="C20" s="10" t="s">
        <v>29</v>
      </c>
      <c r="D20" s="11">
        <v>267</v>
      </c>
      <c r="E20" s="11">
        <v>348</v>
      </c>
      <c r="G20">
        <v>0</v>
      </c>
      <c r="H20">
        <v>1</v>
      </c>
      <c r="I20">
        <v>1</v>
      </c>
    </row>
    <row r="21" spans="2:10">
      <c r="B21" t="s">
        <v>3</v>
      </c>
      <c r="C21" s="10" t="s">
        <v>29</v>
      </c>
      <c r="D21" s="11">
        <v>285</v>
      </c>
      <c r="E21" s="11">
        <v>444</v>
      </c>
      <c r="G21">
        <v>0</v>
      </c>
      <c r="H21">
        <v>1</v>
      </c>
      <c r="I21" s="7">
        <v>3</v>
      </c>
    </row>
    <row r="22" spans="2:10">
      <c r="B22" t="s">
        <v>3</v>
      </c>
      <c r="C22" s="10" t="s">
        <v>29</v>
      </c>
      <c r="D22" s="11">
        <v>393</v>
      </c>
      <c r="E22" s="11">
        <v>579</v>
      </c>
      <c r="G22">
        <v>0</v>
      </c>
      <c r="H22">
        <v>2</v>
      </c>
      <c r="I22">
        <v>1</v>
      </c>
    </row>
    <row r="23" spans="2:10">
      <c r="B23" t="s">
        <v>3</v>
      </c>
      <c r="C23" s="10" t="s">
        <v>29</v>
      </c>
      <c r="D23" s="11">
        <v>588</v>
      </c>
      <c r="E23" s="11">
        <v>404</v>
      </c>
      <c r="G23">
        <v>0</v>
      </c>
      <c r="H23">
        <v>2</v>
      </c>
      <c r="I23" s="7">
        <v>3</v>
      </c>
    </row>
    <row r="24" spans="2:10">
      <c r="B24" t="s">
        <v>3</v>
      </c>
      <c r="C24" s="10" t="s">
        <v>29</v>
      </c>
      <c r="D24" s="11">
        <v>647</v>
      </c>
      <c r="E24" s="11">
        <v>643</v>
      </c>
      <c r="G24">
        <v>0</v>
      </c>
      <c r="H24">
        <v>4</v>
      </c>
      <c r="I24">
        <v>1</v>
      </c>
    </row>
    <row r="25" spans="2:10">
      <c r="B25" t="s">
        <v>3</v>
      </c>
      <c r="C25" s="10" t="s">
        <v>29</v>
      </c>
      <c r="D25" s="11">
        <v>441</v>
      </c>
      <c r="E25" s="11">
        <v>351</v>
      </c>
      <c r="G25">
        <v>0</v>
      </c>
      <c r="H25" s="7">
        <v>4</v>
      </c>
      <c r="I25" s="7">
        <v>3</v>
      </c>
    </row>
    <row r="26" spans="2:10">
      <c r="B26" t="s">
        <v>3</v>
      </c>
      <c r="C26">
        <v>100</v>
      </c>
      <c r="D26" s="11">
        <v>2704</v>
      </c>
      <c r="E26" s="11">
        <v>2302</v>
      </c>
      <c r="G26">
        <v>1</v>
      </c>
      <c r="H26">
        <v>1</v>
      </c>
      <c r="I26">
        <v>1</v>
      </c>
    </row>
    <row r="27" spans="2:10">
      <c r="B27" t="s">
        <v>3</v>
      </c>
      <c r="C27">
        <v>100</v>
      </c>
      <c r="D27" s="11">
        <v>3048</v>
      </c>
      <c r="E27" s="11">
        <v>2268</v>
      </c>
      <c r="G27">
        <v>1</v>
      </c>
      <c r="H27">
        <v>1</v>
      </c>
      <c r="I27">
        <v>3</v>
      </c>
    </row>
    <row r="28" spans="2:10">
      <c r="B28" t="s">
        <v>3</v>
      </c>
      <c r="C28">
        <v>100</v>
      </c>
      <c r="D28" s="11">
        <v>2957</v>
      </c>
      <c r="E28" s="11">
        <v>2351</v>
      </c>
      <c r="G28">
        <v>1</v>
      </c>
      <c r="H28">
        <v>2</v>
      </c>
      <c r="I28">
        <v>1</v>
      </c>
    </row>
    <row r="29" spans="2:10">
      <c r="B29" t="s">
        <v>3</v>
      </c>
      <c r="C29">
        <v>100</v>
      </c>
      <c r="D29" s="11">
        <v>3030</v>
      </c>
      <c r="E29" s="11">
        <v>2379</v>
      </c>
      <c r="G29">
        <v>1</v>
      </c>
      <c r="H29">
        <v>2</v>
      </c>
      <c r="I29">
        <v>3</v>
      </c>
    </row>
    <row r="30" spans="2:10">
      <c r="B30" t="s">
        <v>3</v>
      </c>
      <c r="C30">
        <v>100</v>
      </c>
      <c r="D30" s="11">
        <v>3155</v>
      </c>
      <c r="E30" s="11">
        <v>2248</v>
      </c>
      <c r="G30">
        <v>1</v>
      </c>
      <c r="H30">
        <v>4</v>
      </c>
      <c r="I30">
        <v>1</v>
      </c>
    </row>
    <row r="31" spans="2:10">
      <c r="B31" t="s">
        <v>3</v>
      </c>
      <c r="C31">
        <v>100</v>
      </c>
      <c r="D31" s="11">
        <v>3236</v>
      </c>
      <c r="E31" s="11">
        <v>2355</v>
      </c>
      <c r="G31">
        <v>1</v>
      </c>
      <c r="H31" s="7">
        <v>4</v>
      </c>
      <c r="I31" s="7">
        <v>3</v>
      </c>
    </row>
    <row r="32" spans="2:10">
      <c r="B32" t="s">
        <v>3</v>
      </c>
      <c r="C32">
        <v>1024</v>
      </c>
      <c r="D32" s="11">
        <v>2881</v>
      </c>
      <c r="E32" s="11">
        <v>2369</v>
      </c>
      <c r="G32">
        <v>1</v>
      </c>
      <c r="H32">
        <v>1</v>
      </c>
      <c r="I32">
        <v>1</v>
      </c>
    </row>
    <row r="33" spans="2:9">
      <c r="B33" t="s">
        <v>3</v>
      </c>
      <c r="C33">
        <v>1024</v>
      </c>
      <c r="D33" s="11">
        <v>2853</v>
      </c>
      <c r="E33" s="11">
        <v>2018</v>
      </c>
      <c r="G33">
        <v>1</v>
      </c>
      <c r="H33">
        <v>1</v>
      </c>
      <c r="I33" s="7">
        <v>3</v>
      </c>
    </row>
    <row r="34" spans="2:9">
      <c r="B34" t="s">
        <v>3</v>
      </c>
      <c r="C34">
        <v>1024</v>
      </c>
      <c r="D34" s="11">
        <v>2901</v>
      </c>
      <c r="E34" s="11">
        <v>2124</v>
      </c>
      <c r="G34">
        <v>1</v>
      </c>
      <c r="H34">
        <v>2</v>
      </c>
      <c r="I34">
        <v>1</v>
      </c>
    </row>
    <row r="35" spans="2:9">
      <c r="B35" t="s">
        <v>3</v>
      </c>
      <c r="C35">
        <v>1024</v>
      </c>
      <c r="D35" s="11">
        <v>2744</v>
      </c>
      <c r="E35" s="11">
        <v>2037</v>
      </c>
      <c r="G35">
        <v>1</v>
      </c>
      <c r="H35">
        <v>2</v>
      </c>
      <c r="I35" s="7">
        <v>3</v>
      </c>
    </row>
    <row r="36" spans="2:9">
      <c r="B36" t="s">
        <v>3</v>
      </c>
      <c r="C36">
        <v>1024</v>
      </c>
      <c r="D36" s="11">
        <v>2751</v>
      </c>
      <c r="E36" s="11">
        <v>1925</v>
      </c>
      <c r="G36">
        <v>1</v>
      </c>
      <c r="H36">
        <v>4</v>
      </c>
      <c r="I36">
        <v>1</v>
      </c>
    </row>
    <row r="37" spans="2:9">
      <c r="B37" t="s">
        <v>3</v>
      </c>
      <c r="C37">
        <v>1024</v>
      </c>
      <c r="D37" s="11">
        <v>2667</v>
      </c>
      <c r="E37" s="11">
        <v>2117</v>
      </c>
      <c r="G37">
        <v>1</v>
      </c>
      <c r="H37" s="7">
        <v>4</v>
      </c>
      <c r="I37" s="7">
        <v>3</v>
      </c>
    </row>
    <row r="38" spans="2:9">
      <c r="B38" t="s">
        <v>3</v>
      </c>
      <c r="C38" s="10" t="s">
        <v>25</v>
      </c>
      <c r="D38" s="11">
        <v>1163</v>
      </c>
      <c r="E38" s="11">
        <v>1023</v>
      </c>
      <c r="G38">
        <v>1</v>
      </c>
      <c r="H38">
        <v>1</v>
      </c>
      <c r="I38">
        <v>1</v>
      </c>
    </row>
    <row r="39" spans="2:9">
      <c r="B39" t="s">
        <v>3</v>
      </c>
      <c r="C39" s="10" t="s">
        <v>25</v>
      </c>
      <c r="D39" s="11">
        <v>1197</v>
      </c>
      <c r="E39" s="11">
        <v>960</v>
      </c>
      <c r="G39">
        <v>1</v>
      </c>
      <c r="H39">
        <v>1</v>
      </c>
      <c r="I39" s="7">
        <v>3</v>
      </c>
    </row>
    <row r="40" spans="2:9">
      <c r="B40" t="s">
        <v>3</v>
      </c>
      <c r="C40" s="10" t="s">
        <v>25</v>
      </c>
      <c r="D40" s="11">
        <v>1306</v>
      </c>
      <c r="E40" s="11">
        <v>789</v>
      </c>
      <c r="G40">
        <v>1</v>
      </c>
      <c r="H40">
        <v>2</v>
      </c>
      <c r="I40">
        <v>1</v>
      </c>
    </row>
    <row r="41" spans="2:9">
      <c r="B41" t="s">
        <v>3</v>
      </c>
      <c r="C41" s="10" t="s">
        <v>25</v>
      </c>
      <c r="D41" s="11">
        <v>1109</v>
      </c>
      <c r="E41" s="11">
        <v>1203</v>
      </c>
      <c r="G41">
        <v>1</v>
      </c>
      <c r="H41">
        <v>2</v>
      </c>
      <c r="I41" s="7">
        <v>3</v>
      </c>
    </row>
    <row r="42" spans="2:9">
      <c r="B42" t="s">
        <v>3</v>
      </c>
      <c r="C42" s="10" t="s">
        <v>25</v>
      </c>
      <c r="D42" s="11">
        <v>1260</v>
      </c>
      <c r="E42" s="11">
        <v>676</v>
      </c>
      <c r="G42">
        <v>1</v>
      </c>
      <c r="H42">
        <v>4</v>
      </c>
      <c r="I42">
        <v>1</v>
      </c>
    </row>
    <row r="43" spans="2:9">
      <c r="B43" t="s">
        <v>3</v>
      </c>
      <c r="C43" s="10" t="s">
        <v>25</v>
      </c>
      <c r="D43" s="11">
        <v>1075</v>
      </c>
      <c r="E43" s="11">
        <v>1061</v>
      </c>
      <c r="G43">
        <v>1</v>
      </c>
      <c r="H43" s="7">
        <v>4</v>
      </c>
      <c r="I43" s="7">
        <v>3</v>
      </c>
    </row>
    <row r="44" spans="2:9">
      <c r="B44" t="s">
        <v>3</v>
      </c>
      <c r="C44" s="10" t="s">
        <v>29</v>
      </c>
      <c r="D44" s="11">
        <v>17</v>
      </c>
      <c r="E44" s="11">
        <v>63</v>
      </c>
      <c r="G44">
        <v>1</v>
      </c>
      <c r="H44">
        <v>1</v>
      </c>
      <c r="I44">
        <v>1</v>
      </c>
    </row>
    <row r="45" spans="2:9">
      <c r="B45" t="s">
        <v>3</v>
      </c>
      <c r="C45" s="10" t="s">
        <v>29</v>
      </c>
      <c r="D45" s="11">
        <v>227</v>
      </c>
      <c r="E45" s="11">
        <v>81</v>
      </c>
      <c r="G45">
        <v>1</v>
      </c>
      <c r="H45">
        <v>1</v>
      </c>
      <c r="I45" s="7">
        <v>3</v>
      </c>
    </row>
    <row r="46" spans="2:9">
      <c r="B46" t="s">
        <v>3</v>
      </c>
      <c r="C46" s="10" t="s">
        <v>29</v>
      </c>
      <c r="D46" s="11">
        <v>250</v>
      </c>
      <c r="E46" s="11">
        <v>297</v>
      </c>
      <c r="G46">
        <v>1</v>
      </c>
      <c r="H46">
        <v>2</v>
      </c>
      <c r="I46">
        <v>1</v>
      </c>
    </row>
    <row r="47" spans="2:9">
      <c r="B47" t="s">
        <v>3</v>
      </c>
      <c r="C47" s="10" t="s">
        <v>29</v>
      </c>
      <c r="D47" s="11">
        <v>173</v>
      </c>
      <c r="E47" s="11">
        <v>187</v>
      </c>
      <c r="G47">
        <v>1</v>
      </c>
      <c r="H47">
        <v>2</v>
      </c>
      <c r="I47" s="7">
        <v>3</v>
      </c>
    </row>
    <row r="48" spans="2:9">
      <c r="B48" t="s">
        <v>3</v>
      </c>
      <c r="C48" s="10" t="s">
        <v>29</v>
      </c>
      <c r="D48" s="11">
        <v>93</v>
      </c>
      <c r="E48" s="11">
        <v>76</v>
      </c>
      <c r="G48">
        <v>1</v>
      </c>
      <c r="H48">
        <v>4</v>
      </c>
      <c r="I48">
        <v>1</v>
      </c>
    </row>
    <row r="49" spans="2:9">
      <c r="B49" t="s">
        <v>3</v>
      </c>
      <c r="C49" s="10" t="s">
        <v>29</v>
      </c>
      <c r="D49" s="11">
        <v>164</v>
      </c>
      <c r="E49" s="11">
        <v>156</v>
      </c>
      <c r="G49">
        <v>1</v>
      </c>
      <c r="H49" s="7">
        <v>4</v>
      </c>
      <c r="I49" s="7">
        <v>3</v>
      </c>
    </row>
    <row r="50" spans="2:9">
      <c r="B50" t="s">
        <v>2</v>
      </c>
      <c r="C50">
        <v>100</v>
      </c>
      <c r="D50">
        <v>6343</v>
      </c>
      <c r="E50">
        <v>3723</v>
      </c>
      <c r="G50">
        <v>0</v>
      </c>
      <c r="H50">
        <v>1</v>
      </c>
      <c r="I50">
        <v>1</v>
      </c>
    </row>
    <row r="51" spans="2:9">
      <c r="B51" t="s">
        <v>2</v>
      </c>
      <c r="C51">
        <v>100</v>
      </c>
      <c r="D51">
        <v>4627</v>
      </c>
      <c r="E51">
        <v>3232</v>
      </c>
      <c r="G51">
        <v>0</v>
      </c>
      <c r="H51">
        <v>1</v>
      </c>
      <c r="I51">
        <v>3</v>
      </c>
    </row>
    <row r="52" spans="2:9">
      <c r="B52" t="s">
        <v>2</v>
      </c>
      <c r="C52">
        <v>100</v>
      </c>
      <c r="D52">
        <v>7734</v>
      </c>
      <c r="E52">
        <v>4354</v>
      </c>
      <c r="G52">
        <v>0</v>
      </c>
      <c r="H52" s="7">
        <v>2</v>
      </c>
      <c r="I52" s="7">
        <v>1</v>
      </c>
    </row>
    <row r="53" spans="2:9">
      <c r="B53" t="s">
        <v>2</v>
      </c>
      <c r="C53">
        <v>100</v>
      </c>
      <c r="D53">
        <v>4865</v>
      </c>
      <c r="E53">
        <v>3281</v>
      </c>
      <c r="G53">
        <v>0</v>
      </c>
      <c r="H53" s="7">
        <v>2</v>
      </c>
      <c r="I53" s="7">
        <v>3</v>
      </c>
    </row>
    <row r="54" spans="2:9">
      <c r="B54" t="s">
        <v>2</v>
      </c>
      <c r="C54">
        <v>100</v>
      </c>
      <c r="D54">
        <v>7798</v>
      </c>
      <c r="E54">
        <v>4227</v>
      </c>
      <c r="G54">
        <v>0</v>
      </c>
      <c r="H54" s="7">
        <v>4</v>
      </c>
      <c r="I54" s="7">
        <v>1</v>
      </c>
    </row>
    <row r="55" spans="2:9">
      <c r="B55" t="s">
        <v>2</v>
      </c>
      <c r="C55">
        <v>100</v>
      </c>
      <c r="D55">
        <v>4913</v>
      </c>
      <c r="E55">
        <v>3348</v>
      </c>
      <c r="G55">
        <v>0</v>
      </c>
      <c r="H55" s="7">
        <v>4</v>
      </c>
      <c r="I55" s="7">
        <v>3</v>
      </c>
    </row>
    <row r="56" spans="2:9">
      <c r="B56" t="s">
        <v>2</v>
      </c>
      <c r="C56">
        <v>1024</v>
      </c>
      <c r="D56" s="11">
        <v>5044</v>
      </c>
      <c r="E56" s="11">
        <v>4255</v>
      </c>
      <c r="G56">
        <v>0</v>
      </c>
      <c r="H56">
        <v>1</v>
      </c>
      <c r="I56" s="7">
        <v>1</v>
      </c>
    </row>
    <row r="57" spans="2:9">
      <c r="B57" t="s">
        <v>2</v>
      </c>
      <c r="C57">
        <v>1024</v>
      </c>
      <c r="D57" s="11">
        <v>4580</v>
      </c>
      <c r="E57" s="11">
        <v>2822</v>
      </c>
      <c r="G57">
        <v>0</v>
      </c>
      <c r="H57">
        <v>1</v>
      </c>
      <c r="I57" s="7">
        <v>3</v>
      </c>
    </row>
    <row r="58" spans="2:9">
      <c r="B58" t="s">
        <v>2</v>
      </c>
      <c r="C58">
        <v>1024</v>
      </c>
      <c r="D58" s="11">
        <v>7018</v>
      </c>
      <c r="E58" s="11">
        <v>4174</v>
      </c>
      <c r="G58">
        <v>0</v>
      </c>
      <c r="H58" s="7">
        <v>2</v>
      </c>
      <c r="I58" s="7">
        <v>1</v>
      </c>
    </row>
    <row r="59" spans="2:9">
      <c r="B59" t="s">
        <v>2</v>
      </c>
      <c r="C59">
        <v>1024</v>
      </c>
      <c r="D59" s="11">
        <v>3454</v>
      </c>
      <c r="E59" s="11">
        <v>3110</v>
      </c>
      <c r="G59">
        <v>0</v>
      </c>
      <c r="H59" s="7">
        <v>2</v>
      </c>
      <c r="I59" s="7">
        <v>3</v>
      </c>
    </row>
    <row r="60" spans="2:9">
      <c r="B60" t="s">
        <v>2</v>
      </c>
      <c r="C60">
        <v>1024</v>
      </c>
      <c r="D60" s="11">
        <v>7012</v>
      </c>
      <c r="E60" s="11">
        <v>3177</v>
      </c>
      <c r="G60">
        <v>0</v>
      </c>
      <c r="H60" s="7">
        <v>4</v>
      </c>
      <c r="I60" s="7">
        <v>1</v>
      </c>
    </row>
    <row r="61" spans="2:9">
      <c r="B61" t="s">
        <v>2</v>
      </c>
      <c r="C61">
        <v>1024</v>
      </c>
      <c r="D61" s="11">
        <v>4566</v>
      </c>
      <c r="E61" s="11">
        <v>3061</v>
      </c>
      <c r="G61">
        <v>0</v>
      </c>
      <c r="H61" s="7">
        <v>4</v>
      </c>
      <c r="I61" s="7">
        <v>3</v>
      </c>
    </row>
    <row r="62" spans="2:9">
      <c r="B62" t="s">
        <v>2</v>
      </c>
      <c r="C62" s="10" t="s">
        <v>25</v>
      </c>
      <c r="D62" s="11">
        <v>1262</v>
      </c>
      <c r="E62" s="11">
        <v>2494</v>
      </c>
      <c r="G62">
        <v>0</v>
      </c>
      <c r="H62">
        <v>1</v>
      </c>
      <c r="I62" s="7">
        <v>1</v>
      </c>
    </row>
    <row r="63" spans="2:9">
      <c r="B63" t="s">
        <v>2</v>
      </c>
      <c r="C63" s="10" t="s">
        <v>25</v>
      </c>
      <c r="D63" s="11">
        <v>2743</v>
      </c>
      <c r="E63" s="11">
        <v>508</v>
      </c>
      <c r="G63">
        <v>0</v>
      </c>
      <c r="H63">
        <v>1</v>
      </c>
      <c r="I63" s="7">
        <v>3</v>
      </c>
    </row>
    <row r="64" spans="2:9">
      <c r="B64" t="s">
        <v>2</v>
      </c>
      <c r="C64" s="10" t="s">
        <v>25</v>
      </c>
      <c r="D64" s="11">
        <v>3256</v>
      </c>
      <c r="E64" s="11">
        <v>2698</v>
      </c>
      <c r="G64">
        <v>0</v>
      </c>
      <c r="H64" s="7">
        <v>2</v>
      </c>
      <c r="I64" s="7">
        <v>1</v>
      </c>
    </row>
    <row r="65" spans="2:9">
      <c r="B65" t="s">
        <v>2</v>
      </c>
      <c r="C65" s="10" t="s">
        <v>25</v>
      </c>
      <c r="D65" s="11">
        <v>2696</v>
      </c>
      <c r="E65" s="11">
        <v>932</v>
      </c>
      <c r="G65">
        <v>0</v>
      </c>
      <c r="H65" s="7">
        <v>2</v>
      </c>
      <c r="I65" s="7">
        <v>3</v>
      </c>
    </row>
    <row r="66" spans="2:9">
      <c r="B66" t="s">
        <v>2</v>
      </c>
      <c r="C66" s="10" t="s">
        <v>25</v>
      </c>
      <c r="D66" s="11">
        <v>3441</v>
      </c>
      <c r="E66" s="11">
        <v>1192</v>
      </c>
      <c r="G66">
        <v>0</v>
      </c>
      <c r="H66" s="7">
        <v>4</v>
      </c>
      <c r="I66" s="7">
        <v>1</v>
      </c>
    </row>
    <row r="67" spans="2:9">
      <c r="B67" t="s">
        <v>2</v>
      </c>
      <c r="C67" s="10" t="s">
        <v>25</v>
      </c>
      <c r="D67" s="11">
        <v>2748</v>
      </c>
      <c r="E67" s="11">
        <v>853</v>
      </c>
      <c r="G67">
        <v>0</v>
      </c>
      <c r="H67" s="7">
        <v>4</v>
      </c>
      <c r="I67" s="7">
        <v>3</v>
      </c>
    </row>
    <row r="68" spans="2:9">
      <c r="B68" t="s">
        <v>2</v>
      </c>
      <c r="C68" s="10" t="s">
        <v>29</v>
      </c>
      <c r="D68" s="11">
        <v>304</v>
      </c>
      <c r="E68" s="11">
        <v>361</v>
      </c>
      <c r="G68">
        <v>0</v>
      </c>
      <c r="H68">
        <v>1</v>
      </c>
      <c r="I68" s="7">
        <v>1</v>
      </c>
    </row>
    <row r="69" spans="2:9">
      <c r="B69" t="s">
        <v>2</v>
      </c>
      <c r="C69" s="10" t="s">
        <v>29</v>
      </c>
      <c r="D69" s="11">
        <v>16</v>
      </c>
      <c r="E69" s="11">
        <v>334</v>
      </c>
      <c r="G69">
        <v>0</v>
      </c>
      <c r="H69">
        <v>1</v>
      </c>
      <c r="I69" s="7">
        <v>3</v>
      </c>
    </row>
    <row r="70" spans="2:9">
      <c r="B70" t="s">
        <v>2</v>
      </c>
      <c r="C70" s="10" t="s">
        <v>29</v>
      </c>
      <c r="D70" s="11">
        <v>184</v>
      </c>
      <c r="E70" s="11">
        <v>463</v>
      </c>
      <c r="G70">
        <v>0</v>
      </c>
      <c r="H70" s="7">
        <v>2</v>
      </c>
      <c r="I70" s="7">
        <v>1</v>
      </c>
    </row>
    <row r="71" spans="2:9">
      <c r="B71" t="s">
        <v>2</v>
      </c>
      <c r="C71" s="10" t="s">
        <v>29</v>
      </c>
      <c r="D71" s="11">
        <v>139</v>
      </c>
      <c r="E71" s="11">
        <v>509</v>
      </c>
      <c r="G71">
        <v>0</v>
      </c>
      <c r="H71" s="7">
        <v>2</v>
      </c>
      <c r="I71" s="7">
        <v>3</v>
      </c>
    </row>
    <row r="72" spans="2:9">
      <c r="B72" t="s">
        <v>2</v>
      </c>
      <c r="C72" s="10" t="s">
        <v>29</v>
      </c>
      <c r="D72" s="11">
        <v>150</v>
      </c>
      <c r="E72" s="11">
        <v>576</v>
      </c>
      <c r="G72">
        <v>0</v>
      </c>
      <c r="H72" s="7">
        <v>4</v>
      </c>
      <c r="I72" s="7">
        <v>1</v>
      </c>
    </row>
    <row r="73" spans="2:9">
      <c r="B73" t="s">
        <v>2</v>
      </c>
      <c r="C73" s="10" t="s">
        <v>29</v>
      </c>
      <c r="D73" s="11">
        <v>66</v>
      </c>
      <c r="E73" s="11">
        <v>583</v>
      </c>
      <c r="G73">
        <v>0</v>
      </c>
      <c r="H73" s="7">
        <v>4</v>
      </c>
      <c r="I73" s="7">
        <v>3</v>
      </c>
    </row>
    <row r="74" spans="2:9">
      <c r="B74" t="s">
        <v>2</v>
      </c>
      <c r="C74">
        <v>100</v>
      </c>
      <c r="D74" s="11">
        <v>69</v>
      </c>
      <c r="E74" s="11">
        <v>2357</v>
      </c>
      <c r="G74">
        <v>1</v>
      </c>
      <c r="H74">
        <v>1</v>
      </c>
      <c r="I74">
        <v>1</v>
      </c>
    </row>
    <row r="75" spans="2:9">
      <c r="B75" t="s">
        <v>2</v>
      </c>
      <c r="C75">
        <v>100</v>
      </c>
      <c r="D75" s="11">
        <v>2956</v>
      </c>
      <c r="E75" s="11">
        <v>2291</v>
      </c>
      <c r="G75">
        <v>1</v>
      </c>
      <c r="H75">
        <v>1</v>
      </c>
      <c r="I75" s="7">
        <v>3</v>
      </c>
    </row>
    <row r="76" spans="2:9">
      <c r="B76" t="s">
        <v>2</v>
      </c>
      <c r="C76">
        <v>100</v>
      </c>
      <c r="D76" s="11">
        <v>2779</v>
      </c>
      <c r="E76" s="11">
        <v>2258</v>
      </c>
      <c r="G76">
        <v>1</v>
      </c>
      <c r="H76">
        <v>2</v>
      </c>
      <c r="I76">
        <v>1</v>
      </c>
    </row>
    <row r="77" spans="2:9">
      <c r="B77" t="s">
        <v>2</v>
      </c>
      <c r="C77">
        <v>100</v>
      </c>
      <c r="D77" s="11">
        <v>3169</v>
      </c>
      <c r="E77" s="11">
        <v>2170</v>
      </c>
      <c r="G77">
        <v>1</v>
      </c>
      <c r="H77">
        <v>2</v>
      </c>
      <c r="I77" s="7">
        <v>3</v>
      </c>
    </row>
    <row r="78" spans="2:9">
      <c r="B78" t="s">
        <v>2</v>
      </c>
      <c r="C78">
        <v>100</v>
      </c>
      <c r="D78" s="11">
        <v>2964</v>
      </c>
      <c r="E78" s="11">
        <v>2318</v>
      </c>
      <c r="G78">
        <v>1</v>
      </c>
      <c r="H78">
        <v>4</v>
      </c>
      <c r="I78">
        <v>1</v>
      </c>
    </row>
    <row r="79" spans="2:9">
      <c r="B79" t="s">
        <v>2</v>
      </c>
      <c r="C79">
        <v>100</v>
      </c>
      <c r="D79" s="11">
        <v>2770</v>
      </c>
      <c r="E79" s="11">
        <v>2154</v>
      </c>
      <c r="G79">
        <v>1</v>
      </c>
      <c r="H79" s="7">
        <v>4</v>
      </c>
      <c r="I79" s="7">
        <v>3</v>
      </c>
    </row>
    <row r="80" spans="2:9">
      <c r="B80" t="s">
        <v>2</v>
      </c>
      <c r="C80">
        <v>1024</v>
      </c>
      <c r="D80" s="11">
        <v>2716</v>
      </c>
      <c r="E80" s="11">
        <v>1645</v>
      </c>
      <c r="G80">
        <v>1</v>
      </c>
      <c r="H80">
        <v>1</v>
      </c>
      <c r="I80">
        <v>1</v>
      </c>
    </row>
    <row r="81" spans="2:9">
      <c r="B81" t="s">
        <v>2</v>
      </c>
      <c r="C81">
        <v>1024</v>
      </c>
      <c r="D81" s="11">
        <v>2673</v>
      </c>
      <c r="E81" s="11">
        <v>2092</v>
      </c>
      <c r="G81">
        <v>1</v>
      </c>
      <c r="H81">
        <v>1</v>
      </c>
      <c r="I81" s="7">
        <v>3</v>
      </c>
    </row>
    <row r="82" spans="2:9">
      <c r="B82" t="s">
        <v>2</v>
      </c>
      <c r="C82">
        <v>1024</v>
      </c>
      <c r="D82" s="11">
        <v>1924</v>
      </c>
      <c r="E82" s="11">
        <v>1990</v>
      </c>
      <c r="G82">
        <v>1</v>
      </c>
      <c r="H82">
        <v>2</v>
      </c>
      <c r="I82">
        <v>1</v>
      </c>
    </row>
    <row r="83" spans="2:9">
      <c r="B83" t="s">
        <v>2</v>
      </c>
      <c r="C83">
        <v>1024</v>
      </c>
      <c r="D83" s="11">
        <v>2593</v>
      </c>
      <c r="E83" s="11">
        <v>1616</v>
      </c>
      <c r="G83">
        <v>1</v>
      </c>
      <c r="H83">
        <v>2</v>
      </c>
      <c r="I83" s="7">
        <v>3</v>
      </c>
    </row>
    <row r="84" spans="2:9">
      <c r="B84" t="s">
        <v>2</v>
      </c>
      <c r="C84">
        <v>1024</v>
      </c>
      <c r="D84" s="11">
        <v>2633</v>
      </c>
      <c r="E84" s="11">
        <v>2027</v>
      </c>
      <c r="G84">
        <v>1</v>
      </c>
      <c r="H84">
        <v>4</v>
      </c>
      <c r="I84">
        <v>1</v>
      </c>
    </row>
    <row r="85" spans="2:9">
      <c r="B85" t="s">
        <v>2</v>
      </c>
      <c r="C85">
        <v>1024</v>
      </c>
      <c r="D85" s="11">
        <v>1955</v>
      </c>
      <c r="E85" s="11">
        <v>2083</v>
      </c>
      <c r="G85">
        <v>1</v>
      </c>
      <c r="H85" s="7">
        <v>4</v>
      </c>
      <c r="I85" s="7">
        <v>3</v>
      </c>
    </row>
    <row r="86" spans="2:9">
      <c r="B86" t="s">
        <v>2</v>
      </c>
      <c r="C86" s="10" t="s">
        <v>25</v>
      </c>
      <c r="D86" s="11">
        <v>392</v>
      </c>
      <c r="E86" s="11">
        <v>66</v>
      </c>
      <c r="G86">
        <v>1</v>
      </c>
      <c r="H86">
        <v>1</v>
      </c>
      <c r="I86">
        <v>1</v>
      </c>
    </row>
    <row r="87" spans="2:9">
      <c r="B87" t="s">
        <v>2</v>
      </c>
      <c r="C87" s="10" t="s">
        <v>25</v>
      </c>
      <c r="D87" s="11">
        <v>23</v>
      </c>
      <c r="E87" s="11">
        <v>170</v>
      </c>
      <c r="G87">
        <v>1</v>
      </c>
      <c r="H87">
        <v>1</v>
      </c>
      <c r="I87" s="7">
        <v>3</v>
      </c>
    </row>
    <row r="88" spans="2:9">
      <c r="B88" t="s">
        <v>2</v>
      </c>
      <c r="C88" s="10" t="s">
        <v>25</v>
      </c>
      <c r="D88" s="11">
        <v>145</v>
      </c>
      <c r="E88" s="11">
        <v>1293</v>
      </c>
      <c r="G88">
        <v>1</v>
      </c>
      <c r="H88">
        <v>2</v>
      </c>
      <c r="I88">
        <v>1</v>
      </c>
    </row>
    <row r="89" spans="2:9">
      <c r="B89" t="s">
        <v>2</v>
      </c>
      <c r="C89" s="10" t="s">
        <v>25</v>
      </c>
      <c r="D89" s="11">
        <v>1341</v>
      </c>
      <c r="E89" s="11">
        <v>377</v>
      </c>
      <c r="G89">
        <v>1</v>
      </c>
      <c r="H89">
        <v>2</v>
      </c>
      <c r="I89" s="7">
        <v>3</v>
      </c>
    </row>
    <row r="90" spans="2:9">
      <c r="B90" t="s">
        <v>2</v>
      </c>
      <c r="C90" s="10" t="s">
        <v>25</v>
      </c>
      <c r="D90" s="11">
        <v>1306</v>
      </c>
      <c r="E90" s="11">
        <v>560</v>
      </c>
      <c r="G90">
        <v>1</v>
      </c>
      <c r="H90">
        <v>4</v>
      </c>
      <c r="I90">
        <v>1</v>
      </c>
    </row>
    <row r="91" spans="2:9">
      <c r="B91" t="s">
        <v>2</v>
      </c>
      <c r="C91" s="10" t="s">
        <v>25</v>
      </c>
      <c r="D91" s="11">
        <v>1341</v>
      </c>
      <c r="E91" s="11">
        <v>492</v>
      </c>
      <c r="G91">
        <v>1</v>
      </c>
      <c r="H91" s="7">
        <v>4</v>
      </c>
      <c r="I91" s="7">
        <v>3</v>
      </c>
    </row>
    <row r="92" spans="2:9">
      <c r="B92" t="s">
        <v>2</v>
      </c>
      <c r="C92" s="10" t="s">
        <v>29</v>
      </c>
      <c r="D92" s="11">
        <v>1</v>
      </c>
      <c r="E92" s="11">
        <v>24</v>
      </c>
      <c r="G92">
        <v>1</v>
      </c>
      <c r="H92">
        <v>1</v>
      </c>
      <c r="I92" s="7">
        <v>1</v>
      </c>
    </row>
    <row r="93" spans="2:9">
      <c r="B93" t="s">
        <v>2</v>
      </c>
      <c r="C93" s="10" t="s">
        <v>29</v>
      </c>
      <c r="D93" s="11">
        <v>174</v>
      </c>
      <c r="E93" s="11">
        <v>182</v>
      </c>
      <c r="G93">
        <v>1</v>
      </c>
      <c r="H93">
        <v>1</v>
      </c>
      <c r="I93" s="7">
        <v>3</v>
      </c>
    </row>
    <row r="94" spans="2:9">
      <c r="B94" t="s">
        <v>2</v>
      </c>
      <c r="C94" s="10" t="s">
        <v>29</v>
      </c>
      <c r="D94" s="11">
        <v>2</v>
      </c>
      <c r="E94" s="11">
        <v>197</v>
      </c>
      <c r="G94">
        <v>1</v>
      </c>
      <c r="H94" s="7">
        <v>2</v>
      </c>
      <c r="I94" s="7">
        <v>1</v>
      </c>
    </row>
    <row r="95" spans="2:9">
      <c r="B95" t="s">
        <v>2</v>
      </c>
      <c r="C95" s="10" t="s">
        <v>29</v>
      </c>
      <c r="D95" s="11">
        <v>60</v>
      </c>
      <c r="E95" s="11">
        <v>23</v>
      </c>
      <c r="G95">
        <v>1</v>
      </c>
      <c r="H95" s="7">
        <v>2</v>
      </c>
      <c r="I95" s="7">
        <v>3</v>
      </c>
    </row>
    <row r="96" spans="2:9">
      <c r="B96" t="s">
        <v>2</v>
      </c>
      <c r="C96" s="10" t="s">
        <v>29</v>
      </c>
      <c r="D96" s="11">
        <v>21</v>
      </c>
      <c r="E96" s="11">
        <v>19</v>
      </c>
      <c r="G96">
        <v>1</v>
      </c>
      <c r="H96" s="7">
        <v>4</v>
      </c>
      <c r="I96" s="7">
        <v>1</v>
      </c>
    </row>
    <row r="97" spans="2:9">
      <c r="B97" t="s">
        <v>2</v>
      </c>
      <c r="C97" s="10" t="s">
        <v>29</v>
      </c>
      <c r="D97" s="11">
        <v>5</v>
      </c>
      <c r="E97" s="11">
        <v>69</v>
      </c>
      <c r="G97">
        <v>1</v>
      </c>
      <c r="H97" s="7">
        <v>4</v>
      </c>
      <c r="I97" s="7">
        <v>3</v>
      </c>
    </row>
    <row r="103" spans="2:9">
      <c r="D103" s="11"/>
      <c r="E103" s="11"/>
      <c r="I103" s="7"/>
    </row>
    <row r="104" spans="2:9">
      <c r="D104" s="11"/>
      <c r="E104" s="11"/>
      <c r="I104" s="7"/>
    </row>
    <row r="105" spans="2:9">
      <c r="D105" s="11"/>
      <c r="E105" s="11"/>
      <c r="H105" s="7"/>
      <c r="I105" s="7"/>
    </row>
    <row r="106" spans="2:9">
      <c r="D106" s="11"/>
      <c r="E106" s="11"/>
      <c r="H106" s="7"/>
      <c r="I106" s="7"/>
    </row>
    <row r="107" spans="2:9">
      <c r="D107" s="11"/>
      <c r="E107" s="11"/>
      <c r="H107" s="7"/>
      <c r="I107" s="7"/>
    </row>
    <row r="108" spans="2:9">
      <c r="D108" s="11"/>
      <c r="E108" s="11"/>
      <c r="H108" s="7"/>
      <c r="I108" s="7"/>
    </row>
    <row r="109" spans="2:9">
      <c r="C109" s="10"/>
      <c r="D109" s="11"/>
      <c r="E109" s="11"/>
      <c r="I109" s="7"/>
    </row>
    <row r="110" spans="2:9">
      <c r="C110" s="10"/>
      <c r="D110" s="11"/>
      <c r="E110" s="11"/>
      <c r="I110" s="7"/>
    </row>
    <row r="111" spans="2:9">
      <c r="C111" s="10"/>
      <c r="D111" s="11"/>
      <c r="E111" s="11"/>
      <c r="H111" s="7"/>
      <c r="I111" s="7"/>
    </row>
    <row r="112" spans="2:9">
      <c r="C112" s="10"/>
      <c r="D112" s="11"/>
      <c r="E112" s="11"/>
      <c r="H112" s="7"/>
      <c r="I112" s="7"/>
    </row>
    <row r="113" spans="3:9">
      <c r="C113" s="10"/>
      <c r="D113" s="11"/>
      <c r="E113" s="11"/>
      <c r="H113" s="7"/>
      <c r="I113" s="7"/>
    </row>
    <row r="114" spans="3:9">
      <c r="C114" s="10"/>
      <c r="D114" s="11"/>
      <c r="E114" s="11"/>
      <c r="H114" s="7"/>
      <c r="I114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workbookViewId="0">
      <pane ySplit="1" topLeftCell="A2" activePane="bottomLeft" state="frozen"/>
      <selection pane="bottomLeft" activeCell="G99" sqref="G99"/>
    </sheetView>
  </sheetViews>
  <sheetFormatPr baseColWidth="10" defaultRowHeight="15" x14ac:dyDescent="0"/>
  <cols>
    <col min="1" max="1" width="8.6640625" customWidth="1"/>
    <col min="2" max="2" width="9.33203125" customWidth="1"/>
    <col min="3" max="3" width="14" customWidth="1"/>
    <col min="5" max="5" width="11.1640625" bestFit="1" customWidth="1"/>
    <col min="6" max="6" width="3.5" customWidth="1"/>
    <col min="7" max="7" width="5.5" customWidth="1"/>
    <col min="8" max="8" width="5.33203125" customWidth="1"/>
    <col min="9" max="9" width="6" customWidth="1"/>
  </cols>
  <sheetData>
    <row r="1" spans="1:10">
      <c r="A1" t="s">
        <v>18</v>
      </c>
      <c r="B1" t="s">
        <v>4</v>
      </c>
      <c r="C1" t="s">
        <v>1</v>
      </c>
      <c r="D1" t="s">
        <v>22</v>
      </c>
      <c r="E1" t="s">
        <v>23</v>
      </c>
      <c r="G1" t="s">
        <v>27</v>
      </c>
      <c r="H1" t="s">
        <v>28</v>
      </c>
      <c r="I1" t="s">
        <v>26</v>
      </c>
    </row>
    <row r="2" spans="1:10">
      <c r="B2" t="s">
        <v>3</v>
      </c>
      <c r="C2">
        <v>100</v>
      </c>
      <c r="D2" s="11">
        <v>7376</v>
      </c>
      <c r="E2" s="11">
        <v>4505</v>
      </c>
      <c r="G2">
        <v>0</v>
      </c>
      <c r="H2">
        <v>1</v>
      </c>
      <c r="I2">
        <v>1</v>
      </c>
    </row>
    <row r="3" spans="1:10">
      <c r="B3" t="s">
        <v>3</v>
      </c>
      <c r="C3">
        <v>100</v>
      </c>
      <c r="D3" s="11">
        <v>5302</v>
      </c>
      <c r="E3" s="11">
        <v>3486</v>
      </c>
      <c r="G3">
        <v>0</v>
      </c>
      <c r="H3">
        <v>1</v>
      </c>
      <c r="I3">
        <v>3</v>
      </c>
    </row>
    <row r="4" spans="1:10">
      <c r="B4" t="s">
        <v>3</v>
      </c>
      <c r="C4">
        <v>100</v>
      </c>
      <c r="D4" s="11">
        <v>8099</v>
      </c>
      <c r="E4" s="11">
        <v>4395</v>
      </c>
      <c r="G4">
        <v>0</v>
      </c>
      <c r="H4">
        <v>2</v>
      </c>
      <c r="I4">
        <v>1</v>
      </c>
    </row>
    <row r="5" spans="1:10">
      <c r="B5" t="s">
        <v>3</v>
      </c>
      <c r="C5">
        <v>100</v>
      </c>
      <c r="D5" s="11">
        <v>5170</v>
      </c>
      <c r="E5" s="11">
        <v>3375</v>
      </c>
      <c r="G5">
        <v>0</v>
      </c>
      <c r="H5">
        <v>2</v>
      </c>
      <c r="I5">
        <v>3</v>
      </c>
    </row>
    <row r="6" spans="1:10">
      <c r="B6" t="s">
        <v>3</v>
      </c>
      <c r="C6">
        <v>100</v>
      </c>
      <c r="D6" s="11">
        <v>7818</v>
      </c>
      <c r="E6" s="11">
        <v>4346</v>
      </c>
      <c r="G6">
        <v>0</v>
      </c>
      <c r="H6">
        <v>4</v>
      </c>
      <c r="I6">
        <v>1</v>
      </c>
    </row>
    <row r="7" spans="1:10">
      <c r="B7" t="s">
        <v>3</v>
      </c>
      <c r="C7">
        <v>100</v>
      </c>
      <c r="D7" s="11">
        <v>5058</v>
      </c>
      <c r="E7" s="11">
        <v>3315</v>
      </c>
      <c r="G7">
        <v>0</v>
      </c>
      <c r="H7" s="7">
        <v>4</v>
      </c>
      <c r="I7" s="7">
        <v>3</v>
      </c>
      <c r="J7" s="7"/>
    </row>
    <row r="8" spans="1:10">
      <c r="B8" t="s">
        <v>3</v>
      </c>
      <c r="C8">
        <v>1024</v>
      </c>
      <c r="D8" s="11">
        <v>6692</v>
      </c>
      <c r="E8" s="11">
        <v>4134</v>
      </c>
      <c r="G8">
        <v>0</v>
      </c>
      <c r="H8">
        <v>1</v>
      </c>
      <c r="I8">
        <v>1</v>
      </c>
    </row>
    <row r="9" spans="1:10">
      <c r="B9" t="s">
        <v>3</v>
      </c>
      <c r="C9">
        <v>1024</v>
      </c>
      <c r="D9" s="11">
        <v>4548</v>
      </c>
      <c r="E9" s="11">
        <v>3140</v>
      </c>
      <c r="G9">
        <v>0</v>
      </c>
      <c r="H9">
        <v>1</v>
      </c>
      <c r="I9" s="7">
        <v>3</v>
      </c>
      <c r="J9" s="7"/>
    </row>
    <row r="10" spans="1:10">
      <c r="B10" t="s">
        <v>3</v>
      </c>
      <c r="C10">
        <v>1024</v>
      </c>
      <c r="D10" s="11">
        <v>7046</v>
      </c>
      <c r="E10" s="11">
        <v>3980</v>
      </c>
      <c r="G10">
        <v>0</v>
      </c>
      <c r="H10">
        <v>2</v>
      </c>
      <c r="I10">
        <v>1</v>
      </c>
    </row>
    <row r="11" spans="1:10">
      <c r="B11" t="s">
        <v>3</v>
      </c>
      <c r="C11">
        <v>1024</v>
      </c>
      <c r="D11" s="11">
        <v>4547</v>
      </c>
      <c r="E11" s="11">
        <v>3001</v>
      </c>
      <c r="G11">
        <v>0</v>
      </c>
      <c r="H11">
        <v>2</v>
      </c>
      <c r="I11" s="7">
        <v>3</v>
      </c>
      <c r="J11" s="7"/>
    </row>
    <row r="12" spans="1:10">
      <c r="B12" t="s">
        <v>3</v>
      </c>
      <c r="C12">
        <v>1024</v>
      </c>
      <c r="D12" s="11">
        <v>6714</v>
      </c>
      <c r="E12" s="11">
        <v>3877</v>
      </c>
      <c r="G12">
        <v>0</v>
      </c>
      <c r="H12">
        <v>4</v>
      </c>
      <c r="I12">
        <v>1</v>
      </c>
      <c r="J12" s="7"/>
    </row>
    <row r="13" spans="1:10">
      <c r="B13" t="s">
        <v>3</v>
      </c>
      <c r="C13">
        <v>1024</v>
      </c>
      <c r="D13" s="11">
        <v>4416</v>
      </c>
      <c r="E13" s="11">
        <v>2967</v>
      </c>
      <c r="G13">
        <v>0</v>
      </c>
      <c r="H13" s="7">
        <v>4</v>
      </c>
      <c r="I13" s="7">
        <v>3</v>
      </c>
      <c r="J13" s="7"/>
    </row>
    <row r="14" spans="1:10">
      <c r="B14" t="s">
        <v>3</v>
      </c>
      <c r="C14" s="10" t="s">
        <v>25</v>
      </c>
      <c r="D14" s="11">
        <v>3279</v>
      </c>
      <c r="E14" s="11">
        <v>2619</v>
      </c>
      <c r="G14">
        <v>0</v>
      </c>
      <c r="H14">
        <v>1</v>
      </c>
      <c r="I14">
        <v>1</v>
      </c>
    </row>
    <row r="15" spans="1:10">
      <c r="B15" t="s">
        <v>3</v>
      </c>
      <c r="C15" s="10" t="s">
        <v>25</v>
      </c>
      <c r="D15" s="11">
        <v>2538</v>
      </c>
      <c r="E15" s="11">
        <v>1957</v>
      </c>
      <c r="G15">
        <v>0</v>
      </c>
      <c r="H15">
        <v>1</v>
      </c>
      <c r="I15" s="7">
        <v>3</v>
      </c>
      <c r="J15" s="7"/>
    </row>
    <row r="16" spans="1:10">
      <c r="B16" t="s">
        <v>3</v>
      </c>
      <c r="C16" s="10" t="s">
        <v>25</v>
      </c>
      <c r="D16" s="11">
        <v>3590</v>
      </c>
      <c r="E16" s="11">
        <v>2517</v>
      </c>
      <c r="G16">
        <v>0</v>
      </c>
      <c r="H16">
        <v>2</v>
      </c>
      <c r="I16">
        <v>1</v>
      </c>
    </row>
    <row r="17" spans="2:10">
      <c r="B17" t="s">
        <v>3</v>
      </c>
      <c r="C17" s="10" t="s">
        <v>25</v>
      </c>
      <c r="D17" s="11">
        <v>2516</v>
      </c>
      <c r="E17" s="11">
        <v>1956</v>
      </c>
      <c r="G17">
        <v>0</v>
      </c>
      <c r="H17">
        <v>2</v>
      </c>
      <c r="I17" s="7">
        <v>3</v>
      </c>
      <c r="J17" s="7"/>
    </row>
    <row r="18" spans="2:10">
      <c r="B18" t="s">
        <v>3</v>
      </c>
      <c r="C18" s="10" t="s">
        <v>25</v>
      </c>
      <c r="D18" s="11">
        <v>3575</v>
      </c>
      <c r="E18" s="11">
        <v>2559</v>
      </c>
      <c r="G18">
        <v>0</v>
      </c>
      <c r="H18">
        <v>4</v>
      </c>
      <c r="I18">
        <v>1</v>
      </c>
    </row>
    <row r="19" spans="2:10">
      <c r="B19" t="s">
        <v>3</v>
      </c>
      <c r="C19" s="10" t="s">
        <v>25</v>
      </c>
      <c r="D19" s="11">
        <v>2627</v>
      </c>
      <c r="E19" s="11">
        <v>1911</v>
      </c>
      <c r="G19">
        <v>0</v>
      </c>
      <c r="H19" s="7">
        <v>4</v>
      </c>
      <c r="I19" s="7">
        <v>3</v>
      </c>
    </row>
    <row r="20" spans="2:10">
      <c r="B20" t="s">
        <v>3</v>
      </c>
      <c r="C20" s="10" t="s">
        <v>29</v>
      </c>
      <c r="D20" s="11">
        <v>693</v>
      </c>
      <c r="E20" s="11">
        <v>697</v>
      </c>
      <c r="G20">
        <v>0</v>
      </c>
      <c r="H20">
        <v>1</v>
      </c>
      <c r="I20">
        <v>1</v>
      </c>
    </row>
    <row r="21" spans="2:10">
      <c r="B21" t="s">
        <v>3</v>
      </c>
      <c r="C21" s="10" t="s">
        <v>29</v>
      </c>
      <c r="D21" s="11">
        <v>666</v>
      </c>
      <c r="E21" s="11">
        <v>609</v>
      </c>
      <c r="G21">
        <v>0</v>
      </c>
      <c r="H21">
        <v>1</v>
      </c>
      <c r="I21" s="7">
        <v>3</v>
      </c>
    </row>
    <row r="22" spans="2:10">
      <c r="B22" t="s">
        <v>3</v>
      </c>
      <c r="C22" s="10" t="s">
        <v>29</v>
      </c>
      <c r="D22" s="11">
        <v>771</v>
      </c>
      <c r="E22" s="11">
        <v>651</v>
      </c>
      <c r="G22">
        <v>0</v>
      </c>
      <c r="H22">
        <v>2</v>
      </c>
      <c r="I22">
        <v>1</v>
      </c>
    </row>
    <row r="23" spans="2:10">
      <c r="B23" t="s">
        <v>3</v>
      </c>
      <c r="C23" s="10" t="s">
        <v>29</v>
      </c>
      <c r="D23" s="11">
        <v>658</v>
      </c>
      <c r="E23" s="11">
        <v>601</v>
      </c>
      <c r="G23">
        <v>0</v>
      </c>
      <c r="H23">
        <v>2</v>
      </c>
      <c r="I23" s="7">
        <v>3</v>
      </c>
    </row>
    <row r="24" spans="2:10">
      <c r="B24" t="s">
        <v>3</v>
      </c>
      <c r="C24" s="10" t="s">
        <v>29</v>
      </c>
      <c r="D24" s="11">
        <v>778</v>
      </c>
      <c r="E24" s="11">
        <v>681</v>
      </c>
      <c r="G24">
        <v>0</v>
      </c>
      <c r="H24">
        <v>4</v>
      </c>
      <c r="I24">
        <v>1</v>
      </c>
    </row>
    <row r="25" spans="2:10">
      <c r="B25" t="s">
        <v>3</v>
      </c>
      <c r="C25" s="10" t="s">
        <v>29</v>
      </c>
      <c r="D25" s="11">
        <v>686</v>
      </c>
      <c r="E25" s="11">
        <v>625</v>
      </c>
      <c r="G25">
        <v>0</v>
      </c>
      <c r="H25" s="7">
        <v>4</v>
      </c>
      <c r="I25" s="7">
        <v>3</v>
      </c>
    </row>
    <row r="26" spans="2:10">
      <c r="B26" t="s">
        <v>3</v>
      </c>
      <c r="C26">
        <v>100</v>
      </c>
      <c r="D26" s="11">
        <v>2345</v>
      </c>
      <c r="E26" s="11">
        <v>1835</v>
      </c>
      <c r="G26">
        <v>1</v>
      </c>
      <c r="H26">
        <v>1</v>
      </c>
      <c r="I26">
        <v>1</v>
      </c>
    </row>
    <row r="27" spans="2:10">
      <c r="B27" t="s">
        <v>3</v>
      </c>
      <c r="C27">
        <v>100</v>
      </c>
      <c r="D27" s="11">
        <v>2441</v>
      </c>
      <c r="E27" s="11">
        <v>1854</v>
      </c>
      <c r="G27">
        <v>1</v>
      </c>
      <c r="H27">
        <v>1</v>
      </c>
      <c r="I27">
        <v>3</v>
      </c>
    </row>
    <row r="28" spans="2:10">
      <c r="B28" t="s">
        <v>3</v>
      </c>
      <c r="C28">
        <v>100</v>
      </c>
      <c r="D28" s="11">
        <v>2381</v>
      </c>
      <c r="E28" s="11">
        <v>1797</v>
      </c>
      <c r="G28">
        <v>1</v>
      </c>
      <c r="H28">
        <v>2</v>
      </c>
      <c r="I28">
        <v>1</v>
      </c>
    </row>
    <row r="29" spans="2:10">
      <c r="B29" t="s">
        <v>3</v>
      </c>
      <c r="C29">
        <v>100</v>
      </c>
      <c r="D29" s="11">
        <v>2456</v>
      </c>
      <c r="E29" s="11">
        <v>1808</v>
      </c>
      <c r="G29">
        <v>1</v>
      </c>
      <c r="H29">
        <v>2</v>
      </c>
      <c r="I29">
        <v>3</v>
      </c>
    </row>
    <row r="30" spans="2:10">
      <c r="B30" t="s">
        <v>3</v>
      </c>
      <c r="C30">
        <v>100</v>
      </c>
      <c r="D30" s="11">
        <v>2382</v>
      </c>
      <c r="E30" s="11">
        <v>1723</v>
      </c>
      <c r="G30">
        <v>1</v>
      </c>
      <c r="H30">
        <v>4</v>
      </c>
      <c r="I30">
        <v>1</v>
      </c>
    </row>
    <row r="31" spans="2:10">
      <c r="B31" t="s">
        <v>3</v>
      </c>
      <c r="C31">
        <v>100</v>
      </c>
      <c r="D31" s="11">
        <v>2317</v>
      </c>
      <c r="E31" s="11">
        <v>1717</v>
      </c>
      <c r="G31">
        <v>1</v>
      </c>
      <c r="H31" s="7">
        <v>4</v>
      </c>
      <c r="I31" s="7">
        <v>3</v>
      </c>
    </row>
    <row r="32" spans="2:10">
      <c r="B32" t="s">
        <v>3</v>
      </c>
      <c r="C32">
        <v>1024</v>
      </c>
      <c r="D32" s="11">
        <v>2249</v>
      </c>
      <c r="E32" s="11">
        <v>1649</v>
      </c>
      <c r="G32">
        <v>1</v>
      </c>
      <c r="H32">
        <v>1</v>
      </c>
      <c r="I32">
        <v>1</v>
      </c>
    </row>
    <row r="33" spans="2:9">
      <c r="B33" t="s">
        <v>3</v>
      </c>
      <c r="C33">
        <v>1024</v>
      </c>
      <c r="D33" s="11">
        <v>2026</v>
      </c>
      <c r="E33" s="11">
        <v>1505</v>
      </c>
      <c r="G33">
        <v>1</v>
      </c>
      <c r="H33">
        <v>1</v>
      </c>
      <c r="I33" s="7">
        <v>3</v>
      </c>
    </row>
    <row r="34" spans="2:9">
      <c r="B34" t="s">
        <v>3</v>
      </c>
      <c r="C34">
        <v>1024</v>
      </c>
      <c r="D34" s="11">
        <v>2010</v>
      </c>
      <c r="E34" s="11">
        <v>1480</v>
      </c>
      <c r="G34">
        <v>1</v>
      </c>
      <c r="H34">
        <v>2</v>
      </c>
      <c r="I34">
        <v>1</v>
      </c>
    </row>
    <row r="35" spans="2:9">
      <c r="B35" t="s">
        <v>3</v>
      </c>
      <c r="C35">
        <v>1024</v>
      </c>
      <c r="D35" s="11">
        <v>1974</v>
      </c>
      <c r="E35" s="11">
        <v>1467</v>
      </c>
      <c r="G35">
        <v>1</v>
      </c>
      <c r="H35">
        <v>2</v>
      </c>
      <c r="I35" s="7">
        <v>3</v>
      </c>
    </row>
    <row r="36" spans="2:9">
      <c r="B36" t="s">
        <v>3</v>
      </c>
      <c r="C36">
        <v>1024</v>
      </c>
      <c r="D36" s="11">
        <v>1903</v>
      </c>
      <c r="E36" s="11">
        <v>1440</v>
      </c>
      <c r="G36">
        <v>1</v>
      </c>
      <c r="H36">
        <v>4</v>
      </c>
      <c r="I36">
        <v>1</v>
      </c>
    </row>
    <row r="37" spans="2:9">
      <c r="B37" t="s">
        <v>3</v>
      </c>
      <c r="C37">
        <v>1024</v>
      </c>
      <c r="D37" s="11">
        <v>2365</v>
      </c>
      <c r="E37" s="11">
        <v>2020</v>
      </c>
      <c r="G37">
        <v>1</v>
      </c>
      <c r="H37" s="7">
        <v>4</v>
      </c>
      <c r="I37" s="7">
        <v>3</v>
      </c>
    </row>
    <row r="38" spans="2:9">
      <c r="B38" t="s">
        <v>3</v>
      </c>
      <c r="C38" s="10" t="s">
        <v>25</v>
      </c>
      <c r="D38" s="11">
        <v>1482</v>
      </c>
      <c r="E38" s="11">
        <v>1418</v>
      </c>
      <c r="G38">
        <v>1</v>
      </c>
      <c r="H38">
        <v>1</v>
      </c>
      <c r="I38">
        <v>1</v>
      </c>
    </row>
    <row r="39" spans="2:9">
      <c r="B39" t="s">
        <v>3</v>
      </c>
      <c r="C39" s="10" t="s">
        <v>25</v>
      </c>
      <c r="D39" s="11">
        <v>1495</v>
      </c>
      <c r="E39" s="11">
        <v>917</v>
      </c>
      <c r="G39">
        <v>1</v>
      </c>
      <c r="H39">
        <v>1</v>
      </c>
      <c r="I39" s="7">
        <v>3</v>
      </c>
    </row>
    <row r="40" spans="2:9">
      <c r="B40" t="s">
        <v>3</v>
      </c>
      <c r="C40" s="10" t="s">
        <v>25</v>
      </c>
      <c r="D40" s="11">
        <v>1079</v>
      </c>
      <c r="E40" s="11">
        <v>836</v>
      </c>
      <c r="G40">
        <v>1</v>
      </c>
      <c r="H40">
        <v>2</v>
      </c>
      <c r="I40">
        <v>1</v>
      </c>
    </row>
    <row r="41" spans="2:9">
      <c r="B41" t="s">
        <v>3</v>
      </c>
      <c r="C41" s="10" t="s">
        <v>25</v>
      </c>
      <c r="D41" s="11">
        <v>1052</v>
      </c>
      <c r="E41" s="11">
        <v>824</v>
      </c>
      <c r="G41">
        <v>1</v>
      </c>
      <c r="H41">
        <v>2</v>
      </c>
      <c r="I41" s="7">
        <v>3</v>
      </c>
    </row>
    <row r="42" spans="2:9">
      <c r="B42" t="s">
        <v>3</v>
      </c>
      <c r="C42" s="10" t="s">
        <v>25</v>
      </c>
      <c r="D42" s="11">
        <v>955</v>
      </c>
      <c r="E42" s="11">
        <v>1397</v>
      </c>
      <c r="G42">
        <v>1</v>
      </c>
      <c r="H42">
        <v>4</v>
      </c>
      <c r="I42">
        <v>1</v>
      </c>
    </row>
    <row r="43" spans="2:9">
      <c r="B43" t="s">
        <v>3</v>
      </c>
      <c r="C43" s="10" t="s">
        <v>25</v>
      </c>
      <c r="D43" s="11">
        <v>1296</v>
      </c>
      <c r="E43" s="11">
        <v>1461</v>
      </c>
      <c r="G43">
        <v>1</v>
      </c>
      <c r="H43" s="7">
        <v>4</v>
      </c>
      <c r="I43" s="7">
        <v>3</v>
      </c>
    </row>
    <row r="44" spans="2:9">
      <c r="B44" t="s">
        <v>3</v>
      </c>
      <c r="C44" s="10" t="s">
        <v>29</v>
      </c>
      <c r="D44" s="11">
        <v>204</v>
      </c>
      <c r="E44" s="11">
        <v>217</v>
      </c>
      <c r="G44">
        <v>1</v>
      </c>
      <c r="H44">
        <v>1</v>
      </c>
      <c r="I44">
        <v>1</v>
      </c>
    </row>
    <row r="45" spans="2:9">
      <c r="B45" t="s">
        <v>3</v>
      </c>
      <c r="C45" s="10" t="s">
        <v>29</v>
      </c>
      <c r="D45" s="11">
        <v>214</v>
      </c>
      <c r="E45" s="11">
        <v>209</v>
      </c>
      <c r="G45">
        <v>1</v>
      </c>
      <c r="H45">
        <v>1</v>
      </c>
      <c r="I45" s="7">
        <v>3</v>
      </c>
    </row>
    <row r="46" spans="2:9">
      <c r="B46" t="s">
        <v>3</v>
      </c>
      <c r="C46" s="10" t="s">
        <v>29</v>
      </c>
      <c r="D46" s="11">
        <v>224</v>
      </c>
      <c r="E46" s="11">
        <v>196</v>
      </c>
      <c r="G46">
        <v>1</v>
      </c>
      <c r="H46">
        <v>2</v>
      </c>
      <c r="I46">
        <v>1</v>
      </c>
    </row>
    <row r="47" spans="2:9">
      <c r="B47" t="s">
        <v>3</v>
      </c>
      <c r="C47" s="10" t="s">
        <v>29</v>
      </c>
      <c r="D47" s="11">
        <v>208</v>
      </c>
      <c r="E47" s="11">
        <v>225</v>
      </c>
      <c r="G47">
        <v>1</v>
      </c>
      <c r="H47">
        <v>2</v>
      </c>
      <c r="I47" s="7">
        <v>3</v>
      </c>
    </row>
    <row r="48" spans="2:9">
      <c r="B48" t="s">
        <v>3</v>
      </c>
      <c r="C48" s="10" t="s">
        <v>29</v>
      </c>
      <c r="D48" s="11">
        <v>237</v>
      </c>
      <c r="E48" s="11">
        <v>191</v>
      </c>
      <c r="G48">
        <v>1</v>
      </c>
      <c r="H48">
        <v>4</v>
      </c>
      <c r="I48">
        <v>1</v>
      </c>
    </row>
    <row r="49" spans="2:9">
      <c r="B49" t="s">
        <v>3</v>
      </c>
      <c r="C49" s="10" t="s">
        <v>29</v>
      </c>
      <c r="D49" s="11">
        <v>217</v>
      </c>
      <c r="E49" s="11">
        <v>194</v>
      </c>
      <c r="G49">
        <v>1</v>
      </c>
      <c r="H49" s="7">
        <v>4</v>
      </c>
      <c r="I49" s="7">
        <v>3</v>
      </c>
    </row>
    <row r="50" spans="2:9">
      <c r="B50" t="s">
        <v>2</v>
      </c>
      <c r="C50">
        <v>100</v>
      </c>
      <c r="D50">
        <v>6518</v>
      </c>
      <c r="E50">
        <v>3736</v>
      </c>
      <c r="G50">
        <v>0</v>
      </c>
      <c r="H50">
        <v>1</v>
      </c>
      <c r="I50">
        <v>1</v>
      </c>
    </row>
    <row r="51" spans="2:9">
      <c r="B51" t="s">
        <v>2</v>
      </c>
      <c r="C51">
        <v>100</v>
      </c>
      <c r="D51">
        <v>4222</v>
      </c>
      <c r="E51">
        <v>2866</v>
      </c>
      <c r="G51">
        <v>0</v>
      </c>
      <c r="H51">
        <v>1</v>
      </c>
      <c r="I51">
        <v>3</v>
      </c>
    </row>
    <row r="52" spans="2:9">
      <c r="B52" t="s">
        <v>2</v>
      </c>
      <c r="C52">
        <v>100</v>
      </c>
      <c r="D52">
        <v>6876</v>
      </c>
      <c r="E52">
        <v>3940</v>
      </c>
      <c r="G52">
        <v>0</v>
      </c>
      <c r="H52" s="7">
        <v>2</v>
      </c>
      <c r="I52" s="7">
        <v>1</v>
      </c>
    </row>
    <row r="53" spans="2:9">
      <c r="B53" t="s">
        <v>2</v>
      </c>
      <c r="C53">
        <v>100</v>
      </c>
      <c r="D53">
        <v>4505</v>
      </c>
      <c r="E53">
        <v>3024</v>
      </c>
      <c r="G53">
        <v>0</v>
      </c>
      <c r="H53" s="7">
        <v>2</v>
      </c>
      <c r="I53" s="7">
        <v>3</v>
      </c>
    </row>
    <row r="54" spans="2:9">
      <c r="B54" t="s">
        <v>2</v>
      </c>
      <c r="C54">
        <v>100</v>
      </c>
      <c r="D54">
        <v>6795</v>
      </c>
      <c r="E54">
        <v>3960</v>
      </c>
      <c r="G54">
        <v>0</v>
      </c>
      <c r="H54" s="7">
        <v>4</v>
      </c>
      <c r="I54" s="7">
        <v>1</v>
      </c>
    </row>
    <row r="55" spans="2:9">
      <c r="B55" t="s">
        <v>2</v>
      </c>
      <c r="C55">
        <v>100</v>
      </c>
      <c r="D55">
        <v>4550</v>
      </c>
      <c r="E55">
        <v>2842</v>
      </c>
      <c r="G55">
        <v>0</v>
      </c>
      <c r="H55" s="7">
        <v>4</v>
      </c>
      <c r="I55" s="7">
        <v>3</v>
      </c>
    </row>
    <row r="56" spans="2:9">
      <c r="B56" t="s">
        <v>2</v>
      </c>
      <c r="C56">
        <v>1024</v>
      </c>
      <c r="D56" s="11">
        <v>5905</v>
      </c>
      <c r="E56" s="11">
        <v>3874</v>
      </c>
      <c r="G56">
        <v>0</v>
      </c>
      <c r="H56">
        <v>1</v>
      </c>
      <c r="I56" s="7">
        <v>1</v>
      </c>
    </row>
    <row r="57" spans="2:9">
      <c r="B57" t="s">
        <v>2</v>
      </c>
      <c r="C57">
        <v>1024</v>
      </c>
      <c r="D57" s="11">
        <v>4296</v>
      </c>
      <c r="E57" s="11">
        <v>2938</v>
      </c>
      <c r="G57">
        <v>0</v>
      </c>
      <c r="H57">
        <v>1</v>
      </c>
      <c r="I57" s="7">
        <v>3</v>
      </c>
    </row>
    <row r="58" spans="2:9">
      <c r="B58" t="s">
        <v>2</v>
      </c>
      <c r="C58">
        <v>1024</v>
      </c>
      <c r="D58" s="11">
        <v>6453</v>
      </c>
      <c r="E58" s="11">
        <v>3681</v>
      </c>
      <c r="G58">
        <v>0</v>
      </c>
      <c r="H58" s="7">
        <v>2</v>
      </c>
      <c r="I58" s="7">
        <v>1</v>
      </c>
    </row>
    <row r="59" spans="2:9">
      <c r="B59" t="s">
        <v>2</v>
      </c>
      <c r="C59">
        <v>1024</v>
      </c>
      <c r="D59" s="11">
        <v>4140</v>
      </c>
      <c r="E59" s="11">
        <v>2674</v>
      </c>
      <c r="G59">
        <v>0</v>
      </c>
      <c r="H59" s="7">
        <v>2</v>
      </c>
      <c r="I59" s="7">
        <v>3</v>
      </c>
    </row>
    <row r="60" spans="2:9">
      <c r="B60" t="s">
        <v>2</v>
      </c>
      <c r="C60">
        <v>1024</v>
      </c>
      <c r="D60" s="11">
        <v>6063</v>
      </c>
      <c r="E60" s="11">
        <v>3540</v>
      </c>
      <c r="G60">
        <v>0</v>
      </c>
      <c r="H60" s="7">
        <v>4</v>
      </c>
      <c r="I60" s="7">
        <v>1</v>
      </c>
    </row>
    <row r="61" spans="2:9">
      <c r="B61" t="s">
        <v>2</v>
      </c>
      <c r="C61">
        <v>1024</v>
      </c>
      <c r="D61" s="11">
        <v>4096</v>
      </c>
      <c r="E61" s="11">
        <v>2897</v>
      </c>
      <c r="G61">
        <v>0</v>
      </c>
      <c r="H61" s="7">
        <v>4</v>
      </c>
      <c r="I61" s="7">
        <v>3</v>
      </c>
    </row>
    <row r="62" spans="2:9">
      <c r="B62" t="s">
        <v>2</v>
      </c>
      <c r="C62" s="10" t="s">
        <v>25</v>
      </c>
      <c r="D62" s="11">
        <v>2671</v>
      </c>
      <c r="E62" s="11">
        <v>2619</v>
      </c>
      <c r="G62">
        <v>0</v>
      </c>
      <c r="H62">
        <v>1</v>
      </c>
      <c r="I62" s="7">
        <v>1</v>
      </c>
    </row>
    <row r="63" spans="2:9">
      <c r="B63" t="s">
        <v>2</v>
      </c>
      <c r="C63" s="10" t="s">
        <v>25</v>
      </c>
      <c r="D63" s="11">
        <v>2591</v>
      </c>
      <c r="E63" s="11">
        <v>1948</v>
      </c>
      <c r="G63">
        <v>0</v>
      </c>
      <c r="H63">
        <v>1</v>
      </c>
      <c r="I63" s="7">
        <v>3</v>
      </c>
    </row>
    <row r="64" spans="2:9">
      <c r="B64" t="s">
        <v>2</v>
      </c>
      <c r="C64" s="10" t="s">
        <v>25</v>
      </c>
      <c r="D64" s="11">
        <v>3253</v>
      </c>
      <c r="E64" s="11">
        <v>2412</v>
      </c>
      <c r="G64">
        <v>0</v>
      </c>
      <c r="H64" s="7">
        <v>2</v>
      </c>
      <c r="I64" s="7">
        <v>1</v>
      </c>
    </row>
    <row r="65" spans="2:9">
      <c r="B65" t="s">
        <v>2</v>
      </c>
      <c r="C65" s="10" t="s">
        <v>25</v>
      </c>
      <c r="D65" s="11">
        <v>2520</v>
      </c>
      <c r="E65" s="11">
        <v>1866</v>
      </c>
      <c r="G65">
        <v>0</v>
      </c>
      <c r="H65" s="7">
        <v>2</v>
      </c>
      <c r="I65" s="7">
        <v>3</v>
      </c>
    </row>
    <row r="66" spans="2:9">
      <c r="B66" t="s">
        <v>2</v>
      </c>
      <c r="C66" s="10" t="s">
        <v>25</v>
      </c>
      <c r="D66" s="11">
        <v>3252</v>
      </c>
      <c r="E66" s="11">
        <v>1318</v>
      </c>
      <c r="G66">
        <v>0</v>
      </c>
      <c r="H66" s="7">
        <v>4</v>
      </c>
      <c r="I66" s="7">
        <v>1</v>
      </c>
    </row>
    <row r="67" spans="2:9">
      <c r="B67" t="s">
        <v>2</v>
      </c>
      <c r="C67" s="10" t="s">
        <v>25</v>
      </c>
      <c r="D67" s="11">
        <v>2492</v>
      </c>
      <c r="E67" s="11">
        <v>1888</v>
      </c>
      <c r="G67">
        <v>0</v>
      </c>
      <c r="H67" s="7">
        <v>4</v>
      </c>
      <c r="I67" s="7">
        <v>3</v>
      </c>
    </row>
    <row r="68" spans="2:9">
      <c r="B68" t="s">
        <v>2</v>
      </c>
      <c r="C68" s="10" t="s">
        <v>29</v>
      </c>
      <c r="D68" s="11">
        <v>304</v>
      </c>
      <c r="E68" s="11">
        <v>361</v>
      </c>
      <c r="G68">
        <v>0</v>
      </c>
      <c r="H68">
        <v>1</v>
      </c>
      <c r="I68" s="7">
        <v>1</v>
      </c>
    </row>
    <row r="69" spans="2:9">
      <c r="B69" t="s">
        <v>2</v>
      </c>
      <c r="C69" s="10" t="s">
        <v>29</v>
      </c>
      <c r="D69" s="11">
        <v>16</v>
      </c>
      <c r="E69" s="11">
        <v>334</v>
      </c>
      <c r="G69">
        <v>0</v>
      </c>
      <c r="H69">
        <v>1</v>
      </c>
      <c r="I69" s="7">
        <v>3</v>
      </c>
    </row>
    <row r="70" spans="2:9">
      <c r="B70" t="s">
        <v>2</v>
      </c>
      <c r="C70" s="10" t="s">
        <v>29</v>
      </c>
      <c r="D70" s="11">
        <v>184</v>
      </c>
      <c r="E70" s="11">
        <v>463</v>
      </c>
      <c r="G70">
        <v>0</v>
      </c>
      <c r="H70" s="7">
        <v>2</v>
      </c>
      <c r="I70" s="7">
        <v>1</v>
      </c>
    </row>
    <row r="71" spans="2:9">
      <c r="B71" t="s">
        <v>2</v>
      </c>
      <c r="C71" s="10" t="s">
        <v>29</v>
      </c>
      <c r="D71" s="11">
        <v>139</v>
      </c>
      <c r="E71" s="11">
        <v>509</v>
      </c>
      <c r="G71">
        <v>0</v>
      </c>
      <c r="H71" s="7">
        <v>2</v>
      </c>
      <c r="I71" s="7">
        <v>3</v>
      </c>
    </row>
    <row r="72" spans="2:9">
      <c r="B72" t="s">
        <v>2</v>
      </c>
      <c r="C72" s="10" t="s">
        <v>29</v>
      </c>
      <c r="D72" s="11">
        <v>150</v>
      </c>
      <c r="E72" s="11">
        <v>576</v>
      </c>
      <c r="G72">
        <v>0</v>
      </c>
      <c r="H72" s="7">
        <v>4</v>
      </c>
      <c r="I72" s="7">
        <v>1</v>
      </c>
    </row>
    <row r="73" spans="2:9">
      <c r="B73" t="s">
        <v>2</v>
      </c>
      <c r="C73" s="10" t="s">
        <v>29</v>
      </c>
      <c r="D73" s="11">
        <v>66</v>
      </c>
      <c r="E73" s="11">
        <v>583</v>
      </c>
      <c r="G73">
        <v>0</v>
      </c>
      <c r="H73" s="7">
        <v>4</v>
      </c>
      <c r="I73" s="7">
        <v>3</v>
      </c>
    </row>
    <row r="74" spans="2:9">
      <c r="B74" t="s">
        <v>2</v>
      </c>
      <c r="C74">
        <v>100</v>
      </c>
      <c r="D74" s="11">
        <v>69</v>
      </c>
      <c r="E74" s="11">
        <v>2357</v>
      </c>
      <c r="G74">
        <v>1</v>
      </c>
      <c r="H74">
        <v>1</v>
      </c>
      <c r="I74">
        <v>1</v>
      </c>
    </row>
    <row r="75" spans="2:9">
      <c r="B75" t="s">
        <v>2</v>
      </c>
      <c r="C75">
        <v>100</v>
      </c>
      <c r="D75" s="11">
        <v>2956</v>
      </c>
      <c r="E75" s="11">
        <v>2291</v>
      </c>
      <c r="G75">
        <v>1</v>
      </c>
      <c r="H75">
        <v>1</v>
      </c>
      <c r="I75" s="7">
        <v>3</v>
      </c>
    </row>
    <row r="76" spans="2:9">
      <c r="B76" t="s">
        <v>2</v>
      </c>
      <c r="C76">
        <v>100</v>
      </c>
      <c r="D76" s="11">
        <v>2779</v>
      </c>
      <c r="E76" s="11">
        <v>2258</v>
      </c>
      <c r="G76">
        <v>1</v>
      </c>
      <c r="H76">
        <v>2</v>
      </c>
      <c r="I76">
        <v>1</v>
      </c>
    </row>
    <row r="77" spans="2:9">
      <c r="B77" t="s">
        <v>2</v>
      </c>
      <c r="C77">
        <v>100</v>
      </c>
      <c r="D77" s="11">
        <v>3169</v>
      </c>
      <c r="E77" s="11">
        <v>2170</v>
      </c>
      <c r="G77">
        <v>1</v>
      </c>
      <c r="H77">
        <v>2</v>
      </c>
      <c r="I77" s="7">
        <v>3</v>
      </c>
    </row>
    <row r="78" spans="2:9">
      <c r="B78" t="s">
        <v>2</v>
      </c>
      <c r="C78">
        <v>100</v>
      </c>
      <c r="D78" s="11">
        <v>2964</v>
      </c>
      <c r="E78" s="11">
        <v>2318</v>
      </c>
      <c r="G78">
        <v>1</v>
      </c>
      <c r="H78">
        <v>4</v>
      </c>
      <c r="I78">
        <v>1</v>
      </c>
    </row>
    <row r="79" spans="2:9">
      <c r="B79" t="s">
        <v>2</v>
      </c>
      <c r="C79">
        <v>100</v>
      </c>
      <c r="D79" s="11">
        <v>2770</v>
      </c>
      <c r="E79" s="11">
        <v>2154</v>
      </c>
      <c r="G79">
        <v>1</v>
      </c>
      <c r="H79" s="7">
        <v>4</v>
      </c>
      <c r="I79" s="7">
        <v>3</v>
      </c>
    </row>
    <row r="80" spans="2:9">
      <c r="B80" t="s">
        <v>2</v>
      </c>
      <c r="C80">
        <v>1024</v>
      </c>
      <c r="D80" s="11">
        <v>2716</v>
      </c>
      <c r="E80" s="11">
        <v>1645</v>
      </c>
      <c r="G80">
        <v>1</v>
      </c>
      <c r="H80">
        <v>1</v>
      </c>
      <c r="I80">
        <v>1</v>
      </c>
    </row>
    <row r="81" spans="2:9">
      <c r="B81" t="s">
        <v>2</v>
      </c>
      <c r="C81">
        <v>1024</v>
      </c>
      <c r="D81" s="11">
        <v>2673</v>
      </c>
      <c r="E81" s="11">
        <v>2092</v>
      </c>
      <c r="G81">
        <v>1</v>
      </c>
      <c r="H81">
        <v>1</v>
      </c>
      <c r="I81" s="7">
        <v>3</v>
      </c>
    </row>
    <row r="82" spans="2:9">
      <c r="B82" t="s">
        <v>2</v>
      </c>
      <c r="C82">
        <v>1024</v>
      </c>
      <c r="D82" s="11">
        <v>1924</v>
      </c>
      <c r="E82" s="11">
        <v>1990</v>
      </c>
      <c r="G82">
        <v>1</v>
      </c>
      <c r="H82">
        <v>2</v>
      </c>
      <c r="I82">
        <v>1</v>
      </c>
    </row>
    <row r="83" spans="2:9">
      <c r="B83" t="s">
        <v>2</v>
      </c>
      <c r="C83">
        <v>1024</v>
      </c>
      <c r="D83" s="11">
        <v>2593</v>
      </c>
      <c r="E83" s="11">
        <v>1616</v>
      </c>
      <c r="G83">
        <v>1</v>
      </c>
      <c r="H83">
        <v>2</v>
      </c>
      <c r="I83" s="7">
        <v>3</v>
      </c>
    </row>
    <row r="84" spans="2:9">
      <c r="B84" t="s">
        <v>2</v>
      </c>
      <c r="C84">
        <v>1024</v>
      </c>
      <c r="D84" s="11">
        <v>2633</v>
      </c>
      <c r="E84" s="11">
        <v>2027</v>
      </c>
      <c r="G84">
        <v>1</v>
      </c>
      <c r="H84">
        <v>4</v>
      </c>
      <c r="I84">
        <v>1</v>
      </c>
    </row>
    <row r="85" spans="2:9">
      <c r="B85" t="s">
        <v>2</v>
      </c>
      <c r="C85">
        <v>1024</v>
      </c>
      <c r="D85" s="11">
        <v>1955</v>
      </c>
      <c r="E85" s="11">
        <v>2083</v>
      </c>
      <c r="G85">
        <v>1</v>
      </c>
      <c r="H85" s="7">
        <v>4</v>
      </c>
      <c r="I85" s="7">
        <v>3</v>
      </c>
    </row>
    <row r="86" spans="2:9">
      <c r="B86" t="s">
        <v>2</v>
      </c>
      <c r="C86" s="10" t="s">
        <v>25</v>
      </c>
      <c r="D86" s="11">
        <v>392</v>
      </c>
      <c r="E86" s="11">
        <v>66</v>
      </c>
      <c r="G86">
        <v>1</v>
      </c>
      <c r="H86">
        <v>1</v>
      </c>
      <c r="I86">
        <v>1</v>
      </c>
    </row>
    <row r="87" spans="2:9">
      <c r="B87" t="s">
        <v>2</v>
      </c>
      <c r="C87" s="10" t="s">
        <v>25</v>
      </c>
      <c r="D87" s="11">
        <v>23</v>
      </c>
      <c r="E87" s="11">
        <v>170</v>
      </c>
      <c r="G87">
        <v>1</v>
      </c>
      <c r="H87">
        <v>1</v>
      </c>
      <c r="I87" s="7">
        <v>3</v>
      </c>
    </row>
    <row r="88" spans="2:9">
      <c r="B88" t="s">
        <v>2</v>
      </c>
      <c r="C88" s="10" t="s">
        <v>25</v>
      </c>
      <c r="D88" s="11">
        <v>145</v>
      </c>
      <c r="E88" s="11">
        <v>1293</v>
      </c>
      <c r="G88">
        <v>1</v>
      </c>
      <c r="H88">
        <v>2</v>
      </c>
      <c r="I88">
        <v>1</v>
      </c>
    </row>
    <row r="89" spans="2:9">
      <c r="B89" t="s">
        <v>2</v>
      </c>
      <c r="C89" s="10" t="s">
        <v>25</v>
      </c>
      <c r="D89" s="11">
        <v>1341</v>
      </c>
      <c r="E89" s="11">
        <v>377</v>
      </c>
      <c r="G89">
        <v>1</v>
      </c>
      <c r="H89">
        <v>2</v>
      </c>
      <c r="I89" s="7">
        <v>3</v>
      </c>
    </row>
    <row r="90" spans="2:9">
      <c r="B90" t="s">
        <v>2</v>
      </c>
      <c r="C90" s="10" t="s">
        <v>25</v>
      </c>
      <c r="D90" s="11">
        <v>1306</v>
      </c>
      <c r="E90" s="11">
        <v>560</v>
      </c>
      <c r="G90">
        <v>1</v>
      </c>
      <c r="H90">
        <v>4</v>
      </c>
      <c r="I90">
        <v>1</v>
      </c>
    </row>
    <row r="91" spans="2:9">
      <c r="B91" t="s">
        <v>2</v>
      </c>
      <c r="C91" s="10" t="s">
        <v>25</v>
      </c>
      <c r="D91" s="11">
        <v>1341</v>
      </c>
      <c r="E91" s="11">
        <v>492</v>
      </c>
      <c r="G91">
        <v>1</v>
      </c>
      <c r="H91" s="7">
        <v>4</v>
      </c>
      <c r="I91" s="7">
        <v>3</v>
      </c>
    </row>
    <row r="92" spans="2:9">
      <c r="B92" t="s">
        <v>2</v>
      </c>
      <c r="C92" s="10" t="s">
        <v>29</v>
      </c>
      <c r="D92" s="11">
        <v>1</v>
      </c>
      <c r="E92" s="11">
        <v>24</v>
      </c>
      <c r="G92">
        <v>1</v>
      </c>
      <c r="H92">
        <v>1</v>
      </c>
      <c r="I92" s="7">
        <v>1</v>
      </c>
    </row>
    <row r="93" spans="2:9">
      <c r="B93" t="s">
        <v>2</v>
      </c>
      <c r="C93" s="10" t="s">
        <v>29</v>
      </c>
      <c r="D93" s="11">
        <v>174</v>
      </c>
      <c r="E93" s="11">
        <v>182</v>
      </c>
      <c r="G93">
        <v>1</v>
      </c>
      <c r="H93">
        <v>1</v>
      </c>
      <c r="I93" s="7">
        <v>3</v>
      </c>
    </row>
    <row r="94" spans="2:9">
      <c r="B94" t="s">
        <v>2</v>
      </c>
      <c r="C94" s="10" t="s">
        <v>29</v>
      </c>
      <c r="D94" s="11">
        <v>2</v>
      </c>
      <c r="E94" s="11">
        <v>197</v>
      </c>
      <c r="G94">
        <v>1</v>
      </c>
      <c r="H94" s="7">
        <v>2</v>
      </c>
      <c r="I94" s="7">
        <v>1</v>
      </c>
    </row>
    <row r="95" spans="2:9">
      <c r="B95" t="s">
        <v>2</v>
      </c>
      <c r="C95" s="10" t="s">
        <v>29</v>
      </c>
      <c r="D95" s="11">
        <v>60</v>
      </c>
      <c r="E95" s="11">
        <v>23</v>
      </c>
      <c r="G95">
        <v>1</v>
      </c>
      <c r="H95" s="7">
        <v>2</v>
      </c>
      <c r="I95" s="7">
        <v>3</v>
      </c>
    </row>
    <row r="96" spans="2:9">
      <c r="B96" t="s">
        <v>2</v>
      </c>
      <c r="C96" s="10" t="s">
        <v>29</v>
      </c>
      <c r="D96" s="11">
        <v>21</v>
      </c>
      <c r="E96" s="11">
        <v>19</v>
      </c>
      <c r="G96">
        <v>1</v>
      </c>
      <c r="H96" s="7">
        <v>4</v>
      </c>
      <c r="I96" s="7">
        <v>1</v>
      </c>
    </row>
    <row r="97" spans="2:9">
      <c r="B97" t="s">
        <v>2</v>
      </c>
      <c r="C97" s="10" t="s">
        <v>29</v>
      </c>
      <c r="D97" s="11">
        <v>5</v>
      </c>
      <c r="E97" s="11">
        <v>69</v>
      </c>
      <c r="G97">
        <v>1</v>
      </c>
      <c r="H97" s="7">
        <v>4</v>
      </c>
      <c r="I97" s="7">
        <v>3</v>
      </c>
    </row>
    <row r="103" spans="2:9">
      <c r="D103" s="11"/>
      <c r="E103" s="11"/>
      <c r="I103" s="7"/>
    </row>
    <row r="104" spans="2:9">
      <c r="D104" s="11"/>
      <c r="E104" s="11"/>
      <c r="I104" s="7"/>
    </row>
    <row r="105" spans="2:9">
      <c r="D105" s="11"/>
      <c r="E105" s="11"/>
      <c r="H105" s="7"/>
      <c r="I105" s="7"/>
    </row>
    <row r="106" spans="2:9">
      <c r="D106" s="11"/>
      <c r="E106" s="11"/>
      <c r="H106" s="7"/>
      <c r="I106" s="7"/>
    </row>
    <row r="107" spans="2:9">
      <c r="D107" s="11"/>
      <c r="E107" s="11"/>
      <c r="H107" s="7"/>
      <c r="I107" s="7"/>
    </row>
    <row r="108" spans="2:9">
      <c r="D108" s="11"/>
      <c r="E108" s="11"/>
      <c r="H108" s="7"/>
      <c r="I108" s="7"/>
    </row>
    <row r="109" spans="2:9">
      <c r="C109" s="10"/>
      <c r="D109" s="11"/>
      <c r="E109" s="11"/>
      <c r="I109" s="7"/>
    </row>
    <row r="110" spans="2:9">
      <c r="C110" s="10" t="s">
        <v>30</v>
      </c>
      <c r="D110" s="11"/>
      <c r="E110" s="11"/>
      <c r="I110" s="7"/>
    </row>
    <row r="111" spans="2:9">
      <c r="C111" s="10"/>
      <c r="D111" s="11"/>
      <c r="E111" s="11"/>
      <c r="H111" s="7"/>
      <c r="I111" s="7"/>
    </row>
    <row r="112" spans="2:9">
      <c r="C112" s="10"/>
      <c r="D112" s="11"/>
      <c r="E112" s="11"/>
      <c r="H112" s="7"/>
      <c r="I112" s="7"/>
    </row>
    <row r="113" spans="3:9">
      <c r="C113" s="10"/>
      <c r="D113" s="11"/>
      <c r="E113" s="11"/>
      <c r="H113" s="7"/>
      <c r="I113" s="7"/>
    </row>
    <row r="114" spans="3:9">
      <c r="C114" s="10"/>
      <c r="D114" s="11"/>
      <c r="E114" s="11"/>
      <c r="H114" s="7"/>
      <c r="I114" s="7"/>
    </row>
  </sheetData>
  <sortState ref="A2:I73">
    <sortCondition descending="1" ref="B2:B73"/>
    <sortCondition ref="G2:G73"/>
    <sortCondition ref="C2:C73"/>
    <sortCondition ref="H2:H73"/>
    <sortCondition ref="I2:I7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pivotTab</vt:lpstr>
      <vt:lpstr>initialRun</vt:lpstr>
      <vt:lpstr>singleSample</vt:lpstr>
      <vt:lpstr>in-progress</vt:lpstr>
      <vt:lpstr>Sheet1</vt:lpstr>
    </vt:vector>
  </TitlesOfParts>
  <Company>self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Asya Kamsky</dc:creator>
  <cp:lastModifiedBy>Asya Kamsky</cp:lastModifiedBy>
  <dcterms:created xsi:type="dcterms:W3CDTF">2013-01-21T23:02:41Z</dcterms:created>
  <dcterms:modified xsi:type="dcterms:W3CDTF">2013-02-05T23:23:20Z</dcterms:modified>
</cp:coreProperties>
</file>