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 firstSheet="1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calcChain.xml><?xml version="1.0" encoding="utf-8"?>
<calcChain xmlns="http://schemas.openxmlformats.org/spreadsheetml/2006/main">
  <c r="I10" i="6"/>
  <c r="I7"/>
  <c r="I4"/>
  <c r="G4"/>
  <c r="G5"/>
  <c r="G6"/>
  <c r="G7"/>
  <c r="G8"/>
  <c r="G9"/>
  <c r="G10"/>
  <c r="G3"/>
  <c r="F4"/>
  <c r="F5"/>
  <c r="F6"/>
  <c r="F7"/>
  <c r="F8"/>
  <c r="F9"/>
  <c r="F10"/>
  <c r="F3"/>
  <c r="D5"/>
  <c r="D7"/>
  <c r="D9"/>
  <c r="D3"/>
  <c r="B9"/>
  <c r="A9"/>
  <c r="A7"/>
  <c r="B7"/>
  <c r="C4"/>
  <c r="C7"/>
  <c r="B5"/>
  <c r="J11" i="2"/>
  <c r="I7"/>
  <c r="C48" i="1" l="1"/>
  <c r="D48"/>
  <c r="B48"/>
  <c r="F4" i="3"/>
  <c r="H9"/>
  <c r="H8"/>
  <c r="G9"/>
  <c r="G8"/>
  <c r="E9"/>
  <c r="E10"/>
  <c r="E8"/>
  <c r="G4"/>
  <c r="F5"/>
  <c r="G5"/>
  <c r="D5"/>
  <c r="D4"/>
  <c r="D3"/>
  <c r="C54" i="1"/>
  <c r="G49"/>
  <c r="E49"/>
  <c r="C49"/>
  <c r="C52"/>
  <c r="C51"/>
  <c r="B14" i="2"/>
  <c r="C11"/>
  <c r="C10"/>
  <c r="E50" i="1"/>
  <c r="C50"/>
  <c r="E47"/>
  <c r="C47"/>
  <c r="E39"/>
  <c r="C39"/>
  <c r="E36"/>
  <c r="C36"/>
  <c r="E30"/>
  <c r="C30"/>
  <c r="E22"/>
  <c r="C22"/>
  <c r="E17"/>
  <c r="C17"/>
  <c r="E8"/>
  <c r="E4"/>
  <c r="E48" s="1"/>
  <c r="C4"/>
  <c r="C8"/>
  <c r="B11" i="2"/>
  <c r="B10"/>
  <c r="C9"/>
  <c r="B9"/>
</calcChain>
</file>

<file path=xl/sharedStrings.xml><?xml version="1.0" encoding="utf-8"?>
<sst xmlns="http://schemas.openxmlformats.org/spreadsheetml/2006/main" count="34" uniqueCount="27">
  <si>
    <t>Covariance</t>
  </si>
  <si>
    <t>Correlation</t>
  </si>
  <si>
    <t>Xbar</t>
  </si>
  <si>
    <t>Ybar</t>
  </si>
  <si>
    <t>VarX</t>
  </si>
  <si>
    <t>VarY</t>
  </si>
  <si>
    <t>corX</t>
  </si>
  <si>
    <t>CorY</t>
  </si>
  <si>
    <t>rho</t>
  </si>
  <si>
    <t>delta</t>
  </si>
  <si>
    <t>stdX</t>
  </si>
  <si>
    <t>stdY</t>
  </si>
  <si>
    <t>covXY</t>
  </si>
  <si>
    <t>D</t>
  </si>
  <si>
    <t>nu</t>
  </si>
  <si>
    <t>epsilon</t>
  </si>
  <si>
    <t>mu</t>
  </si>
  <si>
    <t>getD(MCS1)</t>
  </si>
  <si>
    <t xml:space="preserve">         </t>
  </si>
  <si>
    <t xml:space="preserve">methodU </t>
  </si>
  <si>
    <t>methodW</t>
  </si>
  <si>
    <t xml:space="preserve">methodW </t>
  </si>
  <si>
    <t xml:space="preserve">          </t>
  </si>
  <si>
    <t xml:space="preserve">methodU   </t>
  </si>
  <si>
    <t xml:space="preserve">methodU  </t>
  </si>
  <si>
    <t xml:space="preserve">           </t>
  </si>
  <si>
    <t xml:space="preserve">methodU    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</si>
</sst>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7" borderId="0" xfId="0" applyFont="1" applyFill="1"/>
    <xf numFmtId="164" fontId="0" fillId="11" borderId="0" xfId="0" applyNumberFormat="1" applyFill="1"/>
    <xf numFmtId="0" fontId="0" fillId="11" borderId="0" xfId="0" applyFill="1"/>
    <xf numFmtId="0" fontId="0" fillId="6" borderId="3" xfId="0" applyFill="1" applyBorder="1"/>
    <xf numFmtId="0" fontId="0" fillId="6" borderId="5" xfId="0" applyFill="1" applyBorder="1"/>
    <xf numFmtId="0" fontId="0" fillId="12" borderId="0" xfId="0" applyFill="1"/>
    <xf numFmtId="0" fontId="0" fillId="6" borderId="1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 applyBorder="1"/>
    <xf numFmtId="0" fontId="1" fillId="17" borderId="0" xfId="0" applyFont="1" applyFill="1" applyBorder="1"/>
    <xf numFmtId="0" fontId="0" fillId="17" borderId="9" xfId="0" applyFill="1" applyBorder="1"/>
    <xf numFmtId="0" fontId="0" fillId="6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opLeftCell="A46" workbookViewId="0">
      <selection sqref="A1:E1048576"/>
    </sheetView>
  </sheetViews>
  <sheetFormatPr defaultRowHeight="15"/>
  <cols>
    <col min="3" max="3" width="10.42578125" customWidth="1"/>
  </cols>
  <sheetData>
    <row r="1" spans="1:5">
      <c r="A1" s="2">
        <v>1</v>
      </c>
      <c r="B1" s="2">
        <v>6.68</v>
      </c>
      <c r="C1" s="2"/>
      <c r="D1" s="2">
        <v>3.97</v>
      </c>
      <c r="E1" s="2"/>
    </row>
    <row r="2" spans="1:5">
      <c r="A2" s="2">
        <v>1</v>
      </c>
      <c r="B2" s="2">
        <v>6.53</v>
      </c>
      <c r="C2" s="2"/>
      <c r="D2" s="2">
        <v>4.12</v>
      </c>
      <c r="E2" s="2"/>
    </row>
    <row r="3" spans="1:5">
      <c r="A3" s="2">
        <v>1</v>
      </c>
      <c r="B3" s="2">
        <v>6.43</v>
      </c>
      <c r="C3" s="2"/>
      <c r="D3" s="2">
        <v>4.09</v>
      </c>
      <c r="E3" s="2"/>
    </row>
    <row r="4" spans="1:5">
      <c r="A4" s="2">
        <v>1</v>
      </c>
      <c r="B4" s="2">
        <v>6.33</v>
      </c>
      <c r="C4" s="5">
        <f>AVERAGE(B1:B4)</f>
        <v>6.4924999999999997</v>
      </c>
      <c r="D4" s="2">
        <v>3.97</v>
      </c>
      <c r="E4" s="5">
        <f>AVERAGE(D1:D4)</f>
        <v>4.0374999999999996</v>
      </c>
    </row>
    <row r="5" spans="1:5">
      <c r="A5" s="3">
        <v>2</v>
      </c>
      <c r="B5" s="3">
        <v>6.85</v>
      </c>
      <c r="C5" s="6"/>
      <c r="D5" s="3">
        <v>5.27</v>
      </c>
      <c r="E5" s="6"/>
    </row>
    <row r="6" spans="1:5">
      <c r="A6" s="3">
        <v>2</v>
      </c>
      <c r="B6" s="3">
        <v>7.06</v>
      </c>
      <c r="C6" s="6"/>
      <c r="D6" s="3">
        <v>5.37</v>
      </c>
      <c r="E6" s="6"/>
    </row>
    <row r="7" spans="1:5">
      <c r="A7" s="3">
        <v>2</v>
      </c>
      <c r="B7" s="3">
        <v>7.13</v>
      </c>
      <c r="C7" s="6"/>
      <c r="D7" s="3">
        <v>5.41</v>
      </c>
      <c r="E7" s="6"/>
    </row>
    <row r="8" spans="1:5">
      <c r="A8" s="3">
        <v>2</v>
      </c>
      <c r="B8" s="3">
        <v>7.17</v>
      </c>
      <c r="C8" s="6">
        <f>AVERAGE(B5:B8)</f>
        <v>7.0525000000000002</v>
      </c>
      <c r="D8" s="3">
        <v>5.44</v>
      </c>
      <c r="E8" s="6">
        <f>AVERAGE(D5:D8)</f>
        <v>5.3725000000000005</v>
      </c>
    </row>
    <row r="9" spans="1:5">
      <c r="A9" s="4">
        <v>3</v>
      </c>
      <c r="B9" s="4">
        <v>7.4</v>
      </c>
      <c r="C9" s="7"/>
      <c r="D9" s="4">
        <v>5.67</v>
      </c>
      <c r="E9" s="7"/>
    </row>
    <row r="10" spans="1:5">
      <c r="A10" s="4">
        <v>3</v>
      </c>
      <c r="B10" s="4">
        <v>7.42</v>
      </c>
      <c r="C10" s="7"/>
      <c r="D10" s="4">
        <v>3.64</v>
      </c>
      <c r="E10" s="7"/>
    </row>
    <row r="11" spans="1:5">
      <c r="A11" s="4">
        <v>3</v>
      </c>
      <c r="B11" s="4">
        <v>7.41</v>
      </c>
      <c r="C11" s="7"/>
      <c r="D11" s="4">
        <v>4.32</v>
      </c>
      <c r="E11" s="7"/>
    </row>
    <row r="12" spans="1:5">
      <c r="A12" s="4">
        <v>3</v>
      </c>
      <c r="B12" s="4">
        <v>7.37</v>
      </c>
      <c r="C12" s="7"/>
      <c r="D12" s="4">
        <v>4.7300000000000004</v>
      </c>
      <c r="E12" s="7"/>
    </row>
    <row r="13" spans="1:5">
      <c r="A13" s="4">
        <v>3</v>
      </c>
      <c r="B13" s="4">
        <v>7.34</v>
      </c>
      <c r="C13" s="7"/>
      <c r="D13" s="4">
        <v>4.96</v>
      </c>
      <c r="E13" s="7"/>
    </row>
    <row r="14" spans="1:5">
      <c r="A14" s="4">
        <v>3</v>
      </c>
      <c r="B14" s="4">
        <v>7.35</v>
      </c>
      <c r="C14" s="7"/>
      <c r="D14" s="4">
        <v>5.04</v>
      </c>
      <c r="E14" s="7"/>
    </row>
    <row r="15" spans="1:5">
      <c r="A15" s="4">
        <v>3</v>
      </c>
      <c r="B15" s="4">
        <v>7.28</v>
      </c>
      <c r="C15" s="7"/>
      <c r="D15" s="4">
        <v>5.22</v>
      </c>
      <c r="E15" s="7"/>
    </row>
    <row r="16" spans="1:5">
      <c r="A16" s="4">
        <v>3</v>
      </c>
      <c r="B16" s="4">
        <v>7.3</v>
      </c>
      <c r="C16" s="7"/>
      <c r="D16" s="4">
        <v>4.82</v>
      </c>
      <c r="E16" s="7"/>
    </row>
    <row r="17" spans="1:5">
      <c r="A17" s="4">
        <v>3</v>
      </c>
      <c r="B17" s="4">
        <v>7.34</v>
      </c>
      <c r="C17" s="7">
        <f>AVERAGE(B9:B17)</f>
        <v>7.3566666666666656</v>
      </c>
      <c r="D17" s="4">
        <v>5.07</v>
      </c>
      <c r="E17" s="7">
        <f>AVERAGE(D9:D17)</f>
        <v>4.83</v>
      </c>
    </row>
    <row r="18" spans="1:5">
      <c r="A18" s="8">
        <v>4</v>
      </c>
      <c r="B18" s="8">
        <v>7.36</v>
      </c>
      <c r="C18" s="8"/>
      <c r="D18" s="8">
        <v>5.67</v>
      </c>
      <c r="E18" s="9"/>
    </row>
    <row r="19" spans="1:5">
      <c r="A19" s="8">
        <v>4</v>
      </c>
      <c r="B19" s="8">
        <v>7.33</v>
      </c>
      <c r="C19" s="8"/>
      <c r="D19" s="8">
        <v>5.0999999999999996</v>
      </c>
      <c r="E19" s="8"/>
    </row>
    <row r="20" spans="1:5">
      <c r="A20" s="8">
        <v>4</v>
      </c>
      <c r="B20" s="8">
        <v>7.29</v>
      </c>
      <c r="C20" s="8"/>
      <c r="D20" s="8">
        <v>5.53</v>
      </c>
      <c r="E20" s="8"/>
    </row>
    <row r="21" spans="1:5">
      <c r="A21" s="8">
        <v>4</v>
      </c>
      <c r="B21" s="8">
        <v>7.3</v>
      </c>
      <c r="C21" s="8"/>
      <c r="D21" s="8">
        <v>4.75</v>
      </c>
      <c r="E21" s="8"/>
    </row>
    <row r="22" spans="1:5">
      <c r="A22" s="8">
        <v>4</v>
      </c>
      <c r="B22" s="8">
        <v>7.35</v>
      </c>
      <c r="C22" s="8">
        <f>AVERAGE(B18:B22)</f>
        <v>7.3260000000000005</v>
      </c>
      <c r="D22" s="8">
        <v>5.51</v>
      </c>
      <c r="E22" s="8">
        <f>AVERAGE(D18:D22)</f>
        <v>5.3120000000000003</v>
      </c>
    </row>
    <row r="23" spans="1:5">
      <c r="A23" s="10">
        <v>5</v>
      </c>
      <c r="B23" s="10">
        <v>7.35</v>
      </c>
      <c r="C23" s="10"/>
      <c r="D23" s="10">
        <v>4.28</v>
      </c>
      <c r="E23" s="10"/>
    </row>
    <row r="24" spans="1:5">
      <c r="A24" s="10">
        <v>5</v>
      </c>
      <c r="B24" s="10">
        <v>7.3</v>
      </c>
      <c r="C24" s="10"/>
      <c r="D24" s="10">
        <v>4.4400000000000004</v>
      </c>
      <c r="E24" s="10"/>
    </row>
    <row r="25" spans="1:5">
      <c r="A25" s="10">
        <v>5</v>
      </c>
      <c r="B25" s="10">
        <v>7.3</v>
      </c>
      <c r="C25" s="10"/>
      <c r="D25" s="10">
        <v>4.32</v>
      </c>
      <c r="E25" s="10"/>
    </row>
    <row r="26" spans="1:5">
      <c r="A26" s="10">
        <v>5</v>
      </c>
      <c r="B26" s="10">
        <v>7.37</v>
      </c>
      <c r="C26" s="10"/>
      <c r="D26" s="10">
        <v>3.23</v>
      </c>
      <c r="E26" s="10"/>
    </row>
    <row r="27" spans="1:5">
      <c r="A27" s="10">
        <v>5</v>
      </c>
      <c r="B27" s="10">
        <v>7.27</v>
      </c>
      <c r="C27" s="10"/>
      <c r="D27" s="10">
        <v>4.46</v>
      </c>
      <c r="E27" s="10"/>
    </row>
    <row r="28" spans="1:5">
      <c r="A28" s="10">
        <v>5</v>
      </c>
      <c r="B28" s="10">
        <v>7.28</v>
      </c>
      <c r="C28" s="10"/>
      <c r="D28" s="10">
        <v>4.72</v>
      </c>
      <c r="E28" s="10"/>
    </row>
    <row r="29" spans="1:5">
      <c r="A29" s="10">
        <v>5</v>
      </c>
      <c r="B29" s="10">
        <v>7.32</v>
      </c>
      <c r="C29" s="10"/>
      <c r="D29" s="10">
        <v>4.75</v>
      </c>
      <c r="E29" s="10"/>
    </row>
    <row r="30" spans="1:5">
      <c r="A30" s="10">
        <v>5</v>
      </c>
      <c r="B30" s="10">
        <v>7.32</v>
      </c>
      <c r="C30" s="10">
        <f>AVERAGE(B23:B30)</f>
        <v>7.3137500000000006</v>
      </c>
      <c r="D30" s="10">
        <v>4.99</v>
      </c>
      <c r="E30" s="10">
        <f>AVERAGE(D23:D30)</f>
        <v>4.3987499999999997</v>
      </c>
    </row>
    <row r="31" spans="1:5">
      <c r="A31" s="11">
        <v>6</v>
      </c>
      <c r="B31" s="11">
        <v>7.38</v>
      </c>
      <c r="C31" s="11"/>
      <c r="D31" s="11">
        <v>4.78</v>
      </c>
      <c r="E31" s="11"/>
    </row>
    <row r="32" spans="1:5">
      <c r="A32" s="11">
        <v>6</v>
      </c>
      <c r="B32" s="11">
        <v>7.3</v>
      </c>
      <c r="C32" s="11"/>
      <c r="D32" s="11">
        <v>4.7300000000000004</v>
      </c>
      <c r="E32" s="11"/>
    </row>
    <row r="33" spans="1:5">
      <c r="A33" s="11">
        <v>6</v>
      </c>
      <c r="B33" s="11">
        <v>7.29</v>
      </c>
      <c r="C33" s="11"/>
      <c r="D33" s="11">
        <v>5.12</v>
      </c>
      <c r="E33" s="11"/>
    </row>
    <row r="34" spans="1:5">
      <c r="A34" s="11">
        <v>6</v>
      </c>
      <c r="B34" s="11">
        <v>7.33</v>
      </c>
      <c r="C34" s="11"/>
      <c r="D34" s="11">
        <v>4.93</v>
      </c>
      <c r="E34" s="11"/>
    </row>
    <row r="35" spans="1:5">
      <c r="A35" s="11">
        <v>6</v>
      </c>
      <c r="B35" s="11">
        <v>7.31</v>
      </c>
      <c r="C35" s="11"/>
      <c r="D35" s="11">
        <v>5.03</v>
      </c>
      <c r="E35" s="11"/>
    </row>
    <row r="36" spans="1:5">
      <c r="A36" s="11">
        <v>6</v>
      </c>
      <c r="B36" s="11">
        <v>7.33</v>
      </c>
      <c r="C36" s="11">
        <f>AVERAGE(B31:B36)</f>
        <v>7.3233333333333333</v>
      </c>
      <c r="D36" s="11">
        <v>4.93</v>
      </c>
      <c r="E36" s="11">
        <f>AVERAGE(D31:D36)</f>
        <v>4.9200000000000008</v>
      </c>
    </row>
    <row r="37" spans="1:5">
      <c r="A37" s="3">
        <v>7</v>
      </c>
      <c r="B37" s="3">
        <v>6.86</v>
      </c>
      <c r="C37" s="3"/>
      <c r="D37" s="3">
        <v>6.85</v>
      </c>
      <c r="E37" s="3"/>
    </row>
    <row r="38" spans="1:5">
      <c r="A38" s="3">
        <v>7</v>
      </c>
      <c r="B38" s="3">
        <v>6.94</v>
      </c>
      <c r="C38" s="3"/>
      <c r="D38" s="3">
        <v>6.44</v>
      </c>
      <c r="E38" s="3"/>
    </row>
    <row r="39" spans="1:5">
      <c r="A39" s="3">
        <v>7</v>
      </c>
      <c r="B39" s="3">
        <v>6.92</v>
      </c>
      <c r="C39" s="3">
        <f>AVERAGE(B37:B39)</f>
        <v>6.9066666666666663</v>
      </c>
      <c r="D39" s="3">
        <v>6.52</v>
      </c>
      <c r="E39" s="3">
        <f>AVERAGE(D37:D39)</f>
        <v>6.6033333333333326</v>
      </c>
    </row>
    <row r="40" spans="1:5">
      <c r="A40" s="12">
        <v>8</v>
      </c>
      <c r="B40" s="12">
        <v>7.19</v>
      </c>
      <c r="C40" s="12"/>
      <c r="D40" s="12">
        <v>5.28</v>
      </c>
      <c r="E40" s="12"/>
    </row>
    <row r="41" spans="1:5">
      <c r="A41" s="12">
        <v>8</v>
      </c>
      <c r="B41" s="12">
        <v>7.29</v>
      </c>
      <c r="C41" s="12"/>
      <c r="D41" s="12">
        <v>4.5599999999999996</v>
      </c>
      <c r="E41" s="12"/>
    </row>
    <row r="42" spans="1:5">
      <c r="A42" s="12">
        <v>8</v>
      </c>
      <c r="B42" s="12">
        <v>7.21</v>
      </c>
      <c r="C42" s="12"/>
      <c r="D42" s="12">
        <v>4.34</v>
      </c>
      <c r="E42" s="12"/>
    </row>
    <row r="43" spans="1:5">
      <c r="A43" s="12">
        <v>8</v>
      </c>
      <c r="B43" s="12">
        <v>7.25</v>
      </c>
      <c r="C43" s="12"/>
      <c r="D43" s="12">
        <v>4.32</v>
      </c>
      <c r="E43" s="12"/>
    </row>
    <row r="44" spans="1:5">
      <c r="A44" s="12">
        <v>8</v>
      </c>
      <c r="B44" s="12">
        <v>7.2</v>
      </c>
      <c r="C44" s="12"/>
      <c r="D44" s="12">
        <v>4.41</v>
      </c>
      <c r="E44" s="12"/>
    </row>
    <row r="45" spans="1:5">
      <c r="A45" s="12">
        <v>8</v>
      </c>
      <c r="B45" s="12">
        <v>7.19</v>
      </c>
      <c r="C45" s="12"/>
      <c r="D45" s="12">
        <v>3.69</v>
      </c>
      <c r="E45" s="12"/>
    </row>
    <row r="46" spans="1:5">
      <c r="A46" s="12">
        <v>8</v>
      </c>
      <c r="B46" s="12">
        <v>6.77</v>
      </c>
      <c r="C46" s="12"/>
      <c r="D46" s="12">
        <v>6.09</v>
      </c>
      <c r="E46" s="12"/>
    </row>
    <row r="47" spans="1:5">
      <c r="A47" s="12">
        <v>8</v>
      </c>
      <c r="B47" s="12">
        <v>6.82</v>
      </c>
      <c r="C47" s="12">
        <f>AVERAGE(B40:B47)</f>
        <v>7.1149999999999993</v>
      </c>
      <c r="D47" s="12">
        <v>5.58</v>
      </c>
      <c r="E47" s="12">
        <f>AVERAGE(D40:D47)</f>
        <v>4.7837499999999995</v>
      </c>
    </row>
    <row r="48" spans="1:5">
      <c r="B48">
        <f>AVERAGE(B1:B47)</f>
        <v>7.1725531914893619</v>
      </c>
      <c r="C48" s="1">
        <f t="shared" ref="C48:D48" si="0">AVERAGE(C1:C47)</f>
        <v>7.1108020833333327</v>
      </c>
      <c r="D48">
        <f t="shared" si="0"/>
        <v>4.903404255319149</v>
      </c>
      <c r="E48" s="1">
        <f>AVERAGE(E1:E47)</f>
        <v>5.0322291666666663</v>
      </c>
    </row>
    <row r="49" spans="2:7">
      <c r="B49" s="1"/>
      <c r="C49" s="1">
        <f>SQRT(C50)</f>
        <v>0.2977300828887714</v>
      </c>
      <c r="D49" s="1"/>
      <c r="E49" s="1">
        <f t="shared" ref="E49" si="1">SQRT(E50)</f>
        <v>0.77168092492998519</v>
      </c>
      <c r="G49">
        <f>SQRT(0.6799)</f>
        <v>0.82456048898792134</v>
      </c>
    </row>
    <row r="50" spans="2:7">
      <c r="C50" s="1">
        <f>VAR(C1:C47)</f>
        <v>8.864320225695467E-2</v>
      </c>
      <c r="D50" s="1"/>
      <c r="E50" s="1">
        <f t="shared" ref="E50" si="2">VAR(E1:E47)</f>
        <v>0.59549144990079739</v>
      </c>
      <c r="G50">
        <v>0.67989999999999995</v>
      </c>
    </row>
    <row r="51" spans="2:7">
      <c r="B51" t="s">
        <v>1</v>
      </c>
      <c r="C51" s="1">
        <f>CORREL(C1:C47,E1:E47)</f>
        <v>8.1773135123732243E-2</v>
      </c>
    </row>
    <row r="52" spans="2:7">
      <c r="B52" t="s">
        <v>0</v>
      </c>
      <c r="C52" s="1">
        <f>COVAR(C1:C47,E1:E47)</f>
        <v>1.643914344618061E-2</v>
      </c>
    </row>
    <row r="54" spans="2:7">
      <c r="C54">
        <f>C51*C49*G49</f>
        <v>2.0075015419478599E-2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E18" sqref="E18"/>
    </sheetView>
  </sheetViews>
  <sheetFormatPr defaultRowHeight="15"/>
  <cols>
    <col min="6" max="6" width="11" bestFit="1" customWidth="1"/>
    <col min="7" max="7" width="10.7109375" bestFit="1" customWidth="1"/>
  </cols>
  <sheetData>
    <row r="1" spans="1:10">
      <c r="A1">
        <v>1</v>
      </c>
      <c r="B1">
        <v>6.49</v>
      </c>
      <c r="C1">
        <v>4.04</v>
      </c>
      <c r="E1" t="s">
        <v>17</v>
      </c>
    </row>
    <row r="2" spans="1:10">
      <c r="A2">
        <v>2</v>
      </c>
      <c r="B2">
        <v>7.05</v>
      </c>
      <c r="C2">
        <v>5.37</v>
      </c>
      <c r="E2" t="s">
        <v>18</v>
      </c>
      <c r="F2" t="s">
        <v>19</v>
      </c>
      <c r="G2" t="s">
        <v>20</v>
      </c>
    </row>
    <row r="3" spans="1:10">
      <c r="A3">
        <v>3</v>
      </c>
      <c r="B3">
        <v>7.36</v>
      </c>
      <c r="C3">
        <v>4.83</v>
      </c>
      <c r="E3" t="s">
        <v>19</v>
      </c>
      <c r="F3" s="12">
        <v>7.4648999999999993E-2</v>
      </c>
      <c r="G3" s="12">
        <v>2.53E-2</v>
      </c>
      <c r="I3" s="12">
        <v>2.53E-2</v>
      </c>
    </row>
    <row r="4" spans="1:10">
      <c r="A4">
        <v>4</v>
      </c>
      <c r="B4">
        <v>7.33</v>
      </c>
      <c r="C4">
        <v>5.31</v>
      </c>
      <c r="E4" t="s">
        <v>21</v>
      </c>
      <c r="F4" s="12">
        <v>2.53E-2</v>
      </c>
      <c r="G4" s="12">
        <v>0.42525000000000002</v>
      </c>
    </row>
    <row r="5" spans="1:10">
      <c r="A5">
        <v>5</v>
      </c>
      <c r="B5">
        <v>7.31</v>
      </c>
      <c r="C5">
        <v>4.4000000000000004</v>
      </c>
    </row>
    <row r="6" spans="1:10">
      <c r="A6">
        <v>6</v>
      </c>
      <c r="B6">
        <v>7.32</v>
      </c>
      <c r="C6">
        <v>4.92</v>
      </c>
      <c r="E6" t="s">
        <v>22</v>
      </c>
      <c r="F6" t="s">
        <v>23</v>
      </c>
      <c r="G6" t="s">
        <v>20</v>
      </c>
    </row>
    <row r="7" spans="1:10">
      <c r="A7">
        <v>7</v>
      </c>
      <c r="B7">
        <v>6.91</v>
      </c>
      <c r="C7">
        <v>6.6</v>
      </c>
      <c r="E7" t="s">
        <v>24</v>
      </c>
      <c r="F7" s="12">
        <v>1.1560000000000001E-2</v>
      </c>
      <c r="G7" s="12">
        <v>-2.7626000000000001E-2</v>
      </c>
      <c r="I7" s="12">
        <f>G7</f>
        <v>-2.7626000000000001E-2</v>
      </c>
    </row>
    <row r="8" spans="1:10">
      <c r="A8">
        <v>8</v>
      </c>
      <c r="B8">
        <v>7.12</v>
      </c>
      <c r="C8">
        <v>4.78</v>
      </c>
      <c r="E8" t="s">
        <v>21</v>
      </c>
      <c r="F8" s="12">
        <v>-2.7626000000000001E-2</v>
      </c>
      <c r="G8" s="12">
        <v>0.25467699999999999</v>
      </c>
    </row>
    <row r="9" spans="1:10">
      <c r="B9" s="1">
        <f>AVERAGE(B1:B8)</f>
        <v>7.1112499999999992</v>
      </c>
      <c r="C9" s="1">
        <f>AVERAGE(C1:C8)</f>
        <v>5.0312500000000009</v>
      </c>
    </row>
    <row r="10" spans="1:10">
      <c r="B10" s="1">
        <f>STDEV(B1:B8)</f>
        <v>0.29834962711559704</v>
      </c>
      <c r="C10" s="1">
        <f>STDEV(C1:C8)</f>
        <v>0.77001739312451456</v>
      </c>
      <c r="E10" t="s">
        <v>25</v>
      </c>
      <c r="F10" t="s">
        <v>26</v>
      </c>
      <c r="G10" t="s">
        <v>20</v>
      </c>
    </row>
    <row r="11" spans="1:10">
      <c r="B11" s="1">
        <f>B10^2</f>
        <v>8.9012500000015801E-2</v>
      </c>
      <c r="C11" s="1">
        <f>C10^2</f>
        <v>0.59292678571427315</v>
      </c>
      <c r="E11" t="s">
        <v>24</v>
      </c>
      <c r="F11" s="12">
        <v>8.6208999999999994E-2</v>
      </c>
      <c r="G11" s="12">
        <v>-2.3261000000000002E-3</v>
      </c>
      <c r="I11" t="s">
        <v>9</v>
      </c>
      <c r="J11">
        <f>G3/G11</f>
        <v>-10.876574523881173</v>
      </c>
    </row>
    <row r="12" spans="1:10">
      <c r="E12" t="s">
        <v>21</v>
      </c>
      <c r="F12" s="12">
        <v>-2.3261000000000002E-3</v>
      </c>
      <c r="G12" s="12">
        <v>0.6799248</v>
      </c>
    </row>
    <row r="14" spans="1:10">
      <c r="B14">
        <f>CORREL(B1:B8,C1:C8)</f>
        <v>8.6676178304201865E-2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7" sqref="B7"/>
    </sheetView>
  </sheetViews>
  <sheetFormatPr defaultRowHeight="15"/>
  <sheetData>
    <row r="1" spans="1:8">
      <c r="A1" s="13" t="s">
        <v>2</v>
      </c>
      <c r="B1" s="13">
        <v>7.1151</v>
      </c>
    </row>
    <row r="2" spans="1:8">
      <c r="A2" s="13" t="s">
        <v>3</v>
      </c>
      <c r="B2" s="13">
        <v>5.0082000000000004</v>
      </c>
      <c r="F2" t="s">
        <v>13</v>
      </c>
    </row>
    <row r="3" spans="1:8">
      <c r="A3" s="13" t="s">
        <v>4</v>
      </c>
      <c r="B3" s="13">
        <v>8.6199999999999999E-2</v>
      </c>
      <c r="C3" s="14" t="s">
        <v>10</v>
      </c>
      <c r="D3" s="14">
        <f>SQRT(B3)</f>
        <v>0.29359836511806398</v>
      </c>
    </row>
    <row r="4" spans="1:8">
      <c r="A4" s="13" t="s">
        <v>5</v>
      </c>
      <c r="B4" s="13">
        <v>0.67989999999999995</v>
      </c>
      <c r="C4" s="14" t="s">
        <v>11</v>
      </c>
      <c r="D4" s="14">
        <f>SQRT(B4)</f>
        <v>0.82456048898792134</v>
      </c>
      <c r="F4" s="16">
        <f>B3*(B5)</f>
        <v>7.4640579999999998E-2</v>
      </c>
      <c r="G4" s="16">
        <f>B8*B7</f>
        <v>0.10472400000000001</v>
      </c>
    </row>
    <row r="5" spans="1:8">
      <c r="A5" s="13" t="s">
        <v>6</v>
      </c>
      <c r="B5" s="13">
        <v>0.8659</v>
      </c>
      <c r="C5" s="14" t="s">
        <v>12</v>
      </c>
      <c r="D5" s="14">
        <f>D4*D3*B7</f>
        <v>-2.4208961150780509E-3</v>
      </c>
      <c r="F5" s="16">
        <f>G4</f>
        <v>0.10472400000000001</v>
      </c>
      <c r="G5" s="16">
        <f>B4*B6</f>
        <v>0.42520945999999993</v>
      </c>
    </row>
    <row r="6" spans="1:8">
      <c r="A6" s="13" t="s">
        <v>7</v>
      </c>
      <c r="B6" s="13">
        <v>0.62539999999999996</v>
      </c>
    </row>
    <row r="7" spans="1:8">
      <c r="A7" s="13" t="s">
        <v>8</v>
      </c>
      <c r="B7" s="13">
        <v>-0.01</v>
      </c>
    </row>
    <row r="8" spans="1:8">
      <c r="A8" s="13" t="s">
        <v>9</v>
      </c>
      <c r="B8" s="13">
        <v>-10.4724</v>
      </c>
      <c r="D8" s="15" t="s">
        <v>16</v>
      </c>
      <c r="E8" s="15">
        <f>B3*(1-B5)</f>
        <v>1.1559419999999999E-2</v>
      </c>
      <c r="G8" s="12">
        <f>E8</f>
        <v>1.1559419999999999E-2</v>
      </c>
      <c r="H8" s="12">
        <f>E9</f>
        <v>-2.7773488590621433E-2</v>
      </c>
    </row>
    <row r="9" spans="1:8">
      <c r="D9" s="15" t="s">
        <v>15</v>
      </c>
      <c r="E9" s="15">
        <f>D5*(1-B8)</f>
        <v>-2.7773488590621433E-2</v>
      </c>
      <c r="G9" s="12">
        <f>E9</f>
        <v>-2.7773488590621433E-2</v>
      </c>
      <c r="H9" s="12">
        <f>E10</f>
        <v>0.25469054000000002</v>
      </c>
    </row>
    <row r="10" spans="1:8">
      <c r="D10" s="15" t="s">
        <v>14</v>
      </c>
      <c r="E10" s="15">
        <f>B4*(1-B6)</f>
        <v>0.25469054000000002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4"/>
  <sheetViews>
    <sheetView topLeftCell="A74" workbookViewId="0">
      <selection activeCell="B74" sqref="B1:B1048576"/>
    </sheetView>
  </sheetViews>
  <sheetFormatPr defaultRowHeight="15"/>
  <sheetData>
    <row r="1" spans="1:6">
      <c r="A1" s="2">
        <v>1</v>
      </c>
      <c r="B1" s="2">
        <v>1</v>
      </c>
      <c r="C1" s="2"/>
      <c r="D1" s="2">
        <v>1</v>
      </c>
      <c r="E1" s="2"/>
      <c r="F1" s="2">
        <v>6.68</v>
      </c>
    </row>
    <row r="2" spans="1:6">
      <c r="A2" s="2">
        <v>1</v>
      </c>
      <c r="B2" s="2">
        <v>2</v>
      </c>
      <c r="C2" s="2"/>
      <c r="D2" s="2">
        <v>1</v>
      </c>
      <c r="E2" s="2"/>
      <c r="F2" s="2">
        <v>6.53</v>
      </c>
    </row>
    <row r="3" spans="1:6">
      <c r="A3" s="2">
        <v>1</v>
      </c>
      <c r="B3" s="2">
        <v>3</v>
      </c>
      <c r="C3" s="2"/>
      <c r="D3" s="2">
        <v>1</v>
      </c>
      <c r="E3" s="2"/>
      <c r="F3" s="2">
        <v>6.43</v>
      </c>
    </row>
    <row r="4" spans="1:6">
      <c r="A4" s="2">
        <v>1</v>
      </c>
      <c r="B4" s="2">
        <v>4</v>
      </c>
      <c r="C4" s="2"/>
      <c r="D4" s="2">
        <v>1</v>
      </c>
      <c r="E4" s="2"/>
      <c r="F4" s="2">
        <v>6.33</v>
      </c>
    </row>
    <row r="5" spans="1:6">
      <c r="A5" s="2">
        <v>1</v>
      </c>
      <c r="B5" s="2">
        <v>1</v>
      </c>
      <c r="C5" s="2"/>
      <c r="D5" s="2">
        <v>2</v>
      </c>
      <c r="E5" s="2"/>
      <c r="F5" s="2">
        <v>3.97</v>
      </c>
    </row>
    <row r="6" spans="1:6">
      <c r="A6" s="2">
        <v>1</v>
      </c>
      <c r="B6" s="2">
        <v>2</v>
      </c>
      <c r="C6" s="2"/>
      <c r="D6" s="2">
        <v>2</v>
      </c>
      <c r="E6" s="2"/>
      <c r="F6" s="2">
        <v>4.12</v>
      </c>
    </row>
    <row r="7" spans="1:6">
      <c r="A7" s="2">
        <v>1</v>
      </c>
      <c r="B7" s="2">
        <v>3</v>
      </c>
      <c r="C7" s="2"/>
      <c r="D7" s="2">
        <v>2</v>
      </c>
      <c r="E7" s="2"/>
      <c r="F7" s="2">
        <v>4.09</v>
      </c>
    </row>
    <row r="8" spans="1:6">
      <c r="A8" s="2">
        <v>1</v>
      </c>
      <c r="B8" s="2">
        <v>4</v>
      </c>
      <c r="C8" s="2"/>
      <c r="D8" s="2">
        <v>2</v>
      </c>
      <c r="E8" s="2"/>
      <c r="F8" s="2">
        <v>3.97</v>
      </c>
    </row>
    <row r="9" spans="1:6">
      <c r="A9" s="29">
        <v>2</v>
      </c>
      <c r="B9" s="29">
        <v>1</v>
      </c>
      <c r="C9" s="29"/>
      <c r="D9" s="29">
        <v>1</v>
      </c>
      <c r="E9" s="29"/>
      <c r="F9" s="29">
        <v>6.85</v>
      </c>
    </row>
    <row r="10" spans="1:6">
      <c r="A10" s="29">
        <v>2</v>
      </c>
      <c r="B10" s="29">
        <v>2</v>
      </c>
      <c r="C10" s="29"/>
      <c r="D10" s="29">
        <v>1</v>
      </c>
      <c r="E10" s="29"/>
      <c r="F10" s="29">
        <v>7.06</v>
      </c>
    </row>
    <row r="11" spans="1:6">
      <c r="A11" s="29">
        <v>2</v>
      </c>
      <c r="B11" s="29">
        <v>3</v>
      </c>
      <c r="C11" s="29"/>
      <c r="D11" s="29">
        <v>1</v>
      </c>
      <c r="E11" s="29"/>
      <c r="F11" s="29">
        <v>7.13</v>
      </c>
    </row>
    <row r="12" spans="1:6">
      <c r="A12" s="29">
        <v>2</v>
      </c>
      <c r="B12" s="29">
        <v>4</v>
      </c>
      <c r="C12" s="29"/>
      <c r="D12" s="29">
        <v>1</v>
      </c>
      <c r="E12" s="29"/>
      <c r="F12" s="29">
        <v>7.17</v>
      </c>
    </row>
    <row r="13" spans="1:6">
      <c r="A13" s="29">
        <v>2</v>
      </c>
      <c r="B13" s="29">
        <v>1</v>
      </c>
      <c r="C13" s="29"/>
      <c r="D13" s="29">
        <v>2</v>
      </c>
      <c r="E13" s="29"/>
      <c r="F13" s="29">
        <v>5.27</v>
      </c>
    </row>
    <row r="14" spans="1:6">
      <c r="A14" s="29">
        <v>2</v>
      </c>
      <c r="B14" s="29">
        <v>2</v>
      </c>
      <c r="C14" s="29"/>
      <c r="D14" s="29">
        <v>2</v>
      </c>
      <c r="E14" s="29"/>
      <c r="F14" s="29">
        <v>5.37</v>
      </c>
    </row>
    <row r="15" spans="1:6">
      <c r="A15" s="29">
        <v>2</v>
      </c>
      <c r="B15" s="29">
        <v>3</v>
      </c>
      <c r="C15" s="29"/>
      <c r="D15" s="29">
        <v>2</v>
      </c>
      <c r="E15" s="29"/>
      <c r="F15" s="29">
        <v>5.41</v>
      </c>
    </row>
    <row r="16" spans="1:6">
      <c r="A16" s="29">
        <v>2</v>
      </c>
      <c r="B16" s="29">
        <v>4</v>
      </c>
      <c r="C16" s="29"/>
      <c r="D16" s="29">
        <v>2</v>
      </c>
      <c r="E16" s="29"/>
      <c r="F16" s="29">
        <v>5.44</v>
      </c>
    </row>
    <row r="17" spans="1:6">
      <c r="A17" s="28">
        <v>3</v>
      </c>
      <c r="B17" s="28">
        <v>1</v>
      </c>
      <c r="C17" s="28"/>
      <c r="D17" s="28">
        <v>1</v>
      </c>
      <c r="E17" s="28"/>
      <c r="F17" s="28">
        <v>7.4</v>
      </c>
    </row>
    <row r="18" spans="1:6">
      <c r="A18" s="28">
        <v>3</v>
      </c>
      <c r="B18" s="28">
        <v>2</v>
      </c>
      <c r="C18" s="28"/>
      <c r="D18" s="28">
        <v>1</v>
      </c>
      <c r="E18" s="28"/>
      <c r="F18" s="28">
        <v>7.42</v>
      </c>
    </row>
    <row r="19" spans="1:6">
      <c r="A19" s="28">
        <v>3</v>
      </c>
      <c r="B19" s="28">
        <v>3</v>
      </c>
      <c r="C19" s="28"/>
      <c r="D19" s="28">
        <v>1</v>
      </c>
      <c r="E19" s="28"/>
      <c r="F19" s="28">
        <v>7.41</v>
      </c>
    </row>
    <row r="20" spans="1:6">
      <c r="A20" s="28">
        <v>3</v>
      </c>
      <c r="B20" s="28">
        <v>4</v>
      </c>
      <c r="C20" s="28"/>
      <c r="D20" s="28">
        <v>1</v>
      </c>
      <c r="E20" s="28"/>
      <c r="F20" s="28">
        <v>7.37</v>
      </c>
    </row>
    <row r="21" spans="1:6">
      <c r="A21" s="28">
        <v>3</v>
      </c>
      <c r="B21" s="28">
        <v>5</v>
      </c>
      <c r="C21" s="28"/>
      <c r="D21" s="28">
        <v>1</v>
      </c>
      <c r="E21" s="28"/>
      <c r="F21" s="28">
        <v>7.34</v>
      </c>
    </row>
    <row r="22" spans="1:6">
      <c r="A22" s="28">
        <v>3</v>
      </c>
      <c r="B22" s="28">
        <v>6</v>
      </c>
      <c r="C22" s="28"/>
      <c r="D22" s="28">
        <v>1</v>
      </c>
      <c r="E22" s="28"/>
      <c r="F22" s="28">
        <v>7.35</v>
      </c>
    </row>
    <row r="23" spans="1:6">
      <c r="A23" s="28">
        <v>3</v>
      </c>
      <c r="B23" s="28">
        <v>7</v>
      </c>
      <c r="C23" s="28"/>
      <c r="D23" s="28">
        <v>1</v>
      </c>
      <c r="E23" s="28"/>
      <c r="F23" s="28">
        <v>7.28</v>
      </c>
    </row>
    <row r="24" spans="1:6">
      <c r="A24" s="28">
        <v>3</v>
      </c>
      <c r="B24" s="28">
        <v>8</v>
      </c>
      <c r="C24" s="28"/>
      <c r="D24" s="28">
        <v>1</v>
      </c>
      <c r="E24" s="28"/>
      <c r="F24" s="28">
        <v>7.3</v>
      </c>
    </row>
    <row r="25" spans="1:6">
      <c r="A25" s="28">
        <v>3</v>
      </c>
      <c r="B25" s="28">
        <v>9</v>
      </c>
      <c r="C25" s="28"/>
      <c r="D25" s="28">
        <v>1</v>
      </c>
      <c r="E25" s="28"/>
      <c r="F25" s="28">
        <v>7.34</v>
      </c>
    </row>
    <row r="26" spans="1:6">
      <c r="A26" s="28">
        <v>3</v>
      </c>
      <c r="B26" s="28">
        <v>1</v>
      </c>
      <c r="C26" s="28"/>
      <c r="D26" s="28">
        <v>2</v>
      </c>
      <c r="E26" s="28"/>
      <c r="F26" s="28">
        <v>5.67</v>
      </c>
    </row>
    <row r="27" spans="1:6">
      <c r="A27" s="28">
        <v>3</v>
      </c>
      <c r="B27" s="28">
        <v>2</v>
      </c>
      <c r="C27" s="28"/>
      <c r="D27" s="28">
        <v>2</v>
      </c>
      <c r="E27" s="28"/>
      <c r="F27" s="28">
        <v>3.64</v>
      </c>
    </row>
    <row r="28" spans="1:6">
      <c r="A28" s="28">
        <v>3</v>
      </c>
      <c r="B28" s="28">
        <v>3</v>
      </c>
      <c r="C28" s="28"/>
      <c r="D28" s="28">
        <v>2</v>
      </c>
      <c r="E28" s="28"/>
      <c r="F28" s="28">
        <v>4.32</v>
      </c>
    </row>
    <row r="29" spans="1:6">
      <c r="A29" s="28">
        <v>3</v>
      </c>
      <c r="B29" s="28">
        <v>4</v>
      </c>
      <c r="C29" s="28"/>
      <c r="D29" s="28">
        <v>2</v>
      </c>
      <c r="E29" s="28"/>
      <c r="F29" s="28">
        <v>4.7300000000000004</v>
      </c>
    </row>
    <row r="30" spans="1:6">
      <c r="A30" s="28">
        <v>3</v>
      </c>
      <c r="B30" s="28">
        <v>5</v>
      </c>
      <c r="C30" s="28"/>
      <c r="D30" s="28">
        <v>2</v>
      </c>
      <c r="E30" s="28"/>
      <c r="F30" s="28">
        <v>4.96</v>
      </c>
    </row>
    <row r="31" spans="1:6">
      <c r="A31" s="28">
        <v>3</v>
      </c>
      <c r="B31" s="28">
        <v>6</v>
      </c>
      <c r="C31" s="28"/>
      <c r="D31" s="28">
        <v>2</v>
      </c>
      <c r="E31" s="28"/>
      <c r="F31" s="28">
        <v>5.04</v>
      </c>
    </row>
    <row r="32" spans="1:6">
      <c r="A32" s="28">
        <v>3</v>
      </c>
      <c r="B32" s="28">
        <v>7</v>
      </c>
      <c r="C32" s="28"/>
      <c r="D32" s="28">
        <v>2</v>
      </c>
      <c r="E32" s="28"/>
      <c r="F32" s="28">
        <v>5.22</v>
      </c>
    </row>
    <row r="33" spans="1:16">
      <c r="A33" s="28">
        <v>3</v>
      </c>
      <c r="B33" s="28">
        <v>8</v>
      </c>
      <c r="C33" s="28"/>
      <c r="D33" s="28">
        <v>2</v>
      </c>
      <c r="E33" s="28"/>
      <c r="F33" s="28">
        <v>4.82</v>
      </c>
    </row>
    <row r="34" spans="1:16">
      <c r="A34" s="28">
        <v>3</v>
      </c>
      <c r="B34" s="28">
        <v>9</v>
      </c>
      <c r="C34" s="28"/>
      <c r="D34" s="28">
        <v>2</v>
      </c>
      <c r="E34" s="28"/>
      <c r="F34" s="28">
        <v>5.07</v>
      </c>
    </row>
    <row r="35" spans="1:16">
      <c r="A35" s="27">
        <v>4</v>
      </c>
      <c r="B35" s="27">
        <v>1</v>
      </c>
      <c r="C35" s="27"/>
      <c r="D35" s="27">
        <v>1</v>
      </c>
      <c r="E35" s="27"/>
      <c r="F35" s="27">
        <v>7.36</v>
      </c>
    </row>
    <row r="36" spans="1:16">
      <c r="A36" s="27">
        <v>4</v>
      </c>
      <c r="B36" s="27">
        <v>2</v>
      </c>
      <c r="C36" s="27"/>
      <c r="D36" s="27">
        <v>1</v>
      </c>
      <c r="E36" s="27"/>
      <c r="F36" s="27">
        <v>7.33</v>
      </c>
    </row>
    <row r="37" spans="1:16">
      <c r="A37" s="27">
        <v>4</v>
      </c>
      <c r="B37" s="27">
        <v>3</v>
      </c>
      <c r="C37" s="27"/>
      <c r="D37" s="27">
        <v>1</v>
      </c>
      <c r="E37" s="27"/>
      <c r="F37" s="27">
        <v>7.29</v>
      </c>
    </row>
    <row r="38" spans="1:16">
      <c r="A38" s="27">
        <v>4</v>
      </c>
      <c r="B38" s="27">
        <v>4</v>
      </c>
      <c r="C38" s="27"/>
      <c r="D38" s="27">
        <v>1</v>
      </c>
      <c r="E38" s="27"/>
      <c r="F38" s="27">
        <v>7.3</v>
      </c>
    </row>
    <row r="39" spans="1:16">
      <c r="A39" s="27">
        <v>4</v>
      </c>
      <c r="B39" s="27">
        <v>5</v>
      </c>
      <c r="C39" s="27"/>
      <c r="D39" s="27">
        <v>1</v>
      </c>
      <c r="E39" s="27"/>
      <c r="F39" s="27">
        <v>7.35</v>
      </c>
    </row>
    <row r="40" spans="1:16">
      <c r="A40" s="27">
        <v>4</v>
      </c>
      <c r="B40" s="27">
        <v>1</v>
      </c>
      <c r="C40" s="27"/>
      <c r="D40" s="27">
        <v>2</v>
      </c>
      <c r="E40" s="27"/>
      <c r="F40" s="27">
        <v>5.67</v>
      </c>
    </row>
    <row r="41" spans="1:16">
      <c r="A41" s="27">
        <v>4</v>
      </c>
      <c r="B41" s="27">
        <v>2</v>
      </c>
      <c r="C41" s="27"/>
      <c r="D41" s="27">
        <v>2</v>
      </c>
      <c r="E41" s="27"/>
      <c r="F41" s="27">
        <v>5.0999999999999996</v>
      </c>
    </row>
    <row r="42" spans="1:16">
      <c r="A42" s="27">
        <v>4</v>
      </c>
      <c r="B42" s="27">
        <v>3</v>
      </c>
      <c r="C42" s="27"/>
      <c r="D42" s="27">
        <v>2</v>
      </c>
      <c r="E42" s="27"/>
      <c r="F42" s="27">
        <v>5.53</v>
      </c>
    </row>
    <row r="43" spans="1:16">
      <c r="A43" s="27">
        <v>4</v>
      </c>
      <c r="B43" s="27">
        <v>4</v>
      </c>
      <c r="C43" s="27"/>
      <c r="D43" s="27">
        <v>2</v>
      </c>
      <c r="E43" s="27"/>
      <c r="F43" s="27">
        <v>4.75</v>
      </c>
    </row>
    <row r="44" spans="1:16" ht="15.75" thickBot="1">
      <c r="A44" s="27">
        <v>4</v>
      </c>
      <c r="B44" s="27">
        <v>5</v>
      </c>
      <c r="C44" s="27"/>
      <c r="D44" s="27">
        <v>2</v>
      </c>
      <c r="E44" s="27"/>
      <c r="F44" s="27">
        <v>5.51</v>
      </c>
      <c r="H44" s="30"/>
      <c r="I44" s="30"/>
      <c r="J44" s="30"/>
      <c r="K44" s="30"/>
      <c r="L44" s="30"/>
      <c r="M44" s="30"/>
      <c r="N44" s="30"/>
      <c r="O44" s="30"/>
      <c r="P44" s="30"/>
    </row>
    <row r="45" spans="1:16" s="17" customFormat="1">
      <c r="A45" s="21">
        <v>5</v>
      </c>
      <c r="B45" s="22">
        <v>1</v>
      </c>
      <c r="C45" s="22"/>
      <c r="D45" s="22">
        <v>1</v>
      </c>
      <c r="E45" s="22"/>
      <c r="F45" s="18">
        <v>7.35</v>
      </c>
      <c r="H45" s="30"/>
      <c r="I45" s="30"/>
      <c r="J45" s="30"/>
      <c r="K45" s="30"/>
      <c r="L45" s="30"/>
      <c r="M45" s="30"/>
      <c r="N45" s="30"/>
      <c r="O45" s="30"/>
      <c r="P45" s="30"/>
    </row>
    <row r="46" spans="1:16" s="17" customFormat="1">
      <c r="A46" s="23">
        <v>5</v>
      </c>
      <c r="B46" s="24">
        <v>2</v>
      </c>
      <c r="C46" s="24"/>
      <c r="D46" s="24">
        <v>1</v>
      </c>
      <c r="E46" s="24"/>
      <c r="F46" s="19">
        <v>7.3</v>
      </c>
      <c r="H46" s="30"/>
      <c r="I46" s="30"/>
      <c r="J46" s="30"/>
      <c r="K46" s="30"/>
      <c r="L46" s="30"/>
      <c r="M46" s="30"/>
      <c r="N46" s="30"/>
      <c r="O46" s="30"/>
      <c r="P46" s="30"/>
    </row>
    <row r="47" spans="1:16" s="17" customFormat="1">
      <c r="A47" s="23">
        <v>5</v>
      </c>
      <c r="B47" s="24">
        <v>3</v>
      </c>
      <c r="C47" s="24"/>
      <c r="D47" s="24">
        <v>1</v>
      </c>
      <c r="E47" s="24"/>
      <c r="F47" s="19">
        <v>7.3</v>
      </c>
      <c r="H47" s="30"/>
      <c r="I47" s="30"/>
      <c r="J47" s="30"/>
      <c r="K47" s="30"/>
      <c r="L47" s="30"/>
      <c r="M47" s="30"/>
      <c r="N47" s="30"/>
      <c r="O47" s="30"/>
      <c r="P47" s="30"/>
    </row>
    <row r="48" spans="1:16" s="17" customFormat="1">
      <c r="A48" s="23">
        <v>5</v>
      </c>
      <c r="B48" s="24">
        <v>4</v>
      </c>
      <c r="C48" s="24"/>
      <c r="D48" s="24">
        <v>1</v>
      </c>
      <c r="E48" s="24"/>
      <c r="F48" s="19">
        <v>7.37</v>
      </c>
      <c r="H48" s="30"/>
      <c r="I48" s="30"/>
      <c r="J48" s="30"/>
      <c r="K48" s="30"/>
      <c r="L48" s="30"/>
      <c r="M48" s="30"/>
      <c r="N48" s="30"/>
      <c r="O48" s="30"/>
      <c r="P48" s="30"/>
    </row>
    <row r="49" spans="1:16" s="17" customFormat="1">
      <c r="A49" s="23">
        <v>5</v>
      </c>
      <c r="B49" s="24">
        <v>5</v>
      </c>
      <c r="C49" s="24"/>
      <c r="D49" s="24">
        <v>1</v>
      </c>
      <c r="E49" s="24"/>
      <c r="F49" s="19">
        <v>7.27</v>
      </c>
      <c r="H49" s="31"/>
      <c r="I49" s="31"/>
      <c r="J49" s="30"/>
      <c r="K49" s="30"/>
      <c r="L49" s="30"/>
      <c r="M49" s="30"/>
      <c r="N49" s="30"/>
      <c r="O49" s="30"/>
      <c r="P49" s="30"/>
    </row>
    <row r="50" spans="1:16" s="17" customFormat="1">
      <c r="A50" s="23">
        <v>5</v>
      </c>
      <c r="B50" s="24">
        <v>6</v>
      </c>
      <c r="C50" s="24"/>
      <c r="D50" s="24">
        <v>1</v>
      </c>
      <c r="E50" s="24"/>
      <c r="F50" s="19">
        <v>7.28</v>
      </c>
      <c r="H50" s="30"/>
      <c r="I50" s="31"/>
      <c r="J50" s="30"/>
      <c r="K50" s="30"/>
      <c r="L50" s="30"/>
      <c r="M50" s="30"/>
      <c r="N50" s="30"/>
      <c r="O50" s="30"/>
      <c r="P50" s="30"/>
    </row>
    <row r="51" spans="1:16" s="17" customFormat="1">
      <c r="A51" s="23">
        <v>5</v>
      </c>
      <c r="B51" s="24">
        <v>7</v>
      </c>
      <c r="C51" s="24"/>
      <c r="D51" s="24">
        <v>1</v>
      </c>
      <c r="E51" s="24"/>
      <c r="F51" s="19">
        <v>7.32</v>
      </c>
      <c r="H51" s="30"/>
      <c r="I51" s="30"/>
      <c r="J51" s="30"/>
      <c r="K51" s="30"/>
      <c r="L51" s="30"/>
      <c r="M51" s="30"/>
      <c r="N51" s="30"/>
      <c r="O51" s="30"/>
      <c r="P51" s="30"/>
    </row>
    <row r="52" spans="1:16" s="17" customFormat="1">
      <c r="A52" s="23">
        <v>5</v>
      </c>
      <c r="B52" s="24">
        <v>8</v>
      </c>
      <c r="C52" s="24"/>
      <c r="D52" s="24">
        <v>1</v>
      </c>
      <c r="E52" s="24"/>
      <c r="F52" s="19">
        <v>7.32</v>
      </c>
      <c r="H52" s="30"/>
      <c r="I52" s="30"/>
      <c r="J52" s="30"/>
      <c r="K52" s="30"/>
      <c r="L52" s="30"/>
      <c r="M52" s="30"/>
      <c r="N52" s="30"/>
      <c r="O52" s="30"/>
      <c r="P52" s="30"/>
    </row>
    <row r="53" spans="1:16" s="17" customFormat="1">
      <c r="A53" s="23">
        <v>5</v>
      </c>
      <c r="B53" s="24">
        <v>1</v>
      </c>
      <c r="C53" s="24"/>
      <c r="D53" s="24">
        <v>2</v>
      </c>
      <c r="E53" s="24"/>
      <c r="F53" s="19">
        <v>4.28</v>
      </c>
      <c r="H53" s="30"/>
      <c r="I53" s="30"/>
      <c r="J53" s="30"/>
      <c r="K53" s="30"/>
      <c r="L53" s="30"/>
      <c r="M53" s="30"/>
      <c r="N53" s="30"/>
      <c r="O53" s="30"/>
      <c r="P53" s="30"/>
    </row>
    <row r="54" spans="1:16" s="17" customFormat="1">
      <c r="A54" s="23">
        <v>5</v>
      </c>
      <c r="B54" s="24">
        <v>2</v>
      </c>
      <c r="C54" s="24"/>
      <c r="D54" s="24">
        <v>2</v>
      </c>
      <c r="E54" s="24"/>
      <c r="F54" s="19">
        <v>4.4400000000000004</v>
      </c>
      <c r="H54" s="30"/>
      <c r="I54" s="30"/>
      <c r="J54" s="30"/>
      <c r="K54" s="30"/>
      <c r="L54" s="30"/>
      <c r="M54" s="30"/>
      <c r="N54" s="30"/>
      <c r="O54" s="30"/>
      <c r="P54" s="30"/>
    </row>
    <row r="55" spans="1:16" s="17" customFormat="1">
      <c r="A55" s="23">
        <v>5</v>
      </c>
      <c r="B55" s="24">
        <v>3</v>
      </c>
      <c r="C55" s="24"/>
      <c r="D55" s="24">
        <v>2</v>
      </c>
      <c r="E55" s="24"/>
      <c r="F55" s="19">
        <v>4.32</v>
      </c>
      <c r="H55" s="30"/>
      <c r="I55" s="30"/>
      <c r="J55" s="30"/>
      <c r="K55" s="30"/>
      <c r="L55" s="30"/>
      <c r="M55" s="30"/>
      <c r="N55" s="30"/>
      <c r="O55" s="30"/>
      <c r="P55" s="30"/>
    </row>
    <row r="56" spans="1:16" s="17" customFormat="1">
      <c r="A56" s="23">
        <v>5</v>
      </c>
      <c r="B56" s="24">
        <v>4</v>
      </c>
      <c r="C56" s="24"/>
      <c r="D56" s="24">
        <v>2</v>
      </c>
      <c r="E56" s="24"/>
      <c r="F56" s="19">
        <v>3.23</v>
      </c>
      <c r="H56" s="30"/>
      <c r="I56" s="30"/>
      <c r="J56" s="30"/>
      <c r="K56" s="30"/>
      <c r="L56" s="30"/>
      <c r="M56" s="30"/>
      <c r="N56" s="30"/>
      <c r="O56" s="30"/>
      <c r="P56" s="30"/>
    </row>
    <row r="57" spans="1:16" s="17" customFormat="1">
      <c r="A57" s="23">
        <v>5</v>
      </c>
      <c r="B57" s="24">
        <v>5</v>
      </c>
      <c r="C57" s="24"/>
      <c r="D57" s="24">
        <v>2</v>
      </c>
      <c r="E57" s="24"/>
      <c r="F57" s="19">
        <v>4.46</v>
      </c>
      <c r="H57" s="30"/>
      <c r="I57" s="30"/>
      <c r="J57" s="30"/>
      <c r="K57" s="30"/>
      <c r="L57" s="30"/>
      <c r="M57" s="30"/>
      <c r="N57" s="30"/>
      <c r="O57" s="30"/>
      <c r="P57" s="30"/>
    </row>
    <row r="58" spans="1:16" s="17" customFormat="1">
      <c r="A58" s="23">
        <v>5</v>
      </c>
      <c r="B58" s="24">
        <v>6</v>
      </c>
      <c r="C58" s="24"/>
      <c r="D58" s="24">
        <v>2</v>
      </c>
      <c r="E58" s="24"/>
      <c r="F58" s="19">
        <v>4.72</v>
      </c>
      <c r="H58" s="30"/>
      <c r="I58" s="30"/>
      <c r="J58" s="30"/>
      <c r="K58" s="30"/>
      <c r="L58" s="30"/>
      <c r="M58" s="30"/>
      <c r="N58" s="30"/>
      <c r="O58" s="30"/>
      <c r="P58" s="30"/>
    </row>
    <row r="59" spans="1:16" s="17" customFormat="1">
      <c r="A59" s="23">
        <v>5</v>
      </c>
      <c r="B59" s="24">
        <v>7</v>
      </c>
      <c r="C59" s="24"/>
      <c r="D59" s="24">
        <v>2</v>
      </c>
      <c r="E59" s="24"/>
      <c r="F59" s="19">
        <v>4.75</v>
      </c>
      <c r="H59" s="30"/>
      <c r="I59" s="30"/>
      <c r="J59" s="30"/>
      <c r="K59" s="30"/>
      <c r="L59" s="30"/>
      <c r="M59" s="30"/>
      <c r="N59" s="30"/>
      <c r="O59" s="30"/>
      <c r="P59" s="30"/>
    </row>
    <row r="60" spans="1:16" s="17" customFormat="1" ht="15.75" thickBot="1">
      <c r="A60" s="25">
        <v>5</v>
      </c>
      <c r="B60" s="26">
        <v>8</v>
      </c>
      <c r="C60" s="26"/>
      <c r="D60" s="26">
        <v>2</v>
      </c>
      <c r="E60" s="26"/>
      <c r="F60" s="33">
        <v>4.99</v>
      </c>
      <c r="H60" s="30"/>
      <c r="I60" s="30"/>
      <c r="J60" s="30"/>
      <c r="K60" s="30"/>
      <c r="L60" s="30"/>
      <c r="M60" s="30"/>
      <c r="N60" s="30"/>
      <c r="O60" s="30"/>
      <c r="P60" s="30"/>
    </row>
    <row r="61" spans="1:16" s="17" customFormat="1">
      <c r="A61" s="34">
        <v>6</v>
      </c>
      <c r="B61" s="35">
        <v>1</v>
      </c>
      <c r="C61" s="35"/>
      <c r="D61" s="35">
        <v>1</v>
      </c>
      <c r="E61" s="35"/>
      <c r="F61" s="36">
        <v>7.38</v>
      </c>
      <c r="H61" s="30"/>
      <c r="I61" s="30"/>
      <c r="J61" s="30"/>
      <c r="K61" s="30"/>
      <c r="L61" s="30"/>
      <c r="M61" s="30"/>
      <c r="N61" s="30"/>
      <c r="O61" s="30"/>
      <c r="P61" s="30"/>
    </row>
    <row r="62" spans="1:16" s="17" customFormat="1">
      <c r="A62" s="37">
        <v>6</v>
      </c>
      <c r="B62" s="38">
        <v>2</v>
      </c>
      <c r="C62" s="38"/>
      <c r="D62" s="38">
        <v>1</v>
      </c>
      <c r="E62" s="38"/>
      <c r="F62" s="39">
        <v>7.3</v>
      </c>
      <c r="H62" s="30"/>
      <c r="I62" s="30"/>
      <c r="J62" s="30"/>
      <c r="K62" s="30"/>
      <c r="L62" s="30"/>
      <c r="M62" s="30"/>
      <c r="N62" s="30"/>
      <c r="O62" s="30"/>
      <c r="P62" s="30"/>
    </row>
    <row r="63" spans="1:16" s="17" customFormat="1">
      <c r="A63" s="37">
        <v>6</v>
      </c>
      <c r="B63" s="38">
        <v>3</v>
      </c>
      <c r="C63" s="38"/>
      <c r="D63" s="38">
        <v>1</v>
      </c>
      <c r="E63" s="38"/>
      <c r="F63" s="39">
        <v>7.29</v>
      </c>
      <c r="H63" s="30"/>
      <c r="I63" s="30"/>
      <c r="J63" s="30"/>
      <c r="K63" s="30"/>
      <c r="L63" s="30"/>
      <c r="M63" s="30"/>
      <c r="N63" s="30"/>
      <c r="O63" s="30"/>
      <c r="P63" s="30"/>
    </row>
    <row r="64" spans="1:16" s="17" customFormat="1">
      <c r="A64" s="37">
        <v>6</v>
      </c>
      <c r="B64" s="38">
        <v>4</v>
      </c>
      <c r="C64" s="38"/>
      <c r="D64" s="38">
        <v>1</v>
      </c>
      <c r="E64" s="38"/>
      <c r="F64" s="39">
        <v>7.33</v>
      </c>
      <c r="H64" s="30"/>
      <c r="I64" s="30"/>
      <c r="J64" s="30"/>
      <c r="K64" s="30"/>
      <c r="L64" s="30"/>
      <c r="M64" s="30"/>
      <c r="N64" s="30"/>
      <c r="O64" s="30"/>
      <c r="P64" s="30"/>
    </row>
    <row r="65" spans="1:16" s="17" customFormat="1">
      <c r="A65" s="37">
        <v>6</v>
      </c>
      <c r="B65" s="38">
        <v>5</v>
      </c>
      <c r="C65" s="38"/>
      <c r="D65" s="38">
        <v>1</v>
      </c>
      <c r="E65" s="38"/>
      <c r="F65" s="39">
        <v>7.31</v>
      </c>
      <c r="H65" s="30"/>
      <c r="I65" s="30"/>
      <c r="J65" s="30"/>
      <c r="K65" s="30"/>
      <c r="L65" s="30"/>
      <c r="M65" s="30"/>
      <c r="N65" s="30"/>
      <c r="O65" s="30"/>
      <c r="P65" s="30"/>
    </row>
    <row r="66" spans="1:16" s="17" customFormat="1">
      <c r="A66" s="37">
        <v>6</v>
      </c>
      <c r="B66" s="38">
        <v>6</v>
      </c>
      <c r="C66" s="38"/>
      <c r="D66" s="38">
        <v>1</v>
      </c>
      <c r="E66" s="38"/>
      <c r="F66" s="39">
        <v>7.33</v>
      </c>
      <c r="H66" s="30"/>
      <c r="I66" s="30"/>
      <c r="J66" s="30"/>
      <c r="K66" s="30"/>
      <c r="L66" s="30"/>
      <c r="M66" s="30"/>
      <c r="N66" s="30"/>
      <c r="O66" s="30"/>
      <c r="P66" s="30"/>
    </row>
    <row r="67" spans="1:16">
      <c r="A67" s="37">
        <v>6</v>
      </c>
      <c r="B67" s="38">
        <v>1</v>
      </c>
      <c r="C67" s="38"/>
      <c r="D67" s="38">
        <v>2</v>
      </c>
      <c r="E67" s="38"/>
      <c r="F67" s="39">
        <v>4.78</v>
      </c>
      <c r="H67" s="30"/>
      <c r="I67" s="30"/>
      <c r="J67" s="30"/>
      <c r="K67" s="30"/>
      <c r="L67" s="30"/>
      <c r="M67" s="30"/>
      <c r="N67" s="30"/>
      <c r="O67" s="30"/>
      <c r="P67" s="30"/>
    </row>
    <row r="68" spans="1:16">
      <c r="A68" s="37">
        <v>6</v>
      </c>
      <c r="B68" s="38">
        <v>2</v>
      </c>
      <c r="C68" s="38"/>
      <c r="D68" s="38">
        <v>2</v>
      </c>
      <c r="E68" s="38"/>
      <c r="F68" s="39">
        <v>4.7300000000000004</v>
      </c>
      <c r="H68" s="30"/>
      <c r="I68" s="30"/>
      <c r="J68" s="30"/>
      <c r="K68" s="30"/>
      <c r="L68" s="30"/>
      <c r="M68" s="30"/>
      <c r="N68" s="30"/>
      <c r="O68" s="30"/>
      <c r="P68" s="30"/>
    </row>
    <row r="69" spans="1:16">
      <c r="A69" s="37">
        <v>6</v>
      </c>
      <c r="B69" s="38">
        <v>3</v>
      </c>
      <c r="C69" s="38"/>
      <c r="D69" s="38">
        <v>2</v>
      </c>
      <c r="E69" s="38"/>
      <c r="F69" s="39">
        <v>5.12</v>
      </c>
      <c r="H69" s="30"/>
      <c r="I69" s="30"/>
      <c r="J69" s="30"/>
      <c r="K69" s="30"/>
      <c r="L69" s="30"/>
      <c r="M69" s="30"/>
      <c r="N69" s="30"/>
      <c r="O69" s="30"/>
      <c r="P69" s="30"/>
    </row>
    <row r="70" spans="1:16">
      <c r="A70" s="37">
        <v>6</v>
      </c>
      <c r="B70" s="38">
        <v>4</v>
      </c>
      <c r="C70" s="38"/>
      <c r="D70" s="38">
        <v>2</v>
      </c>
      <c r="E70" s="38"/>
      <c r="F70" s="39">
        <v>4.93</v>
      </c>
      <c r="H70" s="30"/>
      <c r="I70" s="30"/>
      <c r="J70" s="30"/>
      <c r="K70" s="30"/>
      <c r="L70" s="30"/>
      <c r="M70" s="30"/>
      <c r="N70" s="30"/>
      <c r="O70" s="30"/>
      <c r="P70" s="30"/>
    </row>
    <row r="71" spans="1:16">
      <c r="A71" s="37">
        <v>6</v>
      </c>
      <c r="B71" s="38">
        <v>5</v>
      </c>
      <c r="C71" s="38"/>
      <c r="D71" s="38">
        <v>2</v>
      </c>
      <c r="E71" s="38"/>
      <c r="F71" s="39">
        <v>5.03</v>
      </c>
      <c r="H71" s="30"/>
      <c r="I71" s="30"/>
      <c r="J71" s="30"/>
      <c r="K71" s="30"/>
      <c r="L71" s="30"/>
      <c r="M71" s="30"/>
      <c r="N71" s="30"/>
      <c r="O71" s="30"/>
      <c r="P71" s="30"/>
    </row>
    <row r="72" spans="1:16" ht="15.75" thickBot="1">
      <c r="A72" s="40">
        <v>6</v>
      </c>
      <c r="B72" s="41">
        <v>6</v>
      </c>
      <c r="C72" s="41"/>
      <c r="D72" s="41">
        <v>2</v>
      </c>
      <c r="E72" s="41"/>
      <c r="F72" s="42">
        <v>4.93</v>
      </c>
      <c r="H72" s="30"/>
      <c r="I72" s="30"/>
      <c r="J72" s="30"/>
      <c r="K72" s="30"/>
      <c r="L72" s="30"/>
      <c r="M72" s="30"/>
      <c r="N72" s="30"/>
      <c r="O72" s="30"/>
      <c r="P72" s="30"/>
    </row>
    <row r="73" spans="1:16">
      <c r="A73" s="20">
        <v>7</v>
      </c>
      <c r="B73" s="20">
        <v>1</v>
      </c>
      <c r="C73" s="20"/>
      <c r="D73" s="20">
        <v>1</v>
      </c>
      <c r="E73" s="20"/>
      <c r="F73" s="20">
        <v>6.86</v>
      </c>
      <c r="H73" s="32"/>
      <c r="I73" s="32"/>
      <c r="J73" s="32"/>
      <c r="K73" s="32"/>
      <c r="L73" s="32"/>
      <c r="M73" s="32"/>
      <c r="N73" s="32"/>
      <c r="O73" s="32"/>
      <c r="P73" s="32"/>
    </row>
    <row r="74" spans="1:16">
      <c r="A74" s="20">
        <v>7</v>
      </c>
      <c r="B74" s="20">
        <v>2</v>
      </c>
      <c r="C74" s="20"/>
      <c r="D74" s="20">
        <v>1</v>
      </c>
      <c r="E74" s="20"/>
      <c r="F74" s="20">
        <v>6.94</v>
      </c>
    </row>
    <row r="75" spans="1:16">
      <c r="A75" s="20">
        <v>7</v>
      </c>
      <c r="B75" s="20">
        <v>3</v>
      </c>
      <c r="C75" s="20"/>
      <c r="D75" s="20">
        <v>1</v>
      </c>
      <c r="E75" s="20"/>
      <c r="F75" s="20">
        <v>6.92</v>
      </c>
    </row>
    <row r="76" spans="1:16">
      <c r="A76" s="20">
        <v>7</v>
      </c>
      <c r="B76" s="20">
        <v>4</v>
      </c>
      <c r="C76" s="20"/>
      <c r="D76" s="20">
        <v>2</v>
      </c>
      <c r="E76" s="20"/>
      <c r="F76" s="20">
        <v>6.85</v>
      </c>
    </row>
    <row r="77" spans="1:16">
      <c r="A77" s="20">
        <v>7</v>
      </c>
      <c r="B77" s="20">
        <v>5</v>
      </c>
      <c r="C77" s="20"/>
      <c r="D77" s="20">
        <v>2</v>
      </c>
      <c r="E77" s="20"/>
      <c r="F77" s="20">
        <v>6.44</v>
      </c>
    </row>
    <row r="78" spans="1:16">
      <c r="A78" s="20">
        <v>7</v>
      </c>
      <c r="B78" s="20">
        <v>6</v>
      </c>
      <c r="C78" s="20"/>
      <c r="D78" s="20">
        <v>2</v>
      </c>
      <c r="E78" s="20"/>
      <c r="F78" s="20">
        <v>6.52</v>
      </c>
    </row>
    <row r="79" spans="1:16">
      <c r="A79" s="12">
        <v>8</v>
      </c>
      <c r="B79" s="12">
        <v>1</v>
      </c>
      <c r="C79" s="12"/>
      <c r="D79" s="12">
        <v>1</v>
      </c>
      <c r="E79" s="12"/>
      <c r="F79" s="12">
        <v>7.19</v>
      </c>
    </row>
    <row r="80" spans="1:16">
      <c r="A80" s="12">
        <v>8</v>
      </c>
      <c r="B80" s="12">
        <v>2</v>
      </c>
      <c r="C80" s="12"/>
      <c r="D80" s="12">
        <v>1</v>
      </c>
      <c r="E80" s="12"/>
      <c r="F80" s="12">
        <v>7.29</v>
      </c>
    </row>
    <row r="81" spans="1:6">
      <c r="A81" s="12">
        <v>8</v>
      </c>
      <c r="B81" s="12">
        <v>3</v>
      </c>
      <c r="C81" s="12"/>
      <c r="D81" s="12">
        <v>1</v>
      </c>
      <c r="E81" s="12"/>
      <c r="F81" s="12">
        <v>7.21</v>
      </c>
    </row>
    <row r="82" spans="1:6">
      <c r="A82" s="12">
        <v>8</v>
      </c>
      <c r="B82" s="12">
        <v>4</v>
      </c>
      <c r="C82" s="12"/>
      <c r="D82" s="12">
        <v>1</v>
      </c>
      <c r="E82" s="12"/>
      <c r="F82" s="12">
        <v>7.25</v>
      </c>
    </row>
    <row r="83" spans="1:6">
      <c r="A83" s="12">
        <v>8</v>
      </c>
      <c r="B83" s="12">
        <v>5</v>
      </c>
      <c r="C83" s="12"/>
      <c r="D83" s="12">
        <v>1</v>
      </c>
      <c r="E83" s="12"/>
      <c r="F83" s="12">
        <v>7.2</v>
      </c>
    </row>
    <row r="84" spans="1:6">
      <c r="A84" s="12">
        <v>8</v>
      </c>
      <c r="B84" s="12">
        <v>6</v>
      </c>
      <c r="C84" s="12"/>
      <c r="D84" s="12">
        <v>1</v>
      </c>
      <c r="E84" s="12"/>
      <c r="F84" s="12">
        <v>7.19</v>
      </c>
    </row>
    <row r="85" spans="1:6">
      <c r="A85" s="12">
        <v>8</v>
      </c>
      <c r="B85" s="12">
        <v>7</v>
      </c>
      <c r="C85" s="12"/>
      <c r="D85" s="12">
        <v>1</v>
      </c>
      <c r="E85" s="12"/>
      <c r="F85" s="12">
        <v>6.77</v>
      </c>
    </row>
    <row r="86" spans="1:6">
      <c r="A86" s="12">
        <v>8</v>
      </c>
      <c r="B86" s="12">
        <v>8</v>
      </c>
      <c r="C86" s="12"/>
      <c r="D86" s="12">
        <v>1</v>
      </c>
      <c r="E86" s="12"/>
      <c r="F86" s="12">
        <v>6.82</v>
      </c>
    </row>
    <row r="87" spans="1:6">
      <c r="A87" s="12">
        <v>8</v>
      </c>
      <c r="B87" s="12">
        <v>1</v>
      </c>
      <c r="C87" s="12"/>
      <c r="D87" s="12">
        <v>2</v>
      </c>
      <c r="E87" s="12"/>
      <c r="F87" s="12">
        <v>5.28</v>
      </c>
    </row>
    <row r="88" spans="1:6">
      <c r="A88" s="12">
        <v>8</v>
      </c>
      <c r="B88" s="12">
        <v>2</v>
      </c>
      <c r="C88" s="12"/>
      <c r="D88" s="12">
        <v>2</v>
      </c>
      <c r="E88" s="12"/>
      <c r="F88" s="12">
        <v>4.5599999999999996</v>
      </c>
    </row>
    <row r="89" spans="1:6">
      <c r="A89" s="12">
        <v>8</v>
      </c>
      <c r="B89" s="12">
        <v>3</v>
      </c>
      <c r="C89" s="12"/>
      <c r="D89" s="12">
        <v>2</v>
      </c>
      <c r="E89" s="12"/>
      <c r="F89" s="12">
        <v>4.34</v>
      </c>
    </row>
    <row r="90" spans="1:6">
      <c r="A90" s="12">
        <v>8</v>
      </c>
      <c r="B90" s="12">
        <v>4</v>
      </c>
      <c r="C90" s="12"/>
      <c r="D90" s="12">
        <v>2</v>
      </c>
      <c r="E90" s="12"/>
      <c r="F90" s="12">
        <v>4.32</v>
      </c>
    </row>
    <row r="91" spans="1:6">
      <c r="A91" s="12">
        <v>8</v>
      </c>
      <c r="B91" s="12">
        <v>5</v>
      </c>
      <c r="C91" s="12"/>
      <c r="D91" s="12">
        <v>2</v>
      </c>
      <c r="E91" s="12"/>
      <c r="F91" s="12">
        <v>4.41</v>
      </c>
    </row>
    <row r="92" spans="1:6">
      <c r="A92" s="12">
        <v>8</v>
      </c>
      <c r="B92" s="12">
        <v>6</v>
      </c>
      <c r="C92" s="12"/>
      <c r="D92" s="12">
        <v>2</v>
      </c>
      <c r="E92" s="12"/>
      <c r="F92" s="12">
        <v>3.69</v>
      </c>
    </row>
    <row r="93" spans="1:6">
      <c r="A93" s="12">
        <v>8</v>
      </c>
      <c r="B93" s="12">
        <v>7</v>
      </c>
      <c r="C93" s="12"/>
      <c r="D93" s="12">
        <v>2</v>
      </c>
      <c r="E93" s="12"/>
      <c r="F93" s="12">
        <v>6.09</v>
      </c>
    </row>
    <row r="94" spans="1:6">
      <c r="A94" s="12">
        <v>8</v>
      </c>
      <c r="B94" s="12">
        <v>8</v>
      </c>
      <c r="C94" s="12"/>
      <c r="D94" s="12">
        <v>2</v>
      </c>
      <c r="E94" s="12"/>
      <c r="F94" s="12">
        <v>5.58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D1" sqref="D1:D1048576"/>
    </sheetView>
  </sheetViews>
  <sheetFormatPr defaultRowHeight="15"/>
  <sheetData>
    <row r="1" spans="1:3">
      <c r="A1" s="2">
        <v>1</v>
      </c>
      <c r="B1" s="2">
        <v>6.68</v>
      </c>
      <c r="C1" s="2">
        <v>3.97</v>
      </c>
    </row>
    <row r="2" spans="1:3">
      <c r="A2" s="2">
        <v>1</v>
      </c>
      <c r="B2" s="2">
        <v>6.53</v>
      </c>
      <c r="C2" s="2">
        <v>4.12</v>
      </c>
    </row>
    <row r="3" spans="1:3">
      <c r="A3" s="2">
        <v>1</v>
      </c>
      <c r="B3" s="2">
        <v>6.43</v>
      </c>
      <c r="C3" s="2">
        <v>4.09</v>
      </c>
    </row>
    <row r="4" spans="1:3">
      <c r="A4" s="2">
        <v>1</v>
      </c>
      <c r="B4" s="2">
        <v>6.33</v>
      </c>
      <c r="C4" s="2">
        <v>3.97</v>
      </c>
    </row>
    <row r="5" spans="1:3">
      <c r="A5" s="3">
        <v>2</v>
      </c>
      <c r="B5" s="3">
        <v>6.85</v>
      </c>
      <c r="C5" s="3">
        <v>5.27</v>
      </c>
    </row>
    <row r="6" spans="1:3">
      <c r="A6" s="3">
        <v>2</v>
      </c>
      <c r="B6" s="3">
        <v>7.06</v>
      </c>
      <c r="C6" s="3">
        <v>5.37</v>
      </c>
    </row>
    <row r="7" spans="1:3">
      <c r="A7" s="3">
        <v>2</v>
      </c>
      <c r="B7" s="3">
        <v>7.13</v>
      </c>
      <c r="C7" s="3">
        <v>5.41</v>
      </c>
    </row>
    <row r="8" spans="1:3">
      <c r="A8" s="3">
        <v>2</v>
      </c>
      <c r="B8" s="3">
        <v>7.17</v>
      </c>
      <c r="C8" s="3">
        <v>5.44</v>
      </c>
    </row>
    <row r="9" spans="1:3">
      <c r="A9" s="4">
        <v>3</v>
      </c>
      <c r="B9" s="4">
        <v>7.4</v>
      </c>
      <c r="C9" s="4">
        <v>5.67</v>
      </c>
    </row>
    <row r="10" spans="1:3">
      <c r="A10" s="4">
        <v>3</v>
      </c>
      <c r="B10" s="4">
        <v>7.42</v>
      </c>
      <c r="C10" s="4">
        <v>3.64</v>
      </c>
    </row>
    <row r="11" spans="1:3">
      <c r="A11" s="4">
        <v>3</v>
      </c>
      <c r="B11" s="4">
        <v>7.41</v>
      </c>
      <c r="C11" s="4">
        <v>4.32</v>
      </c>
    </row>
    <row r="12" spans="1:3">
      <c r="A12" s="4">
        <v>3</v>
      </c>
      <c r="B12" s="4">
        <v>7.37</v>
      </c>
      <c r="C12" s="4">
        <v>4.7300000000000004</v>
      </c>
    </row>
    <row r="13" spans="1:3">
      <c r="A13" s="4">
        <v>3</v>
      </c>
      <c r="B13" s="4">
        <v>7.34</v>
      </c>
      <c r="C13" s="4">
        <v>4.96</v>
      </c>
    </row>
    <row r="14" spans="1:3">
      <c r="A14" s="4">
        <v>3</v>
      </c>
      <c r="B14" s="4">
        <v>7.35</v>
      </c>
      <c r="C14" s="4">
        <v>5.04</v>
      </c>
    </row>
    <row r="15" spans="1:3">
      <c r="A15" s="4">
        <v>3</v>
      </c>
      <c r="B15" s="4">
        <v>7.28</v>
      </c>
      <c r="C15" s="4">
        <v>5.22</v>
      </c>
    </row>
    <row r="16" spans="1:3">
      <c r="A16" s="4">
        <v>3</v>
      </c>
      <c r="B16" s="4">
        <v>7.3</v>
      </c>
      <c r="C16" s="4">
        <v>4.82</v>
      </c>
    </row>
    <row r="17" spans="1:3">
      <c r="A17" s="4">
        <v>3</v>
      </c>
      <c r="B17" s="4">
        <v>7.34</v>
      </c>
      <c r="C17" s="4">
        <v>5.07</v>
      </c>
    </row>
    <row r="18" spans="1:3">
      <c r="A18" s="8">
        <v>4</v>
      </c>
      <c r="B18" s="8">
        <v>7.36</v>
      </c>
      <c r="C18" s="8">
        <v>5.67</v>
      </c>
    </row>
    <row r="19" spans="1:3">
      <c r="A19" s="8">
        <v>4</v>
      </c>
      <c r="B19" s="8">
        <v>7.33</v>
      </c>
      <c r="C19" s="8">
        <v>5.0999999999999996</v>
      </c>
    </row>
    <row r="20" spans="1:3">
      <c r="A20" s="8">
        <v>4</v>
      </c>
      <c r="B20" s="8">
        <v>7.29</v>
      </c>
      <c r="C20" s="8">
        <v>5.53</v>
      </c>
    </row>
    <row r="21" spans="1:3">
      <c r="A21" s="8">
        <v>4</v>
      </c>
      <c r="B21" s="8">
        <v>7.3</v>
      </c>
      <c r="C21" s="8">
        <v>4.75</v>
      </c>
    </row>
    <row r="22" spans="1:3">
      <c r="A22" s="8">
        <v>4</v>
      </c>
      <c r="B22" s="8">
        <v>7.35</v>
      </c>
      <c r="C22" s="8">
        <v>5.51</v>
      </c>
    </row>
    <row r="23" spans="1:3">
      <c r="A23" s="10">
        <v>5</v>
      </c>
      <c r="B23" s="10">
        <v>7.35</v>
      </c>
      <c r="C23" s="10">
        <v>4.28</v>
      </c>
    </row>
    <row r="24" spans="1:3">
      <c r="A24" s="10">
        <v>5</v>
      </c>
      <c r="B24" s="10">
        <v>7.3</v>
      </c>
      <c r="C24" s="10">
        <v>4.4400000000000004</v>
      </c>
    </row>
    <row r="25" spans="1:3">
      <c r="A25" s="10">
        <v>5</v>
      </c>
      <c r="B25" s="10">
        <v>7.3</v>
      </c>
      <c r="C25" s="10">
        <v>4.32</v>
      </c>
    </row>
    <row r="26" spans="1:3">
      <c r="A26" s="10">
        <v>5</v>
      </c>
      <c r="B26" s="10">
        <v>7.37</v>
      </c>
      <c r="C26" s="10">
        <v>3.23</v>
      </c>
    </row>
    <row r="27" spans="1:3">
      <c r="A27" s="10">
        <v>5</v>
      </c>
      <c r="B27" s="10">
        <v>7.27</v>
      </c>
      <c r="C27" s="10">
        <v>4.46</v>
      </c>
    </row>
    <row r="28" spans="1:3">
      <c r="A28" s="10">
        <v>5</v>
      </c>
      <c r="B28" s="10">
        <v>7.28</v>
      </c>
      <c r="C28" s="10">
        <v>4.72</v>
      </c>
    </row>
    <row r="29" spans="1:3">
      <c r="A29" s="10">
        <v>5</v>
      </c>
      <c r="B29" s="10">
        <v>7.32</v>
      </c>
      <c r="C29" s="10">
        <v>4.75</v>
      </c>
    </row>
    <row r="30" spans="1:3">
      <c r="A30" s="10">
        <v>5</v>
      </c>
      <c r="B30" s="10">
        <v>7.32</v>
      </c>
      <c r="C30" s="10">
        <v>4.99</v>
      </c>
    </row>
    <row r="31" spans="1:3">
      <c r="A31" s="11">
        <v>6</v>
      </c>
      <c r="B31" s="11">
        <v>7.38</v>
      </c>
      <c r="C31" s="11">
        <v>4.78</v>
      </c>
    </row>
    <row r="32" spans="1:3">
      <c r="A32" s="11">
        <v>6</v>
      </c>
      <c r="B32" s="11">
        <v>7.3</v>
      </c>
      <c r="C32" s="11">
        <v>4.7300000000000004</v>
      </c>
    </row>
    <row r="33" spans="1:3">
      <c r="A33" s="11">
        <v>6</v>
      </c>
      <c r="B33" s="11">
        <v>7.29</v>
      </c>
      <c r="C33" s="11">
        <v>5.12</v>
      </c>
    </row>
    <row r="34" spans="1:3">
      <c r="A34" s="11">
        <v>6</v>
      </c>
      <c r="B34" s="11">
        <v>7.33</v>
      </c>
      <c r="C34" s="11">
        <v>4.93</v>
      </c>
    </row>
    <row r="35" spans="1:3">
      <c r="A35" s="11">
        <v>6</v>
      </c>
      <c r="B35" s="11">
        <v>7.31</v>
      </c>
      <c r="C35" s="11">
        <v>5.03</v>
      </c>
    </row>
    <row r="36" spans="1:3">
      <c r="A36" s="11">
        <v>6</v>
      </c>
      <c r="B36" s="11">
        <v>7.33</v>
      </c>
      <c r="C36" s="11">
        <v>4.93</v>
      </c>
    </row>
    <row r="37" spans="1:3">
      <c r="A37" s="3">
        <v>7</v>
      </c>
      <c r="B37" s="3">
        <v>6.86</v>
      </c>
      <c r="C37" s="3">
        <v>6.85</v>
      </c>
    </row>
    <row r="38" spans="1:3">
      <c r="A38" s="3">
        <v>7</v>
      </c>
      <c r="B38" s="3">
        <v>6.94</v>
      </c>
      <c r="C38" s="3">
        <v>6.44</v>
      </c>
    </row>
    <row r="39" spans="1:3">
      <c r="A39" s="3">
        <v>7</v>
      </c>
      <c r="B39" s="3">
        <v>6.92</v>
      </c>
      <c r="C39" s="3">
        <v>6.52</v>
      </c>
    </row>
    <row r="40" spans="1:3">
      <c r="A40" s="12">
        <v>8</v>
      </c>
      <c r="B40" s="12">
        <v>7.19</v>
      </c>
      <c r="C40" s="12">
        <v>5.28</v>
      </c>
    </row>
    <row r="41" spans="1:3">
      <c r="A41" s="12">
        <v>8</v>
      </c>
      <c r="B41" s="12">
        <v>7.29</v>
      </c>
      <c r="C41" s="12">
        <v>4.5599999999999996</v>
      </c>
    </row>
    <row r="42" spans="1:3">
      <c r="A42" s="12">
        <v>8</v>
      </c>
      <c r="B42" s="12">
        <v>7.21</v>
      </c>
      <c r="C42" s="12">
        <v>4.34</v>
      </c>
    </row>
    <row r="43" spans="1:3">
      <c r="A43" s="12">
        <v>8</v>
      </c>
      <c r="B43" s="12">
        <v>7.25</v>
      </c>
      <c r="C43" s="12">
        <v>4.32</v>
      </c>
    </row>
    <row r="44" spans="1:3">
      <c r="A44" s="12">
        <v>8</v>
      </c>
      <c r="B44" s="12">
        <v>7.2</v>
      </c>
      <c r="C44" s="12">
        <v>4.41</v>
      </c>
    </row>
    <row r="45" spans="1:3">
      <c r="A45" s="12">
        <v>8</v>
      </c>
      <c r="B45" s="12">
        <v>7.19</v>
      </c>
      <c r="C45" s="12">
        <v>3.69</v>
      </c>
    </row>
    <row r="46" spans="1:3">
      <c r="A46" s="12">
        <v>8</v>
      </c>
      <c r="B46" s="12">
        <v>6.77</v>
      </c>
      <c r="C46" s="12">
        <v>6.09</v>
      </c>
    </row>
    <row r="47" spans="1:3">
      <c r="A47" s="12">
        <v>8</v>
      </c>
      <c r="B47" s="12">
        <v>6.82</v>
      </c>
      <c r="C47" s="12">
        <v>5.58</v>
      </c>
    </row>
    <row r="49" spans="2:3">
      <c r="B49" s="1"/>
      <c r="C49" s="1"/>
    </row>
    <row r="50" spans="2:3">
      <c r="C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I21"/>
  <sheetViews>
    <sheetView tabSelected="1" workbookViewId="0">
      <selection activeCell="I10" sqref="I10"/>
    </sheetView>
  </sheetViews>
  <sheetFormatPr defaultRowHeight="15"/>
  <sheetData>
    <row r="3" spans="1:9">
      <c r="C3" s="12">
        <v>8.7300000000000003E-2</v>
      </c>
      <c r="D3" s="12">
        <f>C4</f>
        <v>1.2E-2</v>
      </c>
      <c r="F3" s="44">
        <f>C3-C14</f>
        <v>6.9000000000000006E-2</v>
      </c>
      <c r="G3" s="44">
        <f>D3-D14</f>
        <v>7.4200000000000002E-2</v>
      </c>
    </row>
    <row r="4" spans="1:9">
      <c r="C4" s="12">
        <f>0.012</f>
        <v>1.2E-2</v>
      </c>
      <c r="D4" s="12">
        <v>0.76970000000000005</v>
      </c>
      <c r="F4" s="44">
        <f t="shared" ref="F4:F10" si="0">C4-C15</f>
        <v>7.4200000000000002E-2</v>
      </c>
      <c r="G4" s="44">
        <f>D4-D15</f>
        <v>0</v>
      </c>
      <c r="I4">
        <f>F5/F3</f>
        <v>0.94255521739130432</v>
      </c>
    </row>
    <row r="5" spans="1:9">
      <c r="B5">
        <f>C5/C3</f>
        <v>0.94501718213058417</v>
      </c>
      <c r="C5" s="45">
        <v>8.2500000000000004E-2</v>
      </c>
      <c r="D5" s="45">
        <f t="shared" ref="D4:D9" si="1">C6</f>
        <v>2.8299999999999999E-2</v>
      </c>
      <c r="F5" s="47">
        <f t="shared" si="0"/>
        <v>6.503631E-2</v>
      </c>
      <c r="G5" s="47">
        <f t="shared" ref="G4:G10" si="2">D5-D16</f>
        <v>8.7657459999999993E-2</v>
      </c>
    </row>
    <row r="6" spans="1:9">
      <c r="C6" s="45">
        <v>2.8299999999999999E-2</v>
      </c>
      <c r="D6" s="45">
        <v>0.56840000000000002</v>
      </c>
      <c r="F6" s="47">
        <f t="shared" si="0"/>
        <v>8.7657459999999993E-2</v>
      </c>
      <c r="G6" s="47">
        <f t="shared" si="2"/>
        <v>-0.16612470999999995</v>
      </c>
    </row>
    <row r="7" spans="1:9">
      <c r="A7">
        <f>B5^2</f>
        <v>0.89305747452202966</v>
      </c>
      <c r="B7">
        <f>C7/C3</f>
        <v>0.90492554410080184</v>
      </c>
      <c r="C7" s="43">
        <f>0.079</f>
        <v>7.9000000000000001E-2</v>
      </c>
      <c r="D7" s="43">
        <f t="shared" si="1"/>
        <v>4.0300000000000002E-2</v>
      </c>
      <c r="F7" s="43">
        <f t="shared" si="0"/>
        <v>6.2442159999999997E-2</v>
      </c>
      <c r="G7" s="43">
        <f t="shared" si="2"/>
        <v>9.6578560000000008E-2</v>
      </c>
      <c r="I7">
        <f>F7/F3</f>
        <v>0.90495884057970999</v>
      </c>
    </row>
    <row r="8" spans="1:9">
      <c r="C8" s="43">
        <v>4.0300000000000002E-2</v>
      </c>
      <c r="D8" s="43">
        <v>0.41970000000000002</v>
      </c>
      <c r="F8" s="43">
        <f t="shared" si="0"/>
        <v>9.6578560000000008E-2</v>
      </c>
      <c r="G8" s="43">
        <f t="shared" si="2"/>
        <v>-0.27672455999999995</v>
      </c>
    </row>
    <row r="9" spans="1:9">
      <c r="A9">
        <f>B5^3</f>
        <v>0.84395465805346448</v>
      </c>
      <c r="B9">
        <f>C9/C3</f>
        <v>0.87514318442153483</v>
      </c>
      <c r="C9" s="46">
        <v>7.6399999999999996E-2</v>
      </c>
      <c r="D9" s="46">
        <f t="shared" si="1"/>
        <v>4.9200000000000001E-2</v>
      </c>
      <c r="F9" s="29">
        <f t="shared" si="0"/>
        <v>6.0387499999999997E-2</v>
      </c>
      <c r="G9" s="29">
        <f t="shared" si="2"/>
        <v>0.10362499999999999</v>
      </c>
    </row>
    <row r="10" spans="1:9">
      <c r="C10" s="46">
        <v>4.9200000000000001E-2</v>
      </c>
      <c r="D10" s="46">
        <v>0.31</v>
      </c>
      <c r="F10" s="29">
        <f t="shared" si="0"/>
        <v>0.10362499999999999</v>
      </c>
      <c r="G10" s="29">
        <f t="shared" si="2"/>
        <v>-0.36348750000000002</v>
      </c>
      <c r="I10">
        <f>F9/F3</f>
        <v>0.87518115942028973</v>
      </c>
    </row>
    <row r="14" spans="1:9">
      <c r="C14" s="12">
        <v>1.83E-2</v>
      </c>
      <c r="D14" s="12">
        <v>-6.2199999999999998E-2</v>
      </c>
    </row>
    <row r="15" spans="1:9">
      <c r="C15" s="12">
        <v>-6.2199999999999998E-2</v>
      </c>
      <c r="D15" s="12">
        <v>0.76970000000000005</v>
      </c>
    </row>
    <row r="16" spans="1:9">
      <c r="C16" s="43">
        <v>1.746369E-2</v>
      </c>
      <c r="D16" s="43">
        <v>-5.9357460000000001E-2</v>
      </c>
    </row>
    <row r="17" spans="3:4">
      <c r="C17" s="43">
        <v>-5.9357460000000001E-2</v>
      </c>
      <c r="D17" s="43">
        <v>0.73452470999999997</v>
      </c>
    </row>
    <row r="18" spans="3:4">
      <c r="C18" s="44">
        <v>1.6557840000000001E-2</v>
      </c>
      <c r="D18" s="44">
        <v>-5.6278559999999998E-2</v>
      </c>
    </row>
    <row r="19" spans="3:4">
      <c r="C19" s="44">
        <v>-5.6278559999999998E-2</v>
      </c>
      <c r="D19" s="44">
        <v>0.69642455999999997</v>
      </c>
    </row>
    <row r="20" spans="3:4">
      <c r="C20" s="45">
        <v>1.6012499999999999E-2</v>
      </c>
      <c r="D20" s="45">
        <v>-5.4425000000000001E-2</v>
      </c>
    </row>
    <row r="21" spans="3:4">
      <c r="C21" s="45">
        <v>-5.4425000000000001E-2</v>
      </c>
      <c r="D21" s="45">
        <v>0.67348750000000002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Limerick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kevin.obrien</dc:creator>
  <cp:lastModifiedBy>kevin.obrien</cp:lastModifiedBy>
  <dcterms:created xsi:type="dcterms:W3CDTF">2010-05-21T18:04:49Z</dcterms:created>
  <dcterms:modified xsi:type="dcterms:W3CDTF">2010-07-08T14:20:21Z</dcterms:modified>
</cp:coreProperties>
</file>