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53222"/>
  <mc:AlternateContent xmlns:mc="http://schemas.openxmlformats.org/markup-compatibility/2006">
    <mc:Choice Requires="x15">
      <x15ac:absPath xmlns:x15ac="http://schemas.microsoft.com/office/spreadsheetml/2010/11/ac" url="C:\Users\lbotapor\git\eprocurementontology\v2.0.0\02_IR_DED\"/>
    </mc:Choice>
  </mc:AlternateContent>
  <bookViews>
    <workbookView xWindow="0" yWindow="0" windowWidth="28800" windowHeight="12720" activeTab="2"/>
  </bookViews>
  <sheets>
    <sheet name="ePO-Glossary" sheetId="1" r:id="rId1"/>
    <sheet name="ePO-DED" sheetId="2" r:id="rId2"/>
    <sheet name="e-Forms_BT" sheetId="3" r:id="rId3"/>
    <sheet name="Rename" sheetId="4" state="hidden" r:id="rId4"/>
  </sheets>
  <definedNames>
    <definedName name="EnvironmentalPartyandEmploymentParty">"'epo-glossary'.#ref!"</definedName>
    <definedName name="Process">"'epo-glossary'.#ref!"</definedName>
  </definedNames>
  <calcPr calcId="152511"/>
</workbook>
</file>

<file path=xl/calcChain.xml><?xml version="1.0" encoding="utf-8"?>
<calcChain xmlns="http://schemas.openxmlformats.org/spreadsheetml/2006/main">
  <c r="L151" i="2" l="1"/>
  <c r="M151" i="2" s="1"/>
  <c r="F150" i="2"/>
  <c r="A150" i="2"/>
  <c r="L179" i="2"/>
  <c r="M179" i="2" s="1"/>
  <c r="F178" i="2"/>
  <c r="A178" i="2"/>
  <c r="A151" i="2" l="1"/>
  <c r="F151" i="2"/>
  <c r="F179" i="2"/>
  <c r="A179" i="2"/>
  <c r="L177" i="2"/>
  <c r="M177" i="2" s="1"/>
  <c r="F177" i="2" s="1"/>
  <c r="L176" i="2"/>
  <c r="M176" i="2" s="1"/>
  <c r="L36" i="2"/>
  <c r="M36" i="2" s="1"/>
  <c r="F35" i="2"/>
  <c r="A35" i="2"/>
  <c r="O174" i="2"/>
  <c r="L174" i="2"/>
  <c r="F174" i="2" s="1"/>
  <c r="A174" i="2"/>
  <c r="O173" i="2"/>
  <c r="L173" i="2"/>
  <c r="F173" i="2" s="1"/>
  <c r="A173" i="2"/>
  <c r="O172" i="2"/>
  <c r="L172" i="2"/>
  <c r="F172" i="2" s="1"/>
  <c r="A172" i="2"/>
  <c r="L175" i="2"/>
  <c r="A175" i="2" s="1"/>
  <c r="O171" i="2"/>
  <c r="L171" i="2"/>
  <c r="F171" i="2"/>
  <c r="A171" i="2"/>
  <c r="F170" i="2"/>
  <c r="A170" i="2"/>
  <c r="A177" i="2" l="1"/>
  <c r="F176" i="2"/>
  <c r="A176" i="2"/>
  <c r="A36" i="2"/>
  <c r="F36" i="2"/>
  <c r="M175" i="2"/>
  <c r="F175" i="2" s="1"/>
  <c r="L168" i="2"/>
  <c r="M168" i="2" s="1"/>
  <c r="L169" i="2"/>
  <c r="M169" i="2" s="1"/>
  <c r="L167" i="2"/>
  <c r="A167" i="2" s="1"/>
  <c r="L186" i="2"/>
  <c r="M186" i="2" s="1"/>
  <c r="L158" i="2"/>
  <c r="M158" i="2" s="1"/>
  <c r="L34" i="2"/>
  <c r="L33" i="2"/>
  <c r="F32" i="2"/>
  <c r="A32" i="2"/>
  <c r="L38" i="2"/>
  <c r="M38" i="2" s="1"/>
  <c r="F37" i="2"/>
  <c r="A37" i="2"/>
  <c r="F147" i="2"/>
  <c r="A147" i="2"/>
  <c r="L166" i="2"/>
  <c r="M166" i="2" s="1"/>
  <c r="L159" i="2"/>
  <c r="M159" i="2" s="1"/>
  <c r="L111" i="2"/>
  <c r="M111" i="2" s="1"/>
  <c r="F110" i="2"/>
  <c r="A110" i="2"/>
  <c r="F112" i="2"/>
  <c r="A112" i="2"/>
  <c r="L138" i="2"/>
  <c r="M138" i="2" s="1"/>
  <c r="L153" i="2"/>
  <c r="M153" i="2" s="1"/>
  <c r="F152" i="2"/>
  <c r="A152" i="2"/>
  <c r="F30" i="2"/>
  <c r="A30" i="2"/>
  <c r="F29" i="2"/>
  <c r="A29" i="2"/>
  <c r="L31" i="2"/>
  <c r="M31" i="2" s="1"/>
  <c r="L27" i="2"/>
  <c r="M27" i="2" s="1"/>
  <c r="L28" i="2"/>
  <c r="M28" i="2" s="1"/>
  <c r="F26" i="2"/>
  <c r="A26" i="2"/>
  <c r="L81" i="2"/>
  <c r="M81" i="2" s="1"/>
  <c r="F80" i="2"/>
  <c r="A80" i="2"/>
  <c r="M104" i="2"/>
  <c r="F104" i="2" s="1"/>
  <c r="A104" i="2"/>
  <c r="O97" i="2"/>
  <c r="L97" i="2"/>
  <c r="F97" i="2" s="1"/>
  <c r="A97" i="2"/>
  <c r="F96" i="2"/>
  <c r="A96" i="2"/>
  <c r="M103" i="2"/>
  <c r="F103" i="2" s="1"/>
  <c r="A103" i="2"/>
  <c r="L109" i="2"/>
  <c r="M109" i="2" s="1"/>
  <c r="O108" i="2"/>
  <c r="L108" i="2"/>
  <c r="F108" i="2" s="1"/>
  <c r="A108" i="2"/>
  <c r="O107" i="2"/>
  <c r="L107" i="2"/>
  <c r="F107" i="2" s="1"/>
  <c r="A107" i="2"/>
  <c r="O106" i="2"/>
  <c r="L106" i="2"/>
  <c r="F106" i="2" s="1"/>
  <c r="A106" i="2"/>
  <c r="F105" i="2"/>
  <c r="A105" i="2"/>
  <c r="L19" i="2"/>
  <c r="O7" i="2"/>
  <c r="L7" i="2"/>
  <c r="F7" i="2" s="1"/>
  <c r="A7" i="2"/>
  <c r="A168" i="2" l="1"/>
  <c r="F168" i="2"/>
  <c r="A169" i="2"/>
  <c r="F169" i="2"/>
  <c r="M167" i="2"/>
  <c r="F167" i="2"/>
  <c r="A186" i="2"/>
  <c r="F186" i="2"/>
  <c r="A158" i="2"/>
  <c r="F158" i="2"/>
  <c r="M34" i="2"/>
  <c r="F34" i="2" s="1"/>
  <c r="A34" i="2"/>
  <c r="M33" i="2"/>
  <c r="F33" i="2" s="1"/>
  <c r="A33" i="2"/>
  <c r="A38" i="2"/>
  <c r="F38" i="2"/>
  <c r="A166" i="2"/>
  <c r="F166" i="2"/>
  <c r="A159" i="2"/>
  <c r="F159" i="2"/>
  <c r="A111" i="2"/>
  <c r="F111" i="2"/>
  <c r="A138" i="2"/>
  <c r="F138" i="2"/>
  <c r="A153" i="2"/>
  <c r="F153" i="2"/>
  <c r="A31" i="2"/>
  <c r="F31" i="2"/>
  <c r="A27" i="2"/>
  <c r="F27" i="2"/>
  <c r="A28" i="2"/>
  <c r="F28" i="2"/>
  <c r="A81" i="2"/>
  <c r="F81" i="2"/>
  <c r="A109" i="2"/>
  <c r="F109" i="2"/>
  <c r="B686" i="4"/>
  <c r="B685" i="4"/>
  <c r="B684" i="4"/>
  <c r="B683" i="4"/>
  <c r="B682" i="4"/>
  <c r="B681" i="4"/>
  <c r="B680" i="4"/>
  <c r="B679" i="4"/>
  <c r="B678" i="4"/>
  <c r="B677" i="4"/>
  <c r="B676" i="4"/>
  <c r="B675" i="4"/>
  <c r="B674" i="4"/>
  <c r="B673" i="4"/>
  <c r="B672" i="4"/>
  <c r="B671" i="4"/>
  <c r="B670" i="4"/>
  <c r="B669" i="4"/>
  <c r="B668" i="4"/>
  <c r="B667" i="4"/>
  <c r="B666" i="4"/>
  <c r="B665" i="4"/>
  <c r="B664" i="4"/>
  <c r="B663" i="4"/>
  <c r="B662" i="4"/>
  <c r="B661" i="4"/>
  <c r="B660" i="4"/>
  <c r="B659" i="4"/>
  <c r="C658" i="4"/>
  <c r="B658" i="4"/>
  <c r="C657" i="4"/>
  <c r="B657" i="4"/>
  <c r="C656" i="4"/>
  <c r="B656" i="4"/>
  <c r="C655" i="4"/>
  <c r="B655" i="4"/>
  <c r="C654" i="4"/>
  <c r="B654" i="4"/>
  <c r="C653" i="4"/>
  <c r="B653" i="4"/>
  <c r="C652" i="4"/>
  <c r="B652" i="4"/>
  <c r="C651" i="4"/>
  <c r="B651" i="4"/>
  <c r="C650" i="4"/>
  <c r="B650" i="4"/>
  <c r="C649" i="4"/>
  <c r="B649" i="4"/>
  <c r="C648" i="4"/>
  <c r="B648" i="4"/>
  <c r="C647" i="4"/>
  <c r="B647" i="4"/>
  <c r="C646" i="4"/>
  <c r="B646" i="4"/>
  <c r="C645" i="4"/>
  <c r="B645" i="4"/>
  <c r="C644" i="4"/>
  <c r="B644" i="4"/>
  <c r="C643" i="4"/>
  <c r="B643" i="4"/>
  <c r="C642" i="4"/>
  <c r="B642" i="4"/>
  <c r="C641" i="4"/>
  <c r="B641" i="4"/>
  <c r="C640" i="4"/>
  <c r="B640" i="4"/>
  <c r="C639" i="4"/>
  <c r="B639" i="4"/>
  <c r="C638" i="4"/>
  <c r="B638" i="4"/>
  <c r="C637" i="4"/>
  <c r="B637" i="4"/>
  <c r="C636" i="4"/>
  <c r="B636" i="4"/>
  <c r="C635" i="4"/>
  <c r="B635" i="4"/>
  <c r="C634" i="4"/>
  <c r="B634" i="4"/>
  <c r="C633" i="4"/>
  <c r="B633" i="4"/>
  <c r="C632" i="4"/>
  <c r="B632" i="4"/>
  <c r="C631" i="4"/>
  <c r="B631" i="4"/>
  <c r="C630" i="4"/>
  <c r="B630" i="4"/>
  <c r="C629" i="4"/>
  <c r="B629" i="4"/>
  <c r="C628" i="4"/>
  <c r="B628" i="4"/>
  <c r="C627" i="4"/>
  <c r="B627" i="4"/>
  <c r="C626" i="4"/>
  <c r="B626" i="4"/>
  <c r="C625" i="4"/>
  <c r="B625" i="4"/>
  <c r="C624" i="4"/>
  <c r="B624" i="4"/>
  <c r="C623" i="4"/>
  <c r="B623" i="4"/>
  <c r="C622" i="4"/>
  <c r="B622" i="4"/>
  <c r="C621" i="4"/>
  <c r="B621" i="4"/>
  <c r="C620" i="4"/>
  <c r="B620" i="4"/>
  <c r="C619" i="4"/>
  <c r="B619" i="4"/>
  <c r="C618" i="4"/>
  <c r="B618" i="4"/>
  <c r="C617" i="4"/>
  <c r="B617" i="4"/>
  <c r="C616" i="4"/>
  <c r="B616" i="4"/>
  <c r="C615" i="4"/>
  <c r="B615" i="4"/>
  <c r="C614" i="4"/>
  <c r="B614" i="4"/>
  <c r="C613" i="4"/>
  <c r="B613" i="4"/>
  <c r="C612" i="4"/>
  <c r="B612" i="4"/>
  <c r="C611" i="4"/>
  <c r="B611" i="4"/>
  <c r="C610" i="4"/>
  <c r="B610" i="4"/>
  <c r="C609" i="4"/>
  <c r="B609" i="4"/>
  <c r="C608" i="4"/>
  <c r="B608" i="4"/>
  <c r="C607" i="4"/>
  <c r="B607" i="4"/>
  <c r="C606" i="4"/>
  <c r="B606" i="4"/>
  <c r="C605" i="4"/>
  <c r="B605" i="4"/>
  <c r="C604" i="4"/>
  <c r="B604" i="4"/>
  <c r="C603" i="4"/>
  <c r="B603" i="4"/>
  <c r="C602" i="4"/>
  <c r="B602" i="4"/>
  <c r="C601" i="4"/>
  <c r="B601" i="4"/>
  <c r="C600" i="4"/>
  <c r="B600" i="4"/>
  <c r="C599" i="4"/>
  <c r="B599" i="4"/>
  <c r="C598" i="4"/>
  <c r="B598" i="4"/>
  <c r="C597" i="4"/>
  <c r="B597" i="4"/>
  <c r="C596" i="4"/>
  <c r="B596" i="4"/>
  <c r="C595" i="4"/>
  <c r="B595" i="4"/>
  <c r="C594" i="4"/>
  <c r="B594" i="4"/>
  <c r="C593" i="4"/>
  <c r="B593" i="4"/>
  <c r="C592" i="4"/>
  <c r="B592" i="4"/>
  <c r="C591" i="4"/>
  <c r="B591" i="4"/>
  <c r="C590" i="4"/>
  <c r="B590" i="4"/>
  <c r="C589" i="4"/>
  <c r="B589" i="4"/>
  <c r="C588" i="4"/>
  <c r="B588" i="4"/>
  <c r="C587" i="4"/>
  <c r="B587" i="4"/>
  <c r="C586" i="4"/>
  <c r="B586" i="4"/>
  <c r="C585" i="4"/>
  <c r="B585" i="4"/>
  <c r="C584" i="4"/>
  <c r="B584" i="4"/>
  <c r="C583" i="4"/>
  <c r="B583" i="4"/>
  <c r="C582" i="4"/>
  <c r="B582" i="4"/>
  <c r="C581" i="4"/>
  <c r="B581" i="4"/>
  <c r="C580" i="4"/>
  <c r="B580" i="4"/>
  <c r="C579" i="4"/>
  <c r="B579" i="4"/>
  <c r="C578" i="4"/>
  <c r="B578" i="4"/>
  <c r="C577" i="4"/>
  <c r="B577" i="4"/>
  <c r="C576" i="4"/>
  <c r="B576" i="4"/>
  <c r="C575" i="4"/>
  <c r="B575" i="4"/>
  <c r="C574" i="4"/>
  <c r="B574" i="4"/>
  <c r="C573" i="4"/>
  <c r="B573" i="4"/>
  <c r="C572" i="4"/>
  <c r="B572" i="4"/>
  <c r="C571" i="4"/>
  <c r="B571" i="4"/>
  <c r="C570" i="4"/>
  <c r="B570" i="4"/>
  <c r="C569" i="4"/>
  <c r="B569" i="4"/>
  <c r="C568" i="4"/>
  <c r="B568" i="4"/>
  <c r="C567" i="4"/>
  <c r="B567" i="4"/>
  <c r="C566" i="4"/>
  <c r="B566" i="4"/>
  <c r="C565" i="4"/>
  <c r="B565" i="4"/>
  <c r="C564" i="4"/>
  <c r="B564" i="4"/>
  <c r="C563" i="4"/>
  <c r="B563" i="4"/>
  <c r="C562" i="4"/>
  <c r="B562" i="4"/>
  <c r="C561" i="4"/>
  <c r="B561" i="4"/>
  <c r="C560" i="4"/>
  <c r="B560" i="4"/>
  <c r="C559" i="4"/>
  <c r="B559" i="4"/>
  <c r="C558" i="4"/>
  <c r="B558" i="4"/>
  <c r="C557" i="4"/>
  <c r="B557" i="4"/>
  <c r="C556" i="4"/>
  <c r="B556" i="4"/>
  <c r="C555" i="4"/>
  <c r="B555" i="4"/>
  <c r="C554" i="4"/>
  <c r="B554" i="4"/>
  <c r="C553" i="4"/>
  <c r="B553" i="4"/>
  <c r="C552" i="4"/>
  <c r="B552" i="4"/>
  <c r="C551" i="4"/>
  <c r="B551" i="4"/>
  <c r="C550" i="4"/>
  <c r="B550" i="4"/>
  <c r="C549" i="4"/>
  <c r="B549" i="4"/>
  <c r="C548" i="4"/>
  <c r="B548" i="4"/>
  <c r="C547" i="4"/>
  <c r="B547" i="4"/>
  <c r="C546" i="4"/>
  <c r="B546" i="4"/>
  <c r="C545" i="4"/>
  <c r="B545" i="4"/>
  <c r="C544" i="4"/>
  <c r="B544" i="4"/>
  <c r="C543" i="4"/>
  <c r="B543" i="4"/>
  <c r="C542" i="4"/>
  <c r="B542" i="4"/>
  <c r="C541" i="4"/>
  <c r="B541" i="4"/>
  <c r="C540" i="4"/>
  <c r="B540" i="4"/>
  <c r="C539" i="4"/>
  <c r="B539" i="4"/>
  <c r="C538" i="4"/>
  <c r="B538" i="4"/>
  <c r="C537" i="4"/>
  <c r="B537" i="4"/>
  <c r="C536" i="4"/>
  <c r="B536" i="4"/>
  <c r="C535" i="4"/>
  <c r="B535" i="4"/>
  <c r="C534" i="4"/>
  <c r="B534" i="4"/>
  <c r="C533" i="4"/>
  <c r="B533" i="4"/>
  <c r="C532" i="4"/>
  <c r="B532" i="4"/>
  <c r="C531" i="4"/>
  <c r="B531" i="4"/>
  <c r="C530" i="4"/>
  <c r="B530" i="4"/>
  <c r="C529" i="4"/>
  <c r="B529" i="4"/>
  <c r="C528" i="4"/>
  <c r="B528" i="4"/>
  <c r="C527" i="4"/>
  <c r="B527" i="4"/>
  <c r="C526" i="4"/>
  <c r="B526" i="4"/>
  <c r="C525" i="4"/>
  <c r="B525" i="4"/>
  <c r="C524" i="4"/>
  <c r="B524" i="4"/>
  <c r="C523" i="4"/>
  <c r="B523" i="4"/>
  <c r="C522" i="4"/>
  <c r="B522" i="4"/>
  <c r="C521" i="4"/>
  <c r="B521" i="4"/>
  <c r="C520" i="4"/>
  <c r="B520" i="4"/>
  <c r="C519" i="4"/>
  <c r="B519" i="4"/>
  <c r="C518" i="4"/>
  <c r="B518" i="4"/>
  <c r="C517" i="4"/>
  <c r="B517" i="4"/>
  <c r="C516" i="4"/>
  <c r="B516" i="4"/>
  <c r="C515" i="4"/>
  <c r="B515" i="4"/>
  <c r="C514" i="4"/>
  <c r="B514" i="4"/>
  <c r="C513" i="4"/>
  <c r="B513" i="4"/>
  <c r="C512" i="4"/>
  <c r="B512" i="4"/>
  <c r="C511" i="4"/>
  <c r="B511" i="4"/>
  <c r="C510" i="4"/>
  <c r="B510" i="4"/>
  <c r="C509" i="4"/>
  <c r="B509" i="4"/>
  <c r="C506" i="4"/>
  <c r="B506" i="4"/>
  <c r="C505" i="4"/>
  <c r="B505" i="4"/>
  <c r="C504" i="4"/>
  <c r="B504" i="4"/>
  <c r="C503" i="4"/>
  <c r="B503" i="4"/>
  <c r="C502" i="4"/>
  <c r="B502" i="4"/>
  <c r="C501" i="4"/>
  <c r="B501" i="4"/>
  <c r="C500" i="4"/>
  <c r="B500" i="4"/>
  <c r="C499" i="4"/>
  <c r="B499" i="4"/>
  <c r="C498" i="4"/>
  <c r="B498" i="4"/>
  <c r="C497" i="4"/>
  <c r="B497" i="4"/>
  <c r="C496" i="4"/>
  <c r="B496" i="4"/>
  <c r="C495" i="4"/>
  <c r="B495" i="4"/>
  <c r="C494" i="4"/>
  <c r="B494" i="4"/>
  <c r="C493" i="4"/>
  <c r="B493" i="4"/>
  <c r="C492" i="4"/>
  <c r="B492" i="4"/>
  <c r="C491" i="4"/>
  <c r="B491" i="4"/>
  <c r="C490" i="4"/>
  <c r="B490" i="4"/>
  <c r="C489" i="4"/>
  <c r="B489" i="4"/>
  <c r="C488" i="4"/>
  <c r="B488" i="4"/>
  <c r="C487" i="4"/>
  <c r="B487" i="4"/>
  <c r="C486" i="4"/>
  <c r="B486" i="4"/>
  <c r="C485" i="4"/>
  <c r="B485" i="4"/>
  <c r="C484" i="4"/>
  <c r="B484" i="4"/>
  <c r="C483" i="4"/>
  <c r="B483" i="4"/>
  <c r="C482" i="4"/>
  <c r="B482" i="4"/>
  <c r="C481" i="4"/>
  <c r="B481" i="4"/>
  <c r="C480" i="4"/>
  <c r="B480" i="4"/>
  <c r="C479" i="4"/>
  <c r="B479" i="4"/>
  <c r="C478" i="4"/>
  <c r="B478" i="4"/>
  <c r="C477" i="4"/>
  <c r="B477" i="4"/>
  <c r="C476" i="4"/>
  <c r="B476" i="4"/>
  <c r="C475" i="4"/>
  <c r="B475" i="4"/>
  <c r="C474" i="4"/>
  <c r="B474" i="4"/>
  <c r="C473" i="4"/>
  <c r="B473" i="4"/>
  <c r="C472" i="4"/>
  <c r="B472" i="4"/>
  <c r="C471" i="4"/>
  <c r="B471" i="4"/>
  <c r="C470" i="4"/>
  <c r="B470" i="4"/>
  <c r="C469" i="4"/>
  <c r="B469" i="4"/>
  <c r="C468" i="4"/>
  <c r="B468" i="4"/>
  <c r="C467" i="4"/>
  <c r="B467" i="4"/>
  <c r="C466" i="4"/>
  <c r="B466" i="4"/>
  <c r="C465" i="4"/>
  <c r="B465" i="4"/>
  <c r="C464" i="4"/>
  <c r="B464" i="4"/>
  <c r="C463" i="4"/>
  <c r="B463" i="4"/>
  <c r="C462" i="4"/>
  <c r="B462" i="4"/>
  <c r="C461" i="4"/>
  <c r="B461" i="4"/>
  <c r="C460" i="4"/>
  <c r="B460" i="4"/>
  <c r="C459" i="4"/>
  <c r="B459" i="4"/>
  <c r="C458" i="4"/>
  <c r="B458" i="4"/>
  <c r="C457" i="4"/>
  <c r="B457" i="4"/>
  <c r="C456" i="4"/>
  <c r="B456" i="4"/>
  <c r="C455" i="4"/>
  <c r="B455" i="4"/>
  <c r="C454" i="4"/>
  <c r="B454" i="4"/>
  <c r="C453" i="4"/>
  <c r="B453" i="4"/>
  <c r="C452" i="4"/>
  <c r="B452" i="4"/>
  <c r="C451" i="4"/>
  <c r="B451" i="4"/>
  <c r="C450" i="4"/>
  <c r="B450" i="4"/>
  <c r="C449" i="4"/>
  <c r="B449" i="4"/>
  <c r="C448" i="4"/>
  <c r="B448" i="4"/>
  <c r="C447" i="4"/>
  <c r="B447" i="4"/>
  <c r="C446" i="4"/>
  <c r="B446" i="4"/>
  <c r="C445" i="4"/>
  <c r="B445" i="4"/>
  <c r="C444" i="4"/>
  <c r="B444" i="4"/>
  <c r="C443" i="4"/>
  <c r="B443" i="4"/>
  <c r="C442" i="4"/>
  <c r="B442" i="4"/>
  <c r="C441" i="4"/>
  <c r="B441" i="4"/>
  <c r="C440" i="4"/>
  <c r="B440" i="4"/>
  <c r="C439" i="4"/>
  <c r="B439" i="4"/>
  <c r="C438" i="4"/>
  <c r="B438" i="4"/>
  <c r="C437" i="4"/>
  <c r="B437" i="4"/>
  <c r="C436" i="4"/>
  <c r="B436" i="4"/>
  <c r="C435" i="4"/>
  <c r="B435" i="4"/>
  <c r="C434" i="4"/>
  <c r="B434" i="4"/>
  <c r="C433" i="4"/>
  <c r="B433" i="4"/>
  <c r="C432" i="4"/>
  <c r="B432" i="4"/>
  <c r="C431" i="4"/>
  <c r="B431" i="4"/>
  <c r="C430" i="4"/>
  <c r="B430" i="4"/>
  <c r="C429" i="4"/>
  <c r="B429" i="4"/>
  <c r="C428" i="4"/>
  <c r="B428" i="4"/>
  <c r="C427" i="4"/>
  <c r="B427" i="4"/>
  <c r="C426" i="4"/>
  <c r="B426" i="4"/>
  <c r="C425" i="4"/>
  <c r="B425" i="4"/>
  <c r="C424" i="4"/>
  <c r="B424" i="4"/>
  <c r="C423" i="4"/>
  <c r="B423" i="4"/>
  <c r="C422" i="4"/>
  <c r="B422" i="4"/>
  <c r="C421" i="4"/>
  <c r="B421" i="4"/>
  <c r="C420" i="4"/>
  <c r="B420" i="4"/>
  <c r="C419" i="4"/>
  <c r="B419" i="4"/>
  <c r="C418" i="4"/>
  <c r="B418" i="4"/>
  <c r="C417" i="4"/>
  <c r="B417" i="4"/>
  <c r="C416" i="4"/>
  <c r="B416" i="4"/>
  <c r="C415" i="4"/>
  <c r="B415" i="4"/>
  <c r="C414" i="4"/>
  <c r="B414" i="4"/>
  <c r="C413" i="4"/>
  <c r="B413" i="4"/>
  <c r="C412" i="4"/>
  <c r="B412" i="4"/>
  <c r="C411" i="4"/>
  <c r="B411" i="4"/>
  <c r="C410" i="4"/>
  <c r="B410" i="4"/>
  <c r="C409" i="4"/>
  <c r="B409" i="4"/>
  <c r="C408" i="4"/>
  <c r="B408" i="4"/>
  <c r="C407" i="4"/>
  <c r="B407" i="4"/>
  <c r="C406" i="4"/>
  <c r="B406" i="4"/>
  <c r="C405" i="4"/>
  <c r="B405" i="4"/>
  <c r="C404" i="4"/>
  <c r="B404" i="4"/>
  <c r="C403" i="4"/>
  <c r="B403" i="4"/>
  <c r="C402" i="4"/>
  <c r="B402" i="4"/>
  <c r="C401" i="4"/>
  <c r="B401" i="4"/>
  <c r="C400" i="4"/>
  <c r="B400" i="4"/>
  <c r="C399" i="4"/>
  <c r="B399" i="4"/>
  <c r="C398" i="4"/>
  <c r="B398" i="4"/>
  <c r="C397" i="4"/>
  <c r="B397" i="4"/>
  <c r="C396" i="4"/>
  <c r="B396" i="4"/>
  <c r="C395" i="4"/>
  <c r="B395" i="4"/>
  <c r="C394" i="4"/>
  <c r="B394" i="4"/>
  <c r="C393" i="4"/>
  <c r="B393" i="4"/>
  <c r="C392" i="4"/>
  <c r="B392" i="4"/>
  <c r="C391" i="4"/>
  <c r="B391" i="4"/>
  <c r="C390" i="4"/>
  <c r="B390" i="4"/>
  <c r="C389" i="4"/>
  <c r="B389" i="4"/>
  <c r="C388" i="4"/>
  <c r="B388" i="4"/>
  <c r="C387" i="4"/>
  <c r="B387" i="4"/>
  <c r="C386" i="4"/>
  <c r="B386" i="4"/>
  <c r="C385" i="4"/>
  <c r="B385" i="4"/>
  <c r="C384" i="4"/>
  <c r="B384" i="4"/>
  <c r="C383" i="4"/>
  <c r="B383" i="4"/>
  <c r="C382" i="4"/>
  <c r="B382" i="4"/>
  <c r="C381" i="4"/>
  <c r="B381" i="4"/>
  <c r="C380" i="4"/>
  <c r="B380" i="4"/>
  <c r="C379" i="4"/>
  <c r="B379" i="4"/>
  <c r="C378" i="4"/>
  <c r="B378" i="4"/>
  <c r="C377" i="4"/>
  <c r="B377" i="4"/>
  <c r="C376" i="4"/>
  <c r="B376" i="4"/>
  <c r="C375" i="4"/>
  <c r="B375" i="4"/>
  <c r="C374" i="4"/>
  <c r="B374" i="4"/>
  <c r="C373" i="4"/>
  <c r="B373" i="4"/>
  <c r="C372" i="4"/>
  <c r="B372" i="4"/>
  <c r="C371" i="4"/>
  <c r="B371" i="4"/>
  <c r="C370" i="4"/>
  <c r="B370" i="4"/>
  <c r="C369" i="4"/>
  <c r="B369" i="4"/>
  <c r="C368" i="4"/>
  <c r="B368" i="4"/>
  <c r="C367" i="4"/>
  <c r="B367" i="4"/>
  <c r="C366" i="4"/>
  <c r="B366" i="4"/>
  <c r="C365" i="4"/>
  <c r="B365" i="4"/>
  <c r="C364" i="4"/>
  <c r="B364" i="4"/>
  <c r="C363" i="4"/>
  <c r="B363" i="4"/>
  <c r="C362" i="4"/>
  <c r="B362" i="4"/>
  <c r="C361" i="4"/>
  <c r="B361" i="4"/>
  <c r="C360" i="4"/>
  <c r="B360" i="4"/>
  <c r="C359" i="4"/>
  <c r="B359" i="4"/>
  <c r="C358" i="4"/>
  <c r="B358" i="4"/>
  <c r="C357" i="4"/>
  <c r="B357" i="4"/>
  <c r="C356" i="4"/>
  <c r="B356" i="4"/>
  <c r="C355" i="4"/>
  <c r="B355" i="4"/>
  <c r="C354" i="4"/>
  <c r="B354" i="4"/>
  <c r="C353" i="4"/>
  <c r="B353" i="4"/>
  <c r="C352" i="4"/>
  <c r="B352" i="4"/>
  <c r="C351" i="4"/>
  <c r="B351" i="4"/>
  <c r="C350" i="4"/>
  <c r="B350" i="4"/>
  <c r="C349" i="4"/>
  <c r="B349" i="4"/>
  <c r="C348" i="4"/>
  <c r="B348" i="4"/>
  <c r="C347" i="4"/>
  <c r="B347" i="4"/>
  <c r="C346" i="4"/>
  <c r="B346" i="4"/>
  <c r="C345" i="4"/>
  <c r="B345" i="4"/>
  <c r="C344" i="4"/>
  <c r="B344" i="4"/>
  <c r="C343" i="4"/>
  <c r="B343" i="4"/>
  <c r="C342" i="4"/>
  <c r="B342" i="4"/>
  <c r="C341" i="4"/>
  <c r="B341" i="4"/>
  <c r="C340" i="4"/>
  <c r="B340" i="4"/>
  <c r="C339" i="4"/>
  <c r="B339" i="4"/>
  <c r="C338" i="4"/>
  <c r="B338" i="4"/>
  <c r="C337" i="4"/>
  <c r="B337" i="4"/>
  <c r="C336" i="4"/>
  <c r="B336" i="4"/>
  <c r="C335" i="4"/>
  <c r="B335" i="4"/>
  <c r="C334" i="4"/>
  <c r="B334" i="4"/>
  <c r="C333" i="4"/>
  <c r="B333" i="4"/>
  <c r="C332" i="4"/>
  <c r="B332" i="4"/>
  <c r="C331" i="4"/>
  <c r="B331" i="4"/>
  <c r="C330" i="4"/>
  <c r="B330" i="4"/>
  <c r="C329" i="4"/>
  <c r="B329" i="4"/>
  <c r="C328" i="4"/>
  <c r="B328" i="4"/>
  <c r="C327" i="4"/>
  <c r="B327" i="4"/>
  <c r="C326" i="4"/>
  <c r="B326" i="4"/>
  <c r="C325" i="4"/>
  <c r="B325" i="4"/>
  <c r="C324" i="4"/>
  <c r="B324" i="4"/>
  <c r="C323" i="4"/>
  <c r="B323" i="4"/>
  <c r="C322" i="4"/>
  <c r="B322" i="4"/>
  <c r="C321" i="4"/>
  <c r="B321" i="4"/>
  <c r="C320" i="4"/>
  <c r="B320" i="4"/>
  <c r="C319" i="4"/>
  <c r="B319" i="4"/>
  <c r="C318" i="4"/>
  <c r="B318" i="4"/>
  <c r="C317" i="4"/>
  <c r="B317" i="4"/>
  <c r="C316" i="4"/>
  <c r="B316" i="4"/>
  <c r="C315" i="4"/>
  <c r="B315" i="4"/>
  <c r="C314" i="4"/>
  <c r="B314" i="4"/>
  <c r="C313" i="4"/>
  <c r="B313" i="4"/>
  <c r="C312" i="4"/>
  <c r="B312" i="4"/>
  <c r="C311" i="4"/>
  <c r="B311" i="4"/>
  <c r="C310" i="4"/>
  <c r="B310" i="4"/>
  <c r="C309" i="4"/>
  <c r="B309" i="4"/>
  <c r="C308" i="4"/>
  <c r="B308" i="4"/>
  <c r="C307" i="4"/>
  <c r="B307" i="4"/>
  <c r="C306" i="4"/>
  <c r="B306" i="4"/>
  <c r="C305" i="4"/>
  <c r="B305" i="4"/>
  <c r="C304" i="4"/>
  <c r="B304" i="4"/>
  <c r="C303" i="4"/>
  <c r="B303" i="4"/>
  <c r="C302" i="4"/>
  <c r="B302" i="4"/>
  <c r="C301" i="4"/>
  <c r="B301" i="4"/>
  <c r="C300" i="4"/>
  <c r="B300" i="4"/>
  <c r="C299" i="4"/>
  <c r="B299" i="4"/>
  <c r="C298" i="4"/>
  <c r="B298" i="4"/>
  <c r="C297" i="4"/>
  <c r="B297" i="4"/>
  <c r="C296" i="4"/>
  <c r="B296" i="4"/>
  <c r="C295" i="4"/>
  <c r="B295" i="4"/>
  <c r="C294" i="4"/>
  <c r="B294" i="4"/>
  <c r="C293" i="4"/>
  <c r="B293" i="4"/>
  <c r="C292" i="4"/>
  <c r="B292" i="4"/>
  <c r="C291" i="4"/>
  <c r="B291" i="4"/>
  <c r="C290" i="4"/>
  <c r="B290" i="4"/>
  <c r="C289" i="4"/>
  <c r="B289" i="4"/>
  <c r="C288" i="4"/>
  <c r="B288" i="4"/>
  <c r="C287" i="4"/>
  <c r="B287" i="4"/>
  <c r="C286" i="4"/>
  <c r="B286" i="4"/>
  <c r="C285" i="4"/>
  <c r="B285" i="4"/>
  <c r="C284" i="4"/>
  <c r="B284" i="4"/>
  <c r="C283" i="4"/>
  <c r="B283" i="4"/>
  <c r="C282" i="4"/>
  <c r="B282" i="4"/>
  <c r="C281" i="4"/>
  <c r="B281" i="4"/>
  <c r="C280" i="4"/>
  <c r="B280" i="4"/>
  <c r="C279" i="4"/>
  <c r="B279" i="4"/>
  <c r="C278" i="4"/>
  <c r="B278" i="4"/>
  <c r="C277" i="4"/>
  <c r="B277" i="4"/>
  <c r="C276" i="4"/>
  <c r="B276" i="4"/>
  <c r="C275" i="4"/>
  <c r="B275" i="4"/>
  <c r="C274" i="4"/>
  <c r="B274" i="4"/>
  <c r="C273" i="4"/>
  <c r="B273" i="4"/>
  <c r="C272" i="4"/>
  <c r="B272" i="4"/>
  <c r="C271" i="4"/>
  <c r="B271" i="4"/>
  <c r="C270" i="4"/>
  <c r="B270" i="4"/>
  <c r="C269" i="4"/>
  <c r="B269" i="4"/>
  <c r="C268" i="4"/>
  <c r="B268" i="4"/>
  <c r="C267" i="4"/>
  <c r="B267" i="4"/>
  <c r="C266" i="4"/>
  <c r="B266" i="4"/>
  <c r="C265" i="4"/>
  <c r="B265" i="4"/>
  <c r="C264" i="4"/>
  <c r="B264" i="4"/>
  <c r="C263" i="4"/>
  <c r="B263" i="4"/>
  <c r="C262" i="4"/>
  <c r="B262" i="4"/>
  <c r="C261" i="4"/>
  <c r="B261" i="4"/>
  <c r="C260" i="4"/>
  <c r="B260" i="4"/>
  <c r="C259" i="4"/>
  <c r="B259" i="4"/>
  <c r="C258" i="4"/>
  <c r="B258" i="4"/>
  <c r="C257" i="4"/>
  <c r="B257" i="4"/>
  <c r="C256" i="4"/>
  <c r="B256" i="4"/>
  <c r="C255" i="4"/>
  <c r="B255" i="4"/>
  <c r="C254" i="4"/>
  <c r="B254" i="4"/>
  <c r="C253" i="4"/>
  <c r="B253" i="4"/>
  <c r="C252" i="4"/>
  <c r="B252" i="4"/>
  <c r="C251" i="4"/>
  <c r="B251" i="4"/>
  <c r="C250" i="4"/>
  <c r="B250" i="4"/>
  <c r="C249" i="4"/>
  <c r="B249" i="4"/>
  <c r="C248" i="4"/>
  <c r="B248" i="4"/>
  <c r="C246" i="4"/>
  <c r="B246" i="4"/>
  <c r="C245" i="4"/>
  <c r="B245" i="4"/>
  <c r="C244" i="4"/>
  <c r="B244" i="4"/>
  <c r="C243" i="4"/>
  <c r="B243" i="4"/>
  <c r="C242" i="4"/>
  <c r="B242" i="4"/>
  <c r="C241" i="4"/>
  <c r="B241" i="4"/>
  <c r="C240" i="4"/>
  <c r="B240" i="4"/>
  <c r="C239" i="4"/>
  <c r="B239" i="4"/>
  <c r="C238" i="4"/>
  <c r="B238" i="4"/>
  <c r="C237" i="4"/>
  <c r="B237" i="4"/>
  <c r="C236" i="4"/>
  <c r="B236" i="4"/>
  <c r="C235" i="4"/>
  <c r="B235" i="4"/>
  <c r="C234" i="4"/>
  <c r="B234" i="4"/>
  <c r="C233" i="4"/>
  <c r="B233" i="4"/>
  <c r="C232" i="4"/>
  <c r="B232" i="4"/>
  <c r="C231" i="4"/>
  <c r="B231" i="4"/>
  <c r="C230" i="4"/>
  <c r="B230" i="4"/>
  <c r="C229" i="4"/>
  <c r="B229" i="4"/>
  <c r="C228" i="4"/>
  <c r="B228" i="4"/>
  <c r="C227" i="4"/>
  <c r="B227" i="4"/>
  <c r="C226" i="4"/>
  <c r="B226" i="4"/>
  <c r="C225" i="4"/>
  <c r="B225" i="4"/>
  <c r="C224" i="4"/>
  <c r="B224" i="4"/>
  <c r="C223" i="4"/>
  <c r="B223" i="4"/>
  <c r="C222" i="4"/>
  <c r="B222" i="4"/>
  <c r="C221" i="4"/>
  <c r="B221" i="4"/>
  <c r="C220" i="4"/>
  <c r="B220" i="4"/>
  <c r="C219" i="4"/>
  <c r="B219" i="4"/>
  <c r="C218" i="4"/>
  <c r="B218" i="4"/>
  <c r="C217" i="4"/>
  <c r="B217" i="4"/>
  <c r="C216" i="4"/>
  <c r="B216" i="4"/>
  <c r="C215" i="4"/>
  <c r="B215" i="4"/>
  <c r="C214" i="4"/>
  <c r="B214" i="4"/>
  <c r="C213" i="4"/>
  <c r="B213" i="4"/>
  <c r="C212" i="4"/>
  <c r="B212" i="4"/>
  <c r="C211" i="4"/>
  <c r="B211" i="4"/>
  <c r="C209" i="4"/>
  <c r="B209" i="4"/>
  <c r="C208" i="4"/>
  <c r="B208" i="4"/>
  <c r="C207" i="4"/>
  <c r="B207" i="4"/>
  <c r="C206" i="4"/>
  <c r="B206" i="4"/>
  <c r="C205" i="4"/>
  <c r="B205" i="4"/>
  <c r="C204" i="4"/>
  <c r="B204" i="4"/>
  <c r="C203" i="4"/>
  <c r="B203" i="4"/>
  <c r="C202" i="4"/>
  <c r="B202" i="4"/>
  <c r="C201" i="4"/>
  <c r="B201" i="4"/>
  <c r="C200" i="4"/>
  <c r="B200" i="4"/>
  <c r="C199" i="4"/>
  <c r="B199" i="4"/>
  <c r="C198" i="4"/>
  <c r="B198" i="4"/>
  <c r="C197" i="4"/>
  <c r="B197" i="4"/>
  <c r="C196" i="4"/>
  <c r="B196" i="4"/>
  <c r="C195" i="4"/>
  <c r="B195" i="4"/>
  <c r="C194" i="4"/>
  <c r="B194" i="4"/>
  <c r="C193" i="4"/>
  <c r="B193" i="4"/>
  <c r="C192" i="4"/>
  <c r="B192" i="4"/>
  <c r="C191" i="4"/>
  <c r="B191" i="4"/>
  <c r="C190" i="4"/>
  <c r="B190" i="4"/>
  <c r="C189" i="4"/>
  <c r="B189" i="4"/>
  <c r="C188" i="4"/>
  <c r="B188" i="4"/>
  <c r="C187" i="4"/>
  <c r="B187" i="4"/>
  <c r="C186" i="4"/>
  <c r="B186" i="4"/>
  <c r="C185" i="4"/>
  <c r="B185" i="4"/>
  <c r="C184" i="4"/>
  <c r="B184" i="4"/>
  <c r="C183" i="4"/>
  <c r="B183" i="4"/>
  <c r="C182" i="4"/>
  <c r="B182" i="4"/>
  <c r="C181" i="4"/>
  <c r="B181" i="4"/>
  <c r="C180" i="4"/>
  <c r="B180" i="4"/>
  <c r="C179" i="4"/>
  <c r="B179" i="4"/>
  <c r="C178" i="4"/>
  <c r="B178" i="4"/>
  <c r="C177" i="4"/>
  <c r="B177" i="4"/>
  <c r="C176" i="4"/>
  <c r="B176" i="4"/>
  <c r="C175" i="4"/>
  <c r="B175" i="4"/>
  <c r="C174" i="4"/>
  <c r="B174" i="4"/>
  <c r="C173" i="4"/>
  <c r="B173" i="4"/>
  <c r="C172" i="4"/>
  <c r="B172" i="4"/>
  <c r="C171" i="4"/>
  <c r="B171" i="4"/>
  <c r="C170" i="4"/>
  <c r="B170" i="4"/>
  <c r="C169" i="4"/>
  <c r="B169" i="4"/>
  <c r="C168" i="4"/>
  <c r="B168" i="4"/>
  <c r="C167" i="4"/>
  <c r="B167" i="4"/>
  <c r="C166" i="4"/>
  <c r="B166" i="4"/>
  <c r="C165" i="4"/>
  <c r="B165" i="4"/>
  <c r="C164" i="4"/>
  <c r="B164" i="4"/>
  <c r="C163" i="4"/>
  <c r="B163" i="4"/>
  <c r="C162" i="4"/>
  <c r="B162" i="4"/>
  <c r="C161" i="4"/>
  <c r="B161" i="4"/>
  <c r="C160" i="4"/>
  <c r="B160" i="4"/>
  <c r="C159" i="4"/>
  <c r="B159" i="4"/>
  <c r="C158" i="4"/>
  <c r="B158" i="4"/>
  <c r="C157" i="4"/>
  <c r="B157" i="4"/>
  <c r="C156" i="4"/>
  <c r="B156" i="4"/>
  <c r="C155" i="4"/>
  <c r="B155" i="4"/>
  <c r="C154" i="4"/>
  <c r="B154" i="4"/>
  <c r="C153" i="4"/>
  <c r="B153" i="4"/>
  <c r="C152" i="4"/>
  <c r="B152" i="4"/>
  <c r="C151" i="4"/>
  <c r="B151" i="4"/>
  <c r="C150" i="4"/>
  <c r="B150" i="4"/>
  <c r="C149" i="4"/>
  <c r="B149" i="4"/>
  <c r="C148" i="4"/>
  <c r="B148" i="4"/>
  <c r="C147" i="4"/>
  <c r="B147" i="4"/>
  <c r="C146" i="4"/>
  <c r="B146" i="4"/>
  <c r="C145" i="4"/>
  <c r="B145" i="4"/>
  <c r="C144" i="4"/>
  <c r="B144" i="4"/>
  <c r="C143" i="4"/>
  <c r="B143" i="4"/>
  <c r="C142" i="4"/>
  <c r="B142" i="4"/>
  <c r="C140" i="4"/>
  <c r="B140" i="4"/>
  <c r="C139" i="4"/>
  <c r="B139" i="4"/>
  <c r="C138" i="4"/>
  <c r="B138" i="4"/>
  <c r="C137" i="4"/>
  <c r="B137" i="4"/>
  <c r="C136" i="4"/>
  <c r="B136" i="4"/>
  <c r="C135" i="4"/>
  <c r="B135" i="4"/>
  <c r="C134" i="4"/>
  <c r="B134" i="4"/>
  <c r="C132" i="4"/>
  <c r="B132" i="4"/>
  <c r="C131" i="4"/>
  <c r="B131" i="4"/>
  <c r="C130" i="4"/>
  <c r="B130" i="4"/>
  <c r="C129" i="4"/>
  <c r="B129" i="4"/>
  <c r="C128" i="4"/>
  <c r="B128" i="4"/>
  <c r="C127" i="4"/>
  <c r="B127" i="4"/>
  <c r="C126" i="4"/>
  <c r="B126" i="4"/>
  <c r="C125" i="4"/>
  <c r="B125" i="4"/>
  <c r="C124" i="4"/>
  <c r="B124" i="4"/>
  <c r="C123" i="4"/>
  <c r="B123" i="4"/>
  <c r="C122" i="4"/>
  <c r="B122" i="4"/>
  <c r="C121" i="4"/>
  <c r="B121" i="4"/>
  <c r="C120" i="4"/>
  <c r="B120" i="4"/>
  <c r="C119" i="4"/>
  <c r="B119" i="4"/>
  <c r="C118" i="4"/>
  <c r="B118" i="4"/>
  <c r="C117" i="4"/>
  <c r="B117" i="4"/>
  <c r="C116" i="4"/>
  <c r="B116" i="4"/>
  <c r="C115" i="4"/>
  <c r="B115" i="4"/>
  <c r="C114" i="4"/>
  <c r="B114" i="4"/>
  <c r="C113" i="4"/>
  <c r="B113" i="4"/>
  <c r="C112" i="4"/>
  <c r="B112" i="4"/>
  <c r="C111" i="4"/>
  <c r="B111" i="4"/>
  <c r="C110" i="4"/>
  <c r="B110" i="4"/>
  <c r="C109" i="4"/>
  <c r="B109" i="4"/>
  <c r="C108" i="4"/>
  <c r="B108" i="4"/>
  <c r="C107" i="4"/>
  <c r="B107" i="4"/>
  <c r="C106" i="4"/>
  <c r="B106" i="4"/>
  <c r="C105" i="4"/>
  <c r="B105" i="4"/>
  <c r="C104" i="4"/>
  <c r="B104" i="4"/>
  <c r="C103" i="4"/>
  <c r="B103" i="4"/>
  <c r="C102" i="4"/>
  <c r="B102" i="4"/>
  <c r="C101" i="4"/>
  <c r="B101" i="4"/>
  <c r="C100" i="4"/>
  <c r="B100" i="4"/>
  <c r="C99" i="4"/>
  <c r="B99" i="4"/>
  <c r="C98" i="4"/>
  <c r="B98" i="4"/>
  <c r="C97" i="4"/>
  <c r="B97" i="4"/>
  <c r="C96" i="4"/>
  <c r="B96" i="4"/>
  <c r="C95" i="4"/>
  <c r="B95" i="4"/>
  <c r="C94" i="4"/>
  <c r="B94" i="4"/>
  <c r="C93" i="4"/>
  <c r="B93" i="4"/>
  <c r="C92" i="4"/>
  <c r="B92" i="4"/>
  <c r="C91" i="4"/>
  <c r="B91" i="4"/>
  <c r="C90" i="4"/>
  <c r="B90" i="4"/>
  <c r="C89" i="4"/>
  <c r="B89" i="4"/>
  <c r="C88" i="4"/>
  <c r="B88" i="4"/>
  <c r="C87" i="4"/>
  <c r="B87" i="4"/>
  <c r="C86" i="4"/>
  <c r="B86" i="4"/>
  <c r="C85" i="4"/>
  <c r="B85" i="4"/>
  <c r="C84" i="4"/>
  <c r="B84" i="4"/>
  <c r="C83" i="4"/>
  <c r="B83" i="4"/>
  <c r="C82" i="4"/>
  <c r="B82" i="4"/>
  <c r="C81" i="4"/>
  <c r="B81" i="4"/>
  <c r="C80" i="4"/>
  <c r="B80" i="4"/>
  <c r="C79" i="4"/>
  <c r="B79" i="4"/>
  <c r="C78" i="4"/>
  <c r="B78" i="4"/>
  <c r="C77" i="4"/>
  <c r="B77" i="4"/>
  <c r="C76" i="4"/>
  <c r="B76" i="4"/>
  <c r="C75" i="4"/>
  <c r="B75" i="4"/>
  <c r="C74" i="4"/>
  <c r="B74" i="4"/>
  <c r="C73" i="4"/>
  <c r="B73" i="4"/>
  <c r="C72" i="4"/>
  <c r="B72" i="4"/>
  <c r="C71" i="4"/>
  <c r="B71" i="4"/>
  <c r="C70" i="4"/>
  <c r="B70" i="4"/>
  <c r="C69" i="4"/>
  <c r="B69" i="4"/>
  <c r="C68" i="4"/>
  <c r="B68" i="4"/>
  <c r="C67" i="4"/>
  <c r="B67" i="4"/>
  <c r="C66" i="4"/>
  <c r="B66" i="4"/>
  <c r="C65" i="4"/>
  <c r="B65" i="4"/>
  <c r="C64" i="4"/>
  <c r="B64" i="4"/>
  <c r="C63" i="4"/>
  <c r="B63" i="4"/>
  <c r="C62" i="4"/>
  <c r="B62" i="4"/>
  <c r="C61" i="4"/>
  <c r="B61" i="4"/>
  <c r="C60" i="4"/>
  <c r="B60" i="4"/>
  <c r="C59" i="4"/>
  <c r="B59" i="4"/>
  <c r="C58" i="4"/>
  <c r="B58" i="4"/>
  <c r="C57" i="4"/>
  <c r="B57" i="4"/>
  <c r="C56" i="4"/>
  <c r="B56" i="4"/>
  <c r="C55" i="4"/>
  <c r="B55" i="4"/>
  <c r="C54" i="4"/>
  <c r="B54" i="4"/>
  <c r="C53" i="4"/>
  <c r="B53" i="4"/>
  <c r="C52" i="4"/>
  <c r="B52" i="4"/>
  <c r="C51" i="4"/>
  <c r="B51" i="4"/>
  <c r="C50" i="4"/>
  <c r="B50" i="4"/>
  <c r="C49" i="4"/>
  <c r="B49" i="4"/>
  <c r="C48" i="4"/>
  <c r="B48" i="4"/>
  <c r="C47" i="4"/>
  <c r="B47" i="4"/>
  <c r="C46" i="4"/>
  <c r="B46" i="4"/>
  <c r="C45" i="4"/>
  <c r="B45" i="4"/>
  <c r="C44" i="4"/>
  <c r="B44" i="4"/>
  <c r="C43" i="4"/>
  <c r="B43" i="4"/>
  <c r="C42" i="4"/>
  <c r="B42" i="4"/>
  <c r="C41" i="4"/>
  <c r="B41" i="4"/>
  <c r="C40" i="4"/>
  <c r="B40" i="4"/>
  <c r="C39" i="4"/>
  <c r="B39" i="4"/>
  <c r="C38" i="4"/>
  <c r="B38" i="4"/>
  <c r="C37" i="4"/>
  <c r="B37" i="4"/>
  <c r="C36" i="4"/>
  <c r="B36" i="4"/>
  <c r="C35" i="4"/>
  <c r="B35" i="4"/>
  <c r="C34" i="4"/>
  <c r="B34" i="4"/>
  <c r="C33" i="4"/>
  <c r="B33" i="4"/>
  <c r="C32" i="4"/>
  <c r="B32" i="4"/>
  <c r="C31" i="4"/>
  <c r="B31" i="4"/>
  <c r="C30" i="4"/>
  <c r="B30" i="4"/>
  <c r="C29" i="4"/>
  <c r="B29" i="4"/>
  <c r="C28" i="4"/>
  <c r="B28" i="4"/>
  <c r="C27" i="4"/>
  <c r="B27" i="4"/>
  <c r="C26" i="4"/>
  <c r="B26" i="4"/>
  <c r="C25" i="4"/>
  <c r="B25" i="4"/>
  <c r="C24" i="4"/>
  <c r="B24" i="4"/>
  <c r="C23" i="4"/>
  <c r="B23" i="4"/>
  <c r="C22" i="4"/>
  <c r="B22" i="4"/>
  <c r="C21" i="4"/>
  <c r="B21" i="4"/>
  <c r="C20" i="4"/>
  <c r="B20" i="4"/>
  <c r="C19" i="4"/>
  <c r="B19" i="4"/>
  <c r="C18" i="4"/>
  <c r="B18" i="4"/>
  <c r="C17" i="4"/>
  <c r="B17" i="4"/>
  <c r="C16" i="4"/>
  <c r="B16" i="4"/>
  <c r="C15" i="4"/>
  <c r="B15" i="4"/>
  <c r="C14" i="4"/>
  <c r="B14" i="4"/>
  <c r="C13" i="4"/>
  <c r="B13" i="4"/>
  <c r="C12" i="4"/>
  <c r="B12" i="4"/>
  <c r="C11" i="4"/>
  <c r="B11" i="4"/>
  <c r="C10" i="4"/>
  <c r="B10" i="4"/>
  <c r="C9" i="4"/>
  <c r="B9" i="4"/>
  <c r="C8" i="4"/>
  <c r="B8" i="4"/>
  <c r="C6" i="4"/>
  <c r="B6" i="4"/>
  <c r="C5" i="4"/>
  <c r="B5" i="4"/>
  <c r="C4" i="4"/>
  <c r="B4" i="4"/>
  <c r="C3" i="4"/>
  <c r="B3" i="4"/>
  <c r="C2" i="4"/>
  <c r="B2" i="4"/>
  <c r="C1" i="4"/>
  <c r="B1" i="4"/>
  <c r="L269" i="2"/>
  <c r="A269" i="2" s="1"/>
  <c r="O268" i="2"/>
  <c r="L268" i="2"/>
  <c r="F268" i="2" s="1"/>
  <c r="A268" i="2"/>
  <c r="O267" i="2"/>
  <c r="L267" i="2"/>
  <c r="F267" i="2" s="1"/>
  <c r="A267" i="2"/>
  <c r="O266" i="2"/>
  <c r="L266" i="2"/>
  <c r="F266" i="2" s="1"/>
  <c r="A266" i="2"/>
  <c r="O265" i="2"/>
  <c r="L265" i="2"/>
  <c r="F265" i="2" s="1"/>
  <c r="A265" i="2"/>
  <c r="O264" i="2"/>
  <c r="L264" i="2"/>
  <c r="F264" i="2" s="1"/>
  <c r="A264" i="2"/>
  <c r="O263" i="2"/>
  <c r="L263" i="2"/>
  <c r="F263" i="2" s="1"/>
  <c r="A263" i="2"/>
  <c r="O262" i="2"/>
  <c r="L262" i="2"/>
  <c r="F262" i="2" s="1"/>
  <c r="A262" i="2"/>
  <c r="O261" i="2"/>
  <c r="L261" i="2"/>
  <c r="F261" i="2" s="1"/>
  <c r="A261" i="2"/>
  <c r="O260" i="2"/>
  <c r="L260" i="2"/>
  <c r="F260" i="2" s="1"/>
  <c r="A260" i="2"/>
  <c r="O259" i="2"/>
  <c r="L259" i="2"/>
  <c r="F259" i="2" s="1"/>
  <c r="A259" i="2"/>
  <c r="O258" i="2"/>
  <c r="L258" i="2"/>
  <c r="F258" i="2" s="1"/>
  <c r="A258" i="2"/>
  <c r="F257" i="2"/>
  <c r="A257" i="2"/>
  <c r="L256" i="2"/>
  <c r="A256" i="2" s="1"/>
  <c r="L255" i="2"/>
  <c r="A255" i="2" s="1"/>
  <c r="L254" i="2"/>
  <c r="A254" i="2" s="1"/>
  <c r="L253" i="2"/>
  <c r="A253" i="2" s="1"/>
  <c r="L252" i="2"/>
  <c r="A252" i="2" s="1"/>
  <c r="L251" i="2"/>
  <c r="A251" i="2" s="1"/>
  <c r="L250" i="2"/>
  <c r="A250" i="2" s="1"/>
  <c r="O249" i="2"/>
  <c r="L249" i="2"/>
  <c r="F249" i="2" s="1"/>
  <c r="A249" i="2"/>
  <c r="O248" i="2"/>
  <c r="L248" i="2"/>
  <c r="F248" i="2" s="1"/>
  <c r="A248" i="2"/>
  <c r="O247" i="2"/>
  <c r="L247" i="2"/>
  <c r="F247" i="2" s="1"/>
  <c r="A247" i="2"/>
  <c r="O246" i="2"/>
  <c r="L246" i="2"/>
  <c r="F246" i="2" s="1"/>
  <c r="A246" i="2"/>
  <c r="O245" i="2"/>
  <c r="L245" i="2"/>
  <c r="F245" i="2" s="1"/>
  <c r="A245" i="2"/>
  <c r="O244" i="2"/>
  <c r="L244" i="2"/>
  <c r="F244" i="2" s="1"/>
  <c r="A244" i="2"/>
  <c r="O243" i="2"/>
  <c r="L243" i="2"/>
  <c r="F243" i="2" s="1"/>
  <c r="A243" i="2"/>
  <c r="O242" i="2"/>
  <c r="L242" i="2"/>
  <c r="F242" i="2" s="1"/>
  <c r="A242" i="2"/>
  <c r="O241" i="2"/>
  <c r="L241" i="2"/>
  <c r="F241" i="2" s="1"/>
  <c r="A241" i="2"/>
  <c r="O240" i="2"/>
  <c r="L240" i="2"/>
  <c r="F240" i="2" s="1"/>
  <c r="A240" i="2"/>
  <c r="O239" i="2"/>
  <c r="L239" i="2"/>
  <c r="F239" i="2" s="1"/>
  <c r="A239" i="2"/>
  <c r="O238" i="2"/>
  <c r="L238" i="2"/>
  <c r="F238" i="2" s="1"/>
  <c r="A238" i="2"/>
  <c r="O237" i="2"/>
  <c r="L237" i="2"/>
  <c r="F237" i="2" s="1"/>
  <c r="A237" i="2"/>
  <c r="O236" i="2"/>
  <c r="L236" i="2"/>
  <c r="F236" i="2" s="1"/>
  <c r="A236" i="2"/>
  <c r="O235" i="2"/>
  <c r="L235" i="2"/>
  <c r="F235" i="2" s="1"/>
  <c r="A235" i="2"/>
  <c r="O234" i="2"/>
  <c r="L234" i="2"/>
  <c r="F234" i="2" s="1"/>
  <c r="A234" i="2"/>
  <c r="O233" i="2"/>
  <c r="L233" i="2"/>
  <c r="F233" i="2" s="1"/>
  <c r="A233" i="2"/>
  <c r="O232" i="2"/>
  <c r="L232" i="2"/>
  <c r="F232" i="2" s="1"/>
  <c r="A232" i="2"/>
  <c r="O231" i="2"/>
  <c r="L231" i="2"/>
  <c r="F231" i="2" s="1"/>
  <c r="A231" i="2"/>
  <c r="O230" i="2"/>
  <c r="L230" i="2"/>
  <c r="F230" i="2" s="1"/>
  <c r="A230" i="2"/>
  <c r="O229" i="2"/>
  <c r="L229" i="2"/>
  <c r="F229" i="2" s="1"/>
  <c r="A229" i="2"/>
  <c r="O228" i="2"/>
  <c r="L228" i="2"/>
  <c r="F228" i="2" s="1"/>
  <c r="A228" i="2"/>
  <c r="O227" i="2"/>
  <c r="L227" i="2"/>
  <c r="F227" i="2" s="1"/>
  <c r="A227" i="2"/>
  <c r="F226" i="2"/>
  <c r="A226" i="2"/>
  <c r="L225" i="2"/>
  <c r="O224" i="2"/>
  <c r="L224" i="2"/>
  <c r="F224" i="2" s="1"/>
  <c r="A224" i="2"/>
  <c r="O223" i="2"/>
  <c r="L223" i="2"/>
  <c r="F223" i="2" s="1"/>
  <c r="A223" i="2"/>
  <c r="O222" i="2"/>
  <c r="L222" i="2"/>
  <c r="F222" i="2" s="1"/>
  <c r="A222" i="2"/>
  <c r="O221" i="2"/>
  <c r="L221" i="2"/>
  <c r="F221" i="2" s="1"/>
  <c r="A221" i="2"/>
  <c r="F220" i="2"/>
  <c r="A220" i="2"/>
  <c r="O219" i="2"/>
  <c r="L219" i="2"/>
  <c r="F219" i="2" s="1"/>
  <c r="A219" i="2"/>
  <c r="F218" i="2"/>
  <c r="A218" i="2"/>
  <c r="L217" i="2"/>
  <c r="A217" i="2" s="1"/>
  <c r="L216" i="2"/>
  <c r="A216" i="2" s="1"/>
  <c r="L215" i="2"/>
  <c r="A215" i="2" s="1"/>
  <c r="L214" i="2"/>
  <c r="A214" i="2" s="1"/>
  <c r="L213" i="2"/>
  <c r="A213" i="2" s="1"/>
  <c r="O212" i="2"/>
  <c r="L212" i="2"/>
  <c r="F212" i="2" s="1"/>
  <c r="A212" i="2"/>
  <c r="O211" i="2"/>
  <c r="L211" i="2"/>
  <c r="F211" i="2" s="1"/>
  <c r="A211" i="2"/>
  <c r="F210" i="2"/>
  <c r="A210" i="2"/>
  <c r="O209" i="2"/>
  <c r="L209" i="2"/>
  <c r="F209" i="2" s="1"/>
  <c r="A209" i="2"/>
  <c r="O208" i="2"/>
  <c r="L208" i="2"/>
  <c r="F208" i="2" s="1"/>
  <c r="A208" i="2"/>
  <c r="F207" i="2"/>
  <c r="A207" i="2"/>
  <c r="L206" i="2"/>
  <c r="A206" i="2" s="1"/>
  <c r="L205" i="2"/>
  <c r="A205" i="2" s="1"/>
  <c r="L204" i="2"/>
  <c r="A204" i="2" s="1"/>
  <c r="F203" i="2"/>
  <c r="A203" i="2"/>
  <c r="F202" i="2"/>
  <c r="A202" i="2"/>
  <c r="L195" i="2"/>
  <c r="A195" i="2" s="1"/>
  <c r="O192" i="2"/>
  <c r="L192" i="2"/>
  <c r="F192" i="2" s="1"/>
  <c r="A192" i="2"/>
  <c r="O191" i="2"/>
  <c r="L191" i="2"/>
  <c r="F191" i="2" s="1"/>
  <c r="A191" i="2"/>
  <c r="O190" i="2"/>
  <c r="L190" i="2"/>
  <c r="F190" i="2" s="1"/>
  <c r="A190" i="2"/>
  <c r="O189" i="2"/>
  <c r="L189" i="2"/>
  <c r="F189" i="2" s="1"/>
  <c r="A189" i="2"/>
  <c r="F188" i="2"/>
  <c r="A188" i="2"/>
  <c r="L187" i="2"/>
  <c r="A187" i="2" s="1"/>
  <c r="L23" i="2"/>
  <c r="A23" i="2" s="1"/>
  <c r="L185" i="2"/>
  <c r="A185" i="2" s="1"/>
  <c r="O184" i="2"/>
  <c r="L184" i="2"/>
  <c r="F184" i="2" s="1"/>
  <c r="A184" i="2"/>
  <c r="O183" i="2"/>
  <c r="L183" i="2"/>
  <c r="F183" i="2" s="1"/>
  <c r="A183" i="2"/>
  <c r="O182" i="2"/>
  <c r="L182" i="2"/>
  <c r="F182" i="2" s="1"/>
  <c r="A182" i="2"/>
  <c r="O181" i="2"/>
  <c r="L181" i="2"/>
  <c r="F181" i="2" s="1"/>
  <c r="A181" i="2"/>
  <c r="F180" i="2"/>
  <c r="A180" i="2"/>
  <c r="L165" i="2"/>
  <c r="A165" i="2" s="1"/>
  <c r="L164" i="2"/>
  <c r="L163" i="2"/>
  <c r="L162" i="2"/>
  <c r="L161" i="2"/>
  <c r="L160" i="2"/>
  <c r="O157" i="2"/>
  <c r="L157" i="2"/>
  <c r="F157" i="2" s="1"/>
  <c r="A157" i="2"/>
  <c r="O156" i="2"/>
  <c r="L156" i="2"/>
  <c r="F156" i="2" s="1"/>
  <c r="A156" i="2"/>
  <c r="O155" i="2"/>
  <c r="L155" i="2"/>
  <c r="F155" i="2" s="1"/>
  <c r="A155" i="2"/>
  <c r="F154" i="2"/>
  <c r="A154" i="2"/>
  <c r="O149" i="2"/>
  <c r="L149" i="2"/>
  <c r="F149" i="2" s="1"/>
  <c r="A149" i="2"/>
  <c r="O148" i="2"/>
  <c r="L148" i="2"/>
  <c r="F148" i="2" s="1"/>
  <c r="A148" i="2"/>
  <c r="F146" i="2"/>
  <c r="A146" i="2"/>
  <c r="L145" i="2"/>
  <c r="A145" i="2" s="1"/>
  <c r="F144" i="2"/>
  <c r="A144" i="2"/>
  <c r="F143" i="2"/>
  <c r="A143" i="2"/>
  <c r="O140" i="2"/>
  <c r="L140" i="2"/>
  <c r="F140" i="2" s="1"/>
  <c r="A140" i="2"/>
  <c r="F139" i="2"/>
  <c r="A139" i="2"/>
  <c r="O137" i="2"/>
  <c r="L137" i="2"/>
  <c r="F137" i="2" s="1"/>
  <c r="A137" i="2"/>
  <c r="O136" i="2"/>
  <c r="L136" i="2"/>
  <c r="F136" i="2" s="1"/>
  <c r="A136" i="2"/>
  <c r="F135" i="2"/>
  <c r="A135" i="2"/>
  <c r="L142" i="2"/>
  <c r="F141" i="2"/>
  <c r="A141" i="2"/>
  <c r="L134" i="2"/>
  <c r="A134" i="2" s="1"/>
  <c r="O133" i="2"/>
  <c r="L133" i="2"/>
  <c r="F133" i="2" s="1"/>
  <c r="A133" i="2"/>
  <c r="O132" i="2"/>
  <c r="L132" i="2"/>
  <c r="F132" i="2" s="1"/>
  <c r="A132" i="2"/>
  <c r="O131" i="2"/>
  <c r="L131" i="2"/>
  <c r="F131" i="2" s="1"/>
  <c r="A131" i="2"/>
  <c r="F130" i="2"/>
  <c r="A130" i="2"/>
  <c r="L129" i="2"/>
  <c r="A129" i="2" s="1"/>
  <c r="O128" i="2"/>
  <c r="L128" i="2"/>
  <c r="F128" i="2" s="1"/>
  <c r="A128" i="2"/>
  <c r="O127" i="2"/>
  <c r="L127" i="2"/>
  <c r="F127" i="2" s="1"/>
  <c r="A127" i="2"/>
  <c r="O126" i="2"/>
  <c r="L126" i="2"/>
  <c r="F126" i="2" s="1"/>
  <c r="A126" i="2"/>
  <c r="O125" i="2"/>
  <c r="L125" i="2"/>
  <c r="F125" i="2" s="1"/>
  <c r="A125" i="2"/>
  <c r="O124" i="2"/>
  <c r="L124" i="2"/>
  <c r="F124" i="2" s="1"/>
  <c r="A124" i="2"/>
  <c r="O123" i="2"/>
  <c r="L123" i="2"/>
  <c r="F123" i="2" s="1"/>
  <c r="A123" i="2"/>
  <c r="O122" i="2"/>
  <c r="L122" i="2"/>
  <c r="F122" i="2" s="1"/>
  <c r="A122" i="2"/>
  <c r="F121" i="2"/>
  <c r="A121" i="2"/>
  <c r="O120" i="2"/>
  <c r="L120" i="2"/>
  <c r="F120" i="2" s="1"/>
  <c r="A120" i="2"/>
  <c r="O119" i="2"/>
  <c r="L119" i="2"/>
  <c r="F119" i="2" s="1"/>
  <c r="A119" i="2"/>
  <c r="O118" i="2"/>
  <c r="L118" i="2"/>
  <c r="F118" i="2" s="1"/>
  <c r="A118" i="2"/>
  <c r="O117" i="2"/>
  <c r="L117" i="2"/>
  <c r="F117" i="2" s="1"/>
  <c r="A117" i="2"/>
  <c r="O116" i="2"/>
  <c r="L116" i="2"/>
  <c r="F116" i="2" s="1"/>
  <c r="A116" i="2"/>
  <c r="O115" i="2"/>
  <c r="L115" i="2"/>
  <c r="F115" i="2" s="1"/>
  <c r="A115" i="2"/>
  <c r="O114" i="2"/>
  <c r="L114" i="2"/>
  <c r="F114" i="2" s="1"/>
  <c r="A114" i="2"/>
  <c r="O113" i="2"/>
  <c r="L113" i="2"/>
  <c r="F113" i="2" s="1"/>
  <c r="A113" i="2"/>
  <c r="M102" i="2"/>
  <c r="F102" i="2" s="1"/>
  <c r="A102" i="2"/>
  <c r="M101" i="2"/>
  <c r="F101" i="2" s="1"/>
  <c r="A101" i="2"/>
  <c r="O100" i="2"/>
  <c r="L100" i="2"/>
  <c r="F100" i="2" s="1"/>
  <c r="A100" i="2"/>
  <c r="O99" i="2"/>
  <c r="L99" i="2"/>
  <c r="F99" i="2" s="1"/>
  <c r="A99" i="2"/>
  <c r="F98" i="2"/>
  <c r="A98" i="2"/>
  <c r="O95" i="2"/>
  <c r="L95" i="2"/>
  <c r="F95" i="2" s="1"/>
  <c r="A95" i="2"/>
  <c r="O94" i="2"/>
  <c r="L94" i="2"/>
  <c r="F94" i="2" s="1"/>
  <c r="A94" i="2"/>
  <c r="O93" i="2"/>
  <c r="L93" i="2"/>
  <c r="F93" i="2" s="1"/>
  <c r="A93" i="2"/>
  <c r="F92" i="2"/>
  <c r="A92" i="2"/>
  <c r="L91" i="2"/>
  <c r="A91" i="2" s="1"/>
  <c r="O90" i="2"/>
  <c r="L90" i="2"/>
  <c r="F90" i="2" s="1"/>
  <c r="A90" i="2"/>
  <c r="O89" i="2"/>
  <c r="L89" i="2"/>
  <c r="F89" i="2" s="1"/>
  <c r="A89" i="2"/>
  <c r="O88" i="2"/>
  <c r="L88" i="2"/>
  <c r="F88" i="2" s="1"/>
  <c r="A88" i="2"/>
  <c r="F87" i="2"/>
  <c r="A87" i="2"/>
  <c r="L86" i="2"/>
  <c r="M85" i="2"/>
  <c r="F85" i="2"/>
  <c r="A85" i="2"/>
  <c r="O84" i="2"/>
  <c r="L84" i="2"/>
  <c r="F84" i="2" s="1"/>
  <c r="A84" i="2"/>
  <c r="O83" i="2"/>
  <c r="L83" i="2"/>
  <c r="F83" i="2" s="1"/>
  <c r="A83" i="2"/>
  <c r="F82" i="2"/>
  <c r="A82" i="2"/>
  <c r="L79" i="2"/>
  <c r="A79" i="2" s="1"/>
  <c r="L78" i="2"/>
  <c r="L77" i="2"/>
  <c r="A77" i="2" s="1"/>
  <c r="L76" i="2"/>
  <c r="O75" i="2"/>
  <c r="L75" i="2"/>
  <c r="F75" i="2" s="1"/>
  <c r="A75" i="2"/>
  <c r="O74" i="2"/>
  <c r="L74" i="2"/>
  <c r="F74" i="2" s="1"/>
  <c r="A74" i="2"/>
  <c r="O73" i="2"/>
  <c r="L73" i="2"/>
  <c r="F73" i="2" s="1"/>
  <c r="A73" i="2"/>
  <c r="O72" i="2"/>
  <c r="L72" i="2"/>
  <c r="F72" i="2" s="1"/>
  <c r="A72" i="2"/>
  <c r="O71" i="2"/>
  <c r="L71" i="2"/>
  <c r="F71" i="2" s="1"/>
  <c r="A71" i="2"/>
  <c r="F70" i="2"/>
  <c r="A70" i="2"/>
  <c r="L69" i="2"/>
  <c r="A69" i="2" s="1"/>
  <c r="L68" i="2"/>
  <c r="A68" i="2" s="1"/>
  <c r="O67" i="2"/>
  <c r="L67" i="2"/>
  <c r="F67" i="2" s="1"/>
  <c r="A67" i="2"/>
  <c r="O66" i="2"/>
  <c r="L66" i="2"/>
  <c r="F66" i="2" s="1"/>
  <c r="A66" i="2"/>
  <c r="O65" i="2"/>
  <c r="L65" i="2"/>
  <c r="F65" i="2" s="1"/>
  <c r="A65" i="2"/>
  <c r="O64" i="2"/>
  <c r="L64" i="2"/>
  <c r="F64" i="2" s="1"/>
  <c r="A64" i="2"/>
  <c r="O63" i="2"/>
  <c r="L63" i="2"/>
  <c r="F63" i="2" s="1"/>
  <c r="A63" i="2"/>
  <c r="O62" i="2"/>
  <c r="L62" i="2"/>
  <c r="F62" i="2" s="1"/>
  <c r="A62" i="2"/>
  <c r="F61" i="2"/>
  <c r="A61" i="2"/>
  <c r="L60" i="2"/>
  <c r="A60" i="2" s="1"/>
  <c r="L59" i="2"/>
  <c r="A59" i="2" s="1"/>
  <c r="L58" i="2"/>
  <c r="A58" i="2" s="1"/>
  <c r="O57" i="2"/>
  <c r="L57" i="2"/>
  <c r="F57" i="2" s="1"/>
  <c r="A57" i="2"/>
  <c r="O56" i="2"/>
  <c r="L56" i="2"/>
  <c r="F56" i="2" s="1"/>
  <c r="A56" i="2"/>
  <c r="O55" i="2"/>
  <c r="L55" i="2"/>
  <c r="F55" i="2" s="1"/>
  <c r="A55" i="2"/>
  <c r="O54" i="2"/>
  <c r="L54" i="2"/>
  <c r="F54" i="2" s="1"/>
  <c r="A54" i="2"/>
  <c r="O53" i="2"/>
  <c r="L53" i="2"/>
  <c r="F53" i="2" s="1"/>
  <c r="A53" i="2"/>
  <c r="F52" i="2"/>
  <c r="A52" i="2"/>
  <c r="L51" i="2"/>
  <c r="A51" i="2" s="1"/>
  <c r="L50" i="2"/>
  <c r="A50" i="2" s="1"/>
  <c r="O49" i="2"/>
  <c r="L49" i="2"/>
  <c r="F49" i="2" s="1"/>
  <c r="A49" i="2"/>
  <c r="O48" i="2"/>
  <c r="L48" i="2"/>
  <c r="F48" i="2" s="1"/>
  <c r="A48" i="2"/>
  <c r="O47" i="2"/>
  <c r="L47" i="2"/>
  <c r="F47" i="2" s="1"/>
  <c r="A47" i="2"/>
  <c r="O46" i="2"/>
  <c r="L46" i="2"/>
  <c r="F46" i="2" s="1"/>
  <c r="A46" i="2"/>
  <c r="O45" i="2"/>
  <c r="L45" i="2"/>
  <c r="F45" i="2" s="1"/>
  <c r="A45" i="2"/>
  <c r="O44" i="2"/>
  <c r="L44" i="2"/>
  <c r="F44" i="2" s="1"/>
  <c r="A44" i="2"/>
  <c r="O43" i="2"/>
  <c r="L43" i="2"/>
  <c r="F43" i="2" s="1"/>
  <c r="A43" i="2"/>
  <c r="O42" i="2"/>
  <c r="L42" i="2"/>
  <c r="F42" i="2" s="1"/>
  <c r="A42" i="2"/>
  <c r="O41" i="2"/>
  <c r="L41" i="2"/>
  <c r="F41" i="2" s="1"/>
  <c r="A41" i="2"/>
  <c r="O40" i="2"/>
  <c r="L40" i="2"/>
  <c r="F40" i="2" s="1"/>
  <c r="A40" i="2"/>
  <c r="F39" i="2"/>
  <c r="A39" i="2"/>
  <c r="L194" i="2"/>
  <c r="M194" i="2" s="1"/>
  <c r="O193" i="2"/>
  <c r="L193" i="2"/>
  <c r="F193" i="2" s="1"/>
  <c r="A193" i="2"/>
  <c r="L201" i="2"/>
  <c r="M201" i="2" s="1"/>
  <c r="L200" i="2"/>
  <c r="A200" i="2" s="1"/>
  <c r="O199" i="2"/>
  <c r="L199" i="2"/>
  <c r="F199" i="2" s="1"/>
  <c r="A199" i="2"/>
  <c r="O198" i="2"/>
  <c r="L198" i="2"/>
  <c r="F198" i="2" s="1"/>
  <c r="A198" i="2"/>
  <c r="O197" i="2"/>
  <c r="L197" i="2"/>
  <c r="F197" i="2" s="1"/>
  <c r="A197" i="2"/>
  <c r="F196" i="2"/>
  <c r="A196" i="2"/>
  <c r="O25" i="2"/>
  <c r="L25" i="2"/>
  <c r="F25" i="2" s="1"/>
  <c r="A25" i="2"/>
  <c r="F24" i="2"/>
  <c r="A24" i="2"/>
  <c r="L22" i="2"/>
  <c r="A22" i="2" s="1"/>
  <c r="L21" i="2"/>
  <c r="O20" i="2"/>
  <c r="L20" i="2"/>
  <c r="F20" i="2" s="1"/>
  <c r="A20" i="2"/>
  <c r="O19" i="2"/>
  <c r="F19" i="2"/>
  <c r="A19" i="2"/>
  <c r="F18" i="2"/>
  <c r="A18" i="2"/>
  <c r="M17" i="2"/>
  <c r="F17" i="2" s="1"/>
  <c r="A17" i="2"/>
  <c r="M16" i="2"/>
  <c r="F16" i="2" s="1"/>
  <c r="A16" i="2"/>
  <c r="O15" i="2"/>
  <c r="L15" i="2"/>
  <c r="F15" i="2" s="1"/>
  <c r="A15" i="2"/>
  <c r="O14" i="2"/>
  <c r="L14" i="2"/>
  <c r="F14" i="2" s="1"/>
  <c r="A14" i="2"/>
  <c r="O13" i="2"/>
  <c r="L13" i="2"/>
  <c r="F13" i="2" s="1"/>
  <c r="A13" i="2"/>
  <c r="O12" i="2"/>
  <c r="L12" i="2"/>
  <c r="F12" i="2" s="1"/>
  <c r="A12" i="2"/>
  <c r="O11" i="2"/>
  <c r="L11" i="2"/>
  <c r="F11" i="2" s="1"/>
  <c r="A11" i="2"/>
  <c r="O10" i="2"/>
  <c r="L10" i="2"/>
  <c r="F10" i="2" s="1"/>
  <c r="A10" i="2"/>
  <c r="F9" i="2"/>
  <c r="A9" i="2"/>
  <c r="O8" i="2"/>
  <c r="L8" i="2"/>
  <c r="F8" i="2" s="1"/>
  <c r="A8" i="2"/>
  <c r="O6" i="2"/>
  <c r="L6" i="2"/>
  <c r="F6" i="2" s="1"/>
  <c r="A6" i="2"/>
  <c r="F5" i="2"/>
  <c r="A5" i="2"/>
  <c r="O4" i="2"/>
  <c r="L4" i="2"/>
  <c r="F4" i="2" s="1"/>
  <c r="A4" i="2"/>
  <c r="O3" i="2"/>
  <c r="L3" i="2"/>
  <c r="F3" i="2" s="1"/>
  <c r="A3" i="2"/>
  <c r="F2" i="2"/>
  <c r="A2" i="2"/>
  <c r="L654" i="1"/>
  <c r="K654" i="1"/>
  <c r="L653" i="1"/>
  <c r="K653" i="1"/>
  <c r="L652" i="1"/>
  <c r="K652" i="1"/>
  <c r="L651" i="1"/>
  <c r="K651" i="1"/>
  <c r="L650" i="1"/>
  <c r="K650" i="1"/>
  <c r="L649" i="1"/>
  <c r="K649" i="1"/>
  <c r="L648" i="1"/>
  <c r="K648" i="1"/>
  <c r="L647" i="1"/>
  <c r="K647" i="1"/>
  <c r="L646" i="1"/>
  <c r="K646" i="1"/>
  <c r="L645" i="1"/>
  <c r="K645" i="1"/>
  <c r="L644" i="1"/>
  <c r="K644" i="1"/>
  <c r="L643" i="1"/>
  <c r="K643" i="1"/>
  <c r="L642" i="1"/>
  <c r="K642" i="1"/>
  <c r="L641" i="1"/>
  <c r="K641" i="1"/>
  <c r="L640" i="1"/>
  <c r="K640" i="1"/>
  <c r="L639" i="1"/>
  <c r="K639" i="1"/>
  <c r="L638" i="1"/>
  <c r="K638" i="1"/>
  <c r="L637" i="1"/>
  <c r="K637" i="1"/>
  <c r="L636" i="1"/>
  <c r="K636" i="1"/>
  <c r="L635" i="1"/>
  <c r="K635" i="1"/>
  <c r="L634" i="1"/>
  <c r="K634" i="1"/>
  <c r="L633" i="1"/>
  <c r="K633" i="1"/>
  <c r="L632" i="1"/>
  <c r="K632" i="1"/>
  <c r="L631" i="1"/>
  <c r="K631" i="1"/>
  <c r="L630" i="1"/>
  <c r="K630" i="1"/>
  <c r="L629" i="1"/>
  <c r="K629" i="1"/>
  <c r="L628" i="1"/>
  <c r="K628" i="1"/>
  <c r="L627" i="1"/>
  <c r="K627" i="1"/>
  <c r="L626" i="1"/>
  <c r="K626" i="1"/>
  <c r="L625" i="1"/>
  <c r="K625" i="1"/>
  <c r="L624" i="1"/>
  <c r="K624" i="1"/>
  <c r="L623" i="1"/>
  <c r="K623" i="1"/>
  <c r="L622" i="1"/>
  <c r="K622" i="1"/>
  <c r="L621" i="1"/>
  <c r="K621" i="1"/>
  <c r="L620" i="1"/>
  <c r="K620" i="1"/>
  <c r="L619" i="1"/>
  <c r="K619" i="1"/>
  <c r="L618" i="1"/>
  <c r="K618" i="1"/>
  <c r="L617" i="1"/>
  <c r="K617" i="1"/>
  <c r="L616" i="1"/>
  <c r="K616" i="1"/>
  <c r="L615" i="1"/>
  <c r="K615" i="1"/>
  <c r="L614" i="1"/>
  <c r="K614" i="1"/>
  <c r="L613" i="1"/>
  <c r="K613" i="1"/>
  <c r="L612" i="1"/>
  <c r="K612" i="1"/>
  <c r="L611" i="1"/>
  <c r="K611" i="1"/>
  <c r="L610" i="1"/>
  <c r="K610" i="1"/>
  <c r="L609" i="1"/>
  <c r="K609" i="1"/>
  <c r="L608" i="1"/>
  <c r="K608" i="1"/>
  <c r="L607" i="1"/>
  <c r="K607" i="1"/>
  <c r="L606" i="1"/>
  <c r="K606" i="1"/>
  <c r="L605" i="1"/>
  <c r="K605" i="1"/>
  <c r="L604" i="1"/>
  <c r="K604" i="1"/>
  <c r="L603" i="1"/>
  <c r="K603" i="1"/>
  <c r="L602" i="1"/>
  <c r="K602" i="1"/>
  <c r="L601" i="1"/>
  <c r="K601" i="1"/>
  <c r="L600" i="1"/>
  <c r="K600" i="1"/>
  <c r="L599" i="1"/>
  <c r="K599" i="1"/>
  <c r="L598" i="1"/>
  <c r="K598" i="1"/>
  <c r="L597" i="1"/>
  <c r="K597" i="1"/>
  <c r="L596" i="1"/>
  <c r="K596" i="1"/>
  <c r="L595" i="1"/>
  <c r="K595" i="1"/>
  <c r="L594" i="1"/>
  <c r="K594" i="1"/>
  <c r="L593" i="1"/>
  <c r="K593" i="1"/>
  <c r="L592" i="1"/>
  <c r="K592" i="1"/>
  <c r="L591" i="1"/>
  <c r="K591" i="1"/>
  <c r="L590" i="1"/>
  <c r="K590" i="1"/>
  <c r="L589" i="1"/>
  <c r="K589" i="1"/>
  <c r="L588" i="1"/>
  <c r="K588" i="1"/>
  <c r="L587" i="1"/>
  <c r="K587" i="1"/>
  <c r="L586" i="1"/>
  <c r="K586" i="1"/>
  <c r="L585" i="1"/>
  <c r="K585" i="1"/>
  <c r="L584" i="1"/>
  <c r="K584" i="1"/>
  <c r="L583" i="1"/>
  <c r="K583" i="1"/>
  <c r="L582" i="1"/>
  <c r="K582" i="1"/>
  <c r="L581" i="1"/>
  <c r="K581" i="1"/>
  <c r="L580" i="1"/>
  <c r="K580" i="1"/>
  <c r="L579" i="1"/>
  <c r="K579" i="1"/>
  <c r="L578" i="1"/>
  <c r="K578" i="1"/>
  <c r="L577" i="1"/>
  <c r="K577" i="1"/>
  <c r="L576" i="1"/>
  <c r="K576" i="1"/>
  <c r="L575" i="1"/>
  <c r="K575" i="1"/>
  <c r="L574" i="1"/>
  <c r="K574" i="1"/>
  <c r="L573" i="1"/>
  <c r="K573" i="1"/>
  <c r="L572" i="1"/>
  <c r="K572" i="1"/>
  <c r="L571" i="1"/>
  <c r="K571" i="1"/>
  <c r="L570" i="1"/>
  <c r="K570" i="1"/>
  <c r="L569" i="1"/>
  <c r="K569" i="1"/>
  <c r="L568" i="1"/>
  <c r="K568" i="1"/>
  <c r="L567" i="1"/>
  <c r="K567" i="1"/>
  <c r="L566" i="1"/>
  <c r="K566" i="1"/>
  <c r="L565" i="1"/>
  <c r="K565" i="1"/>
  <c r="L564" i="1"/>
  <c r="K564" i="1"/>
  <c r="L563" i="1"/>
  <c r="K563" i="1"/>
  <c r="L562" i="1"/>
  <c r="K562" i="1"/>
  <c r="L561" i="1"/>
  <c r="K561" i="1"/>
  <c r="L560" i="1"/>
  <c r="K560" i="1"/>
  <c r="L559" i="1"/>
  <c r="K559" i="1"/>
  <c r="L558" i="1"/>
  <c r="K558" i="1"/>
  <c r="L557" i="1"/>
  <c r="K557" i="1"/>
  <c r="L556" i="1"/>
  <c r="K556" i="1"/>
  <c r="L555" i="1"/>
  <c r="K555" i="1"/>
  <c r="L554" i="1"/>
  <c r="K554" i="1"/>
  <c r="L553" i="1"/>
  <c r="K553" i="1"/>
  <c r="L552" i="1"/>
  <c r="K552" i="1"/>
  <c r="L551" i="1"/>
  <c r="K551" i="1"/>
  <c r="L550" i="1"/>
  <c r="K550" i="1"/>
  <c r="L549" i="1"/>
  <c r="K549" i="1"/>
  <c r="L548" i="1"/>
  <c r="K548" i="1"/>
  <c r="L547" i="1"/>
  <c r="K547" i="1"/>
  <c r="L546" i="1"/>
  <c r="K546" i="1"/>
  <c r="L545" i="1"/>
  <c r="K545" i="1"/>
  <c r="L544" i="1"/>
  <c r="K544" i="1"/>
  <c r="L543" i="1"/>
  <c r="K543" i="1"/>
  <c r="L542" i="1"/>
  <c r="K542" i="1"/>
  <c r="L541" i="1"/>
  <c r="K541" i="1"/>
  <c r="L540" i="1"/>
  <c r="K540" i="1"/>
  <c r="L539" i="1"/>
  <c r="K539" i="1"/>
  <c r="L538" i="1"/>
  <c r="K538" i="1"/>
  <c r="L537" i="1"/>
  <c r="K537" i="1"/>
  <c r="L536" i="1"/>
  <c r="K536" i="1"/>
  <c r="L535" i="1"/>
  <c r="K535" i="1"/>
  <c r="L534" i="1"/>
  <c r="K534" i="1"/>
  <c r="L533" i="1"/>
  <c r="K533" i="1"/>
  <c r="L532" i="1"/>
  <c r="K532" i="1"/>
  <c r="L531" i="1"/>
  <c r="K531" i="1"/>
  <c r="L530" i="1"/>
  <c r="K530" i="1"/>
  <c r="L529" i="1"/>
  <c r="K529" i="1"/>
  <c r="L528" i="1"/>
  <c r="K528" i="1"/>
  <c r="L527" i="1"/>
  <c r="K527" i="1"/>
  <c r="L526" i="1"/>
  <c r="K526" i="1"/>
  <c r="L525" i="1"/>
  <c r="K525" i="1"/>
  <c r="L524" i="1"/>
  <c r="K524" i="1"/>
  <c r="L523" i="1"/>
  <c r="K523" i="1"/>
  <c r="L522" i="1"/>
  <c r="K522" i="1"/>
  <c r="L521" i="1"/>
  <c r="K521" i="1"/>
  <c r="L520" i="1"/>
  <c r="K520" i="1"/>
  <c r="L519" i="1"/>
  <c r="K519" i="1"/>
  <c r="L518" i="1"/>
  <c r="K518" i="1"/>
  <c r="L517" i="1"/>
  <c r="K517" i="1"/>
  <c r="L516" i="1"/>
  <c r="K516" i="1"/>
  <c r="L515" i="1"/>
  <c r="K515" i="1"/>
  <c r="L514" i="1"/>
  <c r="K514" i="1"/>
  <c r="L513" i="1"/>
  <c r="K513" i="1"/>
  <c r="L512" i="1"/>
  <c r="K512" i="1"/>
  <c r="L511" i="1"/>
  <c r="K511" i="1"/>
  <c r="L510" i="1"/>
  <c r="K510" i="1"/>
  <c r="L509" i="1"/>
  <c r="K509" i="1"/>
  <c r="L508" i="1"/>
  <c r="K508" i="1"/>
  <c r="L507" i="1"/>
  <c r="K507" i="1"/>
  <c r="L506" i="1"/>
  <c r="K506" i="1"/>
  <c r="L505" i="1"/>
  <c r="K505" i="1"/>
  <c r="L504" i="1"/>
  <c r="K504" i="1"/>
  <c r="L503" i="1"/>
  <c r="K503" i="1"/>
  <c r="L502" i="1"/>
  <c r="K502" i="1"/>
  <c r="L501" i="1"/>
  <c r="K501" i="1"/>
  <c r="L500" i="1"/>
  <c r="K500" i="1"/>
  <c r="L499" i="1"/>
  <c r="K499" i="1"/>
  <c r="L498" i="1"/>
  <c r="K498" i="1"/>
  <c r="L497" i="1"/>
  <c r="K497" i="1"/>
  <c r="L496" i="1"/>
  <c r="K496" i="1"/>
  <c r="L495" i="1"/>
  <c r="K495" i="1"/>
  <c r="L494" i="1"/>
  <c r="K494" i="1"/>
  <c r="L493" i="1"/>
  <c r="K493" i="1"/>
  <c r="L492" i="1"/>
  <c r="K492" i="1"/>
  <c r="L491" i="1"/>
  <c r="K491" i="1"/>
  <c r="L490" i="1"/>
  <c r="K490" i="1"/>
  <c r="L489" i="1"/>
  <c r="K489" i="1"/>
  <c r="L488" i="1"/>
  <c r="K488" i="1"/>
  <c r="L487" i="1"/>
  <c r="K487" i="1"/>
  <c r="L486" i="1"/>
  <c r="K486" i="1"/>
  <c r="L485" i="1"/>
  <c r="K485" i="1"/>
  <c r="L484" i="1"/>
  <c r="K484" i="1"/>
  <c r="L483" i="1"/>
  <c r="K483" i="1"/>
  <c r="L482" i="1"/>
  <c r="K482" i="1"/>
  <c r="L481" i="1"/>
  <c r="K481" i="1"/>
  <c r="L480" i="1"/>
  <c r="K480" i="1"/>
  <c r="L479" i="1"/>
  <c r="K479" i="1"/>
  <c r="L478" i="1"/>
  <c r="K478" i="1"/>
  <c r="L477" i="1"/>
  <c r="K477" i="1"/>
  <c r="L476" i="1"/>
  <c r="K476" i="1"/>
  <c r="L475" i="1"/>
  <c r="K475" i="1"/>
  <c r="L474" i="1"/>
  <c r="K474" i="1"/>
  <c r="L473" i="1"/>
  <c r="K473" i="1"/>
  <c r="L472" i="1"/>
  <c r="K472" i="1"/>
  <c r="L471" i="1"/>
  <c r="K471" i="1"/>
  <c r="L470" i="1"/>
  <c r="K470" i="1"/>
  <c r="L469" i="1"/>
  <c r="K469" i="1"/>
  <c r="L468" i="1"/>
  <c r="K468" i="1"/>
  <c r="L467" i="1"/>
  <c r="K467" i="1"/>
  <c r="L466" i="1"/>
  <c r="K466" i="1"/>
  <c r="L465" i="1"/>
  <c r="K465" i="1"/>
  <c r="L464" i="1"/>
  <c r="K464" i="1"/>
  <c r="L463" i="1"/>
  <c r="K463" i="1"/>
  <c r="L462" i="1"/>
  <c r="K462" i="1"/>
  <c r="L461" i="1"/>
  <c r="K461" i="1"/>
  <c r="L460" i="1"/>
  <c r="K460" i="1"/>
  <c r="L459" i="1"/>
  <c r="K459" i="1"/>
  <c r="L458" i="1"/>
  <c r="K458" i="1"/>
  <c r="L457" i="1"/>
  <c r="K457" i="1"/>
  <c r="L456" i="1"/>
  <c r="K456" i="1"/>
  <c r="L455" i="1"/>
  <c r="K455" i="1"/>
  <c r="L454" i="1"/>
  <c r="K454" i="1"/>
  <c r="L453" i="1"/>
  <c r="K453" i="1"/>
  <c r="L452" i="1"/>
  <c r="K452" i="1"/>
  <c r="L451" i="1"/>
  <c r="K451" i="1"/>
  <c r="L450" i="1"/>
  <c r="K450" i="1"/>
  <c r="L449" i="1"/>
  <c r="K449" i="1"/>
  <c r="L448" i="1"/>
  <c r="K448" i="1"/>
  <c r="L447" i="1"/>
  <c r="K447" i="1"/>
  <c r="L446" i="1"/>
  <c r="K446" i="1"/>
  <c r="L445" i="1"/>
  <c r="K445" i="1"/>
  <c r="L444" i="1"/>
  <c r="K444" i="1"/>
  <c r="L443" i="1"/>
  <c r="K443" i="1"/>
  <c r="L442" i="1"/>
  <c r="K442" i="1"/>
  <c r="L441" i="1"/>
  <c r="K441" i="1"/>
  <c r="L440" i="1"/>
  <c r="K440" i="1"/>
  <c r="L439" i="1"/>
  <c r="K439" i="1"/>
  <c r="L438" i="1"/>
  <c r="K438" i="1"/>
  <c r="L437" i="1"/>
  <c r="K437" i="1"/>
  <c r="L436" i="1"/>
  <c r="K436" i="1"/>
  <c r="L435" i="1"/>
  <c r="K435" i="1"/>
  <c r="L434" i="1"/>
  <c r="K434" i="1"/>
  <c r="L433" i="1"/>
  <c r="K433" i="1"/>
  <c r="L432" i="1"/>
  <c r="K432" i="1"/>
  <c r="L431" i="1"/>
  <c r="K431" i="1"/>
  <c r="L430" i="1"/>
  <c r="K430" i="1"/>
  <c r="L429" i="1"/>
  <c r="K429" i="1"/>
  <c r="L428" i="1"/>
  <c r="K428" i="1"/>
  <c r="L427" i="1"/>
  <c r="K427" i="1"/>
  <c r="L426" i="1"/>
  <c r="K426" i="1"/>
  <c r="L425" i="1"/>
  <c r="K425" i="1"/>
  <c r="L424" i="1"/>
  <c r="K424" i="1"/>
  <c r="L423" i="1"/>
  <c r="K423" i="1"/>
  <c r="L422" i="1"/>
  <c r="K422" i="1"/>
  <c r="L421" i="1"/>
  <c r="K421" i="1"/>
  <c r="L420" i="1"/>
  <c r="K420" i="1"/>
  <c r="L419" i="1"/>
  <c r="K419" i="1"/>
  <c r="L418" i="1"/>
  <c r="K418" i="1"/>
  <c r="L417" i="1"/>
  <c r="K417" i="1"/>
  <c r="L416" i="1"/>
  <c r="K416" i="1"/>
  <c r="L415" i="1"/>
  <c r="K415" i="1"/>
  <c r="L414" i="1"/>
  <c r="K414" i="1"/>
  <c r="L413" i="1"/>
  <c r="K413" i="1"/>
  <c r="L412" i="1"/>
  <c r="K412" i="1"/>
  <c r="L411" i="1"/>
  <c r="K411" i="1"/>
  <c r="L410" i="1"/>
  <c r="K410" i="1"/>
  <c r="L409" i="1"/>
  <c r="K409" i="1"/>
  <c r="L408" i="1"/>
  <c r="K408" i="1"/>
  <c r="L407" i="1"/>
  <c r="K407" i="1"/>
  <c r="L406" i="1"/>
  <c r="K406" i="1"/>
  <c r="L405" i="1"/>
  <c r="K405" i="1"/>
  <c r="L404" i="1"/>
  <c r="K404" i="1"/>
  <c r="L403" i="1"/>
  <c r="K403" i="1"/>
  <c r="L402" i="1"/>
  <c r="K402" i="1"/>
  <c r="L401" i="1"/>
  <c r="K401" i="1"/>
  <c r="L400" i="1"/>
  <c r="K400" i="1"/>
  <c r="L399" i="1"/>
  <c r="K399" i="1"/>
  <c r="L398" i="1"/>
  <c r="K398" i="1"/>
  <c r="L397" i="1"/>
  <c r="K397" i="1"/>
  <c r="L396" i="1"/>
  <c r="K396" i="1"/>
  <c r="L395" i="1"/>
  <c r="K395" i="1"/>
  <c r="L394" i="1"/>
  <c r="K394" i="1"/>
  <c r="L393" i="1"/>
  <c r="K393" i="1"/>
  <c r="L392" i="1"/>
  <c r="K392" i="1"/>
  <c r="L391" i="1"/>
  <c r="K391" i="1"/>
  <c r="L390" i="1"/>
  <c r="K390" i="1"/>
  <c r="L389" i="1"/>
  <c r="K389" i="1"/>
  <c r="L388" i="1"/>
  <c r="K388" i="1"/>
  <c r="L387" i="1"/>
  <c r="K387" i="1"/>
  <c r="L386" i="1"/>
  <c r="K386" i="1"/>
  <c r="L385" i="1"/>
  <c r="K385" i="1"/>
  <c r="L384" i="1"/>
  <c r="K384" i="1"/>
  <c r="L383" i="1"/>
  <c r="K383" i="1"/>
  <c r="L382" i="1"/>
  <c r="K382" i="1"/>
  <c r="L381" i="1"/>
  <c r="K381" i="1"/>
  <c r="L380" i="1"/>
  <c r="K380" i="1"/>
  <c r="L379" i="1"/>
  <c r="K379" i="1"/>
  <c r="L378" i="1"/>
  <c r="K378" i="1"/>
  <c r="L377" i="1"/>
  <c r="K377" i="1"/>
  <c r="L376" i="1"/>
  <c r="K376" i="1"/>
  <c r="L375" i="1"/>
  <c r="K375" i="1"/>
  <c r="L374" i="1"/>
  <c r="K374" i="1"/>
  <c r="L373" i="1"/>
  <c r="K373" i="1"/>
  <c r="L372" i="1"/>
  <c r="K372" i="1"/>
  <c r="L371" i="1"/>
  <c r="K371" i="1"/>
  <c r="L370" i="1"/>
  <c r="K370" i="1"/>
  <c r="L369" i="1"/>
  <c r="K369" i="1"/>
  <c r="L368" i="1"/>
  <c r="K368" i="1"/>
  <c r="L367" i="1"/>
  <c r="K367" i="1"/>
  <c r="L366" i="1"/>
  <c r="K366" i="1"/>
  <c r="L365" i="1"/>
  <c r="K365" i="1"/>
  <c r="L364" i="1"/>
  <c r="K364" i="1"/>
  <c r="L363" i="1"/>
  <c r="K363" i="1"/>
  <c r="L362" i="1"/>
  <c r="K362" i="1"/>
  <c r="L361" i="1"/>
  <c r="K361" i="1"/>
  <c r="L360" i="1"/>
  <c r="K360" i="1"/>
  <c r="L359" i="1"/>
  <c r="K359" i="1"/>
  <c r="L358" i="1"/>
  <c r="K358" i="1"/>
  <c r="L357" i="1"/>
  <c r="K357" i="1"/>
  <c r="L356" i="1"/>
  <c r="K356" i="1"/>
  <c r="L355" i="1"/>
  <c r="K355" i="1"/>
  <c r="L354" i="1"/>
  <c r="K354" i="1"/>
  <c r="L353" i="1"/>
  <c r="K353" i="1"/>
  <c r="L352" i="1"/>
  <c r="K352" i="1"/>
  <c r="L351" i="1"/>
  <c r="K351" i="1"/>
  <c r="L350" i="1"/>
  <c r="K350" i="1"/>
  <c r="L349" i="1"/>
  <c r="K349" i="1"/>
  <c r="L348" i="1"/>
  <c r="K348" i="1"/>
  <c r="L347" i="1"/>
  <c r="K347" i="1"/>
  <c r="L346" i="1"/>
  <c r="K346" i="1"/>
  <c r="L345" i="1"/>
  <c r="K345" i="1"/>
  <c r="L344" i="1"/>
  <c r="K344" i="1"/>
  <c r="L343" i="1"/>
  <c r="K343" i="1"/>
  <c r="L342" i="1"/>
  <c r="K342" i="1"/>
  <c r="L341" i="1"/>
  <c r="K341" i="1"/>
  <c r="L340" i="1"/>
  <c r="K340" i="1"/>
  <c r="L339" i="1"/>
  <c r="K339" i="1"/>
  <c r="L338" i="1"/>
  <c r="K338" i="1"/>
  <c r="L337" i="1"/>
  <c r="K337" i="1"/>
  <c r="L336" i="1"/>
  <c r="K336" i="1"/>
  <c r="L335" i="1"/>
  <c r="K335" i="1"/>
  <c r="L334" i="1"/>
  <c r="K334" i="1"/>
  <c r="L333" i="1"/>
  <c r="K333" i="1"/>
  <c r="L332" i="1"/>
  <c r="K332" i="1"/>
  <c r="L331" i="1"/>
  <c r="K331" i="1"/>
  <c r="L330" i="1"/>
  <c r="K330" i="1"/>
  <c r="L329" i="1"/>
  <c r="K329" i="1"/>
  <c r="L328" i="1"/>
  <c r="K328" i="1"/>
  <c r="L327" i="1"/>
  <c r="K327" i="1"/>
  <c r="L326" i="1"/>
  <c r="K326" i="1"/>
  <c r="L325" i="1"/>
  <c r="K325" i="1"/>
  <c r="L324" i="1"/>
  <c r="K324" i="1"/>
  <c r="L323" i="1"/>
  <c r="K323" i="1"/>
  <c r="L322" i="1"/>
  <c r="K322" i="1"/>
  <c r="L321" i="1"/>
  <c r="K321" i="1"/>
  <c r="L320" i="1"/>
  <c r="K320" i="1"/>
  <c r="L319" i="1"/>
  <c r="K319" i="1"/>
  <c r="L318" i="1"/>
  <c r="K318" i="1"/>
  <c r="L317" i="1"/>
  <c r="K317" i="1"/>
  <c r="L316" i="1"/>
  <c r="K316" i="1"/>
  <c r="L315" i="1"/>
  <c r="K315" i="1"/>
  <c r="L314" i="1"/>
  <c r="K314" i="1"/>
  <c r="L313" i="1"/>
  <c r="K313" i="1"/>
  <c r="L312" i="1"/>
  <c r="K312" i="1"/>
  <c r="L311" i="1"/>
  <c r="K311" i="1"/>
  <c r="L310" i="1"/>
  <c r="K310" i="1"/>
  <c r="L309" i="1"/>
  <c r="K309" i="1"/>
  <c r="L308" i="1"/>
  <c r="K308" i="1"/>
  <c r="L307" i="1"/>
  <c r="K307" i="1"/>
  <c r="L306" i="1"/>
  <c r="K306" i="1"/>
  <c r="L305" i="1"/>
  <c r="K305" i="1"/>
  <c r="L304" i="1"/>
  <c r="K304" i="1"/>
  <c r="L303" i="1"/>
  <c r="K303" i="1"/>
  <c r="L302" i="1"/>
  <c r="K302" i="1"/>
  <c r="L301" i="1"/>
  <c r="K301" i="1"/>
  <c r="L300" i="1"/>
  <c r="K300" i="1"/>
  <c r="L299" i="1"/>
  <c r="K299" i="1"/>
  <c r="L298" i="1"/>
  <c r="K298" i="1"/>
  <c r="L297" i="1"/>
  <c r="K297" i="1"/>
  <c r="L296" i="1"/>
  <c r="K296" i="1"/>
  <c r="L295" i="1"/>
  <c r="K295" i="1"/>
  <c r="L294" i="1"/>
  <c r="K294" i="1"/>
  <c r="L293" i="1"/>
  <c r="K293" i="1"/>
  <c r="L292" i="1"/>
  <c r="K292" i="1"/>
  <c r="L291" i="1"/>
  <c r="K291" i="1"/>
  <c r="L290" i="1"/>
  <c r="K290" i="1"/>
  <c r="L289" i="1"/>
  <c r="K289" i="1"/>
  <c r="L288" i="1"/>
  <c r="K288" i="1"/>
  <c r="L287" i="1"/>
  <c r="K287" i="1"/>
  <c r="L286" i="1"/>
  <c r="K286" i="1"/>
  <c r="L285" i="1"/>
  <c r="K285" i="1"/>
  <c r="L284" i="1"/>
  <c r="K284" i="1"/>
  <c r="L283" i="1"/>
  <c r="K283" i="1"/>
  <c r="L282" i="1"/>
  <c r="K282" i="1"/>
  <c r="L281" i="1"/>
  <c r="K281" i="1"/>
  <c r="L280" i="1"/>
  <c r="K280" i="1"/>
  <c r="L279" i="1"/>
  <c r="K279" i="1"/>
  <c r="L278" i="1"/>
  <c r="K278" i="1"/>
  <c r="L277" i="1"/>
  <c r="K277" i="1"/>
  <c r="L276" i="1"/>
  <c r="K276" i="1"/>
  <c r="L275" i="1"/>
  <c r="K275" i="1"/>
  <c r="L274" i="1"/>
  <c r="K274" i="1"/>
  <c r="L273" i="1"/>
  <c r="K273" i="1"/>
  <c r="L272" i="1"/>
  <c r="K272" i="1"/>
  <c r="L271" i="1"/>
  <c r="K271" i="1"/>
  <c r="L270" i="1"/>
  <c r="K270" i="1"/>
  <c r="L269" i="1"/>
  <c r="K269" i="1"/>
  <c r="L268" i="1"/>
  <c r="K268" i="1"/>
  <c r="L267" i="1"/>
  <c r="K267" i="1"/>
  <c r="L266" i="1"/>
  <c r="K266" i="1"/>
  <c r="L265" i="1"/>
  <c r="K265" i="1"/>
  <c r="L264" i="1"/>
  <c r="K264" i="1"/>
  <c r="L263" i="1"/>
  <c r="K263" i="1"/>
  <c r="L262" i="1"/>
  <c r="K262" i="1"/>
  <c r="L261" i="1"/>
  <c r="K261" i="1"/>
  <c r="L260" i="1"/>
  <c r="K260" i="1"/>
  <c r="L259" i="1"/>
  <c r="K259" i="1"/>
  <c r="L258" i="1"/>
  <c r="K258" i="1"/>
  <c r="L257" i="1"/>
  <c r="K257" i="1"/>
  <c r="L256" i="1"/>
  <c r="K256" i="1"/>
  <c r="L255" i="1"/>
  <c r="K255" i="1"/>
  <c r="L254" i="1"/>
  <c r="K254" i="1"/>
  <c r="L253" i="1"/>
  <c r="K253" i="1"/>
  <c r="L252" i="1"/>
  <c r="K252" i="1"/>
  <c r="L251" i="1"/>
  <c r="K251" i="1"/>
  <c r="L250" i="1"/>
  <c r="K250" i="1"/>
  <c r="L249" i="1"/>
  <c r="K249" i="1"/>
  <c r="L248" i="1"/>
  <c r="K248" i="1"/>
  <c r="L247" i="1"/>
  <c r="K247" i="1"/>
  <c r="L246" i="1"/>
  <c r="K246" i="1"/>
  <c r="L245" i="1"/>
  <c r="K245" i="1"/>
  <c r="L244" i="1"/>
  <c r="K244" i="1"/>
  <c r="L243" i="1"/>
  <c r="K243" i="1"/>
  <c r="L242" i="1"/>
  <c r="K242" i="1"/>
  <c r="L241" i="1"/>
  <c r="K241" i="1"/>
  <c r="L240" i="1"/>
  <c r="K240" i="1"/>
  <c r="L239" i="1"/>
  <c r="K239" i="1"/>
  <c r="L238" i="1"/>
  <c r="K238" i="1"/>
  <c r="L237" i="1"/>
  <c r="K237" i="1"/>
  <c r="L236" i="1"/>
  <c r="K236" i="1"/>
  <c r="L235" i="1"/>
  <c r="K235" i="1"/>
  <c r="L234" i="1"/>
  <c r="K234" i="1"/>
  <c r="L233" i="1"/>
  <c r="K233" i="1"/>
  <c r="L232" i="1"/>
  <c r="K232" i="1"/>
  <c r="L231" i="1"/>
  <c r="K231" i="1"/>
  <c r="L230" i="1"/>
  <c r="K230" i="1"/>
  <c r="L229" i="1"/>
  <c r="K229" i="1"/>
  <c r="L228" i="1"/>
  <c r="K228" i="1"/>
  <c r="L227" i="1"/>
  <c r="K227" i="1"/>
  <c r="L226" i="1"/>
  <c r="K226" i="1"/>
  <c r="L225" i="1"/>
  <c r="K225" i="1"/>
  <c r="L224" i="1"/>
  <c r="K224" i="1"/>
  <c r="L223" i="1"/>
  <c r="K223" i="1"/>
  <c r="L222" i="1"/>
  <c r="K222" i="1"/>
  <c r="L221" i="1"/>
  <c r="K221" i="1"/>
  <c r="L220" i="1"/>
  <c r="K220" i="1"/>
  <c r="L219" i="1"/>
  <c r="K219" i="1"/>
  <c r="L218" i="1"/>
  <c r="K218" i="1"/>
  <c r="L217" i="1"/>
  <c r="K217" i="1"/>
  <c r="L216" i="1"/>
  <c r="K216" i="1"/>
  <c r="L215" i="1"/>
  <c r="K215" i="1"/>
  <c r="L214" i="1"/>
  <c r="K214" i="1"/>
  <c r="L213" i="1"/>
  <c r="K213" i="1"/>
  <c r="L212" i="1"/>
  <c r="K212" i="1"/>
  <c r="L211" i="1"/>
  <c r="K211" i="1"/>
  <c r="L210" i="1"/>
  <c r="K210" i="1"/>
  <c r="L209" i="1"/>
  <c r="K209" i="1"/>
  <c r="L208" i="1"/>
  <c r="K208" i="1"/>
  <c r="L207" i="1"/>
  <c r="K207" i="1"/>
  <c r="L206" i="1"/>
  <c r="K206" i="1"/>
  <c r="L205" i="1"/>
  <c r="K205" i="1"/>
  <c r="L204" i="1"/>
  <c r="K204" i="1"/>
  <c r="L203" i="1"/>
  <c r="K203" i="1"/>
  <c r="L202" i="1"/>
  <c r="K202" i="1"/>
  <c r="L201" i="1"/>
  <c r="K201" i="1"/>
  <c r="L200" i="1"/>
  <c r="K200" i="1"/>
  <c r="L199" i="1"/>
  <c r="K199" i="1"/>
  <c r="L198" i="1"/>
  <c r="K198" i="1"/>
  <c r="L197" i="1"/>
  <c r="K197" i="1"/>
  <c r="L196" i="1"/>
  <c r="K196" i="1"/>
  <c r="L195" i="1"/>
  <c r="K195" i="1"/>
  <c r="L194" i="1"/>
  <c r="K194" i="1"/>
  <c r="L193" i="1"/>
  <c r="K193" i="1"/>
  <c r="L192" i="1"/>
  <c r="K192" i="1"/>
  <c r="L191" i="1"/>
  <c r="K191" i="1"/>
  <c r="L190" i="1"/>
  <c r="K190" i="1"/>
  <c r="L189" i="1"/>
  <c r="K189" i="1"/>
  <c r="L188" i="1"/>
  <c r="K188" i="1"/>
  <c r="L187" i="1"/>
  <c r="K187" i="1"/>
  <c r="L186" i="1"/>
  <c r="K186" i="1"/>
  <c r="L185" i="1"/>
  <c r="K185" i="1"/>
  <c r="L184" i="1"/>
  <c r="K184" i="1"/>
  <c r="L183" i="1"/>
  <c r="K183" i="1"/>
  <c r="L182" i="1"/>
  <c r="K182" i="1"/>
  <c r="L181" i="1"/>
  <c r="K181" i="1"/>
  <c r="L180" i="1"/>
  <c r="K180" i="1"/>
  <c r="L179" i="1"/>
  <c r="K179" i="1"/>
  <c r="L178" i="1"/>
  <c r="K178" i="1"/>
  <c r="L177" i="1"/>
  <c r="K177" i="1"/>
  <c r="L176" i="1"/>
  <c r="K176" i="1"/>
  <c r="L175" i="1"/>
  <c r="K175" i="1"/>
  <c r="L174" i="1"/>
  <c r="K174" i="1"/>
  <c r="L173" i="1"/>
  <c r="K173" i="1"/>
  <c r="L172" i="1"/>
  <c r="K172" i="1"/>
  <c r="L171" i="1"/>
  <c r="K171" i="1"/>
  <c r="L170" i="1"/>
  <c r="K170" i="1"/>
  <c r="L169" i="1"/>
  <c r="K169" i="1"/>
  <c r="L168" i="1"/>
  <c r="K168" i="1"/>
  <c r="L167" i="1"/>
  <c r="K167" i="1"/>
  <c r="L166" i="1"/>
  <c r="K166" i="1"/>
  <c r="L165" i="1"/>
  <c r="K165" i="1"/>
  <c r="L164" i="1"/>
  <c r="K164" i="1"/>
  <c r="L163" i="1"/>
  <c r="K163" i="1"/>
  <c r="L162" i="1"/>
  <c r="K162" i="1"/>
  <c r="L161" i="1"/>
  <c r="K161" i="1"/>
  <c r="L160" i="1"/>
  <c r="K160" i="1"/>
  <c r="L159" i="1"/>
  <c r="K159" i="1"/>
  <c r="L158" i="1"/>
  <c r="K158" i="1"/>
  <c r="L157" i="1"/>
  <c r="K157" i="1"/>
  <c r="L156" i="1"/>
  <c r="K156" i="1"/>
  <c r="L155" i="1"/>
  <c r="K155" i="1"/>
  <c r="L154" i="1"/>
  <c r="K154" i="1"/>
  <c r="L153" i="1"/>
  <c r="K153" i="1"/>
  <c r="L152" i="1"/>
  <c r="K152" i="1"/>
  <c r="L151" i="1"/>
  <c r="K151" i="1"/>
  <c r="L150" i="1"/>
  <c r="K150" i="1"/>
  <c r="L149" i="1"/>
  <c r="K149" i="1"/>
  <c r="L148" i="1"/>
  <c r="K148" i="1"/>
  <c r="L147" i="1"/>
  <c r="K147" i="1"/>
  <c r="L146" i="1"/>
  <c r="K146" i="1"/>
  <c r="L145" i="1"/>
  <c r="K145" i="1"/>
  <c r="L144" i="1"/>
  <c r="K144" i="1"/>
  <c r="L143" i="1"/>
  <c r="K143" i="1"/>
  <c r="L142" i="1"/>
  <c r="K142" i="1"/>
  <c r="L141" i="1"/>
  <c r="K141" i="1"/>
  <c r="L140" i="1"/>
  <c r="K140" i="1"/>
  <c r="L139" i="1"/>
  <c r="K139" i="1"/>
  <c r="L138" i="1"/>
  <c r="K138" i="1"/>
  <c r="L137" i="1"/>
  <c r="K137" i="1"/>
  <c r="L136" i="1"/>
  <c r="K136" i="1"/>
  <c r="L135" i="1"/>
  <c r="K135" i="1"/>
  <c r="L134" i="1"/>
  <c r="K134" i="1"/>
  <c r="L133" i="1"/>
  <c r="K133" i="1"/>
  <c r="L132" i="1"/>
  <c r="K132" i="1"/>
  <c r="L131" i="1"/>
  <c r="K131" i="1"/>
  <c r="L130" i="1"/>
  <c r="K130" i="1"/>
  <c r="L129" i="1"/>
  <c r="K129" i="1"/>
  <c r="L128" i="1"/>
  <c r="K128" i="1"/>
  <c r="L127" i="1"/>
  <c r="K127" i="1"/>
  <c r="L126" i="1"/>
  <c r="K126" i="1"/>
  <c r="L125" i="1"/>
  <c r="K125" i="1"/>
  <c r="L124" i="1"/>
  <c r="K124" i="1"/>
  <c r="L123" i="1"/>
  <c r="K123" i="1"/>
  <c r="L122" i="1"/>
  <c r="K122" i="1"/>
  <c r="L121" i="1"/>
  <c r="K121" i="1"/>
  <c r="L120" i="1"/>
  <c r="K120" i="1"/>
  <c r="L119" i="1"/>
  <c r="K119" i="1"/>
  <c r="L118" i="1"/>
  <c r="K118" i="1"/>
  <c r="L117" i="1"/>
  <c r="K117" i="1"/>
  <c r="L116" i="1"/>
  <c r="K116" i="1"/>
  <c r="L115" i="1"/>
  <c r="K115" i="1"/>
  <c r="L114" i="1"/>
  <c r="K114" i="1"/>
  <c r="L113" i="1"/>
  <c r="K113" i="1"/>
  <c r="L112" i="1"/>
  <c r="K112" i="1"/>
  <c r="L111" i="1"/>
  <c r="K111" i="1"/>
  <c r="L110" i="1"/>
  <c r="K110" i="1"/>
  <c r="L109" i="1"/>
  <c r="K109" i="1"/>
  <c r="L108" i="1"/>
  <c r="K108" i="1"/>
  <c r="L107" i="1"/>
  <c r="K107" i="1"/>
  <c r="L106" i="1"/>
  <c r="K106" i="1"/>
  <c r="L105" i="1"/>
  <c r="K105" i="1"/>
  <c r="L104" i="1"/>
  <c r="K104" i="1"/>
  <c r="L103" i="1"/>
  <c r="K103" i="1"/>
  <c r="L102" i="1"/>
  <c r="K102" i="1"/>
  <c r="L101" i="1"/>
  <c r="K101" i="1"/>
  <c r="L100" i="1"/>
  <c r="K100" i="1"/>
  <c r="L99" i="1"/>
  <c r="K99" i="1"/>
  <c r="L98" i="1"/>
  <c r="K98" i="1"/>
  <c r="L97" i="1"/>
  <c r="K97" i="1"/>
  <c r="L96" i="1"/>
  <c r="K96" i="1"/>
  <c r="L95" i="1"/>
  <c r="K95" i="1"/>
  <c r="L94" i="1"/>
  <c r="K94" i="1"/>
  <c r="L93" i="1"/>
  <c r="K93" i="1"/>
  <c r="L92" i="1"/>
  <c r="K92" i="1"/>
  <c r="L91" i="1"/>
  <c r="K91" i="1"/>
  <c r="L90" i="1"/>
  <c r="K90" i="1"/>
  <c r="L89" i="1"/>
  <c r="K89" i="1"/>
  <c r="L88" i="1"/>
  <c r="K88" i="1"/>
  <c r="L87" i="1"/>
  <c r="K87" i="1"/>
  <c r="L86" i="1"/>
  <c r="K86" i="1"/>
  <c r="L85" i="1"/>
  <c r="K85" i="1"/>
  <c r="L84" i="1"/>
  <c r="K84" i="1"/>
  <c r="L81" i="1"/>
  <c r="K81" i="1"/>
  <c r="L78" i="1"/>
  <c r="K78" i="1"/>
  <c r="L73" i="1"/>
  <c r="K73" i="1"/>
  <c r="L69" i="1"/>
  <c r="K69" i="1"/>
  <c r="L63" i="1"/>
  <c r="K63" i="1"/>
  <c r="L51" i="1"/>
  <c r="K51" i="1"/>
  <c r="L48" i="1"/>
  <c r="K48" i="1"/>
  <c r="L46" i="1"/>
  <c r="K46" i="1"/>
  <c r="L44" i="1"/>
  <c r="K44" i="1"/>
  <c r="L39" i="1"/>
  <c r="K39" i="1"/>
  <c r="L38" i="1"/>
  <c r="K38" i="1"/>
  <c r="L33" i="1"/>
  <c r="K33" i="1"/>
  <c r="L22" i="1"/>
  <c r="K22" i="1"/>
  <c r="L18" i="1"/>
  <c r="K18" i="1"/>
  <c r="L16" i="1"/>
  <c r="K16" i="1"/>
  <c r="L14" i="1"/>
  <c r="K14" i="1"/>
  <c r="L11" i="1"/>
  <c r="K11" i="1"/>
  <c r="L8" i="1"/>
  <c r="K8" i="1"/>
  <c r="L7" i="1"/>
  <c r="K7" i="1"/>
  <c r="L6" i="1"/>
  <c r="K6" i="1"/>
  <c r="L5" i="1"/>
  <c r="K5" i="1"/>
  <c r="L4" i="1"/>
  <c r="K4" i="1"/>
  <c r="L3" i="1"/>
  <c r="K3" i="1"/>
  <c r="M50" i="2" l="1"/>
  <c r="F50" i="2" s="1"/>
  <c r="M200" i="2"/>
  <c r="A201" i="2"/>
  <c r="M22" i="2"/>
  <c r="F22" i="2" s="1"/>
  <c r="M86" i="2"/>
  <c r="F86" i="2"/>
  <c r="M142" i="2"/>
  <c r="F142" i="2" s="1"/>
  <c r="M21" i="2"/>
  <c r="F21" i="2" s="1"/>
  <c r="M58" i="2"/>
  <c r="F58" i="2" s="1"/>
  <c r="M60" i="2"/>
  <c r="F60" i="2" s="1"/>
  <c r="M69" i="2"/>
  <c r="F69" i="2" s="1"/>
  <c r="M145" i="2"/>
  <c r="F145" i="2" s="1"/>
  <c r="A163" i="2"/>
  <c r="M163" i="2"/>
  <c r="F163" i="2" s="1"/>
  <c r="M76" i="2"/>
  <c r="F76" i="2" s="1"/>
  <c r="M78" i="2"/>
  <c r="F78" i="2" s="1"/>
  <c r="F201" i="2"/>
  <c r="A194" i="2"/>
  <c r="M51" i="2"/>
  <c r="F51" i="2" s="1"/>
  <c r="M77" i="2"/>
  <c r="F77" i="2" s="1"/>
  <c r="M79" i="2"/>
  <c r="F79" i="2" s="1"/>
  <c r="M129" i="2"/>
  <c r="F129" i="2" s="1"/>
  <c r="A160" i="2"/>
  <c r="M160" i="2"/>
  <c r="F160" i="2" s="1"/>
  <c r="A161" i="2"/>
  <c r="M161" i="2"/>
  <c r="F161" i="2" s="1"/>
  <c r="A164" i="2"/>
  <c r="M164" i="2"/>
  <c r="F164" i="2" s="1"/>
  <c r="A21" i="2"/>
  <c r="F200" i="2"/>
  <c r="F194" i="2"/>
  <c r="M59" i="2"/>
  <c r="F59" i="2" s="1"/>
  <c r="M68" i="2"/>
  <c r="F68" i="2" s="1"/>
  <c r="A76" i="2"/>
  <c r="A78" i="2"/>
  <c r="A86" i="2"/>
  <c r="M91" i="2"/>
  <c r="F91" i="2" s="1"/>
  <c r="M134" i="2"/>
  <c r="F134" i="2" s="1"/>
  <c r="A142" i="2"/>
  <c r="A162" i="2"/>
  <c r="M162" i="2"/>
  <c r="F162" i="2" s="1"/>
  <c r="M225" i="2"/>
  <c r="F225" i="2"/>
  <c r="A225" i="2"/>
  <c r="M185" i="2"/>
  <c r="F185" i="2" s="1"/>
  <c r="M187" i="2"/>
  <c r="F187" i="2" s="1"/>
  <c r="M204" i="2"/>
  <c r="F204" i="2" s="1"/>
  <c r="M206" i="2"/>
  <c r="F206" i="2" s="1"/>
  <c r="M214" i="2"/>
  <c r="F214" i="2" s="1"/>
  <c r="M216" i="2"/>
  <c r="F216" i="2" s="1"/>
  <c r="F250" i="2"/>
  <c r="M250" i="2"/>
  <c r="F252" i="2"/>
  <c r="M252" i="2"/>
  <c r="F254" i="2"/>
  <c r="M254" i="2"/>
  <c r="F256" i="2"/>
  <c r="M256" i="2"/>
  <c r="M269" i="2"/>
  <c r="F269" i="2"/>
  <c r="M165" i="2"/>
  <c r="F165" i="2" s="1"/>
  <c r="M23" i="2"/>
  <c r="F23" i="2" s="1"/>
  <c r="M195" i="2"/>
  <c r="F195" i="2" s="1"/>
  <c r="M205" i="2"/>
  <c r="F205" i="2" s="1"/>
  <c r="M213" i="2"/>
  <c r="F213" i="2" s="1"/>
  <c r="M215" i="2"/>
  <c r="F215" i="2" s="1"/>
  <c r="M217" i="2"/>
  <c r="F217" i="2" s="1"/>
  <c r="F251" i="2"/>
  <c r="M251" i="2"/>
  <c r="F253" i="2"/>
  <c r="M253" i="2"/>
  <c r="F255" i="2"/>
  <c r="M255" i="2"/>
  <c r="H47" i="4"/>
  <c r="H123" i="4"/>
  <c r="H136" i="4"/>
  <c r="H58" i="4"/>
  <c r="F7" i="4"/>
  <c r="H152" i="4"/>
  <c r="H117" i="4"/>
  <c r="H93" i="4"/>
  <c r="D7" i="4"/>
  <c r="H171" i="4"/>
  <c r="H9" i="4"/>
  <c r="H135" i="4"/>
  <c r="H145" i="4"/>
  <c r="H59" i="4"/>
  <c r="H144" i="4"/>
  <c r="H124" i="4"/>
  <c r="H65" i="4"/>
  <c r="H109" i="4"/>
  <c r="H62" i="4"/>
  <c r="H11" i="4"/>
  <c r="H113" i="4"/>
  <c r="H128" i="4"/>
  <c r="H183" i="4"/>
  <c r="H114" i="4"/>
  <c r="H191" i="4"/>
  <c r="H115" i="4"/>
  <c r="H18" i="4"/>
  <c r="H41" i="4"/>
  <c r="H98" i="4"/>
  <c r="H50" i="4"/>
  <c r="H69" i="4"/>
  <c r="H10" i="4"/>
  <c r="H70" i="4"/>
  <c r="H149" i="4"/>
  <c r="H134" i="4"/>
  <c r="H142" i="4"/>
  <c r="H85" i="4"/>
  <c r="H126" i="4"/>
  <c r="H175" i="4"/>
  <c r="H75" i="4"/>
  <c r="H29" i="4"/>
  <c r="H78" i="4"/>
  <c r="H143" i="4"/>
  <c r="H131" i="4"/>
  <c r="H34" i="4"/>
  <c r="H104" i="4"/>
  <c r="H129" i="4"/>
  <c r="H182" i="4"/>
  <c r="H95" i="4"/>
  <c r="H119" i="4"/>
  <c r="H45" i="4"/>
  <c r="H56" i="4"/>
  <c r="H35" i="4"/>
  <c r="H141" i="4"/>
  <c r="H14" i="4"/>
  <c r="H187" i="4"/>
  <c r="H188" i="4"/>
  <c r="H167" i="4"/>
  <c r="H185" i="4"/>
  <c r="H44" i="4"/>
  <c r="H130" i="4"/>
  <c r="H165" i="4"/>
  <c r="H97" i="4"/>
  <c r="H137" i="4"/>
  <c r="H91" i="4"/>
  <c r="H189" i="4"/>
  <c r="H105" i="4"/>
  <c r="H63" i="4"/>
  <c r="H88" i="4"/>
  <c r="H36" i="4"/>
  <c r="H156" i="4"/>
  <c r="H177" i="4"/>
  <c r="H68" i="4"/>
  <c r="H76" i="4"/>
  <c r="H22" i="4"/>
  <c r="H160" i="4"/>
  <c r="H174" i="4"/>
  <c r="H46" i="4"/>
  <c r="H132" i="4"/>
  <c r="H92" i="4"/>
  <c r="H106" i="4"/>
  <c r="H82" i="4"/>
  <c r="H83" i="4"/>
  <c r="H103" i="4"/>
  <c r="H133" i="4"/>
  <c r="H12" i="4"/>
  <c r="H138" i="4"/>
  <c r="H193" i="4"/>
  <c r="H194" i="4"/>
  <c r="H37" i="4"/>
  <c r="H77" i="4"/>
  <c r="H99" i="4"/>
  <c r="H19" i="4"/>
  <c r="H100" i="4"/>
  <c r="H121" i="4"/>
  <c r="H73" i="4"/>
  <c r="H64" i="4"/>
  <c r="H24" i="4"/>
  <c r="H195" i="4"/>
  <c r="H57" i="4"/>
  <c r="H153" i="4"/>
  <c r="H20" i="4"/>
  <c r="H118" i="4"/>
  <c r="H154" i="4"/>
  <c r="H148" i="4"/>
  <c r="H89" i="4"/>
  <c r="H52" i="4"/>
  <c r="H26" i="4"/>
  <c r="H116" i="4"/>
  <c r="H108" i="4"/>
  <c r="H66" i="4"/>
  <c r="H28" i="4"/>
  <c r="H87" i="4"/>
  <c r="H159" i="4"/>
  <c r="H150" i="4"/>
  <c r="H169" i="4"/>
  <c r="H55" i="4"/>
  <c r="H168" i="4"/>
  <c r="H72" i="4"/>
  <c r="H90" i="4"/>
  <c r="H102" i="4"/>
  <c r="H51" i="4"/>
  <c r="H54" i="4"/>
  <c r="H21" i="4"/>
  <c r="H101" i="4"/>
  <c r="H161" i="4"/>
  <c r="H170" i="4"/>
  <c r="H49" i="4"/>
  <c r="H164" i="4"/>
  <c r="H178" i="4"/>
  <c r="H158" i="4"/>
  <c r="H32" i="4"/>
  <c r="H125" i="4"/>
  <c r="H61" i="4"/>
  <c r="H180" i="4"/>
  <c r="H140" i="4"/>
  <c r="H23" i="4"/>
  <c r="H38" i="4"/>
  <c r="H155" i="4"/>
  <c r="H33" i="4"/>
  <c r="H112" i="4"/>
  <c r="H43" i="4"/>
  <c r="H192" i="4"/>
  <c r="H27" i="4"/>
  <c r="H173" i="4"/>
  <c r="H60" i="4"/>
  <c r="H84" i="4"/>
  <c r="H80" i="4"/>
  <c r="H31" i="4"/>
  <c r="H17" i="4"/>
  <c r="H163" i="4"/>
  <c r="H151" i="4"/>
  <c r="H39" i="4"/>
  <c r="H147" i="4"/>
  <c r="H127" i="4"/>
  <c r="H53" i="4"/>
  <c r="H94" i="4"/>
  <c r="H179" i="4"/>
  <c r="H74" i="4"/>
  <c r="H186" i="4"/>
  <c r="H8" i="4"/>
  <c r="H184" i="4"/>
  <c r="H15" i="4"/>
  <c r="H96" i="4"/>
  <c r="H81" i="4"/>
  <c r="H48" i="4"/>
  <c r="H181" i="4"/>
  <c r="H71" i="4"/>
  <c r="H120" i="4"/>
  <c r="H40" i="4"/>
  <c r="H107" i="4"/>
  <c r="H146" i="4"/>
  <c r="H110" i="4"/>
  <c r="H190" i="4"/>
  <c r="H139" i="4"/>
  <c r="H111" i="4"/>
  <c r="H157" i="4"/>
  <c r="H122" i="4"/>
  <c r="H79" i="4"/>
  <c r="H30" i="4"/>
  <c r="H176" i="4"/>
  <c r="H25" i="4"/>
  <c r="H16" i="4"/>
  <c r="H166" i="4"/>
  <c r="H13" i="4"/>
  <c r="H172" i="4"/>
  <c r="H86" i="4"/>
  <c r="H162" i="4"/>
  <c r="H42" i="4"/>
  <c r="H67" i="4"/>
</calcChain>
</file>

<file path=xl/comments1.xml><?xml version="1.0" encoding="utf-8"?>
<comments xmlns="http://schemas.openxmlformats.org/spreadsheetml/2006/main">
  <authors>
    <author/>
  </authors>
  <commentList>
    <comment ref="A2" authorId="0" shapeId="0">
      <text>
        <r>
          <rPr>
            <sz val="10"/>
            <color rgb="FF000000"/>
            <rFont val="Arial"/>
            <family val="2"/>
          </rPr>
          <t>The identification number to each concept</t>
        </r>
        <r>
          <rPr>
            <sz val="10"/>
            <color rgb="FF000000"/>
            <rFont val="Arial"/>
            <family val="2"/>
          </rPr>
          <t xml:space="preserve">
 </t>
        </r>
        <r>
          <rPr>
            <sz val="10"/>
            <color rgb="FF000000"/>
            <rFont val="Arial"/>
            <family val="2"/>
          </rPr>
          <t>-Juan Carlos Segura Fernández-C</t>
        </r>
      </text>
    </comment>
    <comment ref="B2" authorId="0" shapeId="0">
      <text>
        <r>
          <rPr>
            <sz val="10"/>
            <color rgb="FF000000"/>
            <rFont val="Arial"/>
            <family val="2"/>
          </rPr>
          <t>The main term to take into account when defining the ontology. Other concepts may be related, or depend on it.</t>
        </r>
        <r>
          <rPr>
            <sz val="10"/>
            <color rgb="FF000000"/>
            <rFont val="Arial"/>
            <family val="2"/>
          </rPr>
          <t xml:space="preserve">
 </t>
        </r>
        <r>
          <rPr>
            <sz val="10"/>
            <color rgb="FF000000"/>
            <rFont val="Arial"/>
            <family val="2"/>
          </rPr>
          <t>-Juan Carlos Segura Fernández-C</t>
        </r>
      </text>
    </comment>
    <comment ref="C2" authorId="0" shapeId="0">
      <text>
        <r>
          <rPr>
            <sz val="10"/>
            <color rgb="FF000000"/>
            <rFont val="Arial"/>
            <family val="2"/>
          </rPr>
          <t>The explanation/meaning of the concept taking into account its application context</t>
        </r>
        <r>
          <rPr>
            <sz val="10"/>
            <color rgb="FF000000"/>
            <rFont val="Arial"/>
            <family val="2"/>
          </rPr>
          <t xml:space="preserve">
 </t>
        </r>
        <r>
          <rPr>
            <sz val="10"/>
            <color rgb="FF000000"/>
            <rFont val="Arial"/>
            <family val="2"/>
          </rPr>
          <t>-Juan Carlos Segura Fernández-C</t>
        </r>
      </text>
    </comment>
    <comment ref="E2" authorId="0" shapeId="0">
      <text>
        <r>
          <rPr>
            <sz val="10"/>
            <color rgb="FF000000"/>
            <rFont val="Arial"/>
            <family val="2"/>
          </rPr>
          <t>The information source/site used to provide the definition</t>
        </r>
        <r>
          <rPr>
            <sz val="10"/>
            <color rgb="FF000000"/>
            <rFont val="Arial"/>
            <family val="2"/>
          </rPr>
          <t xml:space="preserve">
 </t>
        </r>
        <r>
          <rPr>
            <sz val="10"/>
            <color rgb="FF000000"/>
            <rFont val="Arial"/>
            <family val="2"/>
          </rPr>
          <t>-Juan Carlos Segura Fernández-C</t>
        </r>
      </text>
    </comment>
    <comment ref="F2" authorId="0" shapeId="0">
      <text>
        <r>
          <rPr>
            <sz val="10"/>
            <color rgb="FF000000"/>
            <rFont val="Arial"/>
            <family val="2"/>
          </rPr>
          <t>Extra information related to the concept. Be it the URL of the source, clarifying notes, or the exact citation of the source</t>
        </r>
        <r>
          <rPr>
            <sz val="10"/>
            <color rgb="FF000000"/>
            <rFont val="Arial"/>
            <family val="2"/>
          </rPr>
          <t xml:space="preserve">
 </t>
        </r>
        <r>
          <rPr>
            <sz val="10"/>
            <color rgb="FF000000"/>
            <rFont val="Arial"/>
            <family val="2"/>
          </rPr>
          <t>-Juan Carlos Segura Fernández-C</t>
        </r>
      </text>
    </comment>
    <comment ref="I2" authorId="0" shapeId="0">
      <text>
        <r>
          <rPr>
            <sz val="10"/>
            <color rgb="FF000000"/>
            <rFont val="Arial"/>
            <family val="2"/>
          </rPr>
          <t>The reason user has chosen the definition</t>
        </r>
        <r>
          <rPr>
            <sz val="10"/>
            <color rgb="FF000000"/>
            <rFont val="Arial"/>
            <family val="2"/>
          </rPr>
          <t xml:space="preserve">
 </t>
        </r>
        <r>
          <rPr>
            <sz val="10"/>
            <color rgb="FF000000"/>
            <rFont val="Arial"/>
            <family val="2"/>
          </rPr>
          <t>-Juan Carlos Segura Fernández-C</t>
        </r>
      </text>
    </comment>
    <comment ref="J2" authorId="0" shapeId="0">
      <text>
        <r>
          <rPr>
            <sz val="10"/>
            <color rgb="FF000000"/>
            <rFont val="Arial"/>
            <family val="2"/>
          </rPr>
          <t>Feedback from the Working Group</t>
        </r>
        <r>
          <rPr>
            <sz val="10"/>
            <color rgb="FF000000"/>
            <rFont val="Arial"/>
            <family val="2"/>
          </rPr>
          <t xml:space="preserve">
 </t>
        </r>
        <r>
          <rPr>
            <sz val="10"/>
            <color rgb="FF000000"/>
            <rFont val="Arial"/>
            <family val="2"/>
          </rPr>
          <t>-Juan Carlos Segura Fernández-C</t>
        </r>
      </text>
    </comment>
    <comment ref="K2" authorId="0" shapeId="0">
      <text>
        <r>
          <rPr>
            <sz val="10"/>
            <color rgb="FF000000"/>
            <rFont val="Arial"/>
            <family val="2"/>
          </rPr>
          <t>The three different situations that can be found in Github and the concpets related to them</t>
        </r>
        <r>
          <rPr>
            <sz val="10"/>
            <color rgb="FF000000"/>
            <rFont val="Arial"/>
            <family val="2"/>
          </rPr>
          <t xml:space="preserve">
 </t>
        </r>
        <r>
          <rPr>
            <sz val="10"/>
            <color rgb="FF000000"/>
            <rFont val="Arial"/>
            <family val="2"/>
          </rPr>
          <t>-Juan Carlos Segura Fernández-C</t>
        </r>
      </text>
    </comment>
    <comment ref="L2" authorId="0" shapeId="0">
      <text>
        <r>
          <rPr>
            <sz val="10"/>
            <color rgb="FF000000"/>
            <rFont val="Arial"/>
            <family val="2"/>
          </rPr>
          <t>The different processes of e-procurement and the concepts related to them</t>
        </r>
        <r>
          <rPr>
            <sz val="10"/>
            <color rgb="FF000000"/>
            <rFont val="Arial"/>
            <family val="2"/>
          </rPr>
          <t xml:space="preserve">
 </t>
        </r>
        <r>
          <rPr>
            <sz val="10"/>
            <color rgb="FF000000"/>
            <rFont val="Arial"/>
            <family val="2"/>
          </rPr>
          <t>-Juan Carlos Segura Fernández-C</t>
        </r>
      </text>
    </comment>
    <comment ref="M2" authorId="0" shapeId="0">
      <text>
        <r>
          <rPr>
            <sz val="10"/>
            <color rgb="FF000000"/>
            <rFont val="Arial"/>
            <family val="2"/>
          </rPr>
          <t>This column indicates all concepts related to the first Use Case, which can be found in Github</t>
        </r>
        <r>
          <rPr>
            <sz val="10"/>
            <color rgb="FF000000"/>
            <rFont val="Arial"/>
            <family val="2"/>
          </rPr>
          <t xml:space="preserve">
 </t>
        </r>
        <r>
          <rPr>
            <sz val="10"/>
            <color rgb="FF000000"/>
            <rFont val="Arial"/>
            <family val="2"/>
          </rPr>
          <t>-Juan Carlos Segura Fernández-C</t>
        </r>
      </text>
    </comment>
    <comment ref="N2" authorId="0" shapeId="0">
      <text>
        <r>
          <rPr>
            <sz val="10"/>
            <color rgb="FF000000"/>
            <rFont val="Arial"/>
            <family val="2"/>
          </rPr>
          <t>The column to indicate all concepts related to the second Use Case, which can be found in Github.</t>
        </r>
        <r>
          <rPr>
            <sz val="10"/>
            <color rgb="FF000000"/>
            <rFont val="Arial"/>
            <family val="2"/>
          </rPr>
          <t xml:space="preserve">
 </t>
        </r>
        <r>
          <rPr>
            <sz val="10"/>
            <color rgb="FF000000"/>
            <rFont val="Arial"/>
            <family val="2"/>
          </rPr>
          <t>-Juan Carlos Segura Fernández-C</t>
        </r>
      </text>
    </comment>
    <comment ref="O2" authorId="0" shapeId="0">
      <text>
        <r>
          <rPr>
            <sz val="10"/>
            <color rgb="FF000000"/>
            <rFont val="Arial"/>
            <family val="2"/>
          </rPr>
          <t>This column indicates all concepts that are related to the third Use Case, which can be found in Github</t>
        </r>
        <r>
          <rPr>
            <sz val="10"/>
            <color rgb="FF000000"/>
            <rFont val="Arial"/>
            <family val="2"/>
          </rPr>
          <t xml:space="preserve">
 </t>
        </r>
        <r>
          <rPr>
            <sz val="10"/>
            <color rgb="FF000000"/>
            <rFont val="Arial"/>
            <family val="2"/>
          </rPr>
          <t>-Juan Carlos Segura Fernández-C</t>
        </r>
      </text>
    </comment>
    <comment ref="P2" authorId="0" shapeId="0">
      <text>
        <r>
          <rPr>
            <sz val="10"/>
            <color rgb="FF000000"/>
            <rFont val="Arial"/>
            <family val="2"/>
          </rPr>
          <t>This column indicates the concepts that are related to this e-procurement phase (to the publication of the contract notices)</t>
        </r>
        <r>
          <rPr>
            <sz val="10"/>
            <color rgb="FF000000"/>
            <rFont val="Arial"/>
            <family val="2"/>
          </rPr>
          <t xml:space="preserve">
 </t>
        </r>
        <r>
          <rPr>
            <sz val="10"/>
            <color rgb="FF000000"/>
            <rFont val="Arial"/>
            <family val="2"/>
          </rPr>
          <t>-Juan Carlos Segura Fernández-C</t>
        </r>
      </text>
    </comment>
    <comment ref="Q2" authorId="0" shapeId="0">
      <text>
        <r>
          <rPr>
            <sz val="10"/>
            <color rgb="FF000000"/>
            <rFont val="Arial"/>
            <family val="2"/>
          </rPr>
          <t>This column indicates which concepts are related to this phase of the e-procurement. It is about the access to all procurement documents and the information of the contract</t>
        </r>
        <r>
          <rPr>
            <sz val="10"/>
            <color rgb="FF000000"/>
            <rFont val="Arial"/>
            <family val="2"/>
          </rPr>
          <t xml:space="preserve">
 </t>
        </r>
        <r>
          <rPr>
            <sz val="10"/>
            <color rgb="FF000000"/>
            <rFont val="Arial"/>
            <family val="2"/>
          </rPr>
          <t>-Juan Carlos Segura Fernández-C</t>
        </r>
      </text>
    </comment>
    <comment ref="R2" authorId="0" shapeId="0">
      <text>
        <r>
          <rPr>
            <sz val="10"/>
            <color rgb="FF000000"/>
            <rFont val="Arial"/>
            <family val="2"/>
          </rPr>
          <t>This column indicates the concepts that are involved in this e-procurement phase. Related to the submission of tenders or the requests to participate.</t>
        </r>
        <r>
          <rPr>
            <sz val="10"/>
            <color rgb="FF000000"/>
            <rFont val="Arial"/>
            <family val="2"/>
          </rPr>
          <t xml:space="preserve">
 </t>
        </r>
        <r>
          <rPr>
            <sz val="10"/>
            <color rgb="FF000000"/>
            <rFont val="Arial"/>
            <family val="2"/>
          </rPr>
          <t>-Juan Carlos Segura Fernández-C</t>
        </r>
      </text>
    </comment>
    <comment ref="S2" authorId="0" shapeId="0">
      <text>
        <r>
          <rPr>
            <sz val="10"/>
            <color rgb="FF000000"/>
            <rFont val="Arial"/>
            <family val="2"/>
          </rPr>
          <t>This column indicates which concepts are related to this e-procurement phase. It is about the evaluation of the tenders submitted and its criterion</t>
        </r>
        <r>
          <rPr>
            <sz val="10"/>
            <color rgb="FF000000"/>
            <rFont val="Arial"/>
            <family val="2"/>
          </rPr>
          <t xml:space="preserve">
 </t>
        </r>
        <r>
          <rPr>
            <sz val="10"/>
            <color rgb="FF000000"/>
            <rFont val="Arial"/>
            <family val="2"/>
          </rPr>
          <t>-Juan Carlos Segura Fernández-C</t>
        </r>
      </text>
    </comment>
    <comment ref="T2" authorId="0" shapeId="0">
      <text>
        <r>
          <rPr>
            <sz val="10"/>
            <color rgb="FF000000"/>
            <rFont val="Arial"/>
            <family val="2"/>
          </rPr>
          <t>This column indicates the concepts related to this e-procurement phase. It consists of awarding the contract to the supplier.</t>
        </r>
        <r>
          <rPr>
            <sz val="10"/>
            <color rgb="FF000000"/>
            <rFont val="Arial"/>
            <family val="2"/>
          </rPr>
          <t xml:space="preserve">
 </t>
        </r>
        <r>
          <rPr>
            <sz val="10"/>
            <color rgb="FF000000"/>
            <rFont val="Arial"/>
            <family val="2"/>
          </rPr>
          <t>-Juan Carlos Segura Fernández-C</t>
        </r>
      </text>
    </comment>
    <comment ref="U2" authorId="0" shapeId="0">
      <text>
        <r>
          <rPr>
            <sz val="10"/>
            <color rgb="FF000000"/>
            <rFont val="Arial"/>
            <family val="2"/>
          </rPr>
          <t>This column indicates which concepts are related to this phase. It is about the opportunity for potential suppliers to competitively cost the final chosen solution</t>
        </r>
        <r>
          <rPr>
            <sz val="10"/>
            <color rgb="FF000000"/>
            <rFont val="Arial"/>
            <family val="2"/>
          </rPr>
          <t xml:space="preserve">
 </t>
        </r>
        <r>
          <rPr>
            <sz val="10"/>
            <color rgb="FF000000"/>
            <rFont val="Arial"/>
            <family val="2"/>
          </rPr>
          <t>-Juan Carlos Segura Fernández-C</t>
        </r>
      </text>
    </comment>
    <comment ref="V2" authorId="0" shapeId="0">
      <text>
        <r>
          <rPr>
            <sz val="10"/>
            <color rgb="FF000000"/>
            <rFont val="Arial"/>
            <family val="2"/>
          </rPr>
          <t>This column indicates which concepts are related to this phase. It is about the electronic ordering systems for placing orders within contracts and framework agreements</t>
        </r>
        <r>
          <rPr>
            <sz val="10"/>
            <color rgb="FF000000"/>
            <rFont val="Arial"/>
            <family val="2"/>
          </rPr>
          <t xml:space="preserve">
 </t>
        </r>
        <r>
          <rPr>
            <sz val="10"/>
            <color rgb="FF000000"/>
            <rFont val="Arial"/>
            <family val="2"/>
          </rPr>
          <t>-Juan Carlos Segura Fernández-C</t>
        </r>
      </text>
    </comment>
    <comment ref="W2" authorId="0" shapeId="0">
      <text>
        <r>
          <rPr>
            <sz val="10"/>
            <color rgb="FF000000"/>
            <rFont val="Arial"/>
            <family val="2"/>
          </rPr>
          <t>This column indicates the concepts that are involved in this e-procurement phase. Related to the accomplishment of the requirements of the contract</t>
        </r>
        <r>
          <rPr>
            <sz val="10"/>
            <color rgb="FF000000"/>
            <rFont val="Arial"/>
            <family val="2"/>
          </rPr>
          <t xml:space="preserve">
 </t>
        </r>
        <r>
          <rPr>
            <sz val="10"/>
            <color rgb="FF000000"/>
            <rFont val="Arial"/>
            <family val="2"/>
          </rPr>
          <t>-Juan Carlos Segura Fernández-C</t>
        </r>
      </text>
    </comment>
    <comment ref="X2" authorId="0" shapeId="0">
      <text>
        <r>
          <rPr>
            <sz val="10"/>
            <color rgb="FF000000"/>
            <rFont val="Arial"/>
            <family val="2"/>
          </rPr>
          <t>This column indicates the concepts related to this e-procurement phase. It is about the electronic invoices issued both by the group and by the economic operators</t>
        </r>
        <r>
          <rPr>
            <sz val="10"/>
            <color rgb="FF000000"/>
            <rFont val="Arial"/>
            <family val="2"/>
          </rPr>
          <t xml:space="preserve">
 </t>
        </r>
        <r>
          <rPr>
            <sz val="10"/>
            <color rgb="FF000000"/>
            <rFont val="Arial"/>
            <family val="2"/>
          </rPr>
          <t>-Juan Carlos Segura Fernández-C</t>
        </r>
      </text>
    </comment>
    <comment ref="Y2" authorId="0" shapeId="0">
      <text>
        <r>
          <rPr>
            <sz val="10"/>
            <color rgb="FF000000"/>
            <rFont val="Arial"/>
            <family val="2"/>
          </rPr>
          <t>This column indicates which concepts are related to this e-procurement phase. The electronic payment and its validation of the invoices from the economic operator to whom the concession contract has been awarded</t>
        </r>
        <r>
          <rPr>
            <sz val="10"/>
            <color rgb="FF000000"/>
            <rFont val="Arial"/>
            <family val="2"/>
          </rPr>
          <t xml:space="preserve">
 </t>
        </r>
        <r>
          <rPr>
            <sz val="10"/>
            <color rgb="FF000000"/>
            <rFont val="Arial"/>
            <family val="2"/>
          </rPr>
          <t>-Juan Carlos Segura Fernández-C</t>
        </r>
      </text>
    </comment>
  </commentList>
</comments>
</file>

<file path=xl/comments2.xml><?xml version="1.0" encoding="utf-8"?>
<comments xmlns="http://schemas.openxmlformats.org/spreadsheetml/2006/main">
  <authors>
    <author/>
  </authors>
  <commentList>
    <comment ref="A1" authorId="0" shapeId="0">
      <text>
        <r>
          <rPr>
            <sz val="10"/>
            <color rgb="FF000000"/>
            <rFont val="Arial"/>
            <family val="2"/>
          </rPr>
          <t>Component Name</t>
        </r>
        <r>
          <rPr>
            <sz val="10"/>
            <color rgb="FF000000"/>
            <rFont val="Arial"/>
            <family val="2"/>
          </rPr>
          <t xml:space="preserve">
</t>
        </r>
        <r>
          <rPr>
            <sz val="10"/>
            <color rgb="FF000000"/>
            <rFont val="Arial"/>
            <family val="2"/>
          </rPr>
          <t xml:space="preserve">
The Component Name is derived from the Dictionary Entry Name.</t>
        </r>
        <r>
          <rPr>
            <sz val="10"/>
            <color rgb="FF000000"/>
            <rFont val="Arial"/>
            <family val="2"/>
          </rPr>
          <t xml:space="preserve">
</t>
        </r>
        <r>
          <rPr>
            <sz val="10"/>
            <color rgb="FF000000"/>
            <rFont val="Arial"/>
            <family val="2"/>
          </rPr>
          <t xml:space="preserve">
If any disparity exists between the Component Name listed here and the corresponding Component Name in the schemas, the version in the schemas should be considered the correct one.</t>
        </r>
        <r>
          <rPr>
            <sz val="10"/>
            <color rgb="FF000000"/>
            <rFont val="Arial"/>
            <family val="2"/>
          </rPr>
          <t xml:space="preserve">
</t>
        </r>
        <r>
          <rPr>
            <sz val="10"/>
            <color rgb="FF000000"/>
            <rFont val="Arial"/>
            <family val="2"/>
          </rPr>
          <t xml:space="preserve">
(N.B.: Columns with grey headings are not part of the normative schemas.)</t>
        </r>
        <r>
          <rPr>
            <sz val="10"/>
            <color rgb="FF000000"/>
            <rFont val="Arial"/>
            <family val="2"/>
          </rPr>
          <t xml:space="preserve">
</t>
        </r>
      </text>
    </comment>
    <comment ref="B1" authorId="0" shapeId="0">
      <text>
        <r>
          <rPr>
            <sz val="10"/>
            <color rgb="FF000000"/>
            <rFont val="Arial"/>
            <family val="2"/>
          </rPr>
          <t>Cardinality</t>
        </r>
        <r>
          <rPr>
            <sz val="10"/>
            <color rgb="FF000000"/>
            <rFont val="Arial"/>
            <family val="2"/>
          </rPr>
          <t xml:space="preserve">
</t>
        </r>
        <r>
          <rPr>
            <sz val="10"/>
            <color rgb="FF000000"/>
            <rFont val="Arial"/>
            <family val="2"/>
          </rPr>
          <t xml:space="preserve">
The optionality and potential occurrences of the BIE.</t>
        </r>
        <r>
          <rPr>
            <sz val="10"/>
            <color rgb="FF000000"/>
            <rFont val="Arial"/>
            <family val="2"/>
          </rPr>
          <t xml:space="preserve">
</t>
        </r>
        <r>
          <rPr>
            <sz val="10"/>
            <color rgb="FF000000"/>
            <rFont val="Arial"/>
            <family val="2"/>
          </rPr>
          <t xml:space="preserve">
0..1 – optional and only one</t>
        </r>
        <r>
          <rPr>
            <sz val="10"/>
            <color rgb="FF000000"/>
            <rFont val="Arial"/>
            <family val="2"/>
          </rPr>
          <t xml:space="preserve">
</t>
        </r>
        <r>
          <rPr>
            <sz val="10"/>
            <color rgb="FF000000"/>
            <rFont val="Arial"/>
            <family val="2"/>
          </rPr>
          <t xml:space="preserve">
1 – mandatory and only one</t>
        </r>
        <r>
          <rPr>
            <sz val="10"/>
            <color rgb="FF000000"/>
            <rFont val="Arial"/>
            <family val="2"/>
          </rPr>
          <t xml:space="preserve">
</t>
        </r>
        <r>
          <rPr>
            <sz val="10"/>
            <color rgb="FF000000"/>
            <rFont val="Arial"/>
            <family val="2"/>
          </rPr>
          <t xml:space="preserve">
0..n – optional and maximum of n</t>
        </r>
        <r>
          <rPr>
            <sz val="10"/>
            <color rgb="FF000000"/>
            <rFont val="Arial"/>
            <family val="2"/>
          </rPr>
          <t xml:space="preserve">
</t>
        </r>
        <r>
          <rPr>
            <sz val="10"/>
            <color rgb="FF000000"/>
            <rFont val="Arial"/>
            <family val="2"/>
          </rPr>
          <t xml:space="preserve">
1..n - mandatory and maximum of n</t>
        </r>
        <r>
          <rPr>
            <sz val="10"/>
            <color rgb="FF000000"/>
            <rFont val="Arial"/>
            <family val="2"/>
          </rPr>
          <t xml:space="preserve">
</t>
        </r>
        <r>
          <rPr>
            <sz val="10"/>
            <color rgb="FF000000"/>
            <rFont val="Arial"/>
            <family val="2"/>
          </rPr>
          <t xml:space="preserve">
where the letter 'n' represents an unlimited number, and an actual number in place of the letter 'n' is the maximum.</t>
        </r>
      </text>
    </comment>
    <comment ref="C1" authorId="0" shapeId="0">
      <text>
        <r>
          <rPr>
            <sz val="10"/>
            <color rgb="FF000000"/>
            <rFont val="Arial"/>
            <family val="2"/>
          </rPr>
          <t>Definition</t>
        </r>
        <r>
          <rPr>
            <sz val="10"/>
            <color rgb="FF000000"/>
            <rFont val="Arial"/>
            <family val="2"/>
          </rPr>
          <t xml:space="preserve">
</t>
        </r>
        <r>
          <rPr>
            <sz val="10"/>
            <color rgb="FF000000"/>
            <rFont val="Arial"/>
            <family val="2"/>
          </rPr>
          <t xml:space="preserve">
This is the unique semantic business meaning of the Business Information Entity.</t>
        </r>
      </text>
    </comment>
    <comment ref="D1" authorId="0" shapeId="0">
      <text>
        <r>
          <rPr>
            <sz val="10"/>
            <color rgb="FF000000"/>
            <rFont val="Arial"/>
            <family val="2"/>
          </rPr>
          <t>Alternative Business Terms</t>
        </r>
        <r>
          <rPr>
            <sz val="10"/>
            <color rgb="FF000000"/>
            <rFont val="Arial"/>
            <family val="2"/>
          </rPr>
          <t xml:space="preserve">
</t>
        </r>
        <r>
          <rPr>
            <sz val="10"/>
            <color rgb="FF000000"/>
            <rFont val="Arial"/>
            <family val="2"/>
          </rPr>
          <t xml:space="preserve">
Business Terms (optional) consists of one or more synonyms by which the Business Information Entity is commonly known and used in a specific Context. A Business Information Entity may have several Business Terms or synonyms.  These may be used to map BIEs to a controlled vocabulary, to other vocabularies, or to labels for forms presentation.</t>
        </r>
      </text>
    </comment>
    <comment ref="E1" authorId="0" shapeId="0">
      <text>
        <r>
          <rPr>
            <sz val="10"/>
            <color rgb="FF000000"/>
            <rFont val="Arial"/>
            <family val="2"/>
          </rPr>
          <t>Examples</t>
        </r>
        <r>
          <rPr>
            <sz val="10"/>
            <color rgb="FF000000"/>
            <rFont val="Arial"/>
            <family val="2"/>
          </rPr>
          <t xml:space="preserve">
</t>
        </r>
        <r>
          <rPr>
            <sz val="10"/>
            <color rgb="FF000000"/>
            <rFont val="Arial"/>
            <family val="2"/>
          </rPr>
          <t xml:space="preserve">
These are illustrative values that a typical user might utilize, but is under no obligation to to so.</t>
        </r>
      </text>
    </comment>
    <comment ref="F1" authorId="0" shapeId="0">
      <text>
        <r>
          <rPr>
            <sz val="10"/>
            <color rgb="FF000000"/>
            <rFont val="Arial"/>
            <family val="2"/>
          </rPr>
          <t>Dictionary Entry Name</t>
        </r>
        <r>
          <rPr>
            <sz val="10"/>
            <color rgb="FF000000"/>
            <rFont val="Arial"/>
            <family val="2"/>
          </rPr>
          <t xml:space="preserve">
</t>
        </r>
        <r>
          <rPr>
            <sz val="10"/>
            <color rgb="FF000000"/>
            <rFont val="Arial"/>
            <family val="2"/>
          </rPr>
          <t xml:space="preserve">
Dictionary Entry Names are assigned according to the rules of the ebXML Core Component Technical Specification, Version 2.01.</t>
        </r>
        <r>
          <rPr>
            <sz val="10"/>
            <color rgb="FF000000"/>
            <rFont val="Arial"/>
            <family val="2"/>
          </rPr>
          <t xml:space="preserve">
</t>
        </r>
        <r>
          <rPr>
            <sz val="10"/>
            <color rgb="FF000000"/>
            <rFont val="Arial"/>
            <family val="2"/>
          </rPr>
          <t xml:space="preserve">
The DEN is the unique official name of the Business Information Entity in the data dictionary.</t>
        </r>
        <r>
          <rPr>
            <sz val="10"/>
            <color rgb="FF000000"/>
            <rFont val="Arial"/>
            <family val="2"/>
          </rPr>
          <t xml:space="preserve">
</t>
        </r>
      </text>
    </comment>
    <comment ref="G1" authorId="0" shapeId="0">
      <text>
        <r>
          <rPr>
            <sz val="10"/>
            <color rgb="FF000000"/>
            <rFont val="Arial"/>
            <family val="2"/>
          </rPr>
          <t>Object Class Qualifier</t>
        </r>
        <r>
          <rPr>
            <sz val="10"/>
            <color rgb="FF000000"/>
            <rFont val="Arial"/>
            <family val="2"/>
          </rPr>
          <t xml:space="preserve">
</t>
        </r>
        <r>
          <rPr>
            <sz val="10"/>
            <color rgb="FF000000"/>
            <rFont val="Arial"/>
            <family val="2"/>
          </rPr>
          <t xml:space="preserve">
A qualifier is a word or words which help define and differentiate one Business Information Entity from another -- for example, when the BIE is used in another context.</t>
        </r>
      </text>
    </comment>
    <comment ref="H1" authorId="0" shapeId="0">
      <text>
        <r>
          <rPr>
            <sz val="10"/>
            <color rgb="FF000000"/>
            <rFont val="Arial"/>
            <family val="2"/>
          </rPr>
          <t>Object Class</t>
        </r>
        <r>
          <rPr>
            <sz val="10"/>
            <color rgb="FF000000"/>
            <rFont val="Arial"/>
            <family val="2"/>
          </rPr>
          <t xml:space="preserve">
</t>
        </r>
        <r>
          <rPr>
            <sz val="10"/>
            <color rgb="FF000000"/>
            <rFont val="Arial"/>
            <family val="2"/>
          </rPr>
          <t xml:space="preserve">
Object Class is metadata specified by the ebXML CCTS on the basis of ISO 11179 naming rules. An Object Class represents the logical data grouping or aggregation (in a logical data model) to which a Property belongs. Object Classes have explicit boundaries and meaning, and their Properties and behaviour follow the same rules.</t>
        </r>
        <r>
          <rPr>
            <sz val="10"/>
            <color rgb="FF000000"/>
            <rFont val="Arial"/>
            <family val="2"/>
          </rPr>
          <t xml:space="preserve">
</t>
        </r>
        <r>
          <rPr>
            <sz val="10"/>
            <color rgb="FF000000"/>
            <rFont val="Arial"/>
            <family val="2"/>
          </rPr>
          <t xml:space="preserve">
Each Object Class is an ABIE. Object classes are also referred to as Re-usable Types.  They are called Classes in UML and Tables/Entities in database contexts.</t>
        </r>
      </text>
    </comment>
    <comment ref="I1" authorId="0" shapeId="0">
      <text>
        <r>
          <rPr>
            <sz val="10"/>
            <color rgb="FF000000"/>
            <rFont val="Arial"/>
            <family val="2"/>
          </rPr>
          <t>Property Term Qualifier</t>
        </r>
        <r>
          <rPr>
            <sz val="10"/>
            <color rgb="FF000000"/>
            <rFont val="Arial"/>
            <family val="2"/>
          </rPr>
          <t xml:space="preserve">
</t>
        </r>
        <r>
          <rPr>
            <sz val="10"/>
            <color rgb="FF000000"/>
            <rFont val="Arial"/>
            <family val="2"/>
          </rPr>
          <t xml:space="preserve">
Property Term Qualifier is metadata specified by the ebXML CCTS on the basis of ISO 11179 naming rules.</t>
        </r>
        <r>
          <rPr>
            <sz val="10"/>
            <color rgb="FF000000"/>
            <rFont val="Arial"/>
            <family val="2"/>
          </rPr>
          <t xml:space="preserve">
</t>
        </r>
        <r>
          <rPr>
            <sz val="10"/>
            <color rgb="FF000000"/>
            <rFont val="Arial"/>
            <family val="2"/>
          </rPr>
          <t xml:space="preserve">
A qualifier is a word or words which help define and differentiate one Business Information Entity from another -- for example, when the BIE is used in another context.</t>
        </r>
        <r>
          <rPr>
            <sz val="10"/>
            <color rgb="FF000000"/>
            <rFont val="Arial"/>
            <family val="2"/>
          </rPr>
          <t xml:space="preserve">
</t>
        </r>
        <r>
          <rPr>
            <sz val="10"/>
            <color rgb="FF000000"/>
            <rFont val="Arial"/>
            <family val="2"/>
          </rPr>
          <t xml:space="preserve">
Property Term Qualifiers specialize or modify the Property Term. For example, when the BIE is used in another context.</t>
        </r>
        <r>
          <rPr>
            <sz val="10"/>
            <color rgb="FF000000"/>
            <rFont val="Arial"/>
            <family val="2"/>
          </rPr>
          <t xml:space="preserve">
</t>
        </r>
        <r>
          <rPr>
            <sz val="10"/>
            <color rgb="FF000000"/>
            <rFont val="Arial"/>
            <family val="2"/>
          </rPr>
          <t xml:space="preserve">
If the word (or words) express "a type of" or specialization relationship to the property term, then the word (or words) are qualifiers. This implies that adjectives are likely to be qualifiers. For example: Postal is a type of Zone used in an Address.</t>
        </r>
        <r>
          <rPr>
            <sz val="10"/>
            <color rgb="FF000000"/>
            <rFont val="Arial"/>
            <family val="2"/>
          </rPr>
          <t xml:space="preserve">
</t>
        </r>
      </text>
    </comment>
    <comment ref="J1" authorId="0" shapeId="0">
      <text>
        <r>
          <rPr>
            <sz val="10"/>
            <color rgb="FF000000"/>
            <rFont val="Arial"/>
            <family val="2"/>
          </rPr>
          <t>Property Term Possessive Noun</t>
        </r>
        <r>
          <rPr>
            <sz val="10"/>
            <color rgb="FF000000"/>
            <rFont val="Arial"/>
            <family val="2"/>
          </rPr>
          <t xml:space="preserve">
</t>
        </r>
        <r>
          <rPr>
            <sz val="10"/>
            <color rgb="FF000000"/>
            <rFont val="Arial"/>
            <family val="2"/>
          </rPr>
          <t xml:space="preserve">
To improve consistency in naming property terms, possessive nouns are explicitly identified. This is an extension of the ebXML CCTS.</t>
        </r>
        <r>
          <rPr>
            <sz val="10"/>
            <color rgb="FF000000"/>
            <rFont val="Arial"/>
            <family val="2"/>
          </rPr>
          <t xml:space="preserve">
</t>
        </r>
        <r>
          <rPr>
            <sz val="10"/>
            <color rgb="FF000000"/>
            <rFont val="Arial"/>
            <family val="2"/>
          </rPr>
          <t xml:space="preserve">
A Property Term may consist of one or more possessive nouns preceding the primary noun. This principle refines the Property Term to make it a more meaningful and consistent business name.</t>
        </r>
        <r>
          <rPr>
            <sz val="10"/>
            <color rgb="FF000000"/>
            <rFont val="Arial"/>
            <family val="2"/>
          </rPr>
          <t xml:space="preserve">
</t>
        </r>
        <r>
          <rPr>
            <sz val="10"/>
            <color rgb="FF000000"/>
            <rFont val="Arial"/>
            <family val="2"/>
          </rPr>
          <t xml:space="preserve">
A guide for use is to take any multi-word Property Term and try and form a statement that says "PropertyTermPrimaryNoun OF THE PropertyTermPossessive" or "PropertyTermPossessive's PropertyTermPrimaryNoun". If this makes grammatical sense then the word is a possessive noun. If not then the word is likely to be a Qualifier. This suggests that non-nouns (such as adjectives) are likely to be qualifiers.</t>
        </r>
        <r>
          <rPr>
            <sz val="10"/>
            <color rgb="FF000000"/>
            <rFont val="Arial"/>
            <family val="2"/>
          </rPr>
          <t xml:space="preserve">
</t>
        </r>
        <r>
          <rPr>
            <sz val="10"/>
            <color rgb="FF000000"/>
            <rFont val="Arial"/>
            <family val="2"/>
          </rPr>
          <t xml:space="preserve">
For example, the phrase "Name OF THE Street" or "Street's Name" makes sense for an Address.StreetName. So Street is the called the Possessive Noun and Name is the Primary Noun.</t>
        </r>
      </text>
    </comment>
    <comment ref="K1" authorId="0" shapeId="0">
      <text>
        <r>
          <rPr>
            <sz val="10"/>
            <color rgb="FF000000"/>
            <rFont val="Arial"/>
            <family val="2"/>
          </rPr>
          <t>Property Term Primary Noun</t>
        </r>
        <r>
          <rPr>
            <sz val="10"/>
            <color rgb="FF000000"/>
            <rFont val="Arial"/>
            <family val="2"/>
          </rPr>
          <t xml:space="preserve">
</t>
        </r>
        <r>
          <rPr>
            <sz val="10"/>
            <color rgb="FF000000"/>
            <rFont val="Arial"/>
            <family val="2"/>
          </rPr>
          <t xml:space="preserve">
To improve consistency in naming property terms, possessive nouns are explicitly identified. This is an extension of the ebXML CCTS.</t>
        </r>
        <r>
          <rPr>
            <sz val="10"/>
            <color rgb="FF000000"/>
            <rFont val="Arial"/>
            <family val="2"/>
          </rPr>
          <t xml:space="preserve">
</t>
        </r>
        <r>
          <rPr>
            <sz val="10"/>
            <color rgb="FF000000"/>
            <rFont val="Arial"/>
            <family val="2"/>
          </rPr>
          <t xml:space="preserve">
A Property Term may consist of one or more possessive nouns preceding the primary noun. This principle refines the Property Term to make it a more meaningful and consistent business name.</t>
        </r>
        <r>
          <rPr>
            <sz val="10"/>
            <color rgb="FF000000"/>
            <rFont val="Arial"/>
            <family val="2"/>
          </rPr>
          <t xml:space="preserve">
</t>
        </r>
        <r>
          <rPr>
            <sz val="10"/>
            <color rgb="FF000000"/>
            <rFont val="Arial"/>
            <family val="2"/>
          </rPr>
          <t xml:space="preserve">
A guide for use is to take any multi-word Property Terms and try and form a statement that says "PropertyTermPrimaryNoun OF THE PropertyTermPossessive" or "PropertyTermPossessive's PropertyTermPrimaryNoun". If this makes grammatical sense then the word is a possessive noun. If not then the word is likely to be a Qualifier. This suggests that non-nouns (such as adjectives) are likely to be qualifiers.</t>
        </r>
        <r>
          <rPr>
            <sz val="10"/>
            <color rgb="FF000000"/>
            <rFont val="Arial"/>
            <family val="2"/>
          </rPr>
          <t xml:space="preserve">
</t>
        </r>
        <r>
          <rPr>
            <sz val="10"/>
            <color rgb="FF000000"/>
            <rFont val="Arial"/>
            <family val="2"/>
          </rPr>
          <t xml:space="preserve">
For example, the statement "Name OF THE Street" or "Street's Name" makes sense for an Address.StreetName. So Street is the called the Possessive Noun and Name is the Primary Noun.</t>
        </r>
      </text>
    </comment>
    <comment ref="L1" authorId="0" shapeId="0">
      <text>
        <r>
          <rPr>
            <sz val="10"/>
            <color rgb="FF000000"/>
            <rFont val="Arial"/>
            <family val="2"/>
          </rPr>
          <t>Property Term</t>
        </r>
        <r>
          <rPr>
            <sz val="10"/>
            <color rgb="FF000000"/>
            <rFont val="Arial"/>
            <family val="2"/>
          </rPr>
          <t xml:space="preserve">
</t>
        </r>
        <r>
          <rPr>
            <sz val="10"/>
            <color rgb="FF000000"/>
            <rFont val="Arial"/>
            <family val="2"/>
          </rPr>
          <t xml:space="preserve">
Property Term is metadata specified by the ebXML CCTS on the basis of ISO 11179 naming rules.</t>
        </r>
        <r>
          <rPr>
            <sz val="10"/>
            <color rgb="FF000000"/>
            <rFont val="Arial"/>
            <family val="2"/>
          </rPr>
          <t xml:space="preserve">
</t>
        </r>
        <r>
          <rPr>
            <sz val="10"/>
            <color rgb="FF000000"/>
            <rFont val="Arial"/>
            <family val="2"/>
          </rPr>
          <t xml:space="preserve">
Property Term represents the distinguishing characteristic or Property of the Object Class and "shall occur naturally in the definition."  It is also known as an attribute (to database designers). The combination of Object Class and its Property Term should give the basic semantic meaning of the item.</t>
        </r>
        <r>
          <rPr>
            <sz val="10"/>
            <color rgb="FF000000"/>
            <rFont val="Arial"/>
            <family val="2"/>
          </rPr>
          <t xml:space="preserve">
</t>
        </r>
        <r>
          <rPr>
            <sz val="10"/>
            <color rgb="FF000000"/>
            <rFont val="Arial"/>
            <family val="2"/>
          </rPr>
          <t xml:space="preserve">
The Property Term is constructed from the Primary Noun preceded by any Possessive Nouns.</t>
        </r>
      </text>
    </comment>
    <comment ref="M1" authorId="0" shapeId="0">
      <text>
        <r>
          <rPr>
            <sz val="10"/>
            <color rgb="FF000000"/>
            <rFont val="Arial"/>
            <family val="2"/>
          </rPr>
          <t>Representation Term</t>
        </r>
        <r>
          <rPr>
            <sz val="10"/>
            <color rgb="FF000000"/>
            <rFont val="Arial"/>
            <family val="2"/>
          </rPr>
          <t xml:space="preserve">
</t>
        </r>
        <r>
          <rPr>
            <sz val="10"/>
            <color rgb="FF000000"/>
            <rFont val="Arial"/>
            <family val="2"/>
          </rPr>
          <t xml:space="preserve">
Representation Term is metadata specified by the ebXML CCTS on the basis of ISO 11179 naming rules.</t>
        </r>
        <r>
          <rPr>
            <sz val="10"/>
            <color rgb="FF000000"/>
            <rFont val="Arial"/>
            <family val="2"/>
          </rPr>
          <t xml:space="preserve">
</t>
        </r>
        <r>
          <rPr>
            <sz val="10"/>
            <color rgb="FF000000"/>
            <rFont val="Arial"/>
            <family val="2"/>
          </rPr>
          <t xml:space="preserve">
A Representation Term is an element of the name that describes the form in which the property is represented.</t>
        </r>
      </text>
    </comment>
    <comment ref="N1" authorId="0" shapeId="0">
      <text>
        <r>
          <rPr>
            <sz val="10"/>
            <color rgb="FF000000"/>
            <rFont val="Arial"/>
            <family val="2"/>
          </rPr>
          <t>Data Type Qualifier</t>
        </r>
        <r>
          <rPr>
            <sz val="10"/>
            <color rgb="FF000000"/>
            <rFont val="Arial"/>
            <family val="2"/>
          </rPr>
          <t xml:space="preserve">
</t>
        </r>
        <r>
          <rPr>
            <sz val="10"/>
            <color rgb="FF000000"/>
            <rFont val="Arial"/>
            <family val="2"/>
          </rPr>
          <t xml:space="preserve">
A qualifier is a word or words which help define and differentiate one data type from another of the same type -- for example, to distinguish those items constrained by particular code lists</t>
        </r>
      </text>
    </comment>
    <comment ref="O1" authorId="0" shapeId="0">
      <text>
        <r>
          <rPr>
            <sz val="10"/>
            <color rgb="FF000000"/>
            <rFont val="Arial"/>
            <family val="2"/>
          </rPr>
          <t>Data Type</t>
        </r>
        <r>
          <rPr>
            <sz val="10"/>
            <color rgb="FF000000"/>
            <rFont val="Arial"/>
            <family val="2"/>
          </rPr>
          <t xml:space="preserve">
</t>
        </r>
        <r>
          <rPr>
            <sz val="10"/>
            <color rgb="FF000000"/>
            <rFont val="Arial"/>
            <family val="2"/>
          </rPr>
          <t xml:space="preserve">
The data type distinguishes the lexical constraints on an item's value, plus any supplemental pieces of distinguishing information.</t>
        </r>
        <r>
          <rPr>
            <sz val="10"/>
            <color rgb="FF000000"/>
            <rFont val="Arial"/>
            <family val="2"/>
          </rPr>
          <t xml:space="preserve">
</t>
        </r>
        <r>
          <rPr>
            <sz val="10"/>
            <color rgb="FF000000"/>
            <rFont val="Arial"/>
            <family val="2"/>
          </rPr>
          <t xml:space="preserve">
Unqualified data types are based on UN/CEFACT core component types.</t>
        </r>
      </text>
    </comment>
    <comment ref="P1" authorId="0" shapeId="0">
      <text>
        <r>
          <rPr>
            <sz val="10"/>
            <color rgb="FF000000"/>
            <rFont val="Arial"/>
            <family val="2"/>
          </rPr>
          <t>Associated Object Class Qualifier</t>
        </r>
        <r>
          <rPr>
            <sz val="10"/>
            <color rgb="FF000000"/>
            <rFont val="Arial"/>
            <family val="2"/>
          </rPr>
          <t xml:space="preserve">
</t>
        </r>
        <r>
          <rPr>
            <sz val="10"/>
            <color rgb="FF000000"/>
            <rFont val="Arial"/>
            <family val="2"/>
          </rPr>
          <t xml:space="preserve">
A qualifier is a word or words which help define and differentiate one Business Information Entity from another -- for example, when the BIE is used in another context.</t>
        </r>
        <r>
          <rPr>
            <sz val="10"/>
            <color rgb="FF000000"/>
            <rFont val="Arial"/>
            <family val="2"/>
          </rPr>
          <t xml:space="preserve">
</t>
        </r>
        <r>
          <rPr>
            <sz val="10"/>
            <color rgb="FF000000"/>
            <rFont val="Arial"/>
            <family val="2"/>
          </rPr>
          <t xml:space="preserve">
Associated Object Class Qualifiers describe the "context" of the relationship with another ABIE. That is, it is the role this Object Class plays within its association with another Object Class. As such, they duplicate the representation term.</t>
        </r>
      </text>
    </comment>
    <comment ref="Q1" authorId="0" shapeId="0">
      <text>
        <r>
          <rPr>
            <sz val="10"/>
            <color rgb="FF000000"/>
            <rFont val="Arial"/>
            <family val="2"/>
          </rPr>
          <t>Associated Object Class</t>
        </r>
        <r>
          <rPr>
            <sz val="10"/>
            <color rgb="FF000000"/>
            <rFont val="Arial"/>
            <family val="2"/>
          </rPr>
          <t xml:space="preserve">
</t>
        </r>
        <r>
          <rPr>
            <sz val="10"/>
            <color rgb="FF000000"/>
            <rFont val="Arial"/>
            <family val="2"/>
          </rPr>
          <t xml:space="preserve">
This is the object class at the other end of this association.  It is an ABIE in this model.</t>
        </r>
      </text>
    </comment>
    <comment ref="R1" authorId="0" shapeId="0">
      <text>
        <r>
          <rPr>
            <sz val="10"/>
            <color rgb="FF000000"/>
            <rFont val="Arial"/>
            <family val="2"/>
          </rPr>
          <t>Component Type</t>
        </r>
        <r>
          <rPr>
            <sz val="10"/>
            <color rgb="FF000000"/>
            <rFont val="Arial"/>
            <family val="2"/>
          </rPr>
          <t xml:space="preserve">
</t>
        </r>
        <r>
          <rPr>
            <sz val="10"/>
            <color rgb="FF000000"/>
            <rFont val="Arial"/>
            <family val="2"/>
          </rPr>
          <t xml:space="preserve">
There are three BIE Types:</t>
        </r>
        <r>
          <rPr>
            <sz val="10"/>
            <color rgb="FF000000"/>
            <rFont val="Arial"/>
            <family val="2"/>
          </rPr>
          <t xml:space="preserve">
</t>
        </r>
        <r>
          <rPr>
            <sz val="10"/>
            <color rgb="FF000000"/>
            <rFont val="Arial"/>
            <family val="2"/>
          </rPr>
          <t xml:space="preserve">
Basic BIE (BBIE -- white rows),</t>
        </r>
        <r>
          <rPr>
            <sz val="10"/>
            <color rgb="FF000000"/>
            <rFont val="Arial"/>
            <family val="2"/>
          </rPr>
          <t xml:space="preserve">
</t>
        </r>
        <r>
          <rPr>
            <sz val="10"/>
            <color rgb="FF000000"/>
            <rFont val="Arial"/>
            <family val="2"/>
          </rPr>
          <t xml:space="preserve">
Associate  BIE (ASBIE -- green rows; “an association”), and</t>
        </r>
        <r>
          <rPr>
            <sz val="10"/>
            <color rgb="FF000000"/>
            <rFont val="Arial"/>
            <family val="2"/>
          </rPr>
          <t xml:space="preserve">
</t>
        </r>
        <r>
          <rPr>
            <sz val="10"/>
            <color rgb="FF000000"/>
            <rFont val="Arial"/>
            <family val="2"/>
          </rPr>
          <t xml:space="preserve">
Aggregate BIE (ABIE -- pink rows; “an aggregate”).</t>
        </r>
      </text>
    </comment>
    <comment ref="W1" authorId="0" shapeId="0">
      <text>
        <r>
          <rPr>
            <sz val="10"/>
            <color rgb="FF000000"/>
            <rFont val="Arial"/>
            <family val="2"/>
          </rPr>
          <t>UN/TDED Code</t>
        </r>
        <r>
          <rPr>
            <sz val="10"/>
            <color rgb="FF000000"/>
            <rFont val="Arial"/>
            <family val="2"/>
          </rPr>
          <t xml:space="preserve">
</t>
        </r>
        <r>
          <rPr>
            <sz val="10"/>
            <color rgb="FF000000"/>
            <rFont val="Arial"/>
            <family val="2"/>
          </rPr>
          <t xml:space="preserve">
The UN Trade Data Element Dictionary (ISO 7372) code for this BIE.</t>
        </r>
      </text>
    </comment>
    <comment ref="Y1" authorId="0" shapeId="0">
      <text>
        <r>
          <rPr>
            <sz val="10"/>
            <color rgb="FF000000"/>
            <rFont val="Arial"/>
            <family val="2"/>
          </rPr>
          <t>Current Version</t>
        </r>
        <r>
          <rPr>
            <sz val="10"/>
            <color rgb="FF000000"/>
            <rFont val="Arial"/>
            <family val="2"/>
          </rPr>
          <t xml:space="preserve">
</t>
        </r>
        <r>
          <rPr>
            <sz val="10"/>
            <color rgb="FF000000"/>
            <rFont val="Arial"/>
            <family val="2"/>
          </rPr>
          <t xml:space="preserve">
The version number of this BIE. Can be used to generate change logs.</t>
        </r>
      </text>
    </comment>
  </commentList>
</comments>
</file>

<file path=xl/sharedStrings.xml><?xml version="1.0" encoding="utf-8"?>
<sst xmlns="http://schemas.openxmlformats.org/spreadsheetml/2006/main" count="8314" uniqueCount="2276">
  <si>
    <t>Concept identification</t>
  </si>
  <si>
    <t>Concept definition</t>
  </si>
  <si>
    <t>Context</t>
  </si>
  <si>
    <t>Use case selection</t>
  </si>
  <si>
    <t>eProcurement Phases selection</t>
  </si>
  <si>
    <t>ID</t>
  </si>
  <si>
    <t>Concept</t>
  </si>
  <si>
    <t>Definition</t>
  </si>
  <si>
    <t>Examples (separated with ";")</t>
  </si>
  <si>
    <t>Source</t>
  </si>
  <si>
    <t>Additional information</t>
  </si>
  <si>
    <t>Related BT in Definitions tab</t>
  </si>
  <si>
    <t>Choice</t>
  </si>
  <si>
    <t>Justification</t>
  </si>
  <si>
    <t>Comments [Jáchym Hercher 20180207]</t>
  </si>
  <si>
    <t>Use Cases</t>
  </si>
  <si>
    <t>Phases</t>
  </si>
  <si>
    <t>UC 1</t>
  </si>
  <si>
    <t>UC 2</t>
  </si>
  <si>
    <t>UC 3</t>
  </si>
  <si>
    <t>e-Notification (TED)</t>
  </si>
  <si>
    <t>e-Access (e-Tendering)</t>
  </si>
  <si>
    <t>e-Submission</t>
  </si>
  <si>
    <t>e-Evaluation</t>
  </si>
  <si>
    <t>e-Awarding</t>
  </si>
  <si>
    <t>e-Request</t>
  </si>
  <si>
    <t>e-Ordering</t>
  </si>
  <si>
    <t>e-Fulfilment</t>
  </si>
  <si>
    <t>e-Invoicing</t>
  </si>
  <si>
    <t>e-Payment</t>
  </si>
  <si>
    <t>C-112</t>
  </si>
  <si>
    <t>Abnormally low tenders</t>
  </si>
  <si>
    <t>There are one or several bids with unexpected cheap prices.</t>
  </si>
  <si>
    <t>Ontology proposal</t>
  </si>
  <si>
    <t>An indicator to specify whether the tenders are abnormally low or not</t>
  </si>
  <si>
    <t>BT-194</t>
  </si>
  <si>
    <t>YES</t>
  </si>
  <si>
    <t>Having not found any clear enough definition, another has been proposed from other sources and from the knowledge of the team.</t>
  </si>
  <si>
    <t>Tenders that appear abnormally low in relation to the works, supplies or services might be based on technically, economically or legally unsound assumptions or practices. Where the tenderer cannot provide a sufficient explanation, the contracting authority should be entitled to reject the tender.</t>
  </si>
  <si>
    <t>DIRECTIVE 2014/24/EU</t>
  </si>
  <si>
    <t>Whereas (103)</t>
  </si>
  <si>
    <t>Contracting authorities shall require economic operators to explain the price or costs proposed in the tender where tenders appear to be abnormally low in relation to the works, supplies or services</t>
  </si>
  <si>
    <t>Article 69</t>
  </si>
  <si>
    <t>Text describing the exclusion criterion for abnormally low tenders.</t>
  </si>
  <si>
    <t>UBL</t>
  </si>
  <si>
    <t>ESPD</t>
  </si>
  <si>
    <t>C-001</t>
  </si>
  <si>
    <t>Accelerated Procedure</t>
  </si>
  <si>
    <t>A process where the time limit for receipt of tenders can be reduced due to a state of urgency.</t>
  </si>
  <si>
    <t>Based on DIRECTIVE 2009/81/EC and DIRECTIVE 2014/24/EU
It applies to open procedures, restricted procedures or competitive procedures with negotiation.</t>
  </si>
  <si>
    <t>BT-106</t>
  </si>
  <si>
    <t>When there are more than one Directive that refers to the BT in question, the combination of these Directives helps to get a better definition and more understandable</t>
  </si>
  <si>
    <t>Please change to "A procedure where the time limit for receipt of requests to participate or tenders can be reduced due to a state of urgency."</t>
  </si>
  <si>
    <t>Where a state of urgency duly substantiated by the contracting authority renders impracticable the time limit laid down in the second subparagraph of paragraph 1, it may fix a time limit which shall be not less than 15 days from the date on which the contract notice was sent.</t>
  </si>
  <si>
    <t>Article 27.3</t>
  </si>
  <si>
    <t>Restricted procedures and negotiated procedures with publication of a contract notice, where urgency renders impracticable the minimum time-limits</t>
  </si>
  <si>
    <t>DIRECTIVE 2009/81/EC</t>
  </si>
  <si>
    <t>Article 33.7</t>
  </si>
  <si>
    <t>C-002</t>
  </si>
  <si>
    <t>Accelerated Procedure Justification</t>
  </si>
  <si>
    <t>Explanation why the choice of an accelerated procedure is lawful.</t>
  </si>
  <si>
    <t>eForms consultation</t>
  </si>
  <si>
    <t>Taking into account the BT, and the definition provided by eForms cocnsultation for the same term, it has been considered that this is a good definition.</t>
  </si>
  <si>
    <t>Justification of usage of a accelerated procedure</t>
  </si>
  <si>
    <t>OP internal working</t>
  </si>
  <si>
    <t>(...) a state of urgency duly substantiated by the contracting authority</t>
  </si>
  <si>
    <t>Article 27, Article 28</t>
  </si>
  <si>
    <t>BT-124</t>
  </si>
  <si>
    <t>C-143</t>
  </si>
  <si>
    <t>Acces Tool</t>
  </si>
  <si>
    <t>The website where access to devices is possible.</t>
  </si>
  <si>
    <t>Based on eForms consultation</t>
  </si>
  <si>
    <t>Taking into account the BT, and the definition provided by eForms consultation for the same term, it has been considered that this is a good definition.</t>
  </si>
  <si>
    <t>Electronic communication requires the use of tools and devices that are not generally available. Access to these tools and devices is possible at: [website]</t>
  </si>
  <si>
    <t>BT-111</t>
  </si>
  <si>
    <t>C-141</t>
  </si>
  <si>
    <t>Added Category Buyer In Framework Agreement</t>
  </si>
  <si>
    <t>Any additonal categories of purchasing agents participating in the framework agreement.</t>
  </si>
  <si>
    <t>Any additonal categories of buyers participating in the framework agreement and not mentioned in the buyer section of this notice:</t>
  </si>
  <si>
    <t>BT-59, BT-300</t>
  </si>
  <si>
    <t>C-064</t>
  </si>
  <si>
    <t>Additional Information</t>
  </si>
  <si>
    <t>Any other relevant data not covered elsewhere.</t>
  </si>
  <si>
    <t>Any other relevant information not specified elsewhere</t>
  </si>
  <si>
    <t>Other relevant information not covered above.</t>
  </si>
  <si>
    <t>Further details regarding this item (e.g., the URL of a relevant web page).</t>
  </si>
  <si>
    <t>BG-38, BT-539, BT-540, BT-541</t>
  </si>
  <si>
    <t>C-003</t>
  </si>
  <si>
    <t>Award Criterion</t>
  </si>
  <si>
    <t>It describes a rule or a condition from the buyer that will be taken into account for the selection of the most economically advantageous tender, and which will be the basis for a comparative assessment of the quality of tenders.</t>
  </si>
  <si>
    <t>Based on DIRECTIVE 2014/24/EU.
An awarding criterion can be objective, when it can be evaluated following a formula, or subjective, when human analysis is required.</t>
  </si>
  <si>
    <t>It makes the definition of the Directive more comprehensible either because of its complexity, vocabulary, or semantics.</t>
  </si>
  <si>
    <t>A concept to define a criterion from the contracting party that will be taken into account when awarding a contract. An awarding criterion can be objective, when it can be evaluated following a formula, or subjective, when human analysis is required.</t>
  </si>
  <si>
    <t>Contract award criteria are the basis for a comparative assessment of the quality of tenders.</t>
  </si>
  <si>
    <t>Whereas (104)</t>
  </si>
  <si>
    <t>Without prejudice to national laws, regulations or administrative provisions concerning the price of certain supplies or the remuneration of certain services, contracting authorities shall base the award of public contracts on the most economically advantageous tender.</t>
  </si>
  <si>
    <t>Article 67</t>
  </si>
  <si>
    <t>Objective criteria which comply with the principle of equal treatment, non-discrimination and transparency and which ensure that tenders are assessed in conditions of effective competition so as to identify an overall economic advantage for the contracting authority or the contracting entity.</t>
  </si>
  <si>
    <t>DIRECTIVE 2014/23/EU</t>
  </si>
  <si>
    <t>Article 41</t>
  </si>
  <si>
    <t>Criteria for the procurement, using the award criteria code list, which describes the basis on which contract awards will be made</t>
  </si>
  <si>
    <t>OCDS ontology</t>
  </si>
  <si>
    <t>http://standard.open-contracting.org/latest/en/schema/reference/#award
http://standard.open-contracting.org/latest/en/schema/codelists/#award-criteria</t>
  </si>
  <si>
    <t>Defines a criterion for awarding this tender.</t>
  </si>
  <si>
    <t>A class to define a criterion from the contracting party that will be taken into account when awarding a contract. An awarding criterion can be objective, when it can be evaluated following a formula, or subjective, when human analysis is required.</t>
  </si>
  <si>
    <t>A class to define the terms for awarding a contract.</t>
  </si>
  <si>
    <t>Class describing criterioa that depend on a value judgement.</t>
  </si>
  <si>
    <t>PPROC Ontology</t>
  </si>
  <si>
    <t>http://contsem.unizar.es/def/sector-publico/PPROC Ontology#ObjectiveAwardCriterion</t>
  </si>
  <si>
    <t>Class used to describe criteria that depend on a subjetive opinion.</t>
  </si>
  <si>
    <t>http://contsem.unizar.es/def/sector-publico/PPROC Ontology#SubjectiveAwardCriterion</t>
  </si>
  <si>
    <t>BT-539</t>
  </si>
  <si>
    <t>C-074</t>
  </si>
  <si>
    <t>Award Criterion Type</t>
  </si>
  <si>
    <t>The category of the criterion whether it be concerned with the quality of the offer or the financial offer</t>
  </si>
  <si>
    <t>A code used to define this awarding criterion.</t>
  </si>
  <si>
    <t>A quality criterion is any non-price non-cost criterion.
Please note that the European Commission maintains a detailed technical list of examples of green award criteria.
This list is available in most EU languages at http://ec.europa.eu/environment/gpp/eu_gpp_criteria_en.htm.</t>
  </si>
  <si>
    <t>Cost refers to any monetary value, except price, that the buyer wants to take into account, e.g. running costs,
switching costs, disposal costs.</t>
  </si>
  <si>
    <t>Price refers to the acquisition price.</t>
  </si>
  <si>
    <t>BT-128</t>
  </si>
  <si>
    <t>C-154</t>
  </si>
  <si>
    <t>Award Date Scheduled</t>
  </si>
  <si>
    <t>Estimated time of the decision on the winner of the contract.</t>
  </si>
  <si>
    <t>BT-142</t>
  </si>
  <si>
    <t>C-110</t>
  </si>
  <si>
    <t>Awarded Contract</t>
  </si>
  <si>
    <t>The decision on the winner of the procurement procedure has been taken.</t>
  </si>
  <si>
    <t>An indicator to specify whether a contract is awarded or not</t>
  </si>
  <si>
    <t>Points to the body agreement where a tender has been awarded.</t>
  </si>
  <si>
    <t>http://contsem.unizar.es/def/sector-publico/PPROC Ontology#awardAgreement</t>
  </si>
  <si>
    <t>Property for awarded tender submitted by a bidder.</t>
  </si>
  <si>
    <t>http://purl.org/procurement/public-contracts#awardedTender</t>
  </si>
  <si>
    <t>A class to describe the awarding of a tender in a tendering process.</t>
  </si>
  <si>
    <t>The awarded tendered project associated with this tender result.</t>
  </si>
  <si>
    <t>BT-166</t>
  </si>
  <si>
    <t>C-167</t>
  </si>
  <si>
    <t>Awarded To Group</t>
  </si>
  <si>
    <t>The winner of the contract is Consortium, a Joint Venture or another type of group</t>
  </si>
  <si>
    <t>"Awarded To Group Indicator": an indicator to specify whether the procurement procedure is awarded to group EO (Economic Operator) or not).</t>
  </si>
  <si>
    <t>Taking into account the BT, and the definition provided by ESPD for the same term, it has been considered that this is a good definition.</t>
  </si>
  <si>
    <t>awarded to group EO</t>
  </si>
  <si>
    <t>BT-165</t>
  </si>
  <si>
    <t>C-168</t>
  </si>
  <si>
    <t>Awarded To SME</t>
  </si>
  <si>
    <t>The winner of the contract is a SME (small or medium enterprise).</t>
  </si>
  <si>
    <t>An indicator to specify whether the procurement procedure is awarded to a SME or not)</t>
  </si>
  <si>
    <t>awarded to SME winner</t>
  </si>
  <si>
    <t>BT-164</t>
  </si>
  <si>
    <t>C-078</t>
  </si>
  <si>
    <t>Bargain Purchase Value</t>
  </si>
  <si>
    <t>The financial worth of a bargain purchase, taking advantage of a particularly advantageous opportunity available for a very short time at a price considerably lower than market prices.</t>
  </si>
  <si>
    <t>Based on the DIRECTIVE 2014/25/EU</t>
  </si>
  <si>
    <t>Price paid for bargain purchases</t>
  </si>
  <si>
    <t>(...) for bargain purchases, where it is possible to procure supplies by taking advantage of a particularly advantageous opportunity available for a very short time at a price considerably lower than normal market prices;</t>
  </si>
  <si>
    <t>DIRECTIVE 2014/25/EU</t>
  </si>
  <si>
    <t>Article 50 (h)</t>
  </si>
  <si>
    <t>C-044</t>
  </si>
  <si>
    <t>Buyer</t>
  </si>
  <si>
    <t>The buyer is the entity whose budget will be used to purchase the goods. This may be different from the procuring entity who may be specified in the tender data.</t>
  </si>
  <si>
    <t>Voted WG 21/9/2017.
http://standard.open-contracting.org/latest/en/schema/reference/#award</t>
  </si>
  <si>
    <t>Taking into account the BT, and the definition provided by OCDS ontology for the same term, it has been considered that this is a good definition.</t>
  </si>
  <si>
    <t>The party whose budget will be used to purchase the works, supplies or services.</t>
  </si>
  <si>
    <t>The entity managing the procurement. This may be different from the buyer who pays for, or uses, the items being procured.</t>
  </si>
  <si>
    <t>http://standard.open-contracting.org/latest/en/schema/reference/#organizationreference</t>
  </si>
  <si>
    <t>Body related to the contract</t>
  </si>
  <si>
    <t>http://contsem.unizar.es/def/sector-publico/PPROC Ontology.html#ContractBodies</t>
  </si>
  <si>
    <t>Any authority of a State. A public authority is a type of public body, i.e. is a public body of a State apparatus, either at central and local level.</t>
  </si>
  <si>
    <t>LOTED Ontology</t>
  </si>
  <si>
    <t>LOTED ontology (http://loted.eu/ontology)</t>
  </si>
  <si>
    <t>The contracting authority or contracting entity who is buying supplies, services or public works using a tendering procedure as described in the applicable directive (Directives 2014/24/EU, 2014/25/EU).</t>
  </si>
  <si>
    <t>e-Sens</t>
  </si>
  <si>
    <t>An entity which pursues one of the activities referred to in Annex II and award a concession for the pursuit of one of those activities, and which are one of the following: (a) State, regional or local authorities, bodies governed by public law or associations formed by one or more such authorities or one or more such bodies governed by public law; (b) public undertakings as defined in paragraph 4 of this Article; (c) entities other than those referred to in points (a) and (b) of this paragraph, but which operate on the basis of special or exclusive rights, granted for the exercise of one of the activities referred to in Annex II.</t>
  </si>
  <si>
    <t>Article 7</t>
  </si>
  <si>
    <t>Entities which: (a) are contracting authorities or public undertakings and which pursue one of the activities referred to in Articles 8 to 14;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t>
  </si>
  <si>
    <t>Article 4</t>
  </si>
  <si>
    <t>A class representing the contracting authority or contracting entity who is buying supplies, services or public works using a tendering procedure as described in the applicable directive (Directives 2014/24/EU, 2014/25/EU)</t>
  </si>
  <si>
    <t>Survey MS15/9/2017</t>
  </si>
  <si>
    <t>A contracting authority providing centralised purchasing activities and, possibly, ancillary purchasing activities.</t>
  </si>
  <si>
    <t>Whereas 16</t>
  </si>
  <si>
    <t>A role played by an entity operating in ordinary sectors in the context of any procurement competitive process.</t>
  </si>
  <si>
    <t>http://loted.eu/ontology</t>
  </si>
  <si>
    <t>State, regional or local authorities, bodies governed by public law or associations formed by one or more such authorities or one or more such bodies governed by public law.</t>
  </si>
  <si>
    <t>Article 2</t>
  </si>
  <si>
    <t>The contracting authority specifies the business entity which issues the contract.</t>
  </si>
  <si>
    <t>https://github.com/opendatacz/public-contracts-ontology/blob/wiki/Cookbook_Contracting_authority.md</t>
  </si>
  <si>
    <t>Buyer  Party</t>
  </si>
  <si>
    <t>The coordinates and identifiers relating to the organisation(s) that are procuring works, supplies and services.</t>
  </si>
  <si>
    <t>BG-10</t>
  </si>
  <si>
    <t>A concept to describe the buyer with the information about the contacting point and the address of this buyer</t>
  </si>
  <si>
    <t>a party that acquires, or agrees to acquire, ownership (in case of goods), or benefit or usage (in case of services), in exchange for money or other consideration under a contract of sale</t>
  </si>
  <si>
    <t>Financial Industry Business Ontology</t>
  </si>
  <si>
    <t>It represents the organization. One organization maycomprise several sub-organizations and any organization may have one or moreorganizational units.</t>
  </si>
  <si>
    <t>ISA CORE VOCABULARIES</t>
  </si>
  <si>
    <t>Each of the parties (organizations or other participants) referenced in a release must be included in the parties section.</t>
  </si>
  <si>
    <t>A class representing the contracting authority or contracting entity who is buying supplies, services or public works using a tendering procedure as described in the applicable directive (Directives 2014/24/EU, 2014/25/EU).</t>
  </si>
  <si>
    <t>BT-508</t>
  </si>
  <si>
    <t>C-028</t>
  </si>
  <si>
    <t>Buyer Profile</t>
  </si>
  <si>
    <t>Website address where the buyer publishes information regarding procurement processes, such as procurement notices, contract award notices, prior information notices, etc.</t>
  </si>
  <si>
    <t>Internet address of the ‘buyer profile’ (URL).</t>
  </si>
  <si>
    <t>ANNEX V PART A Information to be included in notices of the publication of a prior information notice on a buyer profile</t>
  </si>
  <si>
    <t>The buyer profile is typically located on a web site where the contracting party publishes its procurement opportunities</t>
  </si>
  <si>
    <t>Address of the buyer profile: (URL)</t>
  </si>
  <si>
    <t>BT-08</t>
  </si>
  <si>
    <t>C-047</t>
  </si>
  <si>
    <t>Buyer Role</t>
  </si>
  <si>
    <t>It identifies the function of the buyer in this procurement process.</t>
  </si>
  <si>
    <t>Based on the OP internal working.
Possible roles of the buyer: sole contractor; central purchasing body; capacity of the buyer to buy for others, on behalf of others or jointly with others, etc.</t>
  </si>
  <si>
    <t>Taking into account the BT, and the definition provided by the OP internal working for the same term, it has been considered that this is a good definition.</t>
  </si>
  <si>
    <t>Capacity of the buyer to buy for others/on behal of others together with others.</t>
  </si>
  <si>
    <t>The buyer is a central purchasing body: ◯ yes ◯ no</t>
  </si>
  <si>
    <t>The buyer is a central purchasing body or acts on behalf of another or participates in a joint procurement or as no speciifed role.</t>
  </si>
  <si>
    <t>• If the buyer is acquiring goods or services intended for other buyers, no other buyers need to be specified in the notice. (2014/24/EU Art. 2(1) 14a and Art. 37(1) first subparagraph.)
• If the buyer is awarding public contracts intended for other buyers, these buyers must be indicated in this
section.
• If the buyer is concluding a framework agreement or a dynamic purchasing system intended for other buyers,
these buyers must be clearly indicated in this section or in the techniques section (...).
In case of dynamic purchasing systems, other buyers can join the system later (...).
This box should not be ticked if the procurement is not intended for other buyers.</t>
  </si>
  <si>
    <t>BT-62</t>
  </si>
  <si>
    <t>C-079</t>
  </si>
  <si>
    <t>Calculation Method Value</t>
  </si>
  <si>
    <t>The technique used for determining the estimated cost of the concession.</t>
  </si>
  <si>
    <t>Taking into account the BT, and the definition provided by the eForms consultation for the same term, it has been considered that this is a good definition.</t>
  </si>
  <si>
    <t>In accordance with the calculation method set out in the GPA, the determination of such values shall be based on the average daily values of those currencies corresponding to the applicable threshold expressed in euro over the 24 months terminating on 31 August preceding the revision with effect from 1 January.</t>
  </si>
  <si>
    <t>Article 9 (2)</t>
  </si>
  <si>
    <t>Method used for calculating the estimated value of
the concession</t>
  </si>
  <si>
    <t>C-006</t>
  </si>
  <si>
    <t>Call For Tenders</t>
  </si>
  <si>
    <t>A document that specifies the object of the procurement and any procurement criteria, the publication of which is the initiating step of a competitive tendering process in which economic operators are invited to submit bids</t>
  </si>
  <si>
    <t>Definition based on the OP internal working.</t>
  </si>
  <si>
    <t>A Document that specifies the object of the procurement and any procurement criteria, the publication of which is the initiating step of a competitive tendering process in which qualified suppliers or contractors are invited to submit sealed bids for construction or for supply of specific and clearly defined goods or services during a specified timeframe.</t>
  </si>
  <si>
    <t>A document used by a contracting party to define a procurement project to buy goods, services, or works during a specified period.</t>
  </si>
  <si>
    <t>C-007</t>
  </si>
  <si>
    <t>Candidate</t>
  </si>
  <si>
    <t>An economic operator that has sought an invitation or has been invited to take part in a two-phased procurement procedure</t>
  </si>
  <si>
    <t>Definition based on eForms consultation and on DIRECTIVE 2014/24/EU
Candidate is a specialisation of economic operator</t>
  </si>
  <si>
    <t>When there is more than one Source that refers to the BT in question, it is possible to get a better and/or complete definition by combining these sources. In that case, the information of the directive has been complemented by the definition given in the eForms consultation.</t>
  </si>
  <si>
    <t>In two-stage procedures, buyers have the option to restrict the number of participants in the second phase of the procedure.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</si>
  <si>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</si>
  <si>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Article 2.</t>
  </si>
  <si>
    <t>Any natural or legal person acting in the market as economic operator (i.e. a BusinessEntity) which has sought an invitation to take part in a restricted or negotiated procedure or in a competitive dialogue</t>
  </si>
  <si>
    <t>BT-40</t>
  </si>
  <si>
    <t>C-030</t>
  </si>
  <si>
    <t>Candidates Limit Criteria</t>
  </si>
  <si>
    <t>The objective and non-discriminatory criteria or rules that will be applied to limit the number of candidates meeting the selection criteria.</t>
  </si>
  <si>
    <t>Based on the DIRECTIVE 2014/24/EU</t>
  </si>
  <si>
    <t>In two-stage procedures, buyers have the option to restrict the number of participants in the second phase of the procedure. When they do this, they use selection criteria to select the limited number of participants who will be invited to submit a tender, or they introduce new criteria.
This field can be used for instance to refer to the selection criteria mentioned in the next section and add the appropriate thresholds (e.g. "for selection criterion X, companies with five highest scores will be selected") or, if legally admissible in the particular circumstances, new selection criterion can be added in this section, together with a relevant threshold.</t>
  </si>
  <si>
    <t>Text describing the criteria used to restrict the number of candiDates.</t>
  </si>
  <si>
    <t>Text describing the criteria used to restrict the number of candidates.</t>
  </si>
  <si>
    <t>1. In restricted procedures, competitive procedures with negotiation, competitive dialogue procedures and innovation partnerships, contracting authorities may limit the number of candidates meeting the selection criteria that they will invite to tender or to conduct a dialogue, provided the minimum number, in accordance with paragraph 2, of qualified candidates is available.
2. The contracting authorities shall indicate, in the contract notice or in the invitation to confirm interest, the objective and non-discriminatory criteria or rules they intend to apply (...)</t>
  </si>
  <si>
    <t>Article 65</t>
  </si>
  <si>
    <t>C-008</t>
  </si>
  <si>
    <t>Central Purchasing Body</t>
  </si>
  <si>
    <t>A buyer which, on a permanent basis, acquires supplies or services, awards contracts, concludes framework agreements or establishes dynamic purchasing systems intended for other buyers (see 2014/24/EU, Art 2(1) (14-16) ).</t>
  </si>
  <si>
    <t>A buyer providing centralised purchasing activities and, possibly, ancillary purchasing activities.</t>
  </si>
  <si>
    <t>Definition based on the DIRECTIVE 2014/24/EU
Specialisation of buyer</t>
  </si>
  <si>
    <t>Contracting authority providing centralised purchasing activities and, possibly, ancillary purchasing activities.</t>
  </si>
  <si>
    <t>BG-9</t>
  </si>
  <si>
    <t>C-099</t>
  </si>
  <si>
    <t>Change</t>
  </si>
  <si>
    <t>Modification to a notice. The contract modification notice should inform about the nature and extent of all the modifications.</t>
  </si>
  <si>
    <t>Contracts and framework agreements may be modified without a new procurement procedure in accordance with this Directive in any of the following cases (...)</t>
  </si>
  <si>
    <t>Article 72</t>
  </si>
  <si>
    <t>BT-140, BT-141</t>
  </si>
  <si>
    <t>C-072</t>
  </si>
  <si>
    <t>Change Description Code</t>
  </si>
  <si>
    <t>A categorization of the reason for the change in the current notice related to the original notice.</t>
  </si>
  <si>
    <t>Based on the OP internal working</t>
  </si>
  <si>
    <t>A description of the changes in the current notice related to the original notice</t>
  </si>
  <si>
    <t>BT-330</t>
  </si>
  <si>
    <t>C-055</t>
  </si>
  <si>
    <t>Combination Lots</t>
  </si>
  <si>
    <t>Description on how to bind lots when submitting a tender.</t>
  </si>
  <si>
    <t>Based on UBL "GroupingLots".</t>
  </si>
  <si>
    <t>Taking into account the BT, and the definition provided by UBL for the same term, it has been considered that this is a good definition.</t>
  </si>
  <si>
    <t>Where contracts are divided into lots, contracting authorities should, for instance in order to preserve competition or to ensure reliability of supply, be allowed to limit the number of lots for which an economic operator may tender; they should also be allowed to limit the number of lots that may be awarded to any one tenderer.
(...) Where the possibility to apply such a method has been clearly indicated beforehand, it should therefore be possible for contracting authorities to conduct a comparative assessment of the tenders in order to establish whether the tenders submitted by a particular tenderer for a specific combination of lots would, taken as whole, fulfil the award criteria laid down in accordance with this Directive with regard to those lots better than the tenders for the individual lots concerned seen in isolation. If so, the contracting authority should be allowed to award a contract combining the lots in question to the tenderer concerned. It should be clarified that contracting authorities should conduct such a comparative assessment by first determining which tenders best fulfil the award criteria laid down for each individual lot and then comparing it with the tenders submitted by a particular tenderer for a specific combination of lots, taken as a whole.</t>
  </si>
  <si>
    <t>Whereas (79)</t>
  </si>
  <si>
    <t>The contracting authority reserves the right to award contracts combining the following lots or groups of lots</t>
  </si>
  <si>
    <t>List of specific ways to tender to the lots of the procurement project.</t>
  </si>
  <si>
    <t>A class defining how to treat different lots in a single procurement.</t>
  </si>
  <si>
    <t>Description on how to combine lots when submitting a tender.</t>
  </si>
  <si>
    <t>BT-26</t>
  </si>
  <si>
    <t>C-009</t>
  </si>
  <si>
    <t>Common Procurement Vocabulary (CPV)</t>
  </si>
  <si>
    <t>Common Procurement Vocabulary, which is a classification system for public procurement aimed at standardising the references used by buyers to describe procurement contracts.</t>
  </si>
  <si>
    <t>Based on the definition provided by DG GROWTH</t>
  </si>
  <si>
    <t>Taking into account the BT, and the information provided by DG GROWTH webpage, it has been considered that this is a good definition.</t>
  </si>
  <si>
    <t>A concept to describe the classification of a commodity.</t>
  </si>
  <si>
    <t>the main classification category for the deliverable requested.</t>
  </si>
  <si>
    <t>The Common Procurement Vocabulary (CPV) code (...) gives an overall characterisation of the purchases.</t>
  </si>
  <si>
    <t>DG GROWTH</t>
  </si>
  <si>
    <t>Any references to nomenclatures in the context of public procurement shall be made using the Common Procurement Vocabulary (CPV) as adopted by Regulation (EC) No 2195/2002</t>
  </si>
  <si>
    <t>Article 23</t>
  </si>
  <si>
    <t>The common procurement vocabulary (CPV) establishes a single classification system for public procurement aimed at standardising the references used by contracting authorities and entities to describe procurement contracts.</t>
  </si>
  <si>
    <t>https://ec.europa.eu/growth/single-market/public-procurement/rules-implementation/common-vocabulary_en</t>
  </si>
  <si>
    <t>BT-192</t>
  </si>
  <si>
    <t>C-175</t>
  </si>
  <si>
    <t>Community Country Origin</t>
  </si>
  <si>
    <t>The country of origin of the product or service belongs to the European Economic Community</t>
  </si>
  <si>
    <t>Based on eForms consultation.
countryOrigin Com Indicator: an indicator to specify whether a community country is the origin or not. - Based ont the OP internal working).</t>
  </si>
  <si>
    <t>Country code in community origin or not</t>
  </si>
  <si>
    <t>Country of origin of the product or service: [country
code]</t>
  </si>
  <si>
    <t>BT-163</t>
  </si>
  <si>
    <t>C-086</t>
  </si>
  <si>
    <t>Concession Description Value</t>
  </si>
  <si>
    <t>Specification of the objective method used to calculate the estimated financial worth of the concession.</t>
  </si>
  <si>
    <t>Based on the DIRECTIVE 2014/23/EU</t>
  </si>
  <si>
    <t>Concession document’ means any document produced or referred to by the contracting authority or contracting entity to describe or determine elements of the concession or the procedure, including the concession notice, the technical and functional requirements, proposed conditions of concession, formats for the presentation of documents by candidates and tenderers, information on generally applicable obligations and any additional documents.</t>
  </si>
  <si>
    <t>Whereas (12)</t>
  </si>
  <si>
    <t>The estimated value of the concession shall be calculated using an objective method specified in the concession documents. When calculating the estimated value of the concession, contracting authorities and contracting entities shall, where applicable, take into account in particular:
(a) the value of any form of option and any extension of the duration of the concession;
(b) revenue from the payment of fees and fines by the users of the works or services other than those collected on behalf of the contracting authority or contracting entity;
(c) payments or any financial advantage in any form whatsoever made by the contracting authority or contracting entity or any other public authority to the concessionaire, including compensation for compliance with a public service obligation and public investment subsidies;
(d) the value of grants or any other financial advantages, in any form, from third parties for the performance of the concession;
(e) revenue from sales of any assets which are part of the concession;
(f) the value of all the supplies and services that are made available to the concessionaire by the contracting authorities or contracting entities, provided that they are necessary for executing the works or providing the services;
(g) any prizes or payments to candidates or tenderers.</t>
  </si>
  <si>
    <t>Article 8</t>
  </si>
  <si>
    <t>BT-502</t>
  </si>
  <si>
    <t>C-115</t>
  </si>
  <si>
    <t>Contact</t>
  </si>
  <si>
    <t>The person or service who can be contacted.</t>
  </si>
  <si>
    <t>Removed</t>
  </si>
  <si>
    <t>C-018</t>
  </si>
  <si>
    <t>Contract</t>
  </si>
  <si>
    <t>A voluntary, deliberate, and legally binding agreement between two or more competent parties.</t>
  </si>
  <si>
    <t>Contract for pecuniary interest concluded in writing between one or more economic operators and one or more contracting authorities and having as their object the execution of works, the supply of products or the provision of services.</t>
  </si>
  <si>
    <t>C-010</t>
  </si>
  <si>
    <t>Contract Award Notice</t>
  </si>
  <si>
    <t>A document published by a buyer to announce the awarding of a contract.</t>
  </si>
  <si>
    <t>Based on UBL
Specialisation of notice</t>
  </si>
  <si>
    <t>A document that announces the selection of a Tender that was submitted in response to a Call For Tender.</t>
  </si>
  <si>
    <t>(...) contracting authorities shall send a contract award notice on the results of the procurement procedure</t>
  </si>
  <si>
    <t>Article 50</t>
  </si>
  <si>
    <t>A document published by a Contracting Party to announce the awarding of a procurement project.</t>
  </si>
  <si>
    <t>The document through which is communicated the outcome of the tender, i.e. the name of the successful tenderer.</t>
  </si>
  <si>
    <t>BT-145</t>
  </si>
  <si>
    <t>C-160</t>
  </si>
  <si>
    <t>Contract Conclusion Date</t>
  </si>
  <si>
    <t>Time of completion of the agreement.</t>
  </si>
  <si>
    <t>Date conclusion of the contract</t>
  </si>
  <si>
    <t>BT-150</t>
  </si>
  <si>
    <t>C-159</t>
  </si>
  <si>
    <t>Contract Identifier</t>
  </si>
  <si>
    <t>The code that identifies the agreement</t>
  </si>
  <si>
    <t>Identifier of the contract</t>
  </si>
  <si>
    <t>An identifier for this contract.</t>
  </si>
  <si>
    <t>BT-23, BT-530</t>
  </si>
  <si>
    <t>C-019</t>
  </si>
  <si>
    <t>Contract Nature</t>
  </si>
  <si>
    <t>The main object of the contract.</t>
  </si>
  <si>
    <t>BT-23 Removed
Based on eForms consultation.
The Nature Type can be either a product that is supplied, a service that is provided or a work that is executed</t>
  </si>
  <si>
    <t>A code signifying the type of procurement project (e.g., goods, works, services).</t>
  </si>
  <si>
    <t>In case of mixed contracts, e.g. contracts for both supplies and services, the type of contract to be selected is the one which corresponds to the main subject of the contract (e.g. on the basis of the highest estimated value). For more information, see 2014/24/EU Art. 3.</t>
  </si>
  <si>
    <t>Contracts which have as their subject two or more types of procurement (works, services or supplies) shall be awarded in accordance with the provisions applicable to the type of procurement that characterises the main subject of the contract in question.</t>
  </si>
  <si>
    <t>Article 3.2</t>
  </si>
  <si>
    <t>C-153</t>
  </si>
  <si>
    <t>Contract Publication Date</t>
  </si>
  <si>
    <t>Estimated time for the advertisement of a contract notice related to a prior information notice.</t>
  </si>
  <si>
    <t>Based on the OP internal working.</t>
  </si>
  <si>
    <t>BT-127</t>
  </si>
  <si>
    <t>Taking into account the BT, and the definition provided by OP internal working for the same term, it has been considered that this is a good definition.</t>
  </si>
  <si>
    <t>estimated date for the publication of a contract notice related to this prior information notice</t>
  </si>
  <si>
    <t>BT-151</t>
  </si>
  <si>
    <t>C-161</t>
  </si>
  <si>
    <t>Contract URI</t>
  </si>
  <si>
    <t>The Uniform Resource Identifier (URI) of the agreement.</t>
  </si>
  <si>
    <t>contract available online at : [URL]</t>
  </si>
  <si>
    <t>BT-191</t>
  </si>
  <si>
    <t>C-102</t>
  </si>
  <si>
    <t>Country</t>
  </si>
  <si>
    <t>A code that identifies the country. The lists of valid countries are registered with the ISO 3166-1 Maintenance agency, "Codes for the representation of names of countries and their subdivisions".</t>
  </si>
  <si>
    <t>Country code</t>
  </si>
  <si>
    <t>BT-514</t>
  </si>
  <si>
    <t>C-124</t>
  </si>
  <si>
    <t>The country of the organisation's physical address</t>
  </si>
  <si>
    <t>C-025</t>
  </si>
  <si>
    <t>Criterion</t>
  </si>
  <si>
    <t>A requirement defined by a buyer that needs to be satisfied in order for a tender to be taken into consideration</t>
  </si>
  <si>
    <t>A criterion describes a fact that is used by the contracting body to evaluate and compare tenders by economic operators and which will be used in the award decision.</t>
  </si>
  <si>
    <t>A class to associate a condition that has to be fulfilled. In e-Procurement, a criterion describes a fact that is used by the contracting body to evaluate and compare tenders by economic operators and which will be used in the award decision</t>
  </si>
  <si>
    <t>Taking into account the BT, and the definition provided by e-Sens for the same term, it has been considered that this is a good definition.</t>
  </si>
  <si>
    <t>The Criterion class represents the rule or principle used to judge, evaluate or assess something.</t>
  </si>
  <si>
    <t>BT-541</t>
  </si>
  <si>
    <t>C-004</t>
  </si>
  <si>
    <t>Criterion Weight</t>
  </si>
  <si>
    <t>A number, a percentage or a range assigned to this award criterion, to enable formulaic evaluation.</t>
  </si>
  <si>
    <t>Definition base on the OP internal working and the DIRECTIVE 2014/24/EU</t>
  </si>
  <si>
    <t>A number defining the comparative weighting assigned to this awarding criterion, to enable formulaic evaluation.</t>
  </si>
  <si>
    <t>When there is more than one Source that refers to the BT in question, it is possible to get a better and/or complete definition by combining these sources. In that case, the information of the directive has been complemented by the definition given in the OP internal working.</t>
  </si>
  <si>
    <t>The contracting authority shall specify, in the procurement documents, the relative weighting which it gives to each of the criteria chosen to determine the most economically advantageous tender, except where this is identified on the basis of price alone.
Those weightings may be expressed by providing for a range with an appropriate maximum spread.</t>
  </si>
  <si>
    <t>Article 67.5</t>
  </si>
  <si>
    <t>A weighting to provide for automatic scoring of the criterion.</t>
  </si>
  <si>
    <t>BT-99</t>
  </si>
  <si>
    <t>C-045</t>
  </si>
  <si>
    <t>Deadline And Description Review</t>
  </si>
  <si>
    <t>Information concerning time limits for review procedures or, if need be, the name and contact data of the service from which this information may be obtained.</t>
  </si>
  <si>
    <t>Based on DIRECTIVE 2014/24/EU</t>
  </si>
  <si>
    <t>Precise information on deadline(s) for review procedures</t>
  </si>
  <si>
    <t>Name and address of the body responsible for review and, where appropriate, mediation procedures. Precise information concerning deadlines for review procedures, or if need be, the name, address, telephone number, fax number and email address of the service from which this information may be obtained.</t>
  </si>
  <si>
    <t>Annex V, PART C Information to be included in contract notices</t>
  </si>
  <si>
    <t>Text describing the terms of an appeal.</t>
  </si>
  <si>
    <t>BT-42</t>
  </si>
  <si>
    <t>C-080</t>
  </si>
  <si>
    <t>Decision Binding Contracting</t>
  </si>
  <si>
    <t>The statement of the jury is mandatory on the buyer.</t>
  </si>
  <si>
    <t>Indication whether the jury 's decision is binding on the contracting authority</t>
  </si>
  <si>
    <t>Indicates if the decision is binding on the buyer (true) or not (false).</t>
  </si>
  <si>
    <t>An economic operator shall be excluded from participation in a procurement procedure where the contracting authority is aware that the economic operator is in breach of its obligations relating to the payment of taxes or social security contributions and where this has been established by a judicial or administrative decision having final and binding effect in accordance with the legal provisions of the country in which it is established or with those of the Member State of the contracting authority.</t>
  </si>
  <si>
    <t>Article 57.2</t>
  </si>
  <si>
    <t>Indication whether the jury’s decision is binding on the contracting authority.</t>
  </si>
  <si>
    <t>Annex V PART E Information to be included in design contest notices</t>
  </si>
  <si>
    <t>Delivery Country</t>
  </si>
  <si>
    <t>The country of delivery or performance of the contract.</t>
  </si>
  <si>
    <t>BT-05</t>
  </si>
  <si>
    <t>C-049</t>
  </si>
  <si>
    <t>Dispatch Date</t>
  </si>
  <si>
    <t>Time of transmission of the notice by the buyer.</t>
  </si>
  <si>
    <t>Based on DIRECTIVE 2014/25/EU</t>
  </si>
  <si>
    <t>Estimated date of dispatch of invitations to tender or to participate to selected candidates</t>
  </si>
  <si>
    <t>Date of dispatch of this notice: (dd/mm/yyyy)</t>
  </si>
  <si>
    <t>Date of dispatch</t>
  </si>
  <si>
    <t>Date of dispatch of the notice.</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</si>
  <si>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t>
  </si>
  <si>
    <t>Date of dispatch of the notice by the contracting entity.</t>
  </si>
  <si>
    <t>ANNEX XI INFORMATION TO BE INCLUDED IN CONTRACT NOTICES</t>
  </si>
  <si>
    <t>Date of transmission of the notice by the contracting entity.</t>
  </si>
  <si>
    <t>ANNEX XII INFORMATION TO BE INCLUDED IN THE CONTRACT AWARD NOTICE</t>
  </si>
  <si>
    <t>BT-36</t>
  </si>
  <si>
    <t>C-062</t>
  </si>
  <si>
    <t>Duration Or Date Start Date End</t>
  </si>
  <si>
    <t>Interval between the award of the contract or closing of the framework agreement and its ending, including options and renewals. This duration may be expressed using two dates (start date and end date).</t>
  </si>
  <si>
    <t>Based on eForms consultation and the OP internal working.</t>
  </si>
  <si>
    <t>When there is more than one Source that refers to the BT in question, it is possible to get a better and/or complete definition by combining these sources. In that case, the information of the OP internal working has been complemented by the definition given in the eForms consultation.</t>
  </si>
  <si>
    <t>Duration since the award of the contract or closing of the framework agreement. In case of qualification systems, the duration indicates for how long the qualification system is open. This should include options and renewals.</t>
  </si>
  <si>
    <t>For contracts and framework agreements, please give their duration since their signature. For dynamic purchasing systems and qualification systems, please give the duration since the publication of the notice.</t>
  </si>
  <si>
    <t>Duration since the award of the contract or closing of the framework agreement. Duration of this period.</t>
  </si>
  <si>
    <t>The period during which this framework agreement applies.</t>
  </si>
  <si>
    <t>The period during which this contract is valid.</t>
  </si>
  <si>
    <t>Time-frame for delivery or provision of supplies, works or services and, as far as possible, duration of the contract. (a) 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 (b) In the case of a dynamic purchasing system, indication of the planned duration of that system; as far as possible, indication of value or order of magnitude and frequency of contracts to be awarded.</t>
  </si>
  <si>
    <t>ANNEX V PART C Information to be included in contract notices</t>
  </si>
  <si>
    <t>BT-119</t>
  </si>
  <si>
    <t>C-114</t>
  </si>
  <si>
    <t>Dynamic Purchasing System (DPS)</t>
  </si>
  <si>
    <t>Estimated limit time of a Dynamic Purchasing System (DPS), which is a completely electronic process for making commonly used purchases.</t>
  </si>
  <si>
    <t>For commonly used purchases the characteristics of which, as generally available on the market, meet the requirements of the contracting authorities, contracting authorities may use a dynamic purchasing system. The dynamic purchasing system shall be operated as a completely electronic process, and shall be open throughout the period of validity of the purchasing system to any economic operator that satisfies the selection criteria. (...)</t>
  </si>
  <si>
    <t>Article 34</t>
  </si>
  <si>
    <t>BT-121, BT-122, BT-123</t>
  </si>
  <si>
    <t>C-011</t>
  </si>
  <si>
    <t>e-Auction</t>
  </si>
  <si>
    <t>A repetitive electronic process, which occurs after an initial full evaluation of the tenders, enabling them to be ranked using automatic evaluation methods, preceeding the award of a public contract.</t>
  </si>
  <si>
    <t>BT-121
Based on DIRECTIVE 2014/24/EU
It applies to open or restricted procedures or competitive procedures with negotiation.</t>
  </si>
  <si>
    <t>The terms to be fulfilled by tenderers if an auction is to be executed before the awarding of a tender.</t>
  </si>
  <si>
    <t>A repetitive electronic process, which occurs after an initial full evaluation of the tenders, enabling them to be ranked using automatic evaluation methods.</t>
  </si>
  <si>
    <t>Article 35</t>
  </si>
  <si>
    <t>A class to describe the terms to be fulfilled by tenderers if an auction is to be executed before the awarding of a tender.</t>
  </si>
  <si>
    <t>Class that specifies the existence of an electronic auction of one or more of the award criterions.</t>
  </si>
  <si>
    <t>http://contsem.unizar.es/def/sector-publico/PPROC Ontology#ElectronicAuction</t>
  </si>
  <si>
    <t>BT-122</t>
  </si>
  <si>
    <t>C-013</t>
  </si>
  <si>
    <t>e-Auction Description</t>
  </si>
  <si>
    <t>Specification of the terms governing the repetitive electronic process, which occurs after an initial full evaluation of the tenders, enabling them to be ranked using automatic evaluation methods, preceeding the award of a public contract.</t>
  </si>
  <si>
    <t>Based on UBL and on DIRECTIVE 2014/24/EU</t>
  </si>
  <si>
    <t>Text for tenderers describing terms governing the auction.</t>
  </si>
  <si>
    <t>Where contracting authorities have decided to hold an electronic auction, the procurement documents shall include at least the following details: (a) the features, the values for which will be the subject of electronic auction, provided that such features are quantifiable and can be expressed in figures or percentages; (b) any limits on the values which may be submitted, as they result from the specifications relating to the subject of the contract; (c) the information which will be made available to tenderers in the course of the electronic auction and, where appropriate, when it will be made available to them; (d) the relevant information concerning the electronic auction process;
(e) the conditions under which the tenderers will be able to bid and, in particular, the minimum differences which will, where appropriate, be required when bidding; (f) the relevant information concerning the electronic equipment used and the arrangements and technical specifications for connection.</t>
  </si>
  <si>
    <t>ANNEX VI INFORMATION TO BE INCLUDED IN THE PROCUREMENT DOCUMENTS RELATING TO ELECTRONIC AUCTIONS</t>
  </si>
  <si>
    <t>Class: AuctionTerms</t>
  </si>
  <si>
    <t>BT-121</t>
  </si>
  <si>
    <t>C-014</t>
  </si>
  <si>
    <t>e-Auction Indicator</t>
  </si>
  <si>
    <t>The same as C-011
Based on DIRECTIVE 2014/24/EU
It applies to open or restricted procedures or competitive procedures with negotiation.</t>
  </si>
  <si>
    <t>Indicates whether an electronic auction will be used before the awarding of a contract (true) or not (false).</t>
  </si>
  <si>
    <t>Contracting authorities which decide to hold an electronic auction shall state that fact in the contract notice or in the invitation to confirm interest.</t>
  </si>
  <si>
    <t>Article 35.4</t>
  </si>
  <si>
    <t>BT-123</t>
  </si>
  <si>
    <t>C-012</t>
  </si>
  <si>
    <t>e-Auction URI</t>
  </si>
  <si>
    <t>The Uniform Resource Identifier (URI) of the electronic device used for the repetitive electronic process, which occurs after an initial full evaluation of the tenders, enabling them to be ranked using automatic evaluation methods, preceeding the award of a public contract.</t>
  </si>
  <si>
    <t>The Uniform Resource Identifier (URI) of the electronic device used for the auction.</t>
  </si>
  <si>
    <t>the relevant information concerning the electronic equipment used and the arrangements and technical specifications for connection</t>
  </si>
  <si>
    <t>BT-68</t>
  </si>
  <si>
    <t>C-032</t>
  </si>
  <si>
    <t>Economic And Financial Standing</t>
  </si>
  <si>
    <t>Financial evaluation criteria required for an economic operator in a tendering process.</t>
  </si>
  <si>
    <t>Based on UBL and ESPD</t>
  </si>
  <si>
    <t>A financial evaluation criterion required for an economic operator in a tendering process.</t>
  </si>
  <si>
    <t>When there is more than one Source that refers to the BT in question, it is possible to get a better and/or complete definition by combining these sources. In that case, UBL and ESPD are the clearest sources to be able to define the corresponding BT.</t>
  </si>
  <si>
    <t>Brief description of selection criteria related to economic and financial standing. This should include a list of all such criteria, minimum requirements, and indicate required information (e.g. self-declaration, documentation).</t>
  </si>
  <si>
    <t>Selection criteria may relate to:
(a) suitability to pursue the professional activity;
(b) economic and financial standing;
(c) technical and professional ability.</t>
  </si>
  <si>
    <t>Article 58.1</t>
  </si>
  <si>
    <t>With regard to economic and financial standing, contracting authorities may impose requirements ensuring that economic operators possess the necessary economic and financial capacity to perform the contract. For that purpose, contracting authorities may require, in particular, that economic operators have a certain minimum yearly turnover, including a certain minimum turnover in the area covered by the contract. In addition, contracting authorities may require that economic operators provide information on their annual accounts showing the ratios, for instance, between assets and liabilities. They may also require an appropriate level of professional risk indemnity insurance.</t>
  </si>
  <si>
    <t>Article 58.3</t>
  </si>
  <si>
    <t>C-026</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</si>
  <si>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</si>
  <si>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t>
  </si>
  <si>
    <t>The term economic operator refers to the supplier/bidder</t>
  </si>
  <si>
    <t>Taking into account the BT, and the definition provided by the Directive for the same term, it has been considered that this is a good definition.</t>
  </si>
  <si>
    <t>“Economic operator” is the role played by any natural or legal person that offers in the market some gr:Offering.</t>
  </si>
  <si>
    <t>Any entity engaged in an economic activity, irrespective of its legal form. This includes, in particular, self-employed persons and family businesses engaged in craft or other activities, and partnerships or associations regularly engaged in an economic activity</t>
  </si>
  <si>
    <t>Commission Recommendation 2003/361/EC</t>
  </si>
  <si>
    <t>Article 1</t>
  </si>
  <si>
    <t>BT-50, BT-51</t>
  </si>
  <si>
    <t>C-015</t>
  </si>
  <si>
    <t>Economic Operator Short List</t>
  </si>
  <si>
    <t>The lowest number of tenderers on the short list.</t>
  </si>
  <si>
    <t>BT-50</t>
  </si>
  <si>
    <t>The highest number of tenderers on the short list.</t>
  </si>
  <si>
    <t>BT-51</t>
  </si>
  <si>
    <t>Preselection of a short list of economic operators for consideration as possible candidates in a tendering process</t>
  </si>
  <si>
    <t>A concept to provide information about the preselection of a short list of economic operators for consideration as possible candidates in a tendering process.</t>
  </si>
  <si>
    <t>A class to provide information about the preselection of a short list of economic operators for consideration as possible candidates in a tendering process.</t>
  </si>
  <si>
    <t>BT-49</t>
  </si>
  <si>
    <t>C-120</t>
  </si>
  <si>
    <t>e-Delivery Gateway</t>
  </si>
  <si>
    <t>An identifier of the electronic address to be used.</t>
  </si>
  <si>
    <t>Based on the OP internal working.
New Business Term proposed by eSens, adapted so it is homogeneous to the other BT (it replaces "Electronic Address Identifier")</t>
  </si>
  <si>
    <t>BT-90</t>
  </si>
  <si>
    <t>C-020</t>
  </si>
  <si>
    <t>Electronic Catalogue</t>
  </si>
  <si>
    <t>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t>
  </si>
  <si>
    <t>Based on the OP internal working and on DIRECTIVE 2014/24/EU</t>
  </si>
  <si>
    <t>When there is more than one Source that refers to the BT in question, it is possible to get a better and/or complete definition by combining these sources. In that case, the best sources in our opinion are the OP internal working document and the Directive.</t>
  </si>
  <si>
    <t>Electronic catalogues are a format for the presentation and organisation of information in a manner that is common to all the participating bidders and which lends itself to electronic treatment. An example could be tenders presented in the form of a spreadsheet.</t>
  </si>
  <si>
    <t>Whereas (68)</t>
  </si>
  <si>
    <t>An Indicator to specify whether an electronic catalogue will be used during the post award phase.</t>
  </si>
  <si>
    <t>Where the use of electronic means of communication is required, contracting authorities may require tenders to be presented in the format of an electronic catalogue or to include an electronic catalogue.
Member States may render the use of electronic catalogues mandatory in connection with certain types of procurement.
Tenders presented in the form of an electronic catalogue may be accompanied by other documents, completing the tender.</t>
  </si>
  <si>
    <t>Article 36</t>
  </si>
  <si>
    <t>A document that describes items, prices, and price validity.</t>
  </si>
  <si>
    <t>C-021</t>
  </si>
  <si>
    <t>Electronic Catalogue Indicator</t>
  </si>
  <si>
    <t>An indicator to specify whether an electronic catalogue will be used during the post award phase.</t>
  </si>
  <si>
    <t>BT-149</t>
  </si>
  <si>
    <t>Tenders must be presented in the form of electronic catalogues or include an electronic catalogue</t>
  </si>
  <si>
    <t>Where the presentation of tenders in the form of electronic catalogues is accepted or required, contracting authorities shall: (a) state so in the contract notice or in the invitation to confirm interest where a prior information notice is used as a means of calling for competition; (...)</t>
  </si>
  <si>
    <t>C-111</t>
  </si>
  <si>
    <t>Electronic means</t>
  </si>
  <si>
    <t>The amount of bids electronically submitted by tenderers</t>
  </si>
  <si>
    <t>Electronic means of information and communication can greatly simplify the publication of contracts and increase the efficiency and transparency of procurement processes. They should become the standard means of communication and information exchange in procurement procedures (...)</t>
  </si>
  <si>
    <t>Whereas (52)</t>
  </si>
  <si>
    <t>Contracting authorities should, except in certain specific situations, use electronic means of communication which are non-discriminatory, generally available and interoperable with the ICT products in general use and which do not restrict economic operators’ access to the procurement procedure (...)</t>
  </si>
  <si>
    <t>Whereas (53)</t>
  </si>
  <si>
    <t>‘electronic means’ means electronic equipment for the processing (including digital compression) and storage of data which is transmitted, conveyed and received by wire, by radio, by optical means or by other electromagnetic means</t>
  </si>
  <si>
    <t>BT-92</t>
  </si>
  <si>
    <t>C-132</t>
  </si>
  <si>
    <t>Electronic Ordering</t>
  </si>
  <si>
    <t>Electronic means are used for requesting and purchasing in the post-award process.</t>
  </si>
  <si>
    <t>An indicator on whether electronic ordering shall be used in the post award process.</t>
  </si>
  <si>
    <t>BT-93</t>
  </si>
  <si>
    <t>C-133</t>
  </si>
  <si>
    <t>Electronic Payment</t>
  </si>
  <si>
    <t>Electronic means are used for paying the winner of the contract in the post-award process.</t>
  </si>
  <si>
    <t>An indicator on whether electronic payment shall be used in the post award process.</t>
  </si>
  <si>
    <t>BT-17</t>
  </si>
  <si>
    <t>C-046</t>
  </si>
  <si>
    <t>Electronic Submission</t>
  </si>
  <si>
    <t>Transmission of tenders is possible by electronic means of communication.</t>
  </si>
  <si>
    <t>Definition based on DIRECTIVE 2014/24/EU</t>
  </si>
  <si>
    <t>Submission of tenders available by internet.</t>
  </si>
  <si>
    <t>Tenders or requests to participate must be submitted electronically via: (URL)</t>
  </si>
  <si>
    <t>Member States shall ensure that all communication and information exchange under this Directive, in particular electronic submission, are performed using electronic means of communication in accordance with the requirements of this Article.</t>
  </si>
  <si>
    <t>Article 22</t>
  </si>
  <si>
    <t>BT-506</t>
  </si>
  <si>
    <t>C-119</t>
  </si>
  <si>
    <t>Email</t>
  </si>
  <si>
    <t>Comunication channel for contacting the responsible person or service of the organisation</t>
  </si>
  <si>
    <t>To specify the electronic mail address for communication with the object the vCard represents.</t>
  </si>
  <si>
    <t>vCard Ontology</t>
  </si>
  <si>
    <t>BG-85</t>
  </si>
  <si>
    <t>C-189</t>
  </si>
  <si>
    <t>Employment Party</t>
  </si>
  <si>
    <t>The organisation that provides information on the meeting of obligations in the field of labour law by the economic operator.</t>
  </si>
  <si>
    <t>Definition based on ESPD</t>
  </si>
  <si>
    <t>Breaching of obligations in the fields of labour law
Has the economic operator, to its knowledge, breached its obligations in the field of labour law? As referred to for the purposes of this procurement in national law, in the relevant notice or the procurement documents or in Article 18(2) of DIRECTIVE 2014/24/EU</t>
  </si>
  <si>
    <t>https://ec.europa.eu/tools/espd/request/ca/exclusion</t>
  </si>
  <si>
    <t>BT-84</t>
  </si>
  <si>
    <t>C-107</t>
  </si>
  <si>
    <t>Employment Party Address URL General</t>
  </si>
  <si>
    <t>The internet site from which information can be obtained concerning the general regulatory framework for employment protection and working conditions applicable in the place where the contract is to be performed.</t>
  </si>
  <si>
    <t>Based on DIRECTIVE 2009/81/EC</t>
  </si>
  <si>
    <t>A contracting authority/entity may state in the contract documents, or be obliged by a Member State so to state, the body or bodies from which a candidate or tenderer may obtain the appropriate information on the obligations relating to taxes, to environmental protection, to the employment protection provisions and to the working conditions which are in force in the Member State, region, locality or third country in which the works are to be carried out or services are to be provided and which shall be applicable to the works carried out on site or to the services provided during the performance of the contract.</t>
  </si>
  <si>
    <t>Article 24</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</si>
  <si>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</si>
  <si>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t>
  </si>
  <si>
    <t>Relevant governmental Internet sites where information about the employment protection and working conditions can be obtained</t>
  </si>
  <si>
    <t>BG-83</t>
  </si>
  <si>
    <t>C-087</t>
  </si>
  <si>
    <t>Environmental Party</t>
  </si>
  <si>
    <t>The organisation that provides information on the meeting of obligations in the field of environmental law by the economic operator.</t>
  </si>
  <si>
    <t>Breaching of obligations in the field of environmental law.
Has the economic operator, to its knowledge, breached its obligations in the field of environmental law? As referred to for the purposes of this procurement in national law, in the relevant notice or the procurement documents or in Article 18(2) of DIRECTIVE 2014/24/EU</t>
  </si>
  <si>
    <t>BT-82</t>
  </si>
  <si>
    <t>C-106</t>
  </si>
  <si>
    <t>Environmental Party Address URL General</t>
  </si>
  <si>
    <t>The internet site from which information can be obtained concerning the general regulatory framework for environmental protection applicable in the place where the contract is to be performed.</t>
  </si>
  <si>
    <t>Relevant governmental Internet sites where information about the environmental protection legislation can be obtained</t>
  </si>
  <si>
    <t>BG-83, BG-85</t>
  </si>
  <si>
    <t>C-186</t>
  </si>
  <si>
    <t>EPPI</t>
  </si>
  <si>
    <t>European Public Procurement Procedure Identifier, that is, an identifier that is specific to a procurement procedure that can be reused throughout the procurement chain.</t>
  </si>
  <si>
    <t>BT-37</t>
  </si>
  <si>
    <t>C-073</t>
  </si>
  <si>
    <t>Estimated Magnitude</t>
  </si>
  <si>
    <t>The expected value which can be stated as a monetary value or a measure.</t>
  </si>
  <si>
    <t>The estimated order of magnitude of contract that can be stated as a monetary value or a Measure</t>
  </si>
  <si>
    <t>The estimated overall quantity for this procurement project.</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</si>
  <si>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</si>
  <si>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Article 5</t>
  </si>
  <si>
    <t>BT-29</t>
  </si>
  <si>
    <t>C-060</t>
  </si>
  <si>
    <t>Estimated Total Magnitude</t>
  </si>
  <si>
    <t>The expected global value which can be stated as a monetary value or a measure.</t>
  </si>
  <si>
    <t>The Estimated total order of magnitude of contract that can be stated as a monetary value or a Measure</t>
  </si>
  <si>
    <t>Estimated total order of magnitude of contract(s); where the contract is divided into lots, this information shall be
provided for each lot.</t>
  </si>
  <si>
    <t>ANNEX V, PART B (II) Paragraph 7.
ANNEX V, PART C paragraph 8.</t>
  </si>
  <si>
    <t>The estimated overall monetary amount of a contract.</t>
  </si>
  <si>
    <t>C-016</t>
  </si>
  <si>
    <t>Estimated Value</t>
  </si>
  <si>
    <t>The total amount payable, net of VAT, as estimated by the buyer, including any form of option and any renewals of the contracts.</t>
  </si>
  <si>
    <t>Definition based on the DIRECTIVE 2014/24/EU</t>
  </si>
  <si>
    <t>BT-60</t>
  </si>
  <si>
    <t>C-022</t>
  </si>
  <si>
    <t>EU Funds Indicator</t>
  </si>
  <si>
    <t>Funds that come from European Structural and Investment Funds.</t>
  </si>
  <si>
    <t>Definition based on eForms consultation and https://europa.eu/european-union/about-eu/funding-grants_en</t>
  </si>
  <si>
    <t>When there is more than one Source that refers to the BT in question, it is possible to get a better and/or complete definition by combining these sources. In that case, the eForms and the EU Funding webpage are best sources.</t>
  </si>
  <si>
    <t>An indication that a program that funds the tendering process (e.g., "National", "European") is available.</t>
  </si>
  <si>
    <t>Money comes from "European Investment and Structural Funds"</t>
  </si>
  <si>
    <t>Information whether the contract is related to a project and /or programme financed by Union funds.</t>
  </si>
  <si>
    <t>ANNEX V
PART B Information to be included in prior information notices
PART C Information to be included in contract notices
PART D Information to be included in contract award notices
PART F Information to be included in notices of the results of a contest
PART G Information to be included in notices of modifications of a contract during its term</t>
  </si>
  <si>
    <t>BT-61</t>
  </si>
  <si>
    <t>The program that funds the tendering process (e.g., EU 6th Framework Program) expressed as text.</t>
  </si>
  <si>
    <t>BT-60, BT-61</t>
  </si>
  <si>
    <t>Taking into account the BT, and the definition provided by ESP for the same term, it has been considered that this is a good definition.</t>
  </si>
  <si>
    <t>The program that funds the tendering process (e.g., "National", "European"), expressed as a code.</t>
  </si>
  <si>
    <t>The ESPD has the Funding program code and the Funding program, but not an indicator</t>
  </si>
  <si>
    <t>The EU provides funding for a broad range of projects and programmes covering areas such as: regional and urban development; employment and social inclusion; agriculture and rural development; maritime and fisheries policies; research and innovation; humanitarian aid.</t>
  </si>
  <si>
    <t>European Union</t>
  </si>
  <si>
    <t>https://europa.eu/european-union/about-eu/funding-grants_en</t>
  </si>
  <si>
    <t>BT-86</t>
  </si>
  <si>
    <t>C-188</t>
  </si>
  <si>
    <t>Evaluation Criterion</t>
  </si>
  <si>
    <t>A principle or rule to be applied in the assessment of tenders.</t>
  </si>
  <si>
    <t>BT-67</t>
  </si>
  <si>
    <t>C-024</t>
  </si>
  <si>
    <t>Exclusion criterion</t>
  </si>
  <si>
    <t>Text describing the personal situation of the economic operators in this tendering process and/or the exclusion criteria.</t>
  </si>
  <si>
    <t>An exclusion criterion is a criterion that must be absent to satistify the objective</t>
  </si>
  <si>
    <t>SIO</t>
  </si>
  <si>
    <t>http://semanticscience.org/resource/SIO_000143.rdf</t>
  </si>
  <si>
    <t>An exclusion criterion (rule) is_a *eligibility criterion* which defines and states a condition which, if met, makes an entity unsuitable for a given task or participation in a given process.</t>
  </si>
  <si>
    <t>Ontobee</t>
  </si>
  <si>
    <t>http://www.ontobee.org/ontology/OBI?iri=http://purl.obolibrary.org/obo/OBI_0500028</t>
  </si>
  <si>
    <t>C-177</t>
  </si>
  <si>
    <t>Exclusion Tenders Abnormally Low</t>
  </si>
  <si>
    <t>An indicator to specify whether the tenders are abnormally low or not).</t>
  </si>
  <si>
    <t>Tenders were abnormally low</t>
  </si>
  <si>
    <t>Tenders were excluded on the ground that they were abnormally low</t>
  </si>
  <si>
    <t>BT-112</t>
  </si>
  <si>
    <t>C-142</t>
  </si>
  <si>
    <t>Expected Number Of Participants</t>
  </si>
  <si>
    <t>Amount of economic operators envisaged to participate.</t>
  </si>
  <si>
    <t>&lt;Minimum number: [ ] and maximum number: [ ] of candidates to be invited for the second phase of the procedure&gt;</t>
  </si>
  <si>
    <t>BT-109</t>
  </si>
  <si>
    <t>C-096</t>
  </si>
  <si>
    <t>Extension Duree Justification</t>
  </si>
  <si>
    <t>In the case of a framework agreement, the reasons for any duration exceeding four years.</t>
  </si>
  <si>
    <t>In the case of a framework agreement, indication of the planned duration of the framework agreement, stating, where appropriate, the reasons for any duration exceeding four years; (...)</t>
  </si>
  <si>
    <t>BT-504</t>
  </si>
  <si>
    <t>C-117</t>
  </si>
  <si>
    <t>FaxNumber</t>
  </si>
  <si>
    <t>The fax number.</t>
  </si>
  <si>
    <t>Schema.org</t>
  </si>
  <si>
    <t>BT-41</t>
  </si>
  <si>
    <t>C-092</t>
  </si>
  <si>
    <t>Follow Up Contract</t>
  </si>
  <si>
    <t>A service contract following the contest will be awarded to the winner or one of the winners of the contest.</t>
  </si>
  <si>
    <t>Based on UBL</t>
  </si>
  <si>
    <t>Indicates if any service contract following the contest will be awarded to the winner or one of the winners of the contest (true) or not (false).</t>
  </si>
  <si>
    <t>BT-110</t>
  </si>
  <si>
    <t>C-066</t>
  </si>
  <si>
    <t>Framework Agreement Type Code</t>
  </si>
  <si>
    <t>A concept to distinguish the different types of framework agreement, which are: Framework agreement without reopening of competition; Framework agreement with reopening of competition; or Framework agreement partly without reopening and partly with reopening of competition.</t>
  </si>
  <si>
    <t>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</si>
  <si>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t>
  </si>
  <si>
    <t>Arrticle 33 (4a)</t>
  </si>
  <si>
    <t>(…) where not all the terms governing the provision of the works, services and supplies are laid down in the framework agreement, through reopening competition amongst the economic operators parties to the framework agreement.</t>
  </si>
  <si>
    <t>Arrticle 33 (4c)</t>
  </si>
  <si>
    <t>(...)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t>
  </si>
  <si>
    <t>Arrticle 33 (4b)</t>
  </si>
  <si>
    <t>Contracting authorities may conclude framework agreements, provided that they apply the procedures provided for in this Directive.
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</si>
  <si>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 (1)</t>
  </si>
  <si>
    <t>3. Where a framework agreement is concluded with a single economic operator, contracts based on that agreement shall be awarded within the limits of the terms laid down in the framework agreement. (…)
4. Where a framework agreement is concluded with more than one economic operator, that framework agreement shall be performed in one of the following ways:
(a)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
(b)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 (…)
(c) where not all the terms governing the provision of the works, services and supplies are laid down in the framework agreement, through reopening competition amongst the economic operators parties to the framework agreement. (…)</t>
  </si>
  <si>
    <t>Article 33 (3 and 4)</t>
  </si>
  <si>
    <t>A concept to describe a tendering framework agreement.</t>
  </si>
  <si>
    <t>BT-108</t>
  </si>
  <si>
    <t>C-097</t>
  </si>
  <si>
    <t>Framework Duration</t>
  </si>
  <si>
    <t>The period of validity of the terms governing the contracts to be awarded whithin an agreement between one or more contracting authorities and one or more economic operators.</t>
  </si>
  <si>
    <t>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</si>
  <si>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33.1</t>
  </si>
  <si>
    <t>BT-118</t>
  </si>
  <si>
    <t>C-151</t>
  </si>
  <si>
    <t>Framework Max Value All Lots</t>
  </si>
  <si>
    <t>Highest possible price of the framework agreement for all of its parts (excluding VAT)</t>
  </si>
  <si>
    <t>Maximum value of the framework agreement for all lots (excluding VAT)</t>
  </si>
  <si>
    <t>BT-156</t>
  </si>
  <si>
    <t>C-173</t>
  </si>
  <si>
    <t>Framework Max Value Group Lots</t>
  </si>
  <si>
    <t>The highest amount of a set of parts of a framework agreement.</t>
  </si>
  <si>
    <t>Maximum value of a group of lots in the framework agreement:</t>
  </si>
  <si>
    <t>BT-14</t>
  </si>
  <si>
    <t>C-035</t>
  </si>
  <si>
    <t>Free Acces</t>
  </si>
  <si>
    <t>Non-payment required for unrestricted and full availability of tendering documents.</t>
  </si>
  <si>
    <t>An indicator to specify if the procurement documents are available for unrestricted and full direct access, free of charge</t>
  </si>
  <si>
    <t>The procurement documents are available for unrestricted and full direct access, free of charge. Access to the procurement documents is restricted. Further information can be obtained.</t>
  </si>
  <si>
    <t>specify if the url address giving is for the direct access to the procurement documents or to the information of how the procurement documents can be accessed.</t>
  </si>
  <si>
    <t>Contracting authorities shall by electronic means offer unrestricted and full direct access free of charge to the procurement documents from the date of publication of a notice in accordance with Article 51 or the date on which an invitation to confirm interest was sent. The text of the notice or the invitation to confirm interest shall specify the internet address at which the procurement documents are accessible.</t>
  </si>
  <si>
    <t>Article 54.1</t>
  </si>
  <si>
    <t>BG-12</t>
  </si>
  <si>
    <t>C-183</t>
  </si>
  <si>
    <t>Further Party</t>
  </si>
  <si>
    <t>The coordinates and identifiers relating to the organisation(s) where addititonal information can be obtained about this tendering process.</t>
  </si>
  <si>
    <t>BT-115</t>
  </si>
  <si>
    <t>C-052</t>
  </si>
  <si>
    <t>GPA Usage</t>
  </si>
  <si>
    <t>The procurement procedure is cobered byt the Government Procurement Agreement (GPA), which has the aim to establish a multilateral framework of balanced rights and obligations relating to public contracts with a view to achieving the liberalisation and expansion of world trade.</t>
  </si>
  <si>
    <t>Based on DIRECTIVE 2014/24/EU
An indicator to specify if the procurement is covered by the Government Procurement Agreement (GPA)</t>
  </si>
  <si>
    <t>Information about the Government Procurement Agreement (GPA)
The procurement is covered by the Government Procurement Agreement</t>
  </si>
  <si>
    <t>Council Decision 94/800/EC ( 1 ) approved in particular the World Trade Organisation Agreement on Government Procurement (the ‘GPA’). The aim of the GPA is to establish a multilateral framework of balanced rights and obligations relating to public contracts with a view to achieving the liberalisation and expansion of world trade. For contracts covered by Annexes 1, 2, 4 and 5 and the General Notes to the European Union’s Appendix I to the GPA, as well as by other relevant international agreements by which the Union is bound, contracting authorities should fulfil the obligations under those agreements by applying this Directive to economic operators of third countries that are signatories to the agreements.</t>
  </si>
  <si>
    <t>Whereas (17)</t>
  </si>
  <si>
    <t>The GPA is a plurilateral agreement within the framework of the WTO, meaning that not all WTO members are parties to the Agreement. (...) The fundamental aim of the GPA is to mutually open government procurement markets among its parties. As a result of several rounds of negotiations, the GPA parties have opened procurement activities worth an estimated US$ 1.7 trillion annually to international competition (i.e. to suppliers from GPA parties offering goods, services or construction services).</t>
  </si>
  <si>
    <t>World Trade Organization</t>
  </si>
  <si>
    <t>https://www.wto.org/english/tratop_e/gproc_e/gp_gpa_e.htm</t>
  </si>
  <si>
    <t>BT-75</t>
  </si>
  <si>
    <t>C-048</t>
  </si>
  <si>
    <t>Guarantee Required</t>
  </si>
  <si>
    <t>The bond formal assurance that certain conditions will be fulfilled by the winner of a contract.</t>
  </si>
  <si>
    <t>Deposits and guarantees required:</t>
  </si>
  <si>
    <t>A class to describe the bond guarantee of a tenderer or bid submitter's actual entry into a contract in the event that it is the successful bidder.</t>
  </si>
  <si>
    <t>A financial guarantee of a tenderer or bid submitter's actual entry into a contract in the event that it is the successful bidder.</t>
  </si>
  <si>
    <t>A formal assurance (typically in writing) that certain conditions will be fulfilled, especially that a product will be repaired or replaced if not of a specified quality</t>
  </si>
  <si>
    <t>Oxford Dictionaries</t>
  </si>
  <si>
    <t>Class describing the additional obligations the contract needs (e.g. guarantees or advertisement costs)</t>
  </si>
  <si>
    <t>http://contsem.unizar.es/def/sector-publico/PPROC Ontology#ContractAdditionalObligations</t>
  </si>
  <si>
    <t>The range of this property must be a percentage (i.e. float between 0.0 and 100.0)</t>
  </si>
  <si>
    <t>http://contsem.unizar.es/def/sector-publico/PPROC Ontology#finalFinancialGuarantee</t>
  </si>
  <si>
    <t>BT-22</t>
  </si>
  <si>
    <t>C-128</t>
  </si>
  <si>
    <t>Internal Reference Number</t>
  </si>
  <si>
    <t>Buyer's internal reference number used for the procurement procedure. This is the referece number used before a procurement publication number is given (e.g. coming from the buyer's document management system). It is used internally to identify the files related to the procurement procedure.</t>
  </si>
  <si>
    <t>A reference to a contract document.</t>
  </si>
  <si>
    <t>BT-505</t>
  </si>
  <si>
    <t>C-118</t>
  </si>
  <si>
    <t>Internet Address</t>
  </si>
  <si>
    <t>The website URL of the organisation.</t>
  </si>
  <si>
    <t>Main internet address(URL) of this contact.</t>
  </si>
  <si>
    <t>BT-130</t>
  </si>
  <si>
    <t>C-146</t>
  </si>
  <si>
    <t>Invitations Dispatch Date</t>
  </si>
  <si>
    <t>Estimated time of transmission of invitation to submit tenders.</t>
  </si>
  <si>
    <t>Based on eForms consultation.</t>
  </si>
  <si>
    <t>Estimated date of dispatch of invitation to confirm interest: [date]</t>
  </si>
  <si>
    <t>The period during which invitations to tender must be completed and delivered.</t>
  </si>
  <si>
    <t>BT-46</t>
  </si>
  <si>
    <t>C-084</t>
  </si>
  <si>
    <t>Jury Member Name</t>
  </si>
  <si>
    <t>Designation of the component of the tribunal</t>
  </si>
  <si>
    <t>The jury shall be composed exclusively of natural persons who are independent of participants in the contest. Where a particular professional qualification is required from participants in a contest, at least a third of the members of the jury shall have that qualification or an equivalent qualification.</t>
  </si>
  <si>
    <t>Article 81</t>
  </si>
  <si>
    <t>BT-135</t>
  </si>
  <si>
    <t>C-155</t>
  </si>
  <si>
    <t>An explanation for the selection of this tendering process.</t>
  </si>
  <si>
    <t>A class to describe a justification for the choice of tendering process.</t>
  </si>
  <si>
    <t>BT-136</t>
  </si>
  <si>
    <t>C-156</t>
  </si>
  <si>
    <t>Justification Code</t>
  </si>
  <si>
    <t>A categorization of the explanation for the selection of this tendering process.</t>
  </si>
  <si>
    <t>Based on UBL.
The definition of Justification is already provided in BT-135</t>
  </si>
  <si>
    <t>The reason why the contracting authority has followed a particular tendering procedure for the awarding of a contract, expressed as a code.</t>
  </si>
  <si>
    <t>BT-97</t>
  </si>
  <si>
    <t>C-135</t>
  </si>
  <si>
    <t>Language</t>
  </si>
  <si>
    <t>Idioms in which tenders or requests to participate may be submitted.</t>
  </si>
  <si>
    <t>One of the default languages specified for the tendering process.</t>
  </si>
  <si>
    <t>BT-78</t>
  </si>
  <si>
    <t>C-094</t>
  </si>
  <si>
    <t>Latest Security Clearance Date</t>
  </si>
  <si>
    <t>The end date until which the candidates can obtain the necessary level of security clearance, which determines whether an individual, taking into account his loyalty, trustworthiness and reliability, may be authorised to access classified information.</t>
  </si>
  <si>
    <t>Based on UBL and on Council Decision 2013/488/EU</t>
  </si>
  <si>
    <t>When there is more than one Source that refers to the BT in question, it is possible to get a better and/or complete definition by combining these sources. In that case, the information of the Council Decision has been complemented by the definition given in the OP internal working.</t>
  </si>
  <si>
    <t>The end date until which the candidates can obtain the necessary level of security clearance.</t>
  </si>
  <si>
    <t>Personnel security clearance procedures shall be designed to determine whether an individual, taking into account his loyalty, trustworthiness and reliability, may be authorised to access EUCI.</t>
  </si>
  <si>
    <t>Council Decision 2013/488/EU</t>
  </si>
  <si>
    <t>BT-01</t>
  </si>
  <si>
    <t>C-037</t>
  </si>
  <si>
    <t>Legal Basis</t>
  </si>
  <si>
    <t>The provision which confers competence to adopt the act in question.</t>
  </si>
  <si>
    <t>Joint Practical Guide</t>
  </si>
  <si>
    <t>http://eur-lex.europa.eu/content/techleg/EN-legislative-drafting-guide.pdf</t>
  </si>
  <si>
    <t>Taking into account the BT, and the information provided by the Joint Practical Guide for the same term, it has been considered that this is a good definition.</t>
  </si>
  <si>
    <t>the legal basis of the act, namely the provision which confers competence to adopt the act in question;</t>
  </si>
  <si>
    <t>Legal basis for the procurement procedure.
Directive 2014/23/EU "Concession directive"
Directive 2014/24/EU "General procurement directive”.
Directive 2014/25/EU "Sectoral procurement directive
Directive 2009/81/EC "Defence procurement directive".
Regulation 966/2012 "EU financial regulation, with the exception of external actions".
National procurement law: This option should be chosen when the procurement procedure falls under national procurement law, but not under any of the procurement directives. This is the case, for example, for below-threshold procurement.</t>
  </si>
  <si>
    <t>Directives or legal bases related to this document.</t>
  </si>
  <si>
    <t>BT-76</t>
  </si>
  <si>
    <t>C-091</t>
  </si>
  <si>
    <t>Legal Form</t>
  </si>
  <si>
    <t>Status to be taken by the group of economic operators to whom the contract is to be awarded.</t>
  </si>
  <si>
    <t>Where appropriate, the legal form to be taken by the grouping of economic operators to whom the contract is
awarded</t>
  </si>
  <si>
    <t>The legal status requested for potential tenderers, expressed as a code.</t>
  </si>
  <si>
    <t>The legal status requested for potential tenderers, expressed as text</t>
  </si>
  <si>
    <t>BT-74</t>
  </si>
  <si>
    <t>C-187</t>
  </si>
  <si>
    <t>Legal Reference Law</t>
  </si>
  <si>
    <t>Mention to the law, regulation or administrative provision</t>
  </si>
  <si>
    <t>BT-513</t>
  </si>
  <si>
    <t>C-123</t>
  </si>
  <si>
    <t>Location</t>
  </si>
  <si>
    <t>The name of the locality (city, town or village) of the organisation's physical address.</t>
  </si>
  <si>
    <t>Based on vCard ontology.</t>
  </si>
  <si>
    <t>Taking into account the BT, and the definition provided by vCard ontology for the same term, it has been considered that this is a good definition.</t>
  </si>
  <si>
    <t>A spatial region or named place.</t>
  </si>
  <si>
    <t>DC vocabulary</t>
  </si>
  <si>
    <t>An object representing a named geographical place</t>
  </si>
  <si>
    <t>BT-35</t>
  </si>
  <si>
    <t>C-061</t>
  </si>
  <si>
    <t>Location Description</t>
  </si>
  <si>
    <t>Place of delivery or performance of the contract.</t>
  </si>
  <si>
    <t>Text describing this location.</t>
  </si>
  <si>
    <t>(…) the main location of works in case of works, or the main place of delivery or performance in case of supplies and services.</t>
  </si>
  <si>
    <t>an identifiable geographic place.</t>
  </si>
  <si>
    <t>ISO 19112</t>
  </si>
  <si>
    <t>Locations can be described in three principal ways: by using a place name, a geometry or an
address.</t>
  </si>
  <si>
    <t>BT-30, BT-31, BT-32, BT-33, BG-5, BT-137, BT-138</t>
  </si>
  <si>
    <t>C-005</t>
  </si>
  <si>
    <t>Lot</t>
  </si>
  <si>
    <t>One of the parts of a procurement project that is being subdivided to allow the buyer to award different lots to different economic operators under different contracts.</t>
  </si>
  <si>
    <t>BG-5
Based on ESPD.</t>
  </si>
  <si>
    <t>A concept to describe one of the parts of a procurement project that is being subdivided to allow the contracting party to award different lots to different economic operators under different contracts.</t>
  </si>
  <si>
    <t>Contracting authorities may decide to award a contract in the form of separate lots and may determine the size and subject-matter of such lots.</t>
  </si>
  <si>
    <t>Article 46</t>
  </si>
  <si>
    <t>A tender process may be divided into lots, where bidders can bid on one or more lots</t>
  </si>
  <si>
    <t>http://standard.open-contracting.org/latest/en/schema/reference/#contract</t>
  </si>
  <si>
    <t>Class describing contracts that are an actual lot of another contract.</t>
  </si>
  <si>
    <t>http://contsem.unizar.es/def/sector-publico/PPROC Ontology#Lot</t>
  </si>
  <si>
    <t>A class to describe one of the parts of a procurement project that is being subdivided to allow the contracting party to award different lots to different economic operators under different contracts.</t>
  </si>
  <si>
    <t>One of the parts of a procurement project that is being subdivided to allow the contracting party to award different lots to different economic operators under different contracts.</t>
  </si>
  <si>
    <t>C-109</t>
  </si>
  <si>
    <t>Lot Identifier Reference</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</si>
  <si>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</si>
  <si>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 (1)</t>
  </si>
  <si>
    <t>BT-84, BT-143</t>
  </si>
  <si>
    <t>A class for defining a lot identifier (the identifier of a set of item instances that would be used in case of a recall of that item).</t>
  </si>
  <si>
    <t>An identifier for the lot.</t>
  </si>
  <si>
    <t>BT-10</t>
  </si>
  <si>
    <t>C-057</t>
  </si>
  <si>
    <t>Main Activity</t>
  </si>
  <si>
    <t>The nature of the principal type of business of the buyer.</t>
  </si>
  <si>
    <t>For example: General public services, Defence, Public order and safety, Economic affairs, Environmental protection, Housing and community amenities, Health, Recreation, culture and religion, Education, Social protection.</t>
  </si>
  <si>
    <t>The nature of the type of business of the organization.</t>
  </si>
  <si>
    <t>Main activity of the buyer.</t>
  </si>
  <si>
    <t>Main general activity: General public services, Defence, Public order and safety, Economic affairs, Environmental protection, Housing and community amenities, Health, Recreation, culture and religion, Education, Social protection</t>
  </si>
  <si>
    <t>Theses codes correspond to the top level of the Classification of the functions of the government (COFOG).</t>
  </si>
  <si>
    <t>BT-88</t>
  </si>
  <si>
    <t>C-081</t>
  </si>
  <si>
    <t>Main Features Award</t>
  </si>
  <si>
    <t>Principal characteristics of the award procedure to be applied.</t>
  </si>
  <si>
    <t>Brief description of the main features of the award procedure to be applied.</t>
  </si>
  <si>
    <t>Annex V PART H and PART I</t>
  </si>
  <si>
    <t>BT-77</t>
  </si>
  <si>
    <t>C-100</t>
  </si>
  <si>
    <t>Main Financial Conditions</t>
  </si>
  <si>
    <t>Main terms concerning financing and payment and/or references to the provisions in which those are contained</t>
  </si>
  <si>
    <t>Main financing conditions and payment arrangements and/or reference to the relevant provisions governing them.</t>
  </si>
  <si>
    <t>Class defining the actual economic conditions of the contract (e.g. budget or the formula that describes the revision of its price).</t>
  </si>
  <si>
    <t>BT-31</t>
  </si>
  <si>
    <t>C-027</t>
  </si>
  <si>
    <t>Max Lots Allowed</t>
  </si>
  <si>
    <t>Highest number of lots to which a Tenderer may submit an offer.</t>
  </si>
  <si>
    <t>The maximum number of lots to which a tenderer can submit an offer to.</t>
  </si>
  <si>
    <t>Contracting authorities shall indicate, in the contract notice or in the invitation to confirm interest, whether tenders may be submitted for one, for several or for all of the lots.</t>
  </si>
  <si>
    <t>Where the contract is to be subdivided into lots, indication of the possibility of tendering for one, for several or for
all of the lots;</t>
  </si>
  <si>
    <t>Annex V PART C Information to be included in contract notices</t>
  </si>
  <si>
    <t>BT-33</t>
  </si>
  <si>
    <t>C-104</t>
  </si>
  <si>
    <t>Max Lots Awarded</t>
  </si>
  <si>
    <t>Highest number of lots that may be awarded to one tenderer.</t>
  </si>
  <si>
    <t>The maximum number of lots that can be awarded to a single tenderer.</t>
  </si>
  <si>
    <t>Contracting authorities may, even where tenders may be submitted for several or all lots, limit the number of lots that may be awarded to one tenderer, provided that the maximum number of lots per tenderer is stated in the contract notice or in the invitation to confirm interest.</t>
  </si>
  <si>
    <t>(...) indication of any possible limitation of the number of lots that may be awarded to any one tenderer</t>
  </si>
  <si>
    <t>BT-113</t>
  </si>
  <si>
    <t>C-108</t>
  </si>
  <si>
    <t>Max Number Participants</t>
  </si>
  <si>
    <t>Maximum amount of economic operators to participate.</t>
  </si>
  <si>
    <t>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t>
  </si>
  <si>
    <t>The number of economic operators expected to be on the short list.</t>
  </si>
  <si>
    <t>BT-155</t>
  </si>
  <si>
    <t>C-077</t>
  </si>
  <si>
    <t>Max Total Value Framework</t>
  </si>
  <si>
    <t>The highest amount which can be spent within a framework agreement over its whole duration.</t>
  </si>
  <si>
    <t>Maximum total value of the framework agreement for the contract/lot</t>
  </si>
  <si>
    <t>for framework agreements or dynamic purchasing systems – estimated total maximum value for the entire duration of this lot</t>
  </si>
  <si>
    <t>With regard to framework agreements and dynamic purchasing systems, the value to be taken into consideration shall be the maximum estimated value net of VAT of all the contracts envisaged for the total term of the framework agreement or the dynamic purchasing system.</t>
  </si>
  <si>
    <t>C-063</t>
  </si>
  <si>
    <t>Maximum Number Of Candidates</t>
  </si>
  <si>
    <t>The maximum number of economic operators on the short list.</t>
  </si>
  <si>
    <t>The contracting authorities shall indicate, in the contract notice or in the invitation to confirm interest, the objective and non-discriminatory criteria or rules they intend to apply, the minimum number of candidates they intend to invite and, where appropriate, the maximum number. (...)</t>
  </si>
  <si>
    <t>In the case of a restricted procedure, a competitive procedure with negotiation, a competitive dialogue or an innovation partnership, where recourse is made to the option of reducing the number of candidates to be invited to submit tenders, to negotiate or to engage in dialogue: minimum and, where appropriate, proposed maximum number of candidates and objective criteria to be used to choose the candidates in question.</t>
  </si>
  <si>
    <t>Annex V PART C
Information to be included in contract notices</t>
  </si>
  <si>
    <t>BG-102</t>
  </si>
  <si>
    <t>C-137</t>
  </si>
  <si>
    <t>Mediation Body</t>
  </si>
  <si>
    <t>The information about the person or organisation that has been appointed to mediate any appeal.</t>
  </si>
  <si>
    <t>The party that has been appointed to mediate any appeal.</t>
  </si>
  <si>
    <t>C-041</t>
  </si>
  <si>
    <t>Micro, Small And Medium-Sized Enterprise (SME)</t>
  </si>
  <si>
    <t>The category of micro, small and medium-sized enterprises (SMEs) is made up of enterprises which employ fewer than 250 persons and which have an annual turnover not exceeding EUR 50 million, and/or an annual balance sheet total not exceeding EUR 43 million.</t>
  </si>
  <si>
    <t>Article 2.1.</t>
  </si>
  <si>
    <t>It makes the definition of the Commission Recommendation more comprehensible either because of its complexity, vocabulary, or semantics.</t>
  </si>
  <si>
    <t>SMEs are defined in the Commission Recommendation (2003/361/EC) as having less than 250 persons employed and an annual turnover of up to EUR 50 million or a balance sheet total of no more than EUR 43 million.</t>
  </si>
  <si>
    <t>‘SME’ shall be understood as defined in Commission Recommendation 2003/361/EC</t>
  </si>
  <si>
    <t>Article 83.</t>
  </si>
  <si>
    <t>Small and medium-sized enterprises (SMEs) are defined in the EU recommendation 2003/361.
The main factors determining whether an enterprise is an SME are: (1) staff headcount; (2) either turnover or balance sheet total.</t>
  </si>
  <si>
    <t>http://ec.europa.eu/growth/smes/business-friendly-environment/sme-definition_en</t>
  </si>
  <si>
    <t>An indicator that this economic operator is an SME (true) or not (false).</t>
  </si>
  <si>
    <t>C-105</t>
  </si>
  <si>
    <t>Minimum Number Of Candidates</t>
  </si>
  <si>
    <t>The minimum number of economic operators on the short list.</t>
  </si>
  <si>
    <t>BG-77</t>
  </si>
  <si>
    <t>C-101</t>
  </si>
  <si>
    <t>Modification</t>
  </si>
  <si>
    <t>Adjustment of the contract during its term (price revision clauses, additional works, services or supplies, etc.)</t>
  </si>
  <si>
    <t>Contracts and framework agreements may be modified without a new procurement procedure in accordance with this Directive (...)</t>
  </si>
  <si>
    <t>BT-200</t>
  </si>
  <si>
    <t>A classification of the motive for the adjustment of the contract during its term.</t>
  </si>
  <si>
    <t>The deffinition of "Reason For Modification" is already provided in BT-201</t>
  </si>
  <si>
    <t>BT-201</t>
  </si>
  <si>
    <t>The description of the circumstances which have rendered necessary the adjustment of the contract during its term.</t>
  </si>
  <si>
    <t>BT-202</t>
  </si>
  <si>
    <t>The specification of the adjustment of the contract during its term.</t>
  </si>
  <si>
    <t>During the execution of a contract it could happen that the contract should be modified, to describe these kind of situations we use this class.</t>
  </si>
  <si>
    <t>http://contsem.unizar.es/def/sector-publico/PPROC Ontology#ContractModification</t>
  </si>
  <si>
    <t>Class describing the conditions for which a contract can be modified (e.g. maximum percentage of its price or budget).</t>
  </si>
  <si>
    <t>http://contsem.unizar.es/def/sector-publico/PPROC Ontology#ContractModificationConditions</t>
  </si>
  <si>
    <t>BT-500</t>
  </si>
  <si>
    <t>C-050</t>
  </si>
  <si>
    <t>Name</t>
  </si>
  <si>
    <t>The official name of the organisation.</t>
  </si>
  <si>
    <t>A name for this party.</t>
  </si>
  <si>
    <t>The legal name of the business</t>
  </si>
  <si>
    <t>A word or set of words by which a person or thing is known, addressed, or referred to.</t>
  </si>
  <si>
    <t>BT-89</t>
  </si>
  <si>
    <t>C-088</t>
  </si>
  <si>
    <t>National Law URI</t>
  </si>
  <si>
    <t>The Uniform Resource Identifier (URI) of the applicable national legislation referred to in the notice.</t>
  </si>
  <si>
    <t>(…) The allocation of responsibilities and the applicable national law shall be referred to in the procurement documents for jointly awarded public contracts.</t>
  </si>
  <si>
    <t>Article 39 (4)</t>
  </si>
  <si>
    <t>BT-144</t>
  </si>
  <si>
    <t>C-158</t>
  </si>
  <si>
    <t>No Award Reason</t>
  </si>
  <si>
    <t>Justification why the contract has and will not have a winner.</t>
  </si>
  <si>
    <t>Information on non award</t>
  </si>
  <si>
    <t>BT-120</t>
  </si>
  <si>
    <t>C-053</t>
  </si>
  <si>
    <t>No Further Negociation Indicator</t>
  </si>
  <si>
    <t>An examination of the appropriateness of the level of thresholds of the GPA is not required.</t>
  </si>
  <si>
    <t>In accordance with Article XXII(7) thereof, the GPA shall be the subject of further negotiations three years after its entry into force and periodically thereafter. In that context, the appropriateness of the level of thresholds should be examined, bearing in mind the impact of inflation in view of a long period without changes of the thresholds in the GPA; in the event that the level of thresholds should change as a consequence, the Commission should, where appropriate, adopt a proposal for a legal act amending the thresholds set out in this Directive.</t>
  </si>
  <si>
    <t>Whereas (134)</t>
  </si>
  <si>
    <t>BT-190</t>
  </si>
  <si>
    <t>C-174</t>
  </si>
  <si>
    <t>Number Award</t>
  </si>
  <si>
    <t>Amount of contracts for which a winner has been selected.</t>
  </si>
  <si>
    <t>Number of contracts awarded</t>
  </si>
  <si>
    <t>BT-152</t>
  </si>
  <si>
    <t>C-162</t>
  </si>
  <si>
    <t>Number Requests Received</t>
  </si>
  <si>
    <t>The amount of applications to participate from economic operators.</t>
  </si>
  <si>
    <t>Number of requests to particiapte received: []</t>
  </si>
  <si>
    <t>BT-147</t>
  </si>
  <si>
    <t>C-164</t>
  </si>
  <si>
    <t>Number Tenders Other EU</t>
  </si>
  <si>
    <t>The amount of bids received by the buyer from economic operators from other EU countries.</t>
  </si>
  <si>
    <t>Number of tenders received from other EU Member States, Iceland, Liechtenstein or Norway : [ ] #1# ### Number of projects received from other EU Member States, Iceland, Liechtenstein or Norway: [ ] #2#</t>
  </si>
  <si>
    <t>Nb tender from other EU</t>
  </si>
  <si>
    <t>BT-146</t>
  </si>
  <si>
    <t>C-163</t>
  </si>
  <si>
    <t>Number Tenders Received</t>
  </si>
  <si>
    <t>The amount of bids submitted by tenders.</t>
  </si>
  <si>
    <t>Number of tender received</t>
  </si>
  <si>
    <t>The total number of tenders received in this tendering process.</t>
  </si>
  <si>
    <t>C-166</t>
  </si>
  <si>
    <t>Number Tenders Received EMEANS</t>
  </si>
  <si>
    <t>Nb tender received by EMEANS</t>
  </si>
  <si>
    <t>Number of tenders received by electronic means: [ ] #1# ### Number of projects received by electronic means: [ ] #2#</t>
  </si>
  <si>
    <t>BT-148</t>
  </si>
  <si>
    <t>C-165</t>
  </si>
  <si>
    <t>Number Tenders SME</t>
  </si>
  <si>
    <t>The amount of bids received by by the buyer from SMEs (small and medium-sized enterprises).</t>
  </si>
  <si>
    <t>Nb tender received by SME</t>
  </si>
  <si>
    <t>Number of tenders received from small or medium enterprises: [ ] #1# ### Number of projects received from small or medium enterprises: #2# [ ]</t>
  </si>
  <si>
    <t>BT-565</t>
  </si>
  <si>
    <t>C-170</t>
  </si>
  <si>
    <t>Number Year Month</t>
  </si>
  <si>
    <t>The number of the month when the contract has been awarded.</t>
  </si>
  <si>
    <t>BT-507, BT-34</t>
  </si>
  <si>
    <t>C-017</t>
  </si>
  <si>
    <t>NUTS Code</t>
  </si>
  <si>
    <t>The common classification of territorial units for statistics</t>
  </si>
  <si>
    <t>BT-34 Removed
Based on DIRECTIVE 2014/24/EU</t>
  </si>
  <si>
    <t>A territorial division of a country, such as a county or state, expressed as a code, expressed as a code.</t>
  </si>
  <si>
    <t>Nomenclature of territorial units.</t>
  </si>
  <si>
    <t>A common classification of territorial units for statistics</t>
  </si>
  <si>
    <t>Regulation (EC) No 1059/2003 of the European Parliament and of the Council of 26 May 2003 on the establishment of a common classification of territorial units for statistics (NUTS)</t>
  </si>
  <si>
    <t>Hierarchical list of the Nomenclature of territorial units for statistics - NUTS and the Statistical regions of Europe</t>
  </si>
  <si>
    <t>European Environment Agency</t>
  </si>
  <si>
    <t>https://www.eea.europa.eu/themes/biodiversity/document-library/other-reference-documents-and-lists/nuts-codes</t>
  </si>
  <si>
    <t>The NUTS classification (Nomenclature of territorial units for statistics) is a hierarchical system for dividing up the economic territory of the EU for the purpose of: (1) The collection, development and harmonisation of European regional statistics; (2) Socio-economic analyses of the regions; (3) Framing of EU regional policies.</t>
  </si>
  <si>
    <t>EUROSTAT</t>
  </si>
  <si>
    <t>http://ec.europa.eu/eurostat/statistics-explained/index.php/Glossary:Nomenclature_of_territorial_units_for_statistics_(NUTS)</t>
  </si>
  <si>
    <t>BT-132</t>
  </si>
  <si>
    <t>C-148</t>
  </si>
  <si>
    <t>Open Conditions Date</t>
  </si>
  <si>
    <t>Time for the opening of tenders.</t>
  </si>
  <si>
    <t>date, time and place for the opening of tenders,</t>
  </si>
  <si>
    <t>ANNEX V PART C INFORMATION TO BE INCLUDED IN NOTICES 21.b</t>
  </si>
  <si>
    <t>BT-134</t>
  </si>
  <si>
    <t>C-150</t>
  </si>
  <si>
    <t>Open Conditions Description</t>
  </si>
  <si>
    <t>Specifications for the opening of tenders</t>
  </si>
  <si>
    <t>Based on DIRECTIVE 2014/24/EU
Persons authorised to be present at such opening, etc.</t>
  </si>
  <si>
    <t>(a) time frame during which the tenderer must maintain its tender,
(b) date, time and place for the opening of tenders,
(c) persons authorised to be present at such opening.</t>
  </si>
  <si>
    <t>ANNEX V PART C INFORMATION TO BE INCLUDED IN NOTICES 21</t>
  </si>
  <si>
    <t>BT-133</t>
  </si>
  <si>
    <t>C-149</t>
  </si>
  <si>
    <t>Open Conditions Place</t>
  </si>
  <si>
    <t>Site for the opening of tenders.</t>
  </si>
  <si>
    <t>BT-53</t>
  </si>
  <si>
    <t>C-069</t>
  </si>
  <si>
    <t>Options</t>
  </si>
  <si>
    <t>The possibility to make adjustment of the contract during its term (price revision clauses, changes in the duration of the contract, additional works, services or supplies, etc.), which must be specified and described by the buyer</t>
  </si>
  <si>
    <t>A Indicator about the existing of the options</t>
  </si>
  <si>
    <t>A concept to define the options related to the procurement project</t>
  </si>
  <si>
    <t>(a) where the modifications, irrespective of their monetary value, have been provided for in the initial procurement documents in clear, precise and unequivocal review clauses, which may include price revision clauses, or options. Such clauses shall state the scope and nature of possible modifications or options as well as the conditions under which they may be used. They shall not provide for modifications or options that would alter the overall nature of the contract or the framework agreement; (...)</t>
  </si>
  <si>
    <t>Article 72.1</t>
  </si>
  <si>
    <t>Description of the procurement: nature and extent of works, nature and quantity or value of supplies, nature and extent of services. Where the contract is divided into lots, this information shall be provided for each lot. Where appropriate, description of any options.</t>
  </si>
  <si>
    <t>BT-53, BT-54</t>
  </si>
  <si>
    <t>A description for the possible options that can be carried out during the execution of the contract.</t>
  </si>
  <si>
    <t>BT-501</t>
  </si>
  <si>
    <t>C-051</t>
  </si>
  <si>
    <t>Organisation Identifier</t>
  </si>
  <si>
    <t>The code that identifies the organisation in a unique way.</t>
  </si>
  <si>
    <t>A national identifier of this contact.</t>
  </si>
  <si>
    <t>Identification number (where provided for in national legislation)</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</si>
  <si>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
PART H Information to be included in contract notices concerning contracts for social and other specific services
PART I Information to be included in prior information notices for social and other specific services
PART J Information to be included in contract award notices concerning contracts for social and other specific services</t>
  </si>
  <si>
    <t>National registration number if applicable</t>
  </si>
  <si>
    <t>The legal status of a business is conferred on it by an authority within a given jurisdiction. The Legal Identifier is therefore a fundamental relationship between a legal entity and the authority with which it is registered. (...) In many countries, the business register's identifier is the relevant data point. The tax number often fulfils this function in Spain.</t>
  </si>
  <si>
    <t>Gives an identifier, such as a company registration number, that can be used to used to uniquely identify the organization</t>
  </si>
  <si>
    <t>BT-116</t>
  </si>
  <si>
    <t>C-071</t>
  </si>
  <si>
    <t>Outsourced Procedure Indicator</t>
  </si>
  <si>
    <t>A process which has been subcontracted to another organisation.</t>
  </si>
  <si>
    <t>An indicator to specify if the management of this procurement procedure has been outsourced to another organisation.</t>
  </si>
  <si>
    <t>Whether the management of this procurement procedure has been outsourced to another organisation, e.g. a consultancy specialising in public procurement, a law firm, a competence center within the public administration.</t>
  </si>
  <si>
    <t>BT-45</t>
  </si>
  <si>
    <t>C-093</t>
  </si>
  <si>
    <t>Participant Pay</t>
  </si>
  <si>
    <t>Details of payments to be made to all participants, if any.</t>
  </si>
  <si>
    <t>Payments to be made to all participants, if any.</t>
  </si>
  <si>
    <t>ANNEX V PART E Information to be included in design contest notices</t>
  </si>
  <si>
    <t>Details of payments to all participants.</t>
  </si>
  <si>
    <t>BT-47</t>
  </si>
  <si>
    <t>C-085</t>
  </si>
  <si>
    <t>Participants Name</t>
  </si>
  <si>
    <t>Designation of the member already selected, if any.</t>
  </si>
  <si>
    <t>names of the participants already selected, if any,</t>
  </si>
  <si>
    <t>A participant can already be selected at the time of the publication of the design contest notice for example because the information about the participation of a world renown architect is intended to be used in promoting the design contest amongst other potential participants.</t>
  </si>
  <si>
    <t>BT-131</t>
  </si>
  <si>
    <t>C-147</t>
  </si>
  <si>
    <t>Participation Deadline</t>
  </si>
  <si>
    <t>Time limit for receipt of requests to take part in this procurement procedure.</t>
  </si>
  <si>
    <t>Time limits for receipt of expressions of interest or tenders</t>
  </si>
  <si>
    <t>Time limit for receipt of expressions of interest: [date-time]</t>
  </si>
  <si>
    <t>BT-70</t>
  </si>
  <si>
    <t>C-075</t>
  </si>
  <si>
    <t>Performance Conditions</t>
  </si>
  <si>
    <t>The particular conditions related to the contract (e.g. intermediary deliverables, compensation for damages, intellectual property rights).</t>
  </si>
  <si>
    <t>This field should contain the particular conditions related to the contract (e.g. intermediary deliverables,
compensation for damages, intellectual property rights).</t>
  </si>
  <si>
    <t>Conditions for participation, including: (a) where appropriate, indication whether the public contract is restricted to sheltered workshops, or whether its execution is restricted to the framework of protected job programmes, (b) where appropriate, indication whether the provision of the service is reserved by law, regulation or administrative provision to a particular profession; reference to the relevant law, regulation or administrative provision, (c) a list and brief description of criteria regarding the personal situation of economic operators that may lead to their exclusion and of selection criteria; minimum level(s) of standards possibly required; indication of required information (self-declarations, documentation).</t>
  </si>
  <si>
    <t>BT-79</t>
  </si>
  <si>
    <t>C-130</t>
  </si>
  <si>
    <t>Performance Staff Qualification</t>
  </si>
  <si>
    <t>The professional capacity required to the staff that will perform the contract.</t>
  </si>
  <si>
    <t>The economic operator must indicate the names and professional qualifications of the staff assigned to performing the contract</t>
  </si>
  <si>
    <t>C-103</t>
  </si>
  <si>
    <t>Personal Situation Exclusion Criterion</t>
  </si>
  <si>
    <t>Text describing the personal situation of the economic operators in this tendering process.</t>
  </si>
  <si>
    <t>a list and brief description of criteria regarding the personal situation of economic operators that may lead to their exclusion and of selection criteria (...)</t>
  </si>
  <si>
    <t>Any candidate or tenderer which has been the subject of a conviction by final judgment of which the contracting authority/entity is aware, for one or more of the reasons listed below, shall be excluded from participation in a contract (...)</t>
  </si>
  <si>
    <t>Article 39</t>
  </si>
  <si>
    <t>BT-503</t>
  </si>
  <si>
    <t>C-116</t>
  </si>
  <si>
    <t>Phone</t>
  </si>
  <si>
    <t>Used for telephone type codes.</t>
  </si>
  <si>
    <t>BT-512</t>
  </si>
  <si>
    <t>C-023</t>
  </si>
  <si>
    <t>Postal Code</t>
  </si>
  <si>
    <t>The post code of the organisation's physical address.</t>
  </si>
  <si>
    <t>The post code (a.k.a postal code, zip code etc.). Post codes are common elements in many
countries' postal address systems</t>
  </si>
  <si>
    <t>BT-117</t>
  </si>
  <si>
    <t>C-098</t>
  </si>
  <si>
    <t>Preliminary Market Consultation</t>
  </si>
  <si>
    <t>Before launching a procurement procedure, buyers may conduct a previous examination with a view to preparing the procurement and informing economic operators of their procurement plans and requirements.</t>
  </si>
  <si>
    <t>Before launching a procurement procedure, contracting authorities may conduct market consultations with a view to preparing the procurement and informing economic operators of their procurement plans and requirements.</t>
  </si>
  <si>
    <t>Article 40</t>
  </si>
  <si>
    <t>BT-43, BT-44</t>
  </si>
  <si>
    <t>C-082</t>
  </si>
  <si>
    <t>Prize Awarded</t>
  </si>
  <si>
    <t>What is given as a reward to the winner of a procurement process.</t>
  </si>
  <si>
    <t>BT-43</t>
  </si>
  <si>
    <t>The number and value of what is given as a reward to the winner of a procurement process.</t>
  </si>
  <si>
    <t>BT-44</t>
  </si>
  <si>
    <t>Prize(s) will be awarded: ◯ yes ◯ no (excluding VAT)</t>
  </si>
  <si>
    <t>Number and value of the prizes to be awarded.</t>
  </si>
  <si>
    <t>Number and value of any prizes.</t>
  </si>
  <si>
    <t>ANNEX V Part E</t>
  </si>
  <si>
    <t>A thing given as a reward to the winner of a competition or in recognition of an outstanding achievement.</t>
  </si>
  <si>
    <t>BT-160</t>
  </si>
  <si>
    <t>C-171</t>
  </si>
  <si>
    <t>Prize Value</t>
  </si>
  <si>
    <t>The amount of the reward to the winner of the contract</t>
  </si>
  <si>
    <t>Prize</t>
  </si>
  <si>
    <t>BT-105</t>
  </si>
  <si>
    <t>C-036</t>
  </si>
  <si>
    <t>Procedure Type</t>
  </si>
  <si>
    <t>It specifies the sort of procurement procedure, which will regulate the conditions and deadlines that apply to the process</t>
  </si>
  <si>
    <t>For example: Open procedure, Restricted procedure, Competitive procedure with negotiation, Competitive dialogue, Innovation Partnership, Negotiated procedure, or a procedure not based on the EU directives (e.g. for social services, concessions, below-threshold procurement).</t>
  </si>
  <si>
    <t>The procedure names below refer to the procedures as defined in the EU procurement directives. For example, "Open" stands for "Open according to 2014/24/EU Art. 27." If a procedure is not based on the EU directives (e.g. for social services, concessions, below-threshold procurement), then "◯ &lt;Specific procedure based on national legislation&gt;" should be marked and further information about how the procedure works provided.</t>
  </si>
  <si>
    <t>When awarding public contracts, contracting authorities shall apply the national procedures adjusted to be in conformity with this Directive (...)</t>
  </si>
  <si>
    <t>Article 26</t>
  </si>
  <si>
    <t>A code signifying the type of this tendering procedure.</t>
  </si>
  <si>
    <t>The type of the procurement administrative procedure according to the EU Directives.</t>
  </si>
  <si>
    <t>Class that specifies the procedure of a contract (e.g. type of procedure or its urgency).</t>
  </si>
  <si>
    <t>BG-6</t>
  </si>
  <si>
    <t>C-029</t>
  </si>
  <si>
    <t>Procurement Description</t>
  </si>
  <si>
    <t>Specification of the procurement: nature and extent of works, nature and quantity or value of supplies, nature and extent of services.</t>
  </si>
  <si>
    <t>BT-24</t>
  </si>
  <si>
    <t>Text describing this procurement project.</t>
  </si>
  <si>
    <t>Brief description of the procurement: nature and extent of works, nature and quantity or value of supplies, nature and extent of services.</t>
  </si>
  <si>
    <t>ANNEX V - INFORMATION TO BE INCLUDED IN NOTICES
PART B - Information to be included in prior information notices
PART C - Information to be included in contract notices
PART D - Information to be included in contract award notices
PART G - Information to be included in notices of modifications of a contract during its term</t>
  </si>
  <si>
    <t>BT-15</t>
  </si>
  <si>
    <t>C-125</t>
  </si>
  <si>
    <t>Procurement Document URL</t>
  </si>
  <si>
    <t>Internet address for access to procurement documents.</t>
  </si>
  <si>
    <t>BT-09</t>
  </si>
  <si>
    <t>C-056</t>
  </si>
  <si>
    <t>Procurement Law</t>
  </si>
  <si>
    <t>The procurement law to apply in cross-border joint procurement, when buyers come from different Members States.</t>
  </si>
  <si>
    <t>Based on the DIRECTIVE 2014/24/EU and the OP internal working.</t>
  </si>
  <si>
    <t>(...)Therefore new rules on cross-border joint procurement should be established in order to facilitate cooperation between contracting authorities and enhancing the benefits of the internal market by creating cross-border business opportunities for suppliers and service providers. Those rules should determine the conditions for cross-border utilisation of central purchasing bodies and designate the applicable public procurement legislation, including the applicable legislation on remedies, in cases of cross-border joint procedures, complementing the conflict of law rules of Regulation (EC) No 593/2008 of the European Parliament and the Council ( 1 ). In addition, contracting authorities from different Member States should be able to set up joint entities established under national or Union law (...)</t>
  </si>
  <si>
    <t>Whereas (73)</t>
  </si>
  <si>
    <t>the procurement law to apply when buyers come from different countries</t>
  </si>
  <si>
    <t>Information about the law that defines the regulatory domain.</t>
  </si>
  <si>
    <t>BG-2</t>
  </si>
  <si>
    <t>C-185</t>
  </si>
  <si>
    <t>Procurement Objects</t>
  </si>
  <si>
    <t>For each lot or object concerned by the procurement procedure this context has to be fufilled.</t>
  </si>
  <si>
    <t>Based on the definition by DG GROWTH. (URL: https://ec.europa.eu/growth/single-market/public-procurement_en)</t>
  </si>
  <si>
    <t>BT-96</t>
  </si>
  <si>
    <t>C-139</t>
  </si>
  <si>
    <t>Profession</t>
  </si>
  <si>
    <t>A paid occupation, especially one that involves prolonged training and a formal qualification</t>
  </si>
  <si>
    <t>Taking into account the BT, and the definition provided by Oxford Dictionaries for the same term, it has been considered that this is a good definition.</t>
  </si>
  <si>
    <t>Participation is reserved for a particular profession</t>
  </si>
  <si>
    <t>BT-126</t>
  </si>
  <si>
    <t>C-145</t>
  </si>
  <si>
    <t>Publication Date</t>
  </si>
  <si>
    <t>Time(s) of previous advertisements in the Official Journal of the European Union relevant to the contract(s) advertised in this notice.</t>
  </si>
  <si>
    <t>Date(s) and reference(s) of previous publications in the Official Journal of the European Union relevant to the contract(s) advertised in this notice.</t>
  </si>
  <si>
    <t>ANNEX V PART C 26</t>
  </si>
  <si>
    <t>Date of the Previous publication concerning this procedure</t>
  </si>
  <si>
    <t>BT-25</t>
  </si>
  <si>
    <t>C-059</t>
  </si>
  <si>
    <t>Quantity And Unit</t>
  </si>
  <si>
    <t>The size of the procurement (the number of units required and the type of unit the good, service, or work comes in).</t>
  </si>
  <si>
    <t>The number of units required.
This field is voluntary. Together with "unit" and "CPV', this field is intended for easier estimation of unit prices.</t>
  </si>
  <si>
    <t>Description of the unit which the good, service, or work comes in, for example hours or kilograms. Where CPV
code is a supply which does not need a further unit (e.g. cars), then no unit needs to be given and quantity is taken to be a count, e.g. the "number of cars". The codelist of units is based on UN/CEFACT Recommendation 20.</t>
  </si>
  <si>
    <t>BT-19</t>
  </si>
  <si>
    <t>C-038</t>
  </si>
  <si>
    <t>Reason For Non-Electronic Submission</t>
  </si>
  <si>
    <t>Basis for phyiscal submission of tenders.</t>
  </si>
  <si>
    <t>Reason for accepting/not requesting non-electronic submission.</t>
  </si>
  <si>
    <t>A code to specify the reason for non-electronic submission: Tools, devices, or file formats not generally available; Intellectual property right issues; Buyer would need specialized office equipment; Submission of a physical model; Protection of particularly sensitive information.</t>
  </si>
  <si>
    <t>Electronic communication requires the use of tools and devices that are not generally available. Unrestricted and full direct access to these tools
and devices is possible, free of charge, at: (URL)</t>
  </si>
  <si>
    <t>(...) contracting authorities shall not be obliged to require electronic means of communication in the submission process in the following situations:
(a) due to the specialised nature of the procurement, the use of electronic means of communication would require specific tools, devices or file formats that are not generally available or supported by generally available applications; (b) the applications supporting file formats that are suitable for the description of the tenders use file formats that cannot be handled by any other open or generally available applications or are under a proprietary licensing scheme and cannot be made available for downloading or remote use by the contracting authority; (c) the use of electronic means of communication would require specialised office equipment that is not generally available to contracting authorities; (d) the procurement documents require the submission of physical or scale models which cannot be transmitted using electronic means.</t>
  </si>
  <si>
    <t>Article 22.1, second subparagraph</t>
  </si>
  <si>
    <t>BG-16</t>
  </si>
  <si>
    <t>C-184</t>
  </si>
  <si>
    <t>Receiver Party</t>
  </si>
  <si>
    <t>The organisation that receives the tender (the buyer or his representative)</t>
  </si>
  <si>
    <t>BT-95</t>
  </si>
  <si>
    <t>C-134</t>
  </si>
  <si>
    <t>Recurrent Estimated Timing</t>
  </si>
  <si>
    <t>The description of the envisaged timing for further notices to be published.</t>
  </si>
  <si>
    <t>The description of the estimated timing for further notices to be published.</t>
  </si>
  <si>
    <t>BT-94</t>
  </si>
  <si>
    <t>C-054</t>
  </si>
  <si>
    <t>Recurrent Indicator</t>
  </si>
  <si>
    <t>A procurement procedure, or a qualification system, for which another procurement procedure or qualification system for the same contract matter is likely to be launched, or established, in the foreseeable future.</t>
  </si>
  <si>
    <t>Information about recurrence
This is a recurrent procurement ◯ yes ◯ no
Estimated timing for further notices to be published</t>
  </si>
  <si>
    <t>Indicates whether the procurement is recurring (true) or not (false).</t>
  </si>
  <si>
    <t>In the case of recurrent procurement, estimated timing for further notices to be published</t>
  </si>
  <si>
    <t>BT-52</t>
  </si>
  <si>
    <t>C-068</t>
  </si>
  <si>
    <t>Reduction Recourse Indicator</t>
  </si>
  <si>
    <t>In two-phased procedures, the buyer may limit the number of candidates meeting the selection criteria that they will invite to tender or to conduct a dialogue.</t>
  </si>
  <si>
    <t>An indicator that the number of candidates participating in this process has been reduced (true) or not (false).</t>
  </si>
  <si>
    <t>Information about reduction of the number of solutions or tenders during negotiation or dialogue
Recourse to staged procedure to gradually reduce the number of solutions to be discussed or tenders to be negotiated</t>
  </si>
  <si>
    <t>In restricted procedures, competitive procedures with negotiation, competitive dialogue procedures and innovation partnerships, contracting authorities may limit the number of candidates meeting the selection criteria that they will invite to tender or to conduct a dialogue (...)</t>
  </si>
  <si>
    <t>Article 65.1</t>
  </si>
  <si>
    <t>BT-125</t>
  </si>
  <si>
    <t>C-144</t>
  </si>
  <si>
    <t>Reference Publication</t>
  </si>
  <si>
    <t>Mention of previous advertisements in the Official Journal of the European Union relevant to the contract(s) advertised in this notice.</t>
  </si>
  <si>
    <t>Reference to the previous publication concerning this procedure</t>
  </si>
  <si>
    <t>BT-56, BT-57, BT-58</t>
  </si>
  <si>
    <t>C-070</t>
  </si>
  <si>
    <t>Renewal</t>
  </si>
  <si>
    <t>The maximum number of contract extensions foreseen for this contract.</t>
  </si>
  <si>
    <t>BT-58</t>
  </si>
  <si>
    <t>Specifications of the period allowed for each contract extension, such as the amount and period.</t>
  </si>
  <si>
    <t>BT-57
Based on the ESPD</t>
  </si>
  <si>
    <t>A concept to describe the renewal of a commercial arrangement, such as a contract or licence fee.</t>
  </si>
  <si>
    <t>The period allowed for each contract extension.</t>
  </si>
  <si>
    <t>BT-56</t>
  </si>
  <si>
    <t>A class to describe the renewal of a commercial arrangement, such as a contract or licence fee.</t>
  </si>
  <si>
    <t>The monetary amount of this renewal.</t>
  </si>
  <si>
    <t>The period for which the arrangement is now valid.</t>
  </si>
  <si>
    <t>BT-13</t>
  </si>
  <si>
    <t>C-058</t>
  </si>
  <si>
    <t>Request Information Deadline</t>
  </si>
  <si>
    <t>Time limit for submitting questions.</t>
  </si>
  <si>
    <t>Deadline for obtention of additional information about procurement</t>
  </si>
  <si>
    <t>Additional information can be requested before: [date-time]</t>
  </si>
  <si>
    <t>Provided that it has been requested in good time, the contracting authorities shall supply to all tenderers taking part in the procurement procedure additional information relating to the specifications and any supporting documents not later than six days before the time limit fixed for the receipt of tenders. In the event of an accelerated procedure as referred to in Article 27(3) and Article 28(6), that period shall be four days.</t>
  </si>
  <si>
    <t>Article 53.2</t>
  </si>
  <si>
    <t>BT-71</t>
  </si>
  <si>
    <t>C-090</t>
  </si>
  <si>
    <t>Reserved Contract</t>
  </si>
  <si>
    <t>Public procurement procedures which are restrained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</si>
  <si>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Member States may reserve the right to participate in public procurement procedures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</si>
  <si>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Article 20</t>
  </si>
  <si>
    <t>As far as already known, conditions for participation, including: (...) (b) where appropriate, indication whether the provision of the service is reserved by law, regulation or administrative provision to a particular profession, (...)</t>
  </si>
  <si>
    <t>Annex V: PART B, PART C, PART H, PART I</t>
  </si>
  <si>
    <t>Information about reserved contracts
The contract is reserved to sheltered workshops and economic operators aiming at the social and professional integration of disabled or
disadvantaged persons
The execution of the contract is restricted to the framework of sheltered employment programmes</t>
  </si>
  <si>
    <t>BG-7</t>
  </si>
  <si>
    <t>C-180</t>
  </si>
  <si>
    <t>Result</t>
  </si>
  <si>
    <t>The awarding of a tender in a tendering process.</t>
  </si>
  <si>
    <t>Based on UBL.</t>
  </si>
  <si>
    <t>BT-162</t>
  </si>
  <si>
    <t>C-172</t>
  </si>
  <si>
    <t>Revenue Value</t>
  </si>
  <si>
    <t>The incomes from payment of fees.</t>
  </si>
  <si>
    <t>Revenue from payment for fees</t>
  </si>
  <si>
    <t>BG-100</t>
  </si>
  <si>
    <t>C-138</t>
  </si>
  <si>
    <t>Review Information Party</t>
  </si>
  <si>
    <t>A party that is responsible for review and, where appropriate, mediation procedures.</t>
  </si>
  <si>
    <t>BG-103</t>
  </si>
  <si>
    <t>The information about the contacting person or organisation presenting the information for an appeal.</t>
  </si>
  <si>
    <t>BT-87</t>
  </si>
  <si>
    <t>C-129</t>
  </si>
  <si>
    <t>Rules Criteria</t>
  </si>
  <si>
    <t>A requirement to be met by a tenderer.</t>
  </si>
  <si>
    <t>BT-03</t>
  </si>
  <si>
    <t>C-039</t>
  </si>
  <si>
    <t>Social Specific Services Indicator</t>
  </si>
  <si>
    <t>This notice concerns only social or other specific services, as laid down in the current legislation.</t>
  </si>
  <si>
    <t>An indicator to specify if this notice only concerns social or other specific services.</t>
  </si>
  <si>
    <t>Contracting authorities intending to award a public contract for the services referred to in Article 74 shall make known their intention by any of the following means:
(a) by means of a contract notice (...); or
(b) by means of a prior information notice (...).</t>
  </si>
  <si>
    <t>Article 75</t>
  </si>
  <si>
    <t>In the context of this Directive, Social Specific Services are: Health, social and related services; Administrative social, educational, healthcare and cultural services; Compulsory social security services; Benefit services; Other community, social and personal services including services furnished by trade unions, political organisations, youth associations and other membership organisation services; Religious services; Hotel and restaurant services; Legal services, to the extent not excluded pursuant to point (d) of Article 10; Other administrative services and government services; Provision of services to the community; Prison related services, public security and rescue services to the extent not excluded pursuant to point (h) of Article 10; Investigation and security services; International services; Postal services; Miscellaneous services.</t>
  </si>
  <si>
    <t>ANNEX XIV</t>
  </si>
  <si>
    <t>BT-06</t>
  </si>
  <si>
    <t>C-040</t>
  </si>
  <si>
    <t>Strategic Procurement</t>
  </si>
  <si>
    <t>Impact of the procurement (social, environnemental , innovative,...)</t>
  </si>
  <si>
    <t>Taking into account the BT, and the information provided by OP internal working for the same term, it has been considered that this is a good definition.</t>
  </si>
  <si>
    <t>In order to fully exploit the potential of public procurement to achieve the objectives of the Europe 2020 strategy for smart, sustainable and inclusive growth, environmental, social and innovation procurement will also have to play its part (...)</t>
  </si>
  <si>
    <t>Whereas (123)</t>
  </si>
  <si>
    <t>Research and innovation, including eco-innovation and social innovation, are among the main drivers of future growth and have been put at the centre of the Europe 2020 strategy for smart, sustainable and inclusive growth. Public authorities should make the best strategic use of public procurement to spur innovation (...)</t>
  </si>
  <si>
    <t>Whereas (47)</t>
  </si>
  <si>
    <t>BT-510</t>
  </si>
  <si>
    <t>C-121</t>
  </si>
  <si>
    <t>Street Address</t>
  </si>
  <si>
    <t>The name of the street, road, avenue, etc., of the organisation's physical address.</t>
  </si>
  <si>
    <t>The street address associated with the address of the object</t>
  </si>
  <si>
    <t>BT-511</t>
  </si>
  <si>
    <t>C-122</t>
  </si>
  <si>
    <t>Street Number</t>
  </si>
  <si>
    <t>The number of the building of the organisation's physical address.</t>
  </si>
  <si>
    <t>BG-180</t>
  </si>
  <si>
    <t>C-178</t>
  </si>
  <si>
    <t>Subcontract</t>
  </si>
  <si>
    <t>A concept to decribe the main information regarding the share of parts of the contract to third parties</t>
  </si>
  <si>
    <t>A class to describe subcontract terms for a tendering process.</t>
  </si>
  <si>
    <t>BT-551</t>
  </si>
  <si>
    <t>C-179</t>
  </si>
  <si>
    <t>Subcontracting Code</t>
  </si>
  <si>
    <t>It indicates the part or parts of the contract the successful tenderer intends to subcontract beyond the required percentage</t>
  </si>
  <si>
    <t>Based on Standard forms for public procurement</t>
  </si>
  <si>
    <t>Taking into account the BT, and the definition provided by the Standard forms for public procurement for the same term, it has been considered that this is a good definition.</t>
  </si>
  <si>
    <t>A code specifying the conditions for subcontracting.</t>
  </si>
  <si>
    <t>The successful tenderer is obliged to specify which part or parts of the contract it intends to subcontract beyond the required percentage and to indicate the subcontractors already identified. (if applicable)</t>
  </si>
  <si>
    <t>Contract notice for contracts in the field of defence and security</t>
  </si>
  <si>
    <t>II.1.7) Information about subcontracting
http://simap.ted.europa.eu/documents/10184/49059/sf_017_en.pdf</t>
  </si>
  <si>
    <t>BT-64, BT-65, BT-550, BT-553, BT-554</t>
  </si>
  <si>
    <t>C-076</t>
  </si>
  <si>
    <t>Subcontracting Part</t>
  </si>
  <si>
    <t>A third party that is responsible for developing any share of the contract requested by the winner.</t>
  </si>
  <si>
    <t>BT-65
Based on DIRECTIVE 2014/24/EU
Article 71.2</t>
  </si>
  <si>
    <t>The share of the contract that the successful tenderer subcontracts to third parties.</t>
  </si>
  <si>
    <t>BT-64
Based on DIRECTIVE 2014/24/EU
Article 71.2</t>
  </si>
  <si>
    <t>An indicator to specify whether the tenderer intends to subcontract a part of the contract to third parties or not</t>
  </si>
  <si>
    <t>BT-550
Based on the DIRECTIVE 2014/24/EU
Article 71.2</t>
  </si>
  <si>
    <t>The estimated amount of the share of the contract to third parties (excluding VAT) .</t>
  </si>
  <si>
    <t>BT-553</t>
  </si>
  <si>
    <t>Specification of the characteristics of the share of the contract to third parties</t>
  </si>
  <si>
    <t>BT-554</t>
  </si>
  <si>
    <t>In the procurement documents, the contracting authority may ask or may be required by a Member State to ask the tenderer to indicate in its tender any share of the contract it may intend to subcontract to third parties and any proposed subcontractors</t>
  </si>
  <si>
    <t>Article 71.2</t>
  </si>
  <si>
    <t>Class that defines the execution conditions of the contract (e.g. special execution conditions or subcontracting percentage amounts).</t>
  </si>
  <si>
    <t>http://contsem.unizar.es/def/sector-publico/PPROC Ontology#ContractExecutionConditions</t>
  </si>
  <si>
    <t>http://contsem.unizar.es/def/sector-publico/PPROC Ontology#maxSubcontracting</t>
  </si>
  <si>
    <t>http://contsem.unizar.es/def/sector-publico/PPROC Ontology#minSubcontracting</t>
  </si>
  <si>
    <t>The maximum percentage allowed to be subcontracted.</t>
  </si>
  <si>
    <t>Class: SubcontractTerms</t>
  </si>
  <si>
    <t>The minimum percentage allowed to be subcontracted.</t>
  </si>
  <si>
    <t>Subcontract Terms</t>
  </si>
  <si>
    <t>BT-72</t>
  </si>
  <si>
    <t>C-034</t>
  </si>
  <si>
    <t>Suitability</t>
  </si>
  <si>
    <t>Reference to the relevant law, regulation or administrative provision when the provision of the service is reserved to a particular profession</t>
  </si>
  <si>
    <t>Brief description of selection criteria related to the suitability to pursue the professional activity. This should include a list of all such criteria, indicate required information (e.g. self-declaration, documentation), and, if applicable, obligations to enroll in professional or trade registers.</t>
  </si>
  <si>
    <t>With regard to suitability to pursue the professional activity, contracting authorities may require economic operators to be enrolled in one of the professional or trade registers kept in their Member State of establishment, as described in Annex XI, or to comply with any other request set out in that Annex.</t>
  </si>
  <si>
    <t>Article 58.2</t>
  </si>
  <si>
    <t>Conditions for participation, including:
(...)
where appropriate, indication whether the provision of the service is reserved by law, regulation or administrative provision to a particular profession; reference to the relevant law, regulation or administrative provision, (...)</t>
  </si>
  <si>
    <t>C-043</t>
  </si>
  <si>
    <t>Supplier</t>
  </si>
  <si>
    <t>The suppliers awarded this award. If different suppliers have been awarded different items of values, these should be split into separate award blocks.</t>
  </si>
  <si>
    <t>http://standard.open-contracting.org/latest/en/schema/reference/#contract Specialisation of Economic Operator.</t>
  </si>
  <si>
    <t>BG-81</t>
  </si>
  <si>
    <t>C-157</t>
  </si>
  <si>
    <t>Tax Party</t>
  </si>
  <si>
    <t>The organisation that provides information on the payment of taxes by the economic operator.</t>
  </si>
  <si>
    <t>Payment of taxes.
Has the economic operator breached its obligations relating to the payment of taxes, both in the country in which it is established and in Member State of the contracting authority or contracting entity if other than the country of establishment?</t>
  </si>
  <si>
    <t>BT-80</t>
  </si>
  <si>
    <t>C-095</t>
  </si>
  <si>
    <t>Tax Party Address URL General</t>
  </si>
  <si>
    <t>The internet site from which information can be obtained concerning the general regulatory framework for taxes applicable in the place where the contract is to be performed.</t>
  </si>
  <si>
    <t>Relevant governmental Internet sites where information about the tax legislation can be obtained</t>
  </si>
  <si>
    <t>BT-69</t>
  </si>
  <si>
    <t>C-033</t>
  </si>
  <si>
    <t>Technical And Professional Ability</t>
  </si>
  <si>
    <t>Technical evaluation criteria required for an economic operator in a tendering process.</t>
  </si>
  <si>
    <t>Based on UBL and ESP</t>
  </si>
  <si>
    <t>A technical evaluation criterion required for an economic operator in a tendering process.</t>
  </si>
  <si>
    <t>Brief description of selection criteria related to technical and professional ability. This should include a list of all such criteria, minimum requirements, and indicate required information (e.g. self-declaration, documentation).</t>
  </si>
  <si>
    <t>With regard to technical and professional ability, contracting authorities may impose requirements ensuring that economic operators possess the necessary human and technical resources and experience to perform the contract to an appropriate quality standard.
Contracting authorities may require, in particular, that economic operators have a sufficient level of experience demonstrated by suitable references from contracts performed in the past.</t>
  </si>
  <si>
    <t>Article 58.4</t>
  </si>
  <si>
    <t>Technical Evaluation Criterion</t>
  </si>
  <si>
    <t>Based on ESPD</t>
  </si>
  <si>
    <t>BT-18</t>
  </si>
  <si>
    <t>C-126</t>
  </si>
  <si>
    <t>Tender Submission</t>
  </si>
  <si>
    <t>Internet address for sending bids by electronic means.</t>
  </si>
  <si>
    <t>Internet address for submission of tenders</t>
  </si>
  <si>
    <t>BT-98</t>
  </si>
  <si>
    <t>C-136</t>
  </si>
  <si>
    <t>Tender Validity Deadline</t>
  </si>
  <si>
    <t>The period during which tenders submitted for this tendering process must remain valid.</t>
  </si>
  <si>
    <t>Time frame during which the tenderer must maintain its tender.</t>
  </si>
  <si>
    <t>BT-193</t>
  </si>
  <si>
    <t>C-176</t>
  </si>
  <si>
    <t>Tender Variants Awarded</t>
  </si>
  <si>
    <t>The winning tenderer has submited multiple additional proposals in response to a given set of requirements specified by the buyer in the procurement documents.</t>
  </si>
  <si>
    <t>An indicator to specify whether the tenders have submited a variant or not</t>
  </si>
  <si>
    <t>Tenders has submited a variant</t>
  </si>
  <si>
    <t>C-042</t>
  </si>
  <si>
    <t>Tenderer</t>
  </si>
  <si>
    <t>An economic operator that has submitted a tender.</t>
  </si>
  <si>
    <t>Article 2.1.
Specialisation of Economic Operator</t>
  </si>
  <si>
    <t>Any natural or legal person which plays the role of economic operator in the market and has submitted a tender bid for a public contract</t>
  </si>
  <si>
    <t>Specialisation of Economic Operator.</t>
  </si>
  <si>
    <t>All parties who submit a bid on a tender.</t>
  </si>
  <si>
    <t>BT-21, BT-230</t>
  </si>
  <si>
    <t>C-127</t>
  </si>
  <si>
    <t>Title</t>
  </si>
  <si>
    <t>The name of the procurement procedure.</t>
  </si>
  <si>
    <t>BT-28, BT-160</t>
  </si>
  <si>
    <t>C-169</t>
  </si>
  <si>
    <t>Total Value</t>
  </si>
  <si>
    <t>Information on the global cost of the contract which is the entire cost which can be spent through the contract or the framework agreement over its whole duration, in all lots..</t>
  </si>
  <si>
    <t>BT-161, BT-28</t>
  </si>
  <si>
    <t>Information on value of contract</t>
  </si>
  <si>
    <t>BT-28, BT-161</t>
  </si>
  <si>
    <t>The maximum value which can be spent through the framework agreement over its whole duration, in all lots.</t>
  </si>
  <si>
    <t>For all procurement procedures, including for framework agreements and dynamic purchasing systems, the estimated value should be the maximum value, i.e. inculding options and renewals.</t>
  </si>
  <si>
    <t>For more information, see 2014/24/EU Art. 5.</t>
  </si>
  <si>
    <t>BT-11</t>
  </si>
  <si>
    <t>C-067</t>
  </si>
  <si>
    <t>Type Of Buyer</t>
  </si>
  <si>
    <t>It specifies different characteristics of the purchasing agent with independence of its role.</t>
  </si>
  <si>
    <t>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</si>
  <si>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The type of buyer that is independent of its role.</t>
  </si>
  <si>
    <t>Central authorities are authorities listed in 2014/24/EU, Annex I. For more information, see 2014/24/EU Art. 2(2).</t>
  </si>
  <si>
    <t>Regional authorities include all authorities of the administrative units listed non-exhaustively in NUTS 1 and 2, as referred to in Regulation (EC) No 1059/2003 of the European Parliament and of the Council.
For more information, see 2014/25/EU Art. 3(2) or 2014/23/EU Art. 6(2)</t>
  </si>
  <si>
    <t>Local authorities includes all authorities of the administrative units falling under NUTS 3 and smaller administrative units, as referred to in Regulation (EC) No 1059/2003.
For more information, see 2014/25/EU Art. 3(3) or 2014/23/EU Art. 6(3)</t>
  </si>
  <si>
    <t>Bodies governed by public law is a broad category covering a diverse type of buyers such as schools, hospitals, and publicly owned companies serving in the general interest.
For more information, see 2014/24/EU Art. 2(4).</t>
  </si>
  <si>
    <t>The buyer is not a contracting authority himself, but is awarding a contract subsidized by a contracting authority.
For more information, see 2014/24/EU Art. 13.</t>
  </si>
  <si>
    <t>Public undertakings, except bodies governed by public law. ‘Public undertaking’ means any undertaking over which the contracting authorities may exercise directly or indirectly a dominant influence by virtue of their ownership of it, their financial participation therein, or the rules which govern it.
For more information, see 2014/25/EU Art. 4(2) (=2014/23/EU Art. 7(4)).</t>
  </si>
  <si>
    <t>Buyers operating on the basis of a special or exclusive right, except those which are bodies governed by public law.
For more information, see 2014/25/EU Art. 4 (3), 2014/23/EU Art. 5(10-11).</t>
  </si>
  <si>
    <t>EU institutions, as well as any other international organisations.</t>
  </si>
  <si>
    <t>BT-107</t>
  </si>
  <si>
    <t>C-140</t>
  </si>
  <si>
    <t>Type Of Contract</t>
  </si>
  <si>
    <t>The nature of the contract, which corresponds to the main subject of the contract.</t>
  </si>
  <si>
    <t>OP internal working / eForms consultation</t>
  </si>
  <si>
    <t>Type of contract</t>
  </si>
  <si>
    <t>For example: work supplies, services</t>
  </si>
  <si>
    <t>A Code signifying the type of contracting system (e.g., framework agreement, dynamic purchasing system).</t>
  </si>
  <si>
    <t>BT-66</t>
  </si>
  <si>
    <t>C-065</t>
  </si>
  <si>
    <t>Usage ESPD Code</t>
  </si>
  <si>
    <t>The conditions and criteria for participation are specified in the European Single Procurement Document (ESPD), which is a self-declaration of the businesses' financial status, abilities and suitability for a public procurement procedure.</t>
  </si>
  <si>
    <t>Based on the OP internal working and ESPD.</t>
  </si>
  <si>
    <t>When there is more than one Source that refers to the BT in question, it is possible to get a better and/or complete definition by combining these sources. In that case, the information of the OP internal working has been complemented by the definition given by ESPD.</t>
  </si>
  <si>
    <t>The European Single Procurement Document (ESPD) is a self-declaration form used in public procurement procedures by public buyers and businesses in the EU. Before the introduction of the ESPD, companies were required to submit various documents to prove that they fulfil the exclusion and selection criteria of a tender, for example have paid taxes and have not been convicted of criminal activity. Now, companies are able to meet these obligations with a single ESPD self-declaration form.</t>
  </si>
  <si>
    <t>http://ec.europa.eu/growth/single-market/public-procurement/e-procurement/espd_en</t>
  </si>
  <si>
    <t>The conditions and criteria for participation are specified in ESPD or/and in other documents.</t>
  </si>
  <si>
    <t>At the time of submission of requests to participate or of tenders, contracting authorities shall accept the European Single Procurement Document (ESPD), consisting of an updated selfdeclaration as preliminary evidence in replacement of certificates issued by public authorities or third parties confirming that the relevant economic operator fulfils the following conditions (...)</t>
  </si>
  <si>
    <t>Article 59</t>
  </si>
  <si>
    <t>BT-63</t>
  </si>
  <si>
    <t>C-031</t>
  </si>
  <si>
    <t>Variants Indicator</t>
  </si>
  <si>
    <t>Multiple additional proposals from the tenderer in response to a given set of requirements specified by the buyer in the procurement documents.</t>
  </si>
  <si>
    <t>An Indicator that variants are allowed (true) or not allowed (false).</t>
  </si>
  <si>
    <t>Contracting authorities may authorise or require tenderers to submit variants. They shall indicate in the contract notice or, where a prior information notice is used as a means of calling for competition, in the invitation to confirm interest whether or not they authorise or require variants. Variants shall not be authorised without such indication. Variants shall be linked to the subject-matter of the contract. (...)</t>
  </si>
  <si>
    <t>Article 45.1</t>
  </si>
  <si>
    <t>Variants will be accepted: ◯ yes ◯ no</t>
  </si>
  <si>
    <t>An indicator that variants are allowed and unconstrained in number (true) or not allowed (false).</t>
  </si>
  <si>
    <t>Property to describe the allowed variantes when submitting a variant of a contract.</t>
  </si>
  <si>
    <t>http://contsem.unizar.es/def/sector-publico/PPROC Ontology#variantDescription</t>
  </si>
  <si>
    <t>BG-170</t>
  </si>
  <si>
    <t>C-181</t>
  </si>
  <si>
    <t>Winner</t>
  </si>
  <si>
    <t>The tenderer to which the contract has been awarded</t>
  </si>
  <si>
    <t>BT-171</t>
  </si>
  <si>
    <t>C-089</t>
  </si>
  <si>
    <t>Winner Rank</t>
  </si>
  <si>
    <t>The position of the tenderer to which the contract has been awarded, that is, whether the tenderer ended up first, second, third, etc.</t>
  </si>
  <si>
    <t>Based on the OP internal working and eForms consultation.</t>
  </si>
  <si>
    <t>Whether the winner ended up first, second, third, etc. This is important for correctly publishing the value of the prize, which was given previously in the design contest section.</t>
  </si>
  <si>
    <t>Winner's position</t>
  </si>
  <si>
    <t>Component Name</t>
  </si>
  <si>
    <t>Cardinality</t>
  </si>
  <si>
    <t>Alternative Business Terms</t>
  </si>
  <si>
    <t>Examples</t>
  </si>
  <si>
    <t>Dictionary Entry Name</t>
  </si>
  <si>
    <t>Object Class Qualifier</t>
  </si>
  <si>
    <t>Object Class</t>
  </si>
  <si>
    <t>Property Term Qualifier</t>
  </si>
  <si>
    <t>Property Term Possessive Noun</t>
  </si>
  <si>
    <t>Property Term Primary Noun</t>
  </si>
  <si>
    <t>Property Term</t>
  </si>
  <si>
    <t>Representation Term</t>
  </si>
  <si>
    <t>Data Type Qualifier</t>
  </si>
  <si>
    <t>Data Type</t>
  </si>
  <si>
    <t>Associated Object Class Qualifier</t>
  </si>
  <si>
    <t>Associated Object Class</t>
  </si>
  <si>
    <t>Component Type</t>
  </si>
  <si>
    <t>Axioms</t>
  </si>
  <si>
    <t>Code List</t>
  </si>
  <si>
    <t>Business Rules</t>
  </si>
  <si>
    <t>Update dates</t>
  </si>
  <si>
    <t>UN/TDED Code</t>
  </si>
  <si>
    <t>Glossary Concept</t>
  </si>
  <si>
    <t>Current Version</t>
  </si>
  <si>
    <t>Editor's Notes</t>
  </si>
  <si>
    <t>In e-Forms</t>
  </si>
  <si>
    <t>In ePO v1.00</t>
  </si>
  <si>
    <t>In PPROC</t>
  </si>
  <si>
    <t>In OCDS</t>
  </si>
  <si>
    <t>In UBL-2.2</t>
  </si>
  <si>
    <t>Updated Date</t>
  </si>
  <si>
    <t>ABIE</t>
  </si>
  <si>
    <t>SubClassOf(epo:ProcurementProcedure)</t>
  </si>
  <si>
    <t>2.0.0</t>
  </si>
  <si>
    <t>NO</t>
  </si>
  <si>
    <t>1</t>
  </si>
  <si>
    <t>Ordinary; urgency; emergency</t>
  </si>
  <si>
    <t>Code</t>
  </si>
  <si>
    <t>BBIE</t>
  </si>
  <si>
    <t>AcceleratedProcedureType</t>
  </si>
  <si>
    <t>1..n</t>
  </si>
  <si>
    <t>Procedure Justification</t>
  </si>
  <si>
    <t>Text</t>
  </si>
  <si>
    <t>Access Tool</t>
  </si>
  <si>
    <t>URI</t>
  </si>
  <si>
    <t>Identifier</t>
  </si>
  <si>
    <t>0..1</t>
  </si>
  <si>
    <t>YES but differently</t>
  </si>
  <si>
    <t>[TODO]</t>
  </si>
  <si>
    <t>Awarding Result</t>
  </si>
  <si>
    <t>0..n</t>
  </si>
  <si>
    <t>Numeric</t>
  </si>
  <si>
    <t>The date on which this result was formalized.</t>
  </si>
  <si>
    <t>Date</t>
  </si>
  <si>
    <t>Procurement Project</t>
  </si>
  <si>
    <t>ASBIE</t>
  </si>
  <si>
    <t>SubClassOf(rov:RegisteredOrganization)</t>
  </si>
  <si>
    <t>BuyerCategory</t>
  </si>
  <si>
    <t>Type of Buyer</t>
  </si>
  <si>
    <t>This make sense especially, but perhaps not uniquelly, in the case of Framework Agreements where the Buyer can have an "Added Category"</t>
  </si>
  <si>
    <t>Procuring Entity; CPB; Buys on behalf of a procuring entity</t>
  </si>
  <si>
    <t>Role</t>
  </si>
  <si>
    <t>BuyerRole</t>
  </si>
  <si>
    <t>Procuring entity(ies) that rely on this buyer for the purchase of the contract object.</t>
  </si>
  <si>
    <t>Buys On Behalf Of</t>
  </si>
  <si>
    <t>Procuring Entity</t>
  </si>
  <si>
    <t>Web site where the buyer publishes information regarding procurement procedures, such as procurement notices, procurement documents, tenders , etc.</t>
  </si>
  <si>
    <t>Has</t>
  </si>
  <si>
    <t>The world wide web Uniform Resource Locator (URL) that identifies the location and addressess to the Buyer Profile web site.</t>
  </si>
  <si>
    <t>Purpose Change</t>
  </si>
  <si>
    <t>Description</t>
  </si>
  <si>
    <t>PurposeChangeDescriptionCode</t>
  </si>
  <si>
    <t>Version</t>
  </si>
  <si>
    <t>Has Validity</t>
  </si>
  <si>
    <t>Period</t>
  </si>
  <si>
    <t>Applies To</t>
  </si>
  <si>
    <t>Purpose</t>
  </si>
  <si>
    <t>InverseOf(epo:UnderwentPurposeChange)</t>
  </si>
  <si>
    <t>Contract Purpose</t>
  </si>
  <si>
    <t xml:space="preserve">Main nature of what is being bought. </t>
  </si>
  <si>
    <t>works; supplies; services; In case of mixed procurement (e.g. a procedure for both works and services), the main nature may be, for example, the one with the highest estimated value</t>
  </si>
  <si>
    <t>Contract Nature Type</t>
  </si>
  <si>
    <t>ContractNatureCodeType</t>
  </si>
  <si>
    <t>YES but different</t>
  </si>
  <si>
    <t>20180228; 20180306</t>
  </si>
  <si>
    <t>The number and value of prizes for the winner of the design contest.</t>
  </si>
  <si>
    <t>An identifier for this item of criterion support.</t>
  </si>
  <si>
    <t>A code signifying the type of criterion.</t>
  </si>
  <si>
    <t>Criterion Type</t>
  </si>
  <si>
    <t>The name of the criterion.</t>
  </si>
  <si>
    <t>The textual description for this criterion.</t>
  </si>
  <si>
    <t>Weight</t>
  </si>
  <si>
    <t>An indication that this criterion has been fulfilled.</t>
  </si>
  <si>
    <t>TRUE means fulfilled, FALSE means not fulfilled</t>
  </si>
  <si>
    <t>Fulfilment</t>
  </si>
  <si>
    <t>Indicator</t>
  </si>
  <si>
    <t>A code signifying how this criterion has been fulfilled.</t>
  </si>
  <si>
    <t>Fulfilment Indicator Type</t>
  </si>
  <si>
    <t>A code signifying the type of Evaluation.</t>
  </si>
  <si>
    <t>Evaluation Method Type</t>
  </si>
  <si>
    <t>YES but differently:  An awarding criterion can be objective, when it can be evaluated following a formula, or subjective, when human analysis is required.</t>
  </si>
  <si>
    <t>The textual description of the Weighting Description</t>
  </si>
  <si>
    <t>Weighting Consideration</t>
  </si>
  <si>
    <t>TRUE means criterion is objective, FALSE means criterion is not objective.</t>
  </si>
  <si>
    <t>Criterion Objective</t>
  </si>
  <si>
    <t>The sets of properties that can be used to fulfil the criterion.</t>
  </si>
  <si>
    <t>Property Group</t>
  </si>
  <si>
    <t>One or more tendering subcriteria.</t>
  </si>
  <si>
    <t>Sub</t>
  </si>
  <si>
    <t>Criterion Property</t>
  </si>
  <si>
    <t>Identifies unambiguouly and uniquelly a criterion property.</t>
  </si>
  <si>
    <t>A short and self-explanatory title identifying the criterion property.</t>
  </si>
  <si>
    <t>A description of the criterion property.</t>
  </si>
  <si>
    <t>A mutually agreed code signifying the type of the property.</t>
  </si>
  <si>
    <t>Type</t>
  </si>
  <si>
    <t>The data type of the numeric value and any constraints on the data type metadata.</t>
  </si>
  <si>
    <t>Value Data Type</t>
  </si>
  <si>
    <t>[TODO: Enric, espd-based]</t>
  </si>
  <si>
    <t>Value</t>
  </si>
  <si>
    <t>The period to which this criterion property shall apply.</t>
  </si>
  <si>
    <t>Applicable</t>
  </si>
  <si>
    <t>An evidence that can be used to meet this criterion property.</t>
  </si>
  <si>
    <t>Template</t>
  </si>
  <si>
    <t>Evidence</t>
  </si>
  <si>
    <t>This can only be instanciated if the Criterion Poperty Type equals "REQUIREMENT".</t>
  </si>
  <si>
    <t>Criterion Property Group</t>
  </si>
  <si>
    <t>YES but differently: TenderingCriterionPropertyGroup</t>
  </si>
  <si>
    <t>Identifies unambiguouly and uniquelly a criterion property response.</t>
  </si>
  <si>
    <t>A short and self-explanatory title identifying the criterion property response.</t>
  </si>
  <si>
    <t>A description of the criterion property response.</t>
  </si>
  <si>
    <t>A mutually agreed code signifying the type of the criterion property response.</t>
  </si>
  <si>
    <t>PropertyGroupCriterionType</t>
  </si>
  <si>
    <t>An indication that this group of criteria have been fulfilled.</t>
  </si>
  <si>
    <t>A code signifying how this group of criteria have been fulfilled.</t>
  </si>
  <si>
    <t>All the criteria properties comprising the criterion.</t>
  </si>
  <si>
    <t>Subsidiary criteria groups comprising this criterion.</t>
  </si>
  <si>
    <t>Criterion Property Response</t>
  </si>
  <si>
    <t>A code specifying the confidentiality level of the response to this criterion.</t>
  </si>
  <si>
    <t>Confidentiality Level</t>
  </si>
  <si>
    <t>Responds To</t>
  </si>
  <si>
    <t>The period to which this criterion property response shall apply.</t>
  </si>
  <si>
    <t>A reference to the evidence supporting this criterion property response.</t>
  </si>
  <si>
    <t>Supplies</t>
  </si>
  <si>
    <t>Any natural or legal person or public entity, including any temporary association of undertakings, which offers the execution of works and/or a work, the supply of products or the provision of services on the market. Information about the party submitting the qualification.</t>
  </si>
  <si>
    <t>SubClassOf(rov:RegisteredOrganization, foaf:Person), DisjointWith(rov:RegisteredOrganization, foaf:Person)</t>
  </si>
  <si>
    <t>20180219; 20180313</t>
  </si>
  <si>
    <t>Micro, Small, Medium, Large</t>
  </si>
  <si>
    <t>CompanySizeTypeCode</t>
  </si>
  <si>
    <t xml:space="preserve">YES: this element is reused from UBL, but UBL has it inside Party and this doesn't make that much sense, it should go inside Economic Operator Propose to UBL 2.3. </t>
  </si>
  <si>
    <t>Ltd, SLU, Cooperativa, Sociedad Anónima</t>
  </si>
  <si>
    <t>See Annexes of Directives replaced by Directive 2012/17/EU</t>
  </si>
  <si>
    <t>The code of the country of the organisation's physical address.</t>
  </si>
  <si>
    <t>ISO 3166-1</t>
  </si>
  <si>
    <t>[TODO: NURIA, compte bancari]</t>
  </si>
  <si>
    <t>Financial Account</t>
  </si>
  <si>
    <t>YES but differently: TenderRequirement</t>
  </si>
  <si>
    <t>The party qualifying this economic operator.</t>
  </si>
  <si>
    <t>A national pre-qualifiication system (PQS)</t>
  </si>
  <si>
    <t>Qualifying Party</t>
  </si>
  <si>
    <t>Tender</t>
  </si>
  <si>
    <t>System by which two or more companies come together to perform a work or provide a specific service.</t>
  </si>
  <si>
    <t>Economic Operator Group</t>
  </si>
  <si>
    <t>Identifies the economic operator group unambigously and uniquelly.</t>
  </si>
  <si>
    <t>A short and self-explanatory title identifying the economic operator group.</t>
  </si>
  <si>
    <t>A mutually agreed code signifying the type of the economic operator group.</t>
  </si>
  <si>
    <t>EconomicOperatorGroupType</t>
  </si>
  <si>
    <t>An economic operator that is part of the economig operator group.</t>
  </si>
  <si>
    <t>SubClassOf(Technique)</t>
  </si>
  <si>
    <t>The Uniform Resource Identifier (URI) of the electronic device used for the e-Auction.</t>
  </si>
  <si>
    <t>Any other relevant data about the e-Auction.</t>
  </si>
  <si>
    <t>Evaluation Process</t>
  </si>
  <si>
    <t>Date scheduled by the procuring entity for the opening of the received tenders.</t>
  </si>
  <si>
    <t>Tender Opening</t>
  </si>
  <si>
    <t xml:space="preserve">Specifications for the opening of tenders </t>
  </si>
  <si>
    <t>Tender Opening Conditions</t>
  </si>
  <si>
    <t>The physical or virtual location where the opening of tenders will take place.</t>
  </si>
  <si>
    <t>Tendering Opening Location</t>
  </si>
  <si>
    <t>ubl:Location</t>
  </si>
  <si>
    <t>The identifier for this financial account; the bank account number.</t>
  </si>
  <si>
    <t>SWIFT(BIC) and IBAN are defined in ISO 9362 and ISO 13616.</t>
  </si>
  <si>
    <t>The name of this financial account.</t>
  </si>
  <si>
    <t>An alias for the name of this financial account, to be used in place of the actual account name for security reasons.</t>
  </si>
  <si>
    <t>Alias</t>
  </si>
  <si>
    <t>A code signifying the type of this financial account.</t>
  </si>
  <si>
    <t>Account Type</t>
  </si>
  <si>
    <t>A code signifying the format of this financial account.</t>
  </si>
  <si>
    <t>ISO20022 Clearing System Identification Code</t>
  </si>
  <si>
    <t>Account Format</t>
  </si>
  <si>
    <t>A code signifying the currency in which this financial account is held.</t>
  </si>
  <si>
    <t>Currency</t>
  </si>
  <si>
    <t>Free-form text applying to the Payment for the owner of this account.</t>
  </si>
  <si>
    <t>Payment</t>
  </si>
  <si>
    <t>Note</t>
  </si>
  <si>
    <t>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</si>
  <si>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Framework Agreement</t>
  </si>
  <si>
    <t>Framework agreement without reopening of competition; Framework agreement with reopening of competition; Framework agreement partly without reopening and partly with reopening of competition.</t>
  </si>
  <si>
    <t>Added Category Buyer</t>
  </si>
  <si>
    <t>Extension Justification</t>
  </si>
  <si>
    <t>Maximum Vallue All Lots</t>
  </si>
  <si>
    <t>Amount</t>
  </si>
  <si>
    <t>Maximum Total Value</t>
  </si>
  <si>
    <t>Maximum quantity of economic operators participating in a framework agreement.</t>
  </si>
  <si>
    <t>Maximum Number Participants</t>
  </si>
  <si>
    <t>Quantity</t>
  </si>
  <si>
    <t>Starting date: 01/01/2018, Ending Date: 01/01/2022</t>
  </si>
  <si>
    <t>Duration</t>
  </si>
  <si>
    <t>YES but differently:Expected OperatorQuantity</t>
  </si>
  <si>
    <t>European Union funds used to finance the procurement procedure.</t>
  </si>
  <si>
    <t>The most concrete information should be given (e.g. for ESIF information about concrete projects, not just operational programs.)</t>
  </si>
  <si>
    <t>Funds Identification</t>
  </si>
  <si>
    <t>Name of the European Union funds, identified as concretely as possible (i.e. program and project name).</t>
  </si>
  <si>
    <t>Connecting Europe Facility (CEF Energy); CEF TELECOM; CED TRANSPORT; European Structural and Investment Funds; Grants awarded by the European Union</t>
  </si>
  <si>
    <t>The existing identifier as provided in a public register.</t>
  </si>
  <si>
    <t>Funds</t>
  </si>
  <si>
    <t>Register where the information about the funds are kept.</t>
  </si>
  <si>
    <t>Is</t>
  </si>
  <si>
    <t>EU</t>
  </si>
  <si>
    <t>Registry</t>
  </si>
  <si>
    <t>Service Provider</t>
  </si>
  <si>
    <t>Combination of lots that share a common characteristics, thus allowing the contracting authority to generate a contract for those lots.</t>
  </si>
  <si>
    <t>LotGroup</t>
  </si>
  <si>
    <t>YES but differently: GroupingLots</t>
  </si>
  <si>
    <t>YES but differently: ProjectReference</t>
  </si>
  <si>
    <t>Invitation To Tender</t>
  </si>
  <si>
    <t>Identifies the invitation to tender.</t>
  </si>
  <si>
    <t>A mutually agreed code signifying the type of the invitation to tender.</t>
  </si>
  <si>
    <t>e-mail; burofax; e-procurement platform</t>
  </si>
  <si>
    <t>InvitationToTenderType</t>
  </si>
  <si>
    <t>A reference to a notice about this procurement procedure published previously.</t>
  </si>
  <si>
    <t>PIN published on TED; Call for Proposal</t>
  </si>
  <si>
    <t>Notice</t>
  </si>
  <si>
    <t>Document Reference</t>
  </si>
  <si>
    <t>One of the parts into which a procurement procedure is divided, can be focus on specific objecte and that allows the procuring entity to award the part to one economic operators under a specific contract.</t>
  </si>
  <si>
    <t>[TODO:NÚRIA]</t>
  </si>
  <si>
    <t>Organisation that manages the procurement procedure on behalf of the procuring entity.</t>
  </si>
  <si>
    <t>Outsourced Procurement Party</t>
  </si>
  <si>
    <t>SubClassOf(org:Organization)</t>
  </si>
  <si>
    <t>The Procuring Entity that relies the management of the procedure on the outsourced party.</t>
  </si>
  <si>
    <t>Manages</t>
  </si>
  <si>
    <t>On Behalf Of</t>
  </si>
  <si>
    <t>InverseOf(ProcedureManagedBy)</t>
  </si>
  <si>
    <t>Party</t>
  </si>
  <si>
    <t>The value of a prize in a design contest.</t>
  </si>
  <si>
    <t>Number</t>
  </si>
  <si>
    <t xml:space="preserve">Which place (e.g. first place, second place) in a design contest receives the prize. </t>
  </si>
  <si>
    <t>Prize Order</t>
  </si>
  <si>
    <t>Combination of legal or regulatory steps established for the selection of the provider that will execute the contract.</t>
  </si>
  <si>
    <t>Procurement Procedure</t>
  </si>
  <si>
    <t>An identifier that is specific to a procurement procedure that can be reused throughout the procurement chain.</t>
  </si>
  <si>
    <t>ProcurementProcedureType</t>
  </si>
  <si>
    <t>Specific instrument to award a procurement procedure.</t>
  </si>
  <si>
    <t>Technique</t>
  </si>
  <si>
    <t>The legislation supporting the procurement procedure.</t>
  </si>
  <si>
    <t>Legislation</t>
  </si>
  <si>
    <t>0..*</t>
  </si>
  <si>
    <t xml:space="preserve">Combination of lots that share a common characteristics, thus allowing the contracting authority to generate a contract for those lots. </t>
  </si>
  <si>
    <t>Group Of Lots</t>
  </si>
  <si>
    <t>Tendering Process</t>
  </si>
  <si>
    <t>Call For Competition</t>
  </si>
  <si>
    <t>Tendering Terms</t>
  </si>
  <si>
    <t>SubClassOf(ubl:DocumentReference)</t>
  </si>
  <si>
    <t>Categorisation of the function perfomed by the procuring entity in the procurement procedure.</t>
  </si>
  <si>
    <t>Joint Procurement Lead; Joint  Procurement Member; Sole Agency</t>
  </si>
  <si>
    <t>Procuring Entity Role Type</t>
  </si>
  <si>
    <t>ProcuringEntityRoleType</t>
  </si>
  <si>
    <t>Categorisation of the procuring entity according to the EU directives.</t>
  </si>
  <si>
    <t>Contracting Authority; Undertaking</t>
  </si>
  <si>
    <t>ProcuringEntityType</t>
  </si>
  <si>
    <t>Functions of the Procuring Entity in a specific policy area.</t>
  </si>
  <si>
    <t>Main Activity Type</t>
  </si>
  <si>
    <t>COFOG" (http://ec.europa.eu/eurostat/statistics-explained/index.php/Glossary:Classification_of_the_functions_of_government_(COFOG))</t>
  </si>
  <si>
    <t>The buyer onto which the Procuring Entity relies on to purchase the goods, services or works.</t>
  </si>
  <si>
    <t>Buys Through</t>
  </si>
  <si>
    <t>InverseOf(buysOnBehalfOf)</t>
  </si>
  <si>
    <t>The subject, location and ohter caracteristics that describing the contracts related to the procurement procedure or, in case of procedures divided into lot, the contracts generated by one or more lots.</t>
  </si>
  <si>
    <t xml:space="preserve">A classification system for public procurement aimed at standardising the references used by buyers to describe procurement procedures/contracts. </t>
  </si>
  <si>
    <t>CPV</t>
  </si>
  <si>
    <t>CPVCode</t>
  </si>
  <si>
    <t>The location where the works take place, supplies are delivered or services are performed, according to the lowest level European nomenclature of territorial units for statistics.</t>
  </si>
  <si>
    <t>NUTS3</t>
  </si>
  <si>
    <t>Place Performance</t>
  </si>
  <si>
    <t>NUTS3Code</t>
  </si>
  <si>
    <t>20180228; 20180306; 20180307</t>
  </si>
  <si>
    <t>The description of the options established by the procuring entity about adjusting the contract during its term.</t>
  </si>
  <si>
    <t>InverseOf(epo:AppliesToPurpose)</t>
  </si>
  <si>
    <t>A class to describe a party contracted to provide services on behalf of a procuring entity or an economic operator.</t>
  </si>
  <si>
    <t xml:space="preserve"> On behalf of the procuring entity: send notices to the Publications Office, pre-fill ESPD Requests; on behalf of the economic operator: submit tenders, pre-fill ESPD Responses; other like provide transportation, manage finance, etc.</t>
  </si>
  <si>
    <t>Technical Specification</t>
  </si>
  <si>
    <t>Specific instrument to manage a procurement procedure.</t>
  </si>
  <si>
    <t>Code identifying the procurement technique used in a procedure.</t>
  </si>
  <si>
    <t>Framework agreement DPS; e-Auction; Competitive Dialog</t>
  </si>
  <si>
    <t>ProcurementTechniqueType</t>
  </si>
  <si>
    <t>Relevant information about the technique used for this procurement procedure.</t>
  </si>
  <si>
    <t>All the data submitted by the economic operator to participate in a procurement procedure.</t>
  </si>
  <si>
    <t>The country of delivery or performance of the contract..</t>
  </si>
  <si>
    <t>YES but differently: DeliveryLocation</t>
  </si>
  <si>
    <t xml:space="preserve">Transmission of tenders is possible by electronic means of communication. </t>
  </si>
  <si>
    <t>DisjointWith(GroupOfLots)</t>
  </si>
  <si>
    <t>DisjointWith(Lot)</t>
  </si>
  <si>
    <t>Tender Evaluation Result</t>
  </si>
  <si>
    <t>Submitter</t>
  </si>
  <si>
    <t>DisjointWith(SubmitterServiceProvider)</t>
  </si>
  <si>
    <t>DiwjointWith(SubmitterEconomicOperator)</t>
  </si>
  <si>
    <t>UBL has a class named Tender Result, but the semantics and purpose seem to be different: apparently their reserve this class to provide information about the awarded tender.</t>
  </si>
  <si>
    <t>A tender that is judged by the contracting authority as abnormally low related to works, supplies or services and that might be based on technically, economically or legally unsound assumptions or practices.</t>
  </si>
  <si>
    <t>Abnormally Low Tender</t>
  </si>
  <si>
    <t>A class to describe the process of a formal offer and response to execute work or supply goods at a stated price.</t>
  </si>
  <si>
    <t>[TODO:NÚRIA] Estimated time of the decision on the winner of the contract.</t>
  </si>
  <si>
    <t>Award Schedule</t>
  </si>
  <si>
    <t>NO: propose for UBL 2.3</t>
  </si>
  <si>
    <t>Estimated date of publication of a contract notice within this procedure</t>
  </si>
  <si>
    <t>Contract Notice Publication</t>
  </si>
  <si>
    <t>YES but differently: EstimatedTimingFurtherPublication</t>
  </si>
  <si>
    <t>[TODO: ERNIC]</t>
  </si>
  <si>
    <t>YES but differently: it is a property</t>
  </si>
  <si>
    <t>YES but differently: FinancialGuarantee</t>
  </si>
  <si>
    <t>An indicator to specify if the GPA requires further negotiation, taking into account that the GPA shall be the subject of further negotiations three years after its entry into force and periodically thereafter in order to examine the appropriateness of the level of thresholds</t>
  </si>
  <si>
    <t>GPA Negotiation</t>
  </si>
  <si>
    <t>It applies when Procurement Procedure type is CONCESSION</t>
  </si>
  <si>
    <t>Languages in which requests and tenders to participate may be submitted.</t>
  </si>
  <si>
    <t>Submission Language</t>
  </si>
  <si>
    <t>LanguageCode</t>
  </si>
  <si>
    <t>Validity Deadline</t>
  </si>
  <si>
    <t>Tenders which fulfill the buyer's needs differently than as proposed in the procurement documents. Further conditions for variant tenders are in the procurement documents.</t>
  </si>
  <si>
    <t>Variant</t>
  </si>
  <si>
    <t>A procurement procedure, or a qualification system, for which another procurement procedure, or qualification system, for the same contract matter is likely to be launched in the foreseeable future. (This does not mean awarding multiple contracts within a single qualification system, framework agreement, or a dynamic purchasing system.)</t>
  </si>
  <si>
    <t>Recurrent</t>
  </si>
  <si>
    <t>Any additional information about recurrency (e.g. estimated timing).</t>
  </si>
  <si>
    <t>Recurrency</t>
  </si>
  <si>
    <t>Main features of the procedure and information about where the full rules for the procedure can be found.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</si>
  <si>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Procedure Main Features</t>
  </si>
  <si>
    <t>20180228; 20180313</t>
  </si>
  <si>
    <t>Reserved contract type for specific organisations (e.g. sheltered workshops) or programs (e.g. sheltered employment).</t>
  </si>
  <si>
    <t>Reserved contract</t>
  </si>
  <si>
    <t>Conditions Financial</t>
  </si>
  <si>
    <t>Legal form that must be taken by any group of tenderers that is awarded a contract</t>
  </si>
  <si>
    <t>Tenderer Legal Form</t>
  </si>
  <si>
    <t>The deadline by which tenderers which do not hold a security clearance may obtain it.</t>
  </si>
  <si>
    <t>Security Clearance Deadline</t>
  </si>
  <si>
    <t>Conditions Performance</t>
  </si>
  <si>
    <t>Requirement to state the names and professional qualifications of the staff assigned to perform the contract</t>
  </si>
  <si>
    <t>Performing Staf Qualification</t>
  </si>
  <si>
    <t>The minimum percentage of the contract value that the contractor will have to subcontract.</t>
  </si>
  <si>
    <t>Subcontracting Percentage</t>
  </si>
  <si>
    <t>Requirements to be met by the tenderer concerning subcontracting.</t>
  </si>
  <si>
    <t>Subcontracting Requirements</t>
  </si>
  <si>
    <t>Time limits for review procedures or, if necessary, the name and contact data of the service from which this information may be obtained.</t>
  </si>
  <si>
    <t>Review Deadline</t>
  </si>
  <si>
    <t>Indicates whether a subsequent service contracts will be awarded to the winner or one of the winners of the design contest by a negotiated procedure without publication.</t>
  </si>
  <si>
    <t>Follow Up Contracts</t>
  </si>
  <si>
    <t>Estimated date for the Buyer to send invitations to candidates in two-phase procurement procedures.</t>
  </si>
  <si>
    <t>Invitations Dispatch</t>
  </si>
  <si>
    <t>The reason why the procuring entity has followed a particular tendering procedure for the awarding of a contract.</t>
  </si>
  <si>
    <t>Process Choice Justification</t>
  </si>
  <si>
    <t>Maximum number of lots to which a Tenderer may submit an offer.</t>
  </si>
  <si>
    <t>Lots Max Allowed</t>
  </si>
  <si>
    <t>Maximum number of lots that may be awarded to one tenderer.</t>
  </si>
  <si>
    <t>Lots Max Awarded</t>
  </si>
  <si>
    <t>Environmental</t>
  </si>
  <si>
    <t>Tax</t>
  </si>
  <si>
    <t>Employment</t>
  </si>
  <si>
    <t>The coordinates and identifiers relating to the organisation that is responsible for procedural review.</t>
  </si>
  <si>
    <t>Review</t>
  </si>
  <si>
    <t>The coordinates and identifiers relating to the organisation that can provide information on the appeal procedure.</t>
  </si>
  <si>
    <t>Info On Review</t>
  </si>
  <si>
    <t xml:space="preserve">Name and identifier of the European Union funds used to finance the procurement procedure. The most concrete information should be given (e.g. for ESIF information about concrete projects, not just operational programs.) </t>
  </si>
  <si>
    <t>DisjointWith(all Value elements)</t>
  </si>
  <si>
    <t>Time</t>
  </si>
  <si>
    <t>Value Maximum</t>
  </si>
  <si>
    <t>Value Minimum</t>
  </si>
  <si>
    <t>ValueCode</t>
  </si>
  <si>
    <t>Business Term</t>
  </si>
  <si>
    <t>Business Term Definition</t>
  </si>
  <si>
    <t>Comments</t>
  </si>
  <si>
    <t>OP comments</t>
  </si>
  <si>
    <t>Related links</t>
  </si>
  <si>
    <t>BT-001</t>
  </si>
  <si>
    <t>Notice/</t>
  </si>
  <si>
    <t>Based on the Joint Practical Guide
See ID C-037 in Details tab for more information.</t>
  </si>
  <si>
    <t>The BT legal basis should not describe the possible directives possible etc but what legal basis means does this term not exist in other vocabularies</t>
  </si>
  <si>
    <t>BT-005</t>
  </si>
  <si>
    <t>Based on DIRECTIVE 2014/25/EU.
See ID C-049 in Details tab for more information.
New Business Term proposed (it replaces "Date Dispatch").</t>
  </si>
  <si>
    <t>We will probably have 2 fields :
1 Date of dispatch to TED
2. Date of dispatch from buyer
Some help on how to deal with this would be appreciate may rather than use dispatch receive coudl be used but that would require checking if this is possible with regard to the directive.</t>
  </si>
  <si>
    <t>Dispatch Date From Buyer</t>
  </si>
  <si>
    <t>Date of dispatch of this notice from the buyer to the electronic sender.</t>
  </si>
  <si>
    <t>Based on eForms consultation.
See ID C-049 in Details tab for more information.
New Business Term proposed (it replaces "Date Dispatch")
Since the Business Term has been split into two, there is a need to review the identifier</t>
  </si>
  <si>
    <t>BT-004</t>
  </si>
  <si>
    <t>Ontology proposal.
See ID C-186 in Details tab for more information</t>
  </si>
  <si>
    <t>A descripton of what the European Public Procurement Procedure Identifier is proposed to be should be given here: ie an identifier that is specific to a procurement procedure that can be reused throughout the procurement chain.</t>
  </si>
  <si>
    <t>BT-300</t>
  </si>
  <si>
    <t>Any other relevant information not specified elsewhere.</t>
  </si>
  <si>
    <t>OP internal working
See ID C-064 in Details tab for more information.</t>
  </si>
  <si>
    <t>BT-003</t>
  </si>
  <si>
    <t>Social Specific Services</t>
  </si>
  <si>
    <t>Ontology proposal.
See ID C-039 in Details tab for more information.
New Business Term proposed (it replaces "Social Specific Services Indicator": an indicator to specify if this notice only concerns social or other specific services. - Based on eForms consultation)</t>
  </si>
  <si>
    <r>
      <t xml:space="preserve">Nataile: Would it not be better to say:
Services referred to in Article 74 of Directive 2014/24/EU
</t>
    </r>
    <r>
      <rPr>
        <b/>
        <sz val="11"/>
        <color rgb="FF9AAE04"/>
        <rFont val="Calibri"/>
        <family val="2"/>
      </rPr>
      <t>everis: Since references to specific Directives have been removed from other definitions, we think it would be better not to refer to an specific article of Directive 2014/24/EU here</t>
    </r>
    <r>
      <rPr>
        <b/>
        <sz val="11"/>
        <color rgb="FF9AAE04"/>
        <rFont val="Calibri"/>
        <family val="2"/>
      </rPr>
      <t xml:space="preserve">
</t>
    </r>
    <r>
      <rPr>
        <sz val="11"/>
        <color rgb="FF000000"/>
        <rFont val="Calibri"/>
        <family val="2"/>
      </rPr>
      <t xml:space="preserve">This is not a decision but a discussion point. Is the definition the same in the other directives?
</t>
    </r>
    <r>
      <rPr>
        <b/>
        <sz val="11"/>
        <color rgb="FF9AAE04"/>
        <rFont val="Calibri"/>
        <family val="2"/>
      </rPr>
      <t>everis: Yes, the definition is the same</t>
    </r>
    <r>
      <rPr>
        <b/>
        <sz val="11"/>
        <color rgb="FF9AAE04"/>
        <rFont val="Calibri"/>
        <family val="2"/>
      </rPr>
      <t xml:space="preserve">
</t>
    </r>
    <r>
      <rPr>
        <sz val="11"/>
        <color rgb="FF000000"/>
        <rFont val="Calibri"/>
        <family val="2"/>
      </rPr>
      <t xml:space="preserve">However as I say below I do not think relationships to legal basis should be included. Is there no shorter way round this?
It is possible this term is removed from the notices as such but will be included in a code list so your input would be appreciated.
</t>
    </r>
    <r>
      <rPr>
        <b/>
        <sz val="11"/>
        <color rgb="FF9AAE04"/>
        <rFont val="Calibri"/>
        <family val="2"/>
      </rPr>
      <t>everis: we propose a new definition</t>
    </r>
  </si>
  <si>
    <t>BT-006</t>
  </si>
  <si>
    <t>OP internal working
See ID C-040 in Details tab for more information.</t>
  </si>
  <si>
    <t>BG-010</t>
  </si>
  <si>
    <t>Notice/Buyer/</t>
  </si>
  <si>
    <t>Buyer Party</t>
  </si>
  <si>
    <t>Ontology proposal.
See ID C-044 in Details tab for more information.</t>
  </si>
  <si>
    <t>Notice/Buyer/BuyerParty/</t>
  </si>
  <si>
    <t>Ontology proposal.
See ID C-050 in Details tab for further information.</t>
  </si>
  <si>
    <t>Official name of the organisation</t>
  </si>
  <si>
    <t>Ontology proposal.
See ID C-027 in Details tab for more information
Change of Business Term proposed (it replaces "National ID")</t>
  </si>
  <si>
    <t>The BT has changed from Nataional identifier to organisation identifier at the request of DG GROW.
Suggested definition: Unique way of identifying the organisation</t>
  </si>
  <si>
    <t>Contact Point</t>
  </si>
  <si>
    <t>Ontology proposal.
See ID C-115 in Details tab for more information.</t>
  </si>
  <si>
    <t>Person/service who can be contacted</t>
  </si>
  <si>
    <t>Telephone Number</t>
  </si>
  <si>
    <t>Ontology proposal.
See ID C-116 in Details tab for more information.
New Business Term proposed (it replaces "Telephone number")</t>
  </si>
  <si>
    <t>Comunication channel for contacitng the responsible person/service</t>
  </si>
  <si>
    <t>Fax</t>
  </si>
  <si>
    <t>Ontology proposal.
See ID C-117in Details tab for more information.</t>
  </si>
  <si>
    <t xml:space="preserve"> The website URL of the organisation.</t>
  </si>
  <si>
    <t>Ontology proposal.
See ID C-118 in Details tab for more information.
New Business Term proposed (it replaces "Internet address")</t>
  </si>
  <si>
    <t>Website URL of the organisation</t>
  </si>
  <si>
    <t>e-Mail Address</t>
  </si>
  <si>
    <t>Ontology proposal.
See ID C-119 in Details tab for more information.
New Business Term proposed (it replaces "eMail address")</t>
  </si>
  <si>
    <t>BT-507</t>
  </si>
  <si>
    <t>The common classification of territorial units for statistics.</t>
  </si>
  <si>
    <t>Based on DIRECTIVE 2014/24/EU
See ID C-017 in Details tab for more information.
New Business Term proposed (it replaces "NUTS code")</t>
  </si>
  <si>
    <t>Nomenclature of territorial units for statistics
We should probably have somewhere to link to the directive in another column, please note there was a new regulation in 2016. Legal basis references should not be made in the definitions as they can change</t>
  </si>
  <si>
    <t>http://eur-lex.europa.eu/legal-content/EN/TXT/PDF/?uri=CELEX:32003R1059&amp;from=ENhttp://eur-lex.europa.eu/legal-content/EN/TXT/PDF/?uri=CELEX:32016R2066&amp;from=EN</t>
  </si>
  <si>
    <t>Buyer Profile URL</t>
  </si>
  <si>
    <t>Ontology proposal.
See ID C-028 in Details tab for more information.
New Business Term proposed (it replaces "URL buyer")</t>
  </si>
  <si>
    <t>Website URL of the procuring service</t>
  </si>
  <si>
    <t>BT-509</t>
  </si>
  <si>
    <t>Based on the OP internal working.
See ID C-120 in Details tab for more information.
New Business Term proposed by eSens, adapted so it is homogeneous to the other BT (it replaces "Electronic Address Identifier")</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</si>
  <si>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sz val="11"/>
        <color rgb="FFFF0000"/>
        <rFont val="Calibri"/>
        <family val="2"/>
      </rPr>
      <t>For Machine to machine communication</t>
    </r>
  </si>
  <si>
    <t>Street Name</t>
  </si>
  <si>
    <t>Ontology proposal.
See ID C-121 in Details tab for more information.
New Business Term proposed (it replaces "street name")</t>
  </si>
  <si>
    <t>The name of the street, road, avenue etc of the organisation's physical address</t>
  </si>
  <si>
    <t>Ontology proposal.
See ID C-122 in Details tab for more information.
New Business Term proposed (it replaces "street number")</t>
  </si>
  <si>
    <t>The number of the building of the organisation's physical address</t>
  </si>
  <si>
    <t>Ontology proposal.
See ID C-023 in Details tab for more information.
New Business Term proposed (it replaces "postal code")</t>
  </si>
  <si>
    <t>The post code of the organisation's address</t>
  </si>
  <si>
    <t>Locality</t>
  </si>
  <si>
    <t>Based on vCard ontology.
See ID C-123 in Details tab for more information.
New Business Term proposed (it replaces "Town")</t>
  </si>
  <si>
    <t>The name of the city, town, or village of the organisation's address</t>
  </si>
  <si>
    <t>Ontology proposal.
See ID See ID C-124 in Details tab for more information.</t>
  </si>
  <si>
    <t>The country of the organisation's address</t>
  </si>
  <si>
    <t>BT-008</t>
  </si>
  <si>
    <t>Based on the OP internal working.
See ID C-047 in Details tab for more information.
New Business Term proposed (it replaces "Role of the buyer").
Possible roles of the buyer: sole contractor; central purchasing body; capacity of the buyer to buy for others, on behalf of others or jointly with others, etc.</t>
  </si>
  <si>
    <t>this is not just the case for joint procurment, this also includes Central purchasing bodies etc</t>
  </si>
  <si>
    <t>BT-009</t>
  </si>
  <si>
    <t>Based on the DIRECTIVE 2014/24/EU and the OP internal working.
See ID C-056 in Details tab for further information.</t>
  </si>
  <si>
    <t>BT-010</t>
  </si>
  <si>
    <t>Ontology proposal.
See ID C-057 in Details tab for more information.
New Business Term proposed (it replaces "Main activity").
For example: General public services, Defence, Public order and safety, Economic affairs, Environmental protection, Housing and community amenities, Health, Recreation, culture and religion, Education, Social protection.</t>
  </si>
  <si>
    <t>Code lists should not include the value of the codes, but a description of the their global coverage in this case it is quite difficult the current description I have for the code list is:
This table provides the list of main activities of the buyers.
The codes associated with contracting authorities are derived from the top level of the Classification of the functions of the government (COFOG) from the United Nations Statistics Division.
The codes associated with contracting entities are derived from sectors explicitly falling within the sectoral directive (2014/25/EU Art. 8 - Art. 14).</t>
  </si>
  <si>
    <t>BT-011</t>
  </si>
  <si>
    <t>Ontology proposal.
See ID C-067 in Details tab for more information.
New Business Term proposed (it replaces "Type of buyer").
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</si>
  <si>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r>
      <t xml:space="preserve">Same comment as for Main Activity
I do not see the BT has changed as indicated in column h.
</t>
    </r>
    <r>
      <rPr>
        <b/>
        <sz val="11"/>
        <color rgb="FF9AAE04"/>
        <rFont val="Calibri"/>
        <family val="2"/>
      </rPr>
      <t>everis: the changes of the BT affect only to capital letters in order for all the terms to be homogenic in this aspect</t>
    </r>
  </si>
  <si>
    <t>BG-012</t>
  </si>
  <si>
    <t>Ontology proposal.
See ID C-183 in Details tab for further information.</t>
  </si>
  <si>
    <t>The coordinates and identifiers where addititonal information  can be obtained</t>
  </si>
  <si>
    <t>Notice/Buyer/FurtherParty/</t>
  </si>
  <si>
    <t>The code that identifies the organisation in a unique way</t>
  </si>
  <si>
    <t>Ontology proposal.
New Business Term proposed (it replaces "Telephone number")</t>
  </si>
  <si>
    <t>Ontology proposal.</t>
  </si>
  <si>
    <t>Ontology proposal.
New Business Term proposed (it replaces "Internet address")</t>
  </si>
  <si>
    <t>Ontology proposal.
New Business Term proposed (it replaces "eMail address")</t>
  </si>
  <si>
    <t>Website address where the buyer publishes information regarding his procurement processes, such as procurement notices, contract award notices, prior information notices, etc.</t>
  </si>
  <si>
    <t>e-Address ID</t>
  </si>
  <si>
    <t>An identifier of the electronic address to be used</t>
  </si>
  <si>
    <t>Based on the OP internal working.
New Business Term proposed (it replaces "Electronic Address Identifier")</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</si>
  <si>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b/>
        <sz val="11"/>
        <color rgb="FF9AAE04"/>
        <rFont val="Calibri"/>
        <family val="2"/>
      </rPr>
      <t>everis: maybe we should keep this business term and add a new one for e-Delivery gateway?</t>
    </r>
  </si>
  <si>
    <t>Ontology proposal.
New Business Term proposed (it replaces "street name")</t>
  </si>
  <si>
    <t>Ontology proposal.
New Business Term proposed (it replaces "street number")</t>
  </si>
  <si>
    <t>Ontology proposal.
New Business Term proposed (it replaces "postal code")</t>
  </si>
  <si>
    <t>Based on vCard ontology.
New Business Term proposed (it replaces "Town")</t>
  </si>
  <si>
    <t>BT-013</t>
  </si>
  <si>
    <t>Information Request Deadline</t>
  </si>
  <si>
    <t>Ontology proposal.
See ID C-058 in Details tab for further information.
New Business Term proposed (it replaces "Request Information Deadline")</t>
  </si>
  <si>
    <t>Time limit for submitting questions</t>
  </si>
  <si>
    <t>BT-014</t>
  </si>
  <si>
    <t>Ontology proposal.
See ID C-035 in Details tab for more information.
New Business Term proposed (it replaces "Acces Free Indicator Modalite Access Restreint": An indicator to specify if the procurement documents are available for unrestricted and full direct access, free of charge.)</t>
  </si>
  <si>
    <t>Need to remove indicator for term
Suggested definition: Non-payment required for tendering documents</t>
  </si>
  <si>
    <t>BT-015</t>
  </si>
  <si>
    <t>OP internal working.
See ID C-125 in Details tab for more information.</t>
  </si>
  <si>
    <t>BT-017</t>
  </si>
  <si>
    <t>Definition based on DIRECTIVE 2014/24/EU
See ID C-046 in Details tab for more information.
New Business Term proposed (it replaces "Participation Electronic Indicator": an indicator to specify whether electronic submission of tenders is possible by internet or not. - Based on OP internal working and eForms consultation).</t>
  </si>
  <si>
    <t>Tenders to be transmitted by an electronic means of communication</t>
  </si>
  <si>
    <t>BG-016</t>
  </si>
  <si>
    <t>Ontology proposal.
See ID C-184 in Details tab for further information.</t>
  </si>
  <si>
    <t>The party that receives the tender (the buyer or his representative)
Reuses BT-500 to BT-514</t>
  </si>
  <si>
    <t>Notice/Buyer/ReceiverParty/</t>
  </si>
  <si>
    <t>The BT has changed from Nataional identifier to organisation identifier at the request of DG GROW.
Suggested definition: Unique way of identifying the organisation</t>
  </si>
  <si>
    <t>BT-018</t>
  </si>
  <si>
    <t>Tender Submission  URL</t>
  </si>
  <si>
    <t>Ontology proposal.
See ID C-126 in Details tab for further information.
New Business Term proposed (it replaces "URLParticipation")</t>
  </si>
  <si>
    <r>
      <t xml:space="preserve">I think I have mixed this up with BT 509. this should also be an eDelivery address
</t>
    </r>
    <r>
      <rPr>
        <b/>
        <sz val="11"/>
        <color rgb="FF9AAE04"/>
        <rFont val="Calibri"/>
        <family val="2"/>
      </rPr>
      <t>everis: we propose to keep this BT for it is clearer than BT-509. Besides, doesn't it make more sense to have a single Tender Sumission URL, instead of having it repeated for the different parties involved?</t>
    </r>
  </si>
  <si>
    <t>BT-019</t>
  </si>
  <si>
    <t>Ontology proposal.
See ID C-038 in Details tab for further information.
New Business Term proposed (it replaces "Reason Non Electronic Submission Code": A code to specify the reason for accepting/not requesting non-electronic submission, which can be: Tools, devices, or file formats not generally available; Intellectual property right issues; Buyer would need specialized office equipment; Submission of a physical model; Protection of particularly sensitive information).</t>
  </si>
  <si>
    <t>Basis for phyiscal submission of offers</t>
  </si>
  <si>
    <t>BG-002</t>
  </si>
  <si>
    <t>Based on the definition by DG GROWTH. (URL: https://ec.europa.eu/growth/single-market/public-procurement_en)
Change of Business Term (it replaces "Procurement").
See ID C-185 in Details tab for further information.</t>
  </si>
  <si>
    <t>BT-021</t>
  </si>
  <si>
    <t>Notice/Procurement/</t>
  </si>
  <si>
    <t>Ontology proposal.
See ID C-127 in Details tab for more information.</t>
  </si>
  <si>
    <t>The name of the procurement procedure</t>
  </si>
  <si>
    <t>BT-022</t>
  </si>
  <si>
    <t>eForms consultation.
See ID C-128 in Details tab for more information</t>
  </si>
  <si>
    <t>BT-023</t>
  </si>
  <si>
    <t>Nature Type</t>
  </si>
  <si>
    <t>Based on eForms consultation
See ID C-019 in Details tab for more information
The Nature Type can be either a product that is supplied, a service that is provided or a work that is executed</t>
  </si>
  <si>
    <t>this is a code list that also has a combined value so I am not sure the codes should be defined in the definition</t>
  </si>
  <si>
    <t>BT-024</t>
  </si>
  <si>
    <t>DIRECTIVE 2014/24/EU
See ID C-029 in Details tab for more information
New Business Term proposed (it replaces "Description Procurement")</t>
  </si>
  <si>
    <r>
      <t xml:space="preserve">Not sure how this definiation arrived from the directives
</t>
    </r>
    <r>
      <rPr>
        <b/>
        <sz val="11"/>
        <color rgb="FF9AAE04"/>
        <rFont val="Calibri"/>
        <family val="2"/>
      </rPr>
      <t>everis: see Annex V PART C, Information to be included in contract notices (as referred to in Article 49), in DIRECTIVE 2014/24/EU (also in PART B and PART D of Annex V)</t>
    </r>
  </si>
  <si>
    <t>BT-025</t>
  </si>
  <si>
    <t>Based on eForms consultation.
See ID C-059 in Details tab for more information.</t>
  </si>
  <si>
    <t>The size of the procurement. / Natalie:"perhaps duplicate of 'estimated total magnitude'"</t>
  </si>
  <si>
    <t>BT-026</t>
  </si>
  <si>
    <t>Based on the definition provided by DG GROWTH
See ID C-009 in Details tab for more information</t>
  </si>
  <si>
    <t>Common Procurement Vocabulary</t>
  </si>
  <si>
    <t>BT-029</t>
  </si>
  <si>
    <t>The expected global value which can be stated as a monetary value or a  measure.</t>
  </si>
  <si>
    <t>Ontology proposal.
See ID C-060 in Details tab for more information.</t>
  </si>
  <si>
    <t>The estimated total value which can be stated as a monetary value or a  measure.</t>
  </si>
  <si>
    <t>BT-030</t>
  </si>
  <si>
    <t>One of the parts of a procurement project that is being subdivided to allow the contracting party to award different lots to different economic operators under different contracts</t>
  </si>
  <si>
    <t>Based on the ESPD
See ID C-005 in Details tab for more information
New Business Term proposed (it replaces "Divided Intolots Indicator": an indicator to specify whether the contract is divided into lots or not. - Ontology proposal)</t>
  </si>
  <si>
    <t>One of the parts of a procurement project that is being subdivided to allow the contracting party to award different lots to different economic operators under different contracts.
Source: ESPD UBL why was the text changed??</t>
  </si>
  <si>
    <t>BT-031</t>
  </si>
  <si>
    <t>Ontology proposal
See IDs C-005 and C-027 in Details tab for more information
New Business Term proposed (it replaces "Part Presentation Code Number Maximum Lots")</t>
  </si>
  <si>
    <t>Total number of lots to which a Tenderer may submit an offer</t>
  </si>
  <si>
    <t>BT-032</t>
  </si>
  <si>
    <t>Max Lots Submitted</t>
  </si>
  <si>
    <t>Maximum number of lots that one tenderer may bid for.</t>
  </si>
  <si>
    <t>OP internal working
See ID C-005 in Details tab for more information</t>
  </si>
  <si>
    <t>BT-033</t>
  </si>
  <si>
    <t>OP internal working
See IDs C-005 and C-104 in Details tab for more information
New Business Term proposed (it replaces "Number Max Lots Awarded")</t>
  </si>
  <si>
    <t>BT-034</t>
  </si>
  <si>
    <t xml:space="preserve">NUTS Code
</t>
  </si>
  <si>
    <t>This will be renumbered to 507</t>
  </si>
  <si>
    <t>BT-035</t>
  </si>
  <si>
    <t>Ontology proposal.
See ID C-061 in Details tab for further information.
New Business Term proposed (it replaces "Description Location")</t>
  </si>
  <si>
    <t>Place of delivery or performance of the contract</t>
  </si>
  <si>
    <t>BT-036</t>
  </si>
  <si>
    <t>Based on eForms consultation and the OP internal working.
See ID C-062 in Details tab for more information.
New Business Term proposed (it replaces "Duration or Date Start Date End")</t>
  </si>
  <si>
    <t>BT: Duration
Definition: To be taken from ISO 8601 ie 2 dates or period ie 1 year</t>
  </si>
  <si>
    <t>BT-037</t>
  </si>
  <si>
    <t>Based on the OP internal working.
See ID C-073 in Details tab for further information.</t>
  </si>
  <si>
    <t>The estimated value which can be stated as a monetary value or a  measure.</t>
  </si>
  <si>
    <t>BG-038</t>
  </si>
  <si>
    <t>Award Criteria</t>
  </si>
  <si>
    <t>Based on DIRECTIVE 2014/24/EU
An awarding criterion can be objective, when it can be evaluated following a formula, or subjective, when human analysis is required.
See ID C-003 in Details tab for more information.
New Business Term proposed (it replaces "Award criteria").</t>
  </si>
  <si>
    <t>Use article 41 of Directive 23  IS there a similar article in the other directive - If there is a way of avoiding the terms award and criterion/a in the definition that would be great</t>
  </si>
  <si>
    <t>Notice/Procurement/Award_criteria/</t>
  </si>
  <si>
    <t>The category of the criterion whether it be concerned with the quality of the offer or the  financial offer</t>
  </si>
  <si>
    <t>Ontology proposal
See ID C-003 and C-074 in Details tab for more information</t>
  </si>
  <si>
    <t>BT-540</t>
  </si>
  <si>
    <t>Award Criterion Description</t>
  </si>
  <si>
    <t>The definition and explication of this award criterion.</t>
  </si>
  <si>
    <t>Ontology proposal
See ID C-003 in Details tab for more information</t>
  </si>
  <si>
    <t>Definition and explication of the award  criterion</t>
  </si>
  <si>
    <t>Award Criterion Weight</t>
  </si>
  <si>
    <t>Definition base on the OP internal working and the DIRECTIVE 2014/24/EU
See IDs C-003 and C-004 in Details tab for more information</t>
  </si>
  <si>
    <t>BT-040</t>
  </si>
  <si>
    <t>Based on the DIRECTIVE 2014/24/EU.
See ID C-030 in Details tab for more information.
New Business Term proposed (it replaces "Critereslimite Candidats")</t>
  </si>
  <si>
    <r>
      <t xml:space="preserve">I have removed the end of the sentence to try and be broader like UBL to cover both above and below the threshold not sure whether this is a good idea or not?
</t>
    </r>
    <r>
      <rPr>
        <b/>
        <sz val="11"/>
        <color rgb="FF9AAE04"/>
        <rFont val="Calibri"/>
        <family val="2"/>
      </rPr>
      <t>everis: we don't understand your comment, for a limitation on the number of candidates will always be related to two-stage procedures, regardless of the threshold. Anyway, we agree that the end of the sentence was not necessary for the description</t>
    </r>
  </si>
  <si>
    <t>BT-049</t>
  </si>
  <si>
    <t>Expected Number Of Candidates</t>
  </si>
  <si>
    <t>The quantity of tenderers expected to be on the short list.</t>
  </si>
  <si>
    <t>Ontology proposal.
See ID C-015 in Details tab for more information.
New Business Term proposed (it replaces "Envisaged Number Candidats")</t>
  </si>
  <si>
    <r>
      <t xml:space="preserve">Is this covered in the ESPD? If so need an alighnment
</t>
    </r>
    <r>
      <rPr>
        <b/>
        <sz val="11"/>
        <color rgb="FF9AAE04"/>
        <rFont val="Calibri"/>
        <family val="2"/>
      </rPr>
      <t>everis: it is not covered in the ESPD</t>
    </r>
  </si>
  <si>
    <t>BT-050</t>
  </si>
  <si>
    <t>Min Candidats</t>
  </si>
  <si>
    <t>Ontology proposal
See IDs C-015 and C-105 in Details tab for more information.
New Business Term proposed (it replaces "Number Minimal Candidats")</t>
  </si>
  <si>
    <t>BT-051</t>
  </si>
  <si>
    <t>Max Candidats</t>
  </si>
  <si>
    <t>Ontology proposal
See IDs C-015 and C-063 in Details tab for more information.
New Business Term proposed (it replaces "Number Maximal Candidats")</t>
  </si>
  <si>
    <t>BT-052</t>
  </si>
  <si>
    <t>Reduction Recourse</t>
  </si>
  <si>
    <t>Based on the DIRECTIVE 2014/24/EU.
See ID C-068 in Details tab for more information.
New Business Term proposed (it replaces "Reduction Recourse Indicator": an indicator to specify whether the number of candidates participating in this process has been reduced (true) or not (false) - Based on the OP internal working).</t>
  </si>
  <si>
    <t>BT-053</t>
  </si>
  <si>
    <t>Ontology proposal.
See ID C-069 in Details tab for more information.
New Business Term proposed (it replaces "Options Indicator": an indicator to specify the existence of options. Based on the OP internal working)</t>
  </si>
  <si>
    <t>Aricle 72 is about modifications to contracts I think  this is about options as foreseen in for example Contract notices.  Maybe it is about exclusiveness of lots see DIR 24 Annex V Part C point 7</t>
  </si>
  <si>
    <t>BT-054</t>
  </si>
  <si>
    <t>Options Description</t>
  </si>
  <si>
    <t>Specifications of the possible adjustments of the contract during its term</t>
  </si>
  <si>
    <t>Ontology proposal
See ID C-069 in Details tab for more information.</t>
  </si>
  <si>
    <t>See comment for BT53</t>
  </si>
  <si>
    <t>BT-055</t>
  </si>
  <si>
    <t>Deadline Options</t>
  </si>
  <si>
    <t>The estimated time available for exercing the options.</t>
  </si>
  <si>
    <t>BT-056</t>
  </si>
  <si>
    <t>Renewals</t>
  </si>
  <si>
    <t>ESPD
See ID C-070 in Details tab for more information.
New Business Term proposed (it replaces "Renewals Indicator": An indicator to specify whether this contract may be renewed (i.e. it's duration may be extended) or not.- Based on eForms consultation).</t>
  </si>
  <si>
    <t>This concerns renewl of the contract in DIR 24 Article 5 what does UBL foresee or OCDS or pproc or anyother vocab.  See also eForms consultation consultatioon - in the spreadsheet not the visualisation</t>
  </si>
  <si>
    <t>BT-057</t>
  </si>
  <si>
    <t>Renewals Description</t>
  </si>
  <si>
    <t>Based on the ESPD
See ID C-070 in Details tab for more information.</t>
  </si>
  <si>
    <t>See BT 56</t>
  </si>
  <si>
    <t>BT-058</t>
  </si>
  <si>
    <t>Renewals Number</t>
  </si>
  <si>
    <t>Ontology proposal.
See ID C-070 in Details tab for more information.
New Business Term proposed (it replaces "Number Renewals").</t>
  </si>
  <si>
    <t>BT-059</t>
  </si>
  <si>
    <r>
      <t xml:space="preserve">Ontology proposal.
See ID C-064 in Details tab for more information.
</t>
    </r>
    <r>
      <rPr>
        <b/>
        <sz val="11"/>
        <color rgb="FFFF0000"/>
        <rFont val="Calibri"/>
        <family val="2"/>
      </rPr>
      <t>Is it the same than BT-300?</t>
    </r>
  </si>
  <si>
    <t>Please reword withough the word information in the text</t>
  </si>
  <si>
    <t>BT-060</t>
  </si>
  <si>
    <t>EU Funds</t>
  </si>
  <si>
    <t>Definition based on eForms consultation and https://europa.eu/european-union/about-eu/funding-grants_en
See ID C-022 in Details tab for more information.
New Business Term proposed (it replaces "EUFunds Indicator": an indicator to specify if the contract is related to a project and /or programme financed by EU funds. - Ontology proposal).</t>
  </si>
  <si>
    <t>I would keep to what is in the eForms consultation consultation as the fuhds could change and they are mainly 5 big ones that are not listed in the definition  - we should find a way of leaving links to the funding page maybe in the comments as has been done here - can a hyperlink be made?</t>
  </si>
  <si>
    <t>BT-061</t>
  </si>
  <si>
    <t>ESPD
See ID C-022 in Details tab for more information</t>
  </si>
  <si>
    <t>see definition in eForms consultation consultation spreadsheet and see with other definitions in C-022 to have definition see also espd - I thinks this is about the national identifier of the project</t>
  </si>
  <si>
    <t>BT-063</t>
  </si>
  <si>
    <t>Variants</t>
  </si>
  <si>
    <t>Ontology proposal.
See ID C-031 in Details tab for more information.
New Business Term proposed (it replaces "Variants Indicator": an indicator to specify whether variants are allowed (true) or not allowed (false). - Based on the OP internal working).</t>
  </si>
  <si>
    <t>The definition does not explain what a variatn is.  Please make another proposal.</t>
  </si>
  <si>
    <t>BT-066</t>
  </si>
  <si>
    <t>Usage ESPD</t>
  </si>
  <si>
    <t>Based on the OP internal working and ESPD.
See ID C-065 in Details tab for more information.
New Business Term proposed (it replaces "Usage ESPDCode")</t>
  </si>
  <si>
    <t>does not give a defination of ESPD not sure whether the or/and other documents is necessary</t>
  </si>
  <si>
    <t>https://ec.europa.eu/tools/espd/filter</t>
  </si>
  <si>
    <t>BT-067</t>
  </si>
  <si>
    <t>Personnal Situation Exclusion Criterion</t>
  </si>
  <si>
    <t>OP internal working.
See ID C-103 in Details tab for more information.</t>
  </si>
  <si>
    <r>
      <t xml:space="preserve">Maybe there needs to be an alighnment not only in the definition but also in the BT with the espd - I see no cross reference to the espd in the details so can not see if it is alighed.
</t>
    </r>
    <r>
      <rPr>
        <b/>
        <sz val="11"/>
        <color rgb="FF9AAE04"/>
        <rFont val="Calibri"/>
        <family val="2"/>
      </rPr>
      <t>everis: this criterion is not included in the ESPD</t>
    </r>
  </si>
  <si>
    <t>BT-068</t>
  </si>
  <si>
    <t>Based on UBL and ESPD.
See ID C-032 in Details tab for more information.
New Business Term proposed (it replaces "Conditions Financial")</t>
  </si>
  <si>
    <t>Can we not align with teh espd and ubl which seem to be identical?</t>
  </si>
  <si>
    <t>BT-069</t>
  </si>
  <si>
    <t>Based on UBL and ESP.
See ID C-033 in Details tab for more information.
New Business Term proposed (it replaces "Conditions Technic")</t>
  </si>
  <si>
    <t>idem BT 68</t>
  </si>
  <si>
    <t>BT-070</t>
  </si>
  <si>
    <t>Contract Performance Conditions</t>
  </si>
  <si>
    <t>Based on eForms consultation
See ID C-075 in Details tab for more information.
New Business Term proposed (it replaces "Performance Conditions")</t>
  </si>
  <si>
    <t>The BT should probably be Contract Performance conditions</t>
  </si>
  <si>
    <t>BT-071</t>
  </si>
  <si>
    <t>Based on DIRECTIVE 2014/24/EU
See ID C-090 in Details tab for more information.
New Business Term proposed (it replaces "Reserve Contract Subject Code")</t>
  </si>
  <si>
    <t>This refers to point III.I.5 in many forms ie F2 Contract notice for Dir 24.  We may need to reword to show the social side of things.  See Dir 24 Part C 1.a</t>
  </si>
  <si>
    <t>BT-072</t>
  </si>
  <si>
    <t>Professional Ability Regulation</t>
  </si>
  <si>
    <t>Based on DIRECTIVE 2014/24/EU
See ID C-034 in Details tab for more information.
New Business Term proposed (it replaces "Conditions Professional")</t>
  </si>
  <si>
    <t>This refers to Section III.2.1 in the forms.  DIR 24 Part C 11.b</t>
  </si>
  <si>
    <t>BT-074</t>
  </si>
  <si>
    <t>DIRECTIVE 2014/25/EU.
See ID C-187 in Details tab for more information.</t>
  </si>
  <si>
    <t xml:space="preserve">NO this relates to Section III.2.1 in the forms.  </t>
  </si>
  <si>
    <t>BT-075</t>
  </si>
  <si>
    <t>Ontology proposal
See ID C-048 in Details tab for further information.
New Business Term proposed (it replaces "Deposit Guarantie Required")</t>
  </si>
  <si>
    <t>Please describe what a guarantee is   ?</t>
  </si>
  <si>
    <t>BT-076</t>
  </si>
  <si>
    <t>Based on DIRECTIVE 2014/25/EU
See ID C-091 in Details tab for further information.</t>
  </si>
  <si>
    <t>Optional CN dir 25, mandatory CN dir 81, not requested other cases, proposal to extend</t>
  </si>
  <si>
    <t>BT-077</t>
  </si>
  <si>
    <t>eForms consultation
See ID C-100 in Details tab for further information.</t>
  </si>
  <si>
    <t>Optional Pin dir 81, mandatory CN dir 25 and dir 81, not requested other cases, proposal to extend</t>
  </si>
  <si>
    <t>BT-079</t>
  </si>
  <si>
    <t>Ontology proposal.
See ID C-130 in Details tab for more information</t>
  </si>
  <si>
    <t>BT-090</t>
  </si>
  <si>
    <t>Based on the OP internal working and on DIRECTIVE 2014/24/EU.
See IDs C-020 and C-021 in Details tab for more information.
New Business Term proposed (it replaces "Electronic Catalogue Indicator": An indicator to specify if the presentation of tenders in the form of electronic catalogues is accepted or required by the buyer).</t>
  </si>
  <si>
    <t>BT-091</t>
  </si>
  <si>
    <t>Electronic invoice is used in this process</t>
  </si>
  <si>
    <t>Based on the OP internal working.
New Business Term proposed (it replaces "Electronic Invoicing")</t>
  </si>
  <si>
    <t>BT-092</t>
  </si>
  <si>
    <t>Ontology proposal.
See ID C-132 in Details tab for more information.
New Business Term proposed (it replaces "Electronic Ordering")</t>
  </si>
  <si>
    <t>BT-093</t>
  </si>
  <si>
    <t>Ontology proposal.
See ID C-133 in Details tab for more information.
New Business Term proposed (it replaces "Electronic Payment")</t>
  </si>
  <si>
    <t>BT-094</t>
  </si>
  <si>
    <t>Based on eForms consultation.
See ID C-054 in Details tab for more information.
New Business Term proposed (it replaces "Recurrent Indicator": an indicator to specify whether the procurement is recurring (true) or not (false), that is, if a procurement procedure, or a qualification system, for the same contract matter is likely to be launched, or established, in the foreseeable future. - Based on the OP internal working and eForms consultation)</t>
  </si>
  <si>
    <t>BT-095</t>
  </si>
  <si>
    <t>OP internal working.
See ID C-134 in Details tab for more information.</t>
  </si>
  <si>
    <t>BT-097</t>
  </si>
  <si>
    <t>Languages</t>
  </si>
  <si>
    <t>eForms consultation.
See ID C-135 in Details tab for more information.</t>
  </si>
  <si>
    <t>BT-098</t>
  </si>
  <si>
    <t>UBL.
See ID C-136 in Details tab for more information.
New Business Term proposed (it replaces "Dead Line Tender Valid")</t>
  </si>
  <si>
    <t>BT-099</t>
  </si>
  <si>
    <t>Based on DIRECTIVE 2014/24/EU.
See ID C-045 in Details tab for more information.</t>
  </si>
  <si>
    <t>Relates to Dire24 Annex V point 25
suggested definition Deadline for reviex procedure - New business term to be found</t>
  </si>
  <si>
    <t>Based on DIRECTIVE 2014/24/EU.
See ID C-138 in Details tab for more information.
New Business Term proposed (it replaces "Review body")</t>
  </si>
  <si>
    <r>
      <t xml:space="preserve">Dire24 Annex V point 25
suggested definition Deadline for reviex procedure - New business term to be found
BT suggestion: Review information party
</t>
    </r>
    <r>
      <rPr>
        <sz val="11"/>
        <color rgb="FFFF0000"/>
        <rFont val="Calibri"/>
        <family val="2"/>
      </rPr>
      <t>Definition to be aligned with other parties</t>
    </r>
    <r>
      <rPr>
        <sz val="11"/>
        <color rgb="FFFF0000"/>
        <rFont val="Calibri"/>
        <family val="2"/>
      </rPr>
      <t xml:space="preserve">
</t>
    </r>
    <r>
      <rPr>
        <sz val="11"/>
        <color rgb="FF000000"/>
        <rFont val="Calibri"/>
        <family val="2"/>
      </rPr>
      <t>Reuses BT-500 to BT-514</t>
    </r>
  </si>
  <si>
    <t>Notice/Procurement/Review_body/</t>
  </si>
  <si>
    <t>OP internal working.
See ID C-137 in Details tab for more information.
New Business Term proposed (it replaces "Mediation body")</t>
  </si>
  <si>
    <t>Reuses BT-500 to BT-514</t>
  </si>
  <si>
    <t>Notice/Procurement/Mediation_body/</t>
  </si>
  <si>
    <t>Info On Review Body</t>
  </si>
  <si>
    <t>OP internal working.
See ID C-138 in Details tab for more information.
Is this the same than BG-100?
New Business Term proposed (it replaces "Info On Review body")</t>
  </si>
  <si>
    <t>Notice/Procurement/InfoOnReview_body/</t>
  </si>
  <si>
    <t>BG-005</t>
  </si>
  <si>
    <t>Procurement Lot</t>
  </si>
  <si>
    <r>
      <t xml:space="preserve">Based on the ESPD
See ID C-005 in Details tab for more information
</t>
    </r>
    <r>
      <rPr>
        <b/>
        <sz val="11"/>
        <color rgb="FFFF0000"/>
        <rFont val="Calibri"/>
        <family val="2"/>
      </rPr>
      <t>Is it the same than BT-30?</t>
    </r>
  </si>
  <si>
    <t>BT-137</t>
  </si>
  <si>
    <t>Notice/ProcurementLot/</t>
  </si>
  <si>
    <t>Lot ID</t>
  </si>
  <si>
    <t>An identifier for this procurement lot.</t>
  </si>
  <si>
    <t>Based on the OP internal working.
See ID C-005 in Details tab for more information.
New Business Term proposed (it replaces "Lot Identifier")
The context needs to be reviewed, for the context in other business terms is Notice/ProcurementLots/</t>
  </si>
  <si>
    <t>BT-138</t>
  </si>
  <si>
    <t>All Elements Available In Procurement</t>
  </si>
  <si>
    <t>As agreed with OP on the 15th of september, this is not a business term. Therefore a definition is not required.
New Business Term proposed (it replaces "all elements available in Procurement")</t>
  </si>
  <si>
    <t>BG-006</t>
  </si>
  <si>
    <t>Process</t>
  </si>
  <si>
    <t>A series of actions or steps taken in order to achieve a particular end</t>
  </si>
  <si>
    <t>Oxford Dictionaries.
See ID C-182 in Details tab for more information.</t>
  </si>
  <si>
    <t>Notice/Process/</t>
  </si>
  <si>
    <t>Ontology proposal
See ID C-036 in Details tab for more information.
For example: Open procedure, Restricted procedure, Competitive procedure with negotiation, Competitive dialogue, Innovation Partnership, Negotiated procedure, or a procedure not based on the EU directives (e.g. for social services, concessions, below-threshold procurement).</t>
  </si>
  <si>
    <t>Based on DIRECTIVE 2009/81/EC and DIRECTIVE 2014/24/EU
It applies to open procedures, restricted procedures or competitive procedures with negotiation.
See IDs C-001 and C-002 in Details tab for more information.
New Business Term proposed (it replaces "Accelerated Procedure Justification": justification of usage of an accelerated procedure by the buyer)</t>
  </si>
  <si>
    <t>Type Of Contract To Establish</t>
  </si>
  <si>
    <t>OP internal working / eForms consultation
See ID C-140 in Details tab for more information.</t>
  </si>
  <si>
    <t>Based on DIRECTIVE 2014/24/EU
See ID C-096 in Details tab for more information.
New Business Term proposed (it replaces "Justification Extension Duree")</t>
  </si>
  <si>
    <t>Framework Agreement Type</t>
  </si>
  <si>
    <t>Based on eForms consultation.
See ID C-066 in Details tab for further information.
New Business Term proposed (it replaces "Framework Agreement Type Code": 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</si>
  <si>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Based on eForms consultation.
See ID C-141 in Details tab for more information.
New Business Term proposed (it replaces "Added Category Buyer Inframework Agreement")</t>
  </si>
  <si>
    <t>Ontology proposal.
See ID C-142 in Details tab for more information.
New Business Term proposed (it replaces "Number Participants Envisaged")</t>
  </si>
  <si>
    <t>Based on DIRECTIVE 2014/24/EU
See ID C-108 in Details label for more information.
New Business Term proposed (it replaces "Maximum Number Participants")</t>
  </si>
  <si>
    <t>BT-114</t>
  </si>
  <si>
    <t>Value Or Frequency Of Award</t>
  </si>
  <si>
    <t>In the case of a framework agreement, as far as possible, indication of value or order of magnitude and frequency of contracts to be awarded.</t>
  </si>
  <si>
    <t>Based on DIRECTIVE 2014/24/EU
See ID C-052 in Details label for more information.
New Business Term proposed (it replaces "Usage Gpa": an indicator to specify if the procurement is covered by the Government Procurement Agreement (GPA))</t>
  </si>
  <si>
    <t>Outsourced Procedure</t>
  </si>
  <si>
    <t>Based on eForms consultation.
See ID C-071 in Details tab for further information.
New Business Term proposed (it replaces "Outsourced Procedure Indicator": an indicator to specify if the management of this procurement procedure has been outsourced to another organisation).</t>
  </si>
  <si>
    <t>No Further Negociation</t>
  </si>
  <si>
    <r>
      <t>Based on</t>
    </r>
    <r>
      <rPr>
        <b/>
        <sz val="11"/>
        <color rgb="FF000000"/>
        <rFont val="Calibri"/>
        <family val="2"/>
      </rPr>
      <t xml:space="preserve"> </t>
    </r>
    <r>
      <rPr>
        <sz val="11"/>
        <color rgb="FF000000"/>
        <rFont val="Calibri"/>
        <family val="2"/>
      </rPr>
      <t>DIRECTIVE 2014/24/EU.
See ID C-053 in Details tab for more information.
New Business Term proposed (it replaces "No Further Negociation Indicator": An indicator to specify if the GPA requires further negotiation, taking into account that the GPA shall be the subject of further negotiations three years after its entry into force and periodically thereafter in order to examine the appropriateness of the level of thresholds)</t>
    </r>
  </si>
  <si>
    <t>Based on DIRECTIVE 2014/24/EU
It applies to open or restricted procedures or competitive procedures with negotiation.
See IDs C-011 and C-014 in Details tab for more information.
New Business Term proposed (it replaces "EAuction Indicator": an indicator to specify whether an electronic auction will be used before the awarding of a contract (true) or not (false))</t>
  </si>
  <si>
    <t>Based on UBL and on DIRECTIVE 2014/24/EU
See IDs C-011 and C-013 in Details tab for more information.
New Business Term proposed (it replaces "Eauction Description")</t>
  </si>
  <si>
    <t>Based on DIRECTIVE 2014/24/EU
See IDs C-011 and C-012 in Details tab for more information.
New Business Term proposed (it replaces "Eauction URI")</t>
  </si>
  <si>
    <t>Acces Tool URI</t>
  </si>
  <si>
    <t>Based on eForms consultation.
See ID C-143 in Details tab for more information.</t>
  </si>
  <si>
    <t>Based on DIRECTIVE 2014/24/EU.
See ID C-144 in Details tab for more information.</t>
  </si>
  <si>
    <t>Based on DIRECTIVE 2014/24/EU
See ID C-145 in Details tab for more information.
New Business Term proposed (it replaces "Date Publication")</t>
  </si>
  <si>
    <t xml:space="preserve">Invitations Dispatch Date  </t>
  </si>
  <si>
    <t>Based on eForms consultation.
See Ids C-049 and C-146 in Details tab for more information.
New Business Term proposed (it replaces "Date Dipatch Invitations")</t>
  </si>
  <si>
    <t>Based on eForms consultation
See ID C-147 in Details tab for more information.
New Business Term proposed (it replaces "Deadline Participation")</t>
  </si>
  <si>
    <t>Based on DIRECTIVE 2014/24/EU.
See ID C-148 in Details tab for more information.</t>
  </si>
  <si>
    <t>Based on DIRECTIVE 2014/24/EU.
See ID C-149 in Details tab for more information.</t>
  </si>
  <si>
    <t>Based on UBL.
See ID C-156 in Details tab for more information.
The definition of Justification is already provided in BT-135</t>
  </si>
  <si>
    <t>BG-009</t>
  </si>
  <si>
    <t>Ontology proposal
See ID C-099 in Details tab for further information.</t>
  </si>
  <si>
    <t>BT-140</t>
  </si>
  <si>
    <t>Notice/Change/</t>
  </si>
  <si>
    <t>Based on the OP internal working.
See ID C-072 in Details tab for more information.
The definition of Change Description is already provided in BT-135</t>
  </si>
  <si>
    <t>BT-141</t>
  </si>
  <si>
    <t>Change Description</t>
  </si>
  <si>
    <t>An explanation of the changes in the current notice related to the original notice.</t>
  </si>
  <si>
    <t>Based on the OP internal working.
See ID C-072 in Details tab for more information.</t>
  </si>
  <si>
    <t>https://docs.google.com/spreadsheets/d/1zw9aR8GDIDUiTDtSznMxDlZQEAGb8uNzib9KBZLf5yE/edit#gid=0&amp;range=A3:W7</t>
  </si>
  <si>
    <t>https://docs.google.com/spreadsheets/d/1zw9aR8GDIDUiTDtSznMxDlZQEAGb8uNzib9KBZLf5yE/edit#gid=0&amp;range=A8:W10</t>
  </si>
  <si>
    <t>max</t>
  </si>
  <si>
    <t>min</t>
  </si>
  <si>
    <t>Environmental Party
Employment Party</t>
  </si>
  <si>
    <t>Maximum Number Of Candidats</t>
  </si>
  <si>
    <t>Minimum Number Of Candidats</t>
  </si>
  <si>
    <t>Procedure Justification Type</t>
  </si>
  <si>
    <t>Code signifying why the choice of an accelerated procedure is lawful.</t>
  </si>
  <si>
    <t>Internet address from where to download the procurement documents.</t>
  </si>
  <si>
    <t>Any other relevant data about the e-access tools not covered elsewhere.</t>
  </si>
  <si>
    <t>Tenders Submission</t>
  </si>
  <si>
    <t>Procurement documents</t>
  </si>
  <si>
    <t>Lots awarded; groups of lots awarded; procedure awarded;</t>
  </si>
  <si>
    <t xml:space="preserve">It specifies different characteristics of the purchasing agent with independence of its role. </t>
  </si>
  <si>
    <t>Buyer Type</t>
  </si>
  <si>
    <t>Experienced</t>
  </si>
  <si>
    <t>SME</t>
  </si>
  <si>
    <t>Evaluation Result</t>
  </si>
  <si>
    <t>No Result Reason</t>
  </si>
  <si>
    <t>Number of contracts or prizes awarded to one economic operator according to the evaluation board.</t>
  </si>
  <si>
    <t>The reason for not choosing a winner.</t>
  </si>
  <si>
    <t>Has Awarded</t>
  </si>
  <si>
    <t>Evaluation Board</t>
  </si>
  <si>
    <t>SubClassOf(foaf:Group)</t>
  </si>
  <si>
    <t>Jury; Procuring Entity Board; Buyer Board</t>
  </si>
  <si>
    <t>Evaluated</t>
  </si>
  <si>
    <t>Proposed</t>
  </si>
  <si>
    <t>Number Awarded Contracts</t>
  </si>
  <si>
    <t>The period  of validity of the terms governing the contracts to be awarded whithin an agreement between one or more contracting authorities and one or more economic operators.</t>
  </si>
  <si>
    <t>SubClassOf(ProcurementProject)</t>
  </si>
  <si>
    <t>Lot Group</t>
  </si>
  <si>
    <t>Identifies the lot unambiguously and uniquelly in the procurement procedure.</t>
  </si>
  <si>
    <t>SubPropertyOf(ProcurementProject@ID)</t>
  </si>
  <si>
    <t>SubClassOf(ProcurementDocument)</t>
  </si>
  <si>
    <t>Document</t>
  </si>
  <si>
    <t>YES: DocumentReference</t>
  </si>
  <si>
    <t>Refers To</t>
  </si>
  <si>
    <t>lrm:Work</t>
  </si>
  <si>
    <t>Attaches</t>
  </si>
  <si>
    <t>Notified Through</t>
  </si>
  <si>
    <t>InverseOf(notifiesAboutCallForCompetition)</t>
  </si>
  <si>
    <t>InverseOf(attachedToCallForCompetition)</t>
  </si>
  <si>
    <t>DisjointWith(CallForProposals)</t>
  </si>
  <si>
    <t>Call For Proposals</t>
  </si>
  <si>
    <t>DisjointWith(CallForTenders)</t>
  </si>
  <si>
    <t>Procurement Document</t>
  </si>
  <si>
    <t>SubClassOf(Document)</t>
  </si>
  <si>
    <t>Previous Publication</t>
  </si>
  <si>
    <t>Expression Of Interest</t>
  </si>
  <si>
    <t>Prior Information Notice</t>
  </si>
  <si>
    <t>SubClassOf(Notice)</t>
  </si>
  <si>
    <t>Contract Notice</t>
  </si>
  <si>
    <t>Uses</t>
  </si>
  <si>
    <t>Economic Operators participating in the procurement procedure.</t>
  </si>
  <si>
    <t>Responsible For</t>
  </si>
  <si>
    <t>Outsources Management Onto</t>
  </si>
  <si>
    <t>org:Organization</t>
  </si>
  <si>
    <t>Submission Process</t>
  </si>
  <si>
    <t xml:space="preserve">Award Criterion; Criterion; Criterion Weight; Personal Situation Exclusion Criterion; Profession; Rules Criteria; Technical And Professional Ability; Candidates Limit Criteria; Evaluation Criterion; Exclusion Criterion; </t>
  </si>
  <si>
    <t>The tools and devices for electronic communication between the buyer and economic operators for the life-cyle of the procurement procedure.</t>
  </si>
  <si>
    <t>Document containing the characteristics of a material, product, supply or a service in the context of a procurement procedure.</t>
  </si>
  <si>
    <t>Criterion Value</t>
  </si>
  <si>
    <t>Procurement Procedure; Lot; Procurement Project Group</t>
  </si>
  <si>
    <t>Generates</t>
  </si>
  <si>
    <t>InverseOf(refersToProcurementProject)</t>
  </si>
  <si>
    <t>InverseOf(generatesContract)</t>
  </si>
  <si>
    <t>Budget</t>
  </si>
  <si>
    <t>Procurement Project Group</t>
  </si>
  <si>
    <t>Proposed to be removed from the model for the sake of simplification.</t>
  </si>
  <si>
    <t>Groups</t>
  </si>
  <si>
    <t>InverseOf(includedInProcurementProjectGroup)</t>
  </si>
  <si>
    <t>DisjointUnion(ProcurementProject ProcurementProcedure Lot ProcurementProjectGroup)</t>
  </si>
  <si>
    <t>SubClassOf(ProcurementProjectGroup)</t>
  </si>
  <si>
    <t>Procedure Group</t>
  </si>
  <si>
    <t>Groups Procedures</t>
  </si>
  <si>
    <t>Proposed to be removed from the model.</t>
  </si>
  <si>
    <t>WG Approval Date</t>
  </si>
  <si>
    <t>Call for Competition</t>
  </si>
  <si>
    <t>Call for Tenders</t>
  </si>
  <si>
    <t>Call for Proposals</t>
  </si>
  <si>
    <t>Tendering criterion</t>
  </si>
  <si>
    <t>Review Party</t>
  </si>
  <si>
    <t>Organisation</t>
  </si>
  <si>
    <t xml:space="preserve">Tender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</si>
</sst>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0.00;[Red]&quot;-&quot;[$$-409]#,##0.00"/>
  </numFmts>
  <fonts count="22">
    <font>
      <sz val="11"/>
      <color rgb="FF000000"/>
      <name val="Arial"/>
      <family val="2"/>
    </font>
    <font>
      <sz val="11"/>
      <color rgb="FF000000"/>
      <name val="Arial"/>
      <family val="2"/>
    </font>
    <font>
      <sz val="11"/>
      <color rgb="FF9C6500"/>
      <name val="Arial"/>
      <family val="2"/>
    </font>
    <font>
      <sz val="11"/>
      <color rgb="FF006100"/>
      <name val="Arial"/>
      <family val="2"/>
    </font>
    <font>
      <sz val="11"/>
      <color rgb="FF9C0006"/>
      <name val="Arial"/>
      <family val="2"/>
    </font>
    <font>
      <sz val="11"/>
      <color rgb="FF3F3F76"/>
      <name val="Calibri"/>
      <family val="2"/>
    </font>
    <font>
      <b/>
      <i/>
      <sz val="16"/>
      <color rgb="FF000000"/>
      <name val="Arial"/>
      <family val="2"/>
    </font>
    <font>
      <u/>
      <sz val="11"/>
      <color rgb="FF0563C1"/>
      <name val="Arial"/>
      <family val="2"/>
    </font>
    <font>
      <b/>
      <i/>
      <u/>
      <sz val="11"/>
      <color rgb="FF000000"/>
      <name val="Arial"/>
      <family val="2"/>
    </font>
    <font>
      <b/>
      <sz val="11"/>
      <color rgb="FF000000"/>
      <name val="Arial"/>
      <family val="2"/>
    </font>
    <font>
      <sz val="10"/>
      <color rgb="FF000000"/>
      <name val="Arial"/>
      <family val="2"/>
    </font>
    <font>
      <sz val="11"/>
      <color rgb="FFC00000"/>
      <name val="Arial"/>
      <family val="2"/>
    </font>
    <font>
      <b/>
      <sz val="11"/>
      <color rgb="FF000000"/>
      <name val="Calibri"/>
      <family val="2"/>
    </font>
    <font>
      <sz val="11"/>
      <color rgb="FF000000"/>
      <name val="Calibri"/>
      <family val="2"/>
    </font>
    <font>
      <u/>
      <sz val="11"/>
      <color rgb="FF0563C1"/>
      <name val="Calibri"/>
      <family val="2"/>
    </font>
    <font>
      <b/>
      <sz val="11"/>
      <color rgb="FF9AAE04"/>
      <name val="Calibri"/>
      <family val="2"/>
    </font>
    <font>
      <sz val="11"/>
      <color rgb="FFFF0000"/>
      <name val="Calibri"/>
      <family val="2"/>
    </font>
    <font>
      <b/>
      <sz val="11"/>
      <color rgb="FFFF0000"/>
      <name val="Calibri"/>
      <family val="2"/>
    </font>
    <font>
      <sz val="11"/>
      <color rgb="FF000000"/>
      <name val="Cambria"/>
      <family val="1"/>
    </font>
    <font>
      <sz val="11"/>
      <color rgb="FF000000"/>
      <name val="Inconsolata"/>
    </font>
    <font>
      <u/>
      <sz val="11"/>
      <color rgb="FF0000FF"/>
      <name val="Cambria"/>
      <family val="1"/>
    </font>
    <font>
      <sz val="11"/>
      <color rgb="FFB7E1CD"/>
      <name val="Inconsolata"/>
    </font>
  </fonts>
  <fills count="23">
    <fill>
      <patternFill patternType="none"/>
    </fill>
    <fill>
      <patternFill patternType="gray125"/>
    </fill>
    <fill>
      <patternFill patternType="solid">
        <fgColor rgb="FF92D050"/>
        <bgColor rgb="FF92D050"/>
      </patternFill>
    </fill>
    <fill>
      <patternFill patternType="solid">
        <fgColor rgb="FFB7E1CD"/>
        <bgColor rgb="FFB7E1CD"/>
      </patternFill>
    </fill>
    <fill>
      <patternFill patternType="solid">
        <fgColor rgb="FFA5E163"/>
        <bgColor rgb="FFA5E163"/>
      </patternFill>
    </fill>
    <fill>
      <patternFill patternType="solid">
        <fgColor rgb="FFFFEB9C"/>
        <bgColor rgb="FFFFEB9C"/>
      </patternFill>
    </fill>
    <fill>
      <patternFill patternType="solid">
        <fgColor rgb="FFC6EFCE"/>
        <bgColor rgb="FFC6EFCE"/>
      </patternFill>
    </fill>
    <fill>
      <patternFill patternType="solid">
        <fgColor rgb="FFFFC7CE"/>
        <bgColor rgb="FFFFC7CE"/>
      </patternFill>
    </fill>
    <fill>
      <patternFill patternType="solid">
        <fgColor rgb="FFFFCC99"/>
        <bgColor rgb="FFFFCC99"/>
      </patternFill>
    </fill>
    <fill>
      <patternFill patternType="solid">
        <fgColor rgb="FFA9D08E"/>
        <bgColor rgb="FFA9D08E"/>
      </patternFill>
    </fill>
    <fill>
      <patternFill patternType="solid">
        <fgColor rgb="FF1F4E78"/>
        <bgColor rgb="FF1F4E78"/>
      </patternFill>
    </fill>
    <fill>
      <patternFill patternType="solid">
        <fgColor rgb="FFFFFF00"/>
        <bgColor rgb="FFFFFF00"/>
      </patternFill>
    </fill>
    <fill>
      <patternFill patternType="solid">
        <fgColor rgb="FFF8CBAD"/>
        <bgColor rgb="FFF8CBAD"/>
      </patternFill>
    </fill>
    <fill>
      <patternFill patternType="solid">
        <fgColor rgb="FFCCFFCC"/>
        <bgColor rgb="FFCCFFCC"/>
      </patternFill>
    </fill>
    <fill>
      <patternFill patternType="solid">
        <fgColor rgb="FF808080"/>
        <bgColor rgb="FF808080"/>
      </patternFill>
    </fill>
    <fill>
      <patternFill patternType="solid">
        <fgColor rgb="FFFFFFFF"/>
        <bgColor rgb="FFFFFFFF"/>
      </patternFill>
    </fill>
    <fill>
      <patternFill patternType="solid">
        <fgColor rgb="FFC00000"/>
        <bgColor rgb="FFC00000"/>
      </patternFill>
    </fill>
    <fill>
      <patternFill patternType="solid">
        <fgColor rgb="FFD9D9D9"/>
        <bgColor rgb="FFD9D9D9"/>
      </patternFill>
    </fill>
    <fill>
      <patternFill patternType="solid">
        <fgColor rgb="FF9BC2E6"/>
        <bgColor rgb="FF9BC2E6"/>
      </patternFill>
    </fill>
    <fill>
      <patternFill patternType="solid">
        <fgColor rgb="FFACB9CA"/>
        <bgColor rgb="FFACB9CA"/>
      </patternFill>
    </fill>
    <fill>
      <patternFill patternType="solid">
        <fgColor theme="5" tint="0.59999389629810485"/>
        <bgColor indexed="64"/>
      </patternFill>
    </fill>
    <fill>
      <patternFill patternType="solid">
        <fgColor rgb="FFCCFFCC"/>
        <bgColor indexed="64"/>
      </patternFill>
    </fill>
    <fill>
      <patternFill patternType="solid">
        <fgColor theme="4" tint="-0.249977111117893"/>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808080"/>
      </left>
      <right/>
      <top style="thin">
        <color rgb="FF808080"/>
      </top>
      <bottom/>
      <diagonal/>
    </border>
    <border>
      <left/>
      <right/>
      <top style="thin">
        <color rgb="FF80808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7">
    <xf numFmtId="0" fontId="0" fillId="0" borderId="0"/>
    <xf numFmtId="0" fontId="5" fillId="8" borderId="1" applyNumberFormat="0" applyProtection="0"/>
    <xf numFmtId="0" fontId="1" fillId="2" borderId="0" applyNumberFormat="0" applyFont="0" applyBorder="0" applyProtection="0"/>
    <xf numFmtId="0" fontId="1" fillId="3" borderId="0" applyNumberFormat="0" applyFont="0" applyBorder="0" applyProtection="0"/>
    <xf numFmtId="0" fontId="1" fillId="4" borderId="0" applyNumberFormat="0" applyFont="0" applyBorder="0" applyProtection="0"/>
    <xf numFmtId="0" fontId="2" fillId="5" borderId="0" applyNumberFormat="0" applyBorder="0" applyProtection="0"/>
    <xf numFmtId="0" fontId="3" fillId="6" borderId="0" applyNumberFormat="0" applyBorder="0" applyProtection="0"/>
    <xf numFmtId="0" fontId="4" fillId="7" borderId="0" applyNumberFormat="0" applyBorder="0" applyProtection="0"/>
    <xf numFmtId="0" fontId="3" fillId="6" borderId="0" applyNumberFormat="0" applyBorder="0" applyAlignment="0" applyProtection="0"/>
    <xf numFmtId="0" fontId="2" fillId="5" borderId="0" applyNumberFormat="0" applyBorder="0" applyAlignment="0" applyProtection="0"/>
    <xf numFmtId="0" fontId="4" fillId="7" borderId="0" applyNumberFormat="0" applyBorder="0" applyAlignment="0" applyProtection="0"/>
    <xf numFmtId="0" fontId="1" fillId="2" borderId="0" applyNumberFormat="0" applyFont="0" applyBorder="0" applyProtection="0"/>
    <xf numFmtId="0" fontId="6" fillId="0" borderId="0" applyNumberFormat="0" applyBorder="0" applyProtection="0">
      <alignment horizontal="center"/>
    </xf>
    <xf numFmtId="0" fontId="6" fillId="0" borderId="0" applyNumberFormat="0" applyBorder="0" applyProtection="0">
      <alignment horizontal="center" textRotation="90"/>
    </xf>
    <xf numFmtId="0" fontId="7" fillId="0" borderId="0" applyNumberFormat="0" applyBorder="0" applyProtection="0"/>
    <xf numFmtId="0" fontId="8" fillId="0" borderId="0" applyNumberFormat="0" applyBorder="0" applyProtection="0"/>
    <xf numFmtId="164" fontId="8" fillId="0" borderId="0" applyBorder="0" applyProtection="0"/>
  </cellStyleXfs>
  <cellXfs count="81">
    <xf numFmtId="0" fontId="0" fillId="0" borderId="0" xfId="0"/>
    <xf numFmtId="0" fontId="9" fillId="0" borderId="0" xfId="0" applyFont="1" applyAlignment="1">
      <alignment horizontal="center"/>
    </xf>
    <xf numFmtId="0" fontId="9" fillId="0" borderId="2" xfId="0" applyFont="1" applyBorder="1"/>
    <xf numFmtId="0" fontId="9" fillId="0" borderId="3" xfId="0" applyFont="1" applyBorder="1"/>
    <xf numFmtId="0" fontId="9" fillId="0" borderId="4" xfId="0" applyFont="1" applyBorder="1"/>
    <xf numFmtId="0" fontId="0" fillId="9" borderId="0" xfId="0" applyFill="1"/>
    <xf numFmtId="0" fontId="0" fillId="10" borderId="0" xfId="0" applyFill="1"/>
    <xf numFmtId="0" fontId="9" fillId="11" borderId="5" xfId="0" applyFont="1" applyFill="1" applyBorder="1" applyAlignment="1" applyProtection="1">
      <alignment horizontal="left" vertical="center" wrapText="1"/>
    </xf>
    <xf numFmtId="0" fontId="9" fillId="11" borderId="6" xfId="0" applyFont="1" applyFill="1" applyBorder="1" applyAlignment="1" applyProtection="1">
      <alignment horizontal="left" vertical="center" wrapText="1"/>
    </xf>
    <xf numFmtId="0" fontId="9" fillId="11" borderId="0" xfId="0" applyFont="1" applyFill="1" applyAlignment="1" applyProtection="1">
      <alignment horizontal="left" vertical="center" wrapText="1"/>
    </xf>
    <xf numFmtId="0" fontId="0" fillId="0" borderId="0" xfId="0" applyAlignment="1">
      <alignment horizontal="left" vertical="center" wrapText="1"/>
    </xf>
    <xf numFmtId="0" fontId="0" fillId="12" borderId="0" xfId="0" applyFill="1" applyAlignment="1">
      <alignment horizontal="left" vertical="center"/>
    </xf>
    <xf numFmtId="0" fontId="0" fillId="12" borderId="0" xfId="0" applyFill="1" applyAlignment="1">
      <alignment horizontal="center" vertical="center"/>
    </xf>
    <xf numFmtId="0" fontId="0" fillId="0" borderId="0" xfId="0" applyAlignment="1">
      <alignment horizontal="left" vertical="center"/>
    </xf>
    <xf numFmtId="0" fontId="0" fillId="0" borderId="0" xfId="0" applyFill="1" applyAlignment="1" applyProtection="1">
      <alignment vertical="center"/>
    </xf>
    <xf numFmtId="0" fontId="0" fillId="0" borderId="0" xfId="0" applyFill="1" applyAlignment="1" applyProtection="1">
      <alignment horizontal="center" vertical="center"/>
    </xf>
    <xf numFmtId="0" fontId="0" fillId="0" borderId="0" xfId="0" applyAlignment="1">
      <alignment vertical="center"/>
    </xf>
    <xf numFmtId="0" fontId="0" fillId="0" borderId="0" xfId="0" applyFill="1" applyAlignment="1" applyProtection="1">
      <alignment horizontal="left" vertical="center"/>
    </xf>
    <xf numFmtId="0" fontId="0" fillId="0" borderId="0" xfId="0" applyFill="1" applyAlignment="1">
      <alignment horizontal="left" vertical="center"/>
    </xf>
    <xf numFmtId="0" fontId="0" fillId="0" borderId="0" xfId="0" applyAlignment="1">
      <alignment horizontal="center" vertical="center"/>
    </xf>
    <xf numFmtId="0" fontId="0" fillId="13" borderId="0" xfId="0" applyFill="1" applyAlignment="1" applyProtection="1">
      <alignment vertical="top"/>
    </xf>
    <xf numFmtId="0" fontId="0" fillId="13" borderId="0" xfId="0" applyFill="1" applyAlignment="1" applyProtection="1">
      <alignment horizontal="center" vertical="top"/>
    </xf>
    <xf numFmtId="0" fontId="0" fillId="13" borderId="0" xfId="0" applyFill="1" applyAlignment="1" applyProtection="1">
      <alignment horizontal="left" vertical="center"/>
    </xf>
    <xf numFmtId="0" fontId="0" fillId="13" borderId="0" xfId="0" applyFill="1" applyAlignment="1" applyProtection="1">
      <alignment vertical="center"/>
    </xf>
    <xf numFmtId="0" fontId="0" fillId="12" borderId="0" xfId="0" applyFill="1" applyAlignment="1" applyProtection="1">
      <alignment vertical="center"/>
    </xf>
    <xf numFmtId="0" fontId="0" fillId="0" borderId="0" xfId="0" applyFill="1" applyAlignment="1" applyProtection="1">
      <alignment vertical="top"/>
    </xf>
    <xf numFmtId="0" fontId="0" fillId="0" borderId="0" xfId="0" applyFill="1" applyAlignment="1" applyProtection="1">
      <alignment horizontal="center" vertical="top"/>
    </xf>
    <xf numFmtId="0" fontId="0" fillId="0" borderId="0" xfId="0" applyAlignment="1"/>
    <xf numFmtId="0" fontId="0" fillId="0" borderId="0" xfId="0" applyAlignment="1">
      <alignment horizontal="left"/>
    </xf>
    <xf numFmtId="0" fontId="0" fillId="0" borderId="0" xfId="0" applyFill="1" applyAlignment="1" applyProtection="1">
      <alignment horizontal="left" vertical="top"/>
    </xf>
    <xf numFmtId="0" fontId="11" fillId="0" borderId="0" xfId="0" applyFont="1" applyFill="1" applyAlignment="1" applyProtection="1">
      <alignment horizontal="left" vertical="top"/>
    </xf>
    <xf numFmtId="0" fontId="11" fillId="12" borderId="0" xfId="0" applyFont="1" applyFill="1" applyAlignment="1" applyProtection="1">
      <alignment vertical="center"/>
    </xf>
    <xf numFmtId="0" fontId="0" fillId="0" borderId="0" xfId="0" applyFill="1" applyAlignment="1" applyProtection="1">
      <alignment vertical="top" wrapText="1"/>
    </xf>
    <xf numFmtId="0" fontId="10" fillId="0" borderId="0" xfId="0" applyFont="1" applyFill="1" applyAlignment="1" applyProtection="1">
      <alignment horizontal="center" vertical="top" wrapText="1"/>
    </xf>
    <xf numFmtId="0" fontId="0" fillId="0" borderId="0" xfId="0" applyFill="1" applyAlignment="1">
      <alignment vertical="center"/>
    </xf>
    <xf numFmtId="0" fontId="10" fillId="0" borderId="0" xfId="0" applyFont="1" applyFill="1" applyAlignment="1" applyProtection="1">
      <alignment vertical="top" wrapText="1"/>
    </xf>
    <xf numFmtId="0" fontId="13" fillId="0" borderId="0" xfId="0" applyFont="1" applyAlignment="1">
      <alignment wrapText="1"/>
    </xf>
    <xf numFmtId="0" fontId="18" fillId="0" borderId="0" xfId="0" applyFont="1" applyAlignment="1"/>
    <xf numFmtId="0" fontId="19" fillId="15" borderId="0" xfId="0" applyFont="1" applyFill="1"/>
    <xf numFmtId="0" fontId="20" fillId="0" borderId="0" xfId="0" applyFont="1" applyAlignment="1"/>
    <xf numFmtId="0" fontId="19" fillId="2" borderId="0" xfId="0" applyFont="1" applyFill="1"/>
    <xf numFmtId="0" fontId="21" fillId="4" borderId="0" xfId="0" applyFont="1" applyFill="1"/>
    <xf numFmtId="0" fontId="20" fillId="0" borderId="0" xfId="0" applyFont="1"/>
    <xf numFmtId="0" fontId="0" fillId="0" borderId="0" xfId="0" applyFont="1" applyAlignment="1">
      <alignment horizontal="left" vertical="center"/>
    </xf>
    <xf numFmtId="0" fontId="0" fillId="20" borderId="0" xfId="0" applyFont="1" applyFill="1" applyAlignment="1">
      <alignment horizontal="left" vertical="center"/>
    </xf>
    <xf numFmtId="0" fontId="0" fillId="21" borderId="0" xfId="0" applyFont="1" applyFill="1" applyAlignment="1">
      <alignment horizontal="left" vertical="center"/>
    </xf>
    <xf numFmtId="0" fontId="0" fillId="0" borderId="0" xfId="0" applyFont="1" applyFill="1" applyAlignment="1">
      <alignment horizontal="left" vertical="center"/>
    </xf>
    <xf numFmtId="0" fontId="0" fillId="0" borderId="0" xfId="0" applyFont="1" applyFill="1" applyAlignment="1">
      <alignment vertical="center"/>
    </xf>
    <xf numFmtId="0" fontId="0" fillId="13" borderId="0" xfId="0" applyFont="1" applyFill="1" applyAlignment="1" applyProtection="1">
      <alignment vertical="top"/>
    </xf>
    <xf numFmtId="0" fontId="0" fillId="22" borderId="0" xfId="0" applyFill="1" applyAlignment="1">
      <alignment vertical="center"/>
    </xf>
    <xf numFmtId="0" fontId="0" fillId="22" borderId="0" xfId="0" applyFill="1" applyAlignment="1">
      <alignment horizontal="center" vertical="center"/>
    </xf>
    <xf numFmtId="0" fontId="0" fillId="22" borderId="0" xfId="0" applyFill="1" applyAlignment="1"/>
    <xf numFmtId="0" fontId="0" fillId="22" borderId="0" xfId="0" applyFill="1" applyAlignment="1">
      <alignment horizontal="left" vertical="center"/>
    </xf>
    <xf numFmtId="0" fontId="0" fillId="22" borderId="0" xfId="0" applyFill="1"/>
    <xf numFmtId="0" fontId="13" fillId="15" borderId="7" xfId="0" applyFont="1" applyFill="1" applyBorder="1" applyAlignment="1" applyProtection="1">
      <alignment horizontal="left" vertical="top" wrapText="1"/>
      <protection locked="0"/>
    </xf>
    <xf numFmtId="0" fontId="13" fillId="0" borderId="7" xfId="0" applyFont="1" applyFill="1" applyBorder="1" applyAlignment="1">
      <alignment vertical="top" wrapText="1"/>
    </xf>
    <xf numFmtId="0" fontId="13" fillId="0" borderId="7" xfId="0" applyFont="1" applyBorder="1" applyAlignment="1">
      <alignment vertical="top" wrapText="1"/>
    </xf>
    <xf numFmtId="0" fontId="13" fillId="0" borderId="7" xfId="0" applyFont="1" applyBorder="1" applyAlignment="1">
      <alignment wrapText="1"/>
    </xf>
    <xf numFmtId="0" fontId="12" fillId="17" borderId="7" xfId="0" applyFont="1" applyFill="1" applyBorder="1" applyAlignment="1" applyProtection="1">
      <alignment vertical="top" wrapText="1"/>
      <protection locked="0"/>
    </xf>
    <xf numFmtId="0" fontId="12" fillId="17" borderId="7" xfId="0" applyFont="1" applyFill="1" applyBorder="1" applyAlignment="1" applyProtection="1">
      <alignment horizontal="left" vertical="top" wrapText="1"/>
      <protection locked="0"/>
    </xf>
    <xf numFmtId="0" fontId="13" fillId="15" borderId="7" xfId="0" applyFont="1" applyFill="1" applyBorder="1" applyAlignment="1" applyProtection="1">
      <alignment vertical="top" wrapText="1"/>
      <protection locked="0"/>
    </xf>
    <xf numFmtId="0" fontId="13" fillId="0" borderId="7" xfId="0" applyFont="1" applyFill="1" applyBorder="1" applyAlignment="1" applyProtection="1">
      <alignment vertical="top" wrapText="1"/>
      <protection locked="0"/>
    </xf>
    <xf numFmtId="0" fontId="13" fillId="15" borderId="7" xfId="0" applyFont="1" applyFill="1" applyBorder="1" applyAlignment="1">
      <alignment vertical="top" wrapText="1"/>
    </xf>
    <xf numFmtId="0" fontId="13" fillId="15" borderId="7" xfId="0" applyFont="1" applyFill="1" applyBorder="1" applyAlignment="1">
      <alignment wrapText="1"/>
    </xf>
    <xf numFmtId="0" fontId="12" fillId="14" borderId="8" xfId="0" applyFont="1" applyFill="1" applyBorder="1" applyAlignment="1" applyProtection="1">
      <alignment horizontal="center" vertical="center" wrapText="1"/>
      <protection locked="0"/>
    </xf>
    <xf numFmtId="0" fontId="14" fillId="15" borderId="7" xfId="14" applyFont="1" applyFill="1" applyBorder="1" applyAlignment="1">
      <alignment wrapText="1"/>
    </xf>
    <xf numFmtId="0" fontId="13" fillId="16" borderId="7" xfId="0" applyFont="1" applyFill="1" applyBorder="1" applyAlignment="1" applyProtection="1">
      <alignment vertical="top" wrapText="1"/>
      <protection locked="0"/>
    </xf>
    <xf numFmtId="0" fontId="13" fillId="11" borderId="7" xfId="0" applyFont="1" applyFill="1" applyBorder="1" applyAlignment="1">
      <alignment vertical="top" wrapText="1"/>
    </xf>
    <xf numFmtId="0" fontId="13" fillId="16" borderId="7" xfId="0" applyFont="1" applyFill="1" applyBorder="1" applyAlignment="1" applyProtection="1">
      <alignment horizontal="left" vertical="top" wrapText="1"/>
      <protection locked="0"/>
    </xf>
    <xf numFmtId="0" fontId="14" fillId="15" borderId="7" xfId="14" applyFont="1" applyFill="1" applyBorder="1" applyAlignment="1" applyProtection="1">
      <alignment vertical="top" wrapText="1"/>
      <protection locked="0"/>
    </xf>
    <xf numFmtId="0" fontId="13" fillId="18" borderId="7" xfId="0" applyFont="1" applyFill="1" applyBorder="1" applyAlignment="1" applyProtection="1">
      <alignment vertical="top" wrapText="1"/>
      <protection locked="0"/>
    </xf>
    <xf numFmtId="0" fontId="13" fillId="18" borderId="7" xfId="0" applyFont="1" applyFill="1" applyBorder="1" applyAlignment="1" applyProtection="1">
      <alignment horizontal="left" vertical="top" wrapText="1"/>
      <protection locked="0"/>
    </xf>
    <xf numFmtId="0" fontId="13" fillId="18" borderId="7" xfId="0" applyFont="1" applyFill="1" applyBorder="1" applyAlignment="1">
      <alignment vertical="top" wrapText="1"/>
    </xf>
    <xf numFmtId="0" fontId="13" fillId="16" borderId="7" xfId="0" applyFont="1" applyFill="1" applyBorder="1" applyAlignment="1">
      <alignment vertical="top" wrapText="1"/>
    </xf>
    <xf numFmtId="0" fontId="13" fillId="11" borderId="7" xfId="0" applyFont="1" applyFill="1" applyBorder="1" applyAlignment="1" applyProtection="1">
      <alignment vertical="top" wrapText="1"/>
      <protection locked="0"/>
    </xf>
    <xf numFmtId="0" fontId="13" fillId="19" borderId="7" xfId="0" applyFont="1" applyFill="1" applyBorder="1" applyAlignment="1" applyProtection="1">
      <alignment vertical="top" wrapText="1"/>
      <protection locked="0"/>
    </xf>
    <xf numFmtId="0" fontId="13" fillId="19" borderId="7" xfId="0" applyFont="1" applyFill="1" applyBorder="1" applyAlignment="1" applyProtection="1">
      <alignment horizontal="left" vertical="top" wrapText="1"/>
      <protection locked="0"/>
    </xf>
    <xf numFmtId="0" fontId="13" fillId="19" borderId="7" xfId="0" applyFont="1" applyFill="1" applyBorder="1" applyAlignment="1">
      <alignment vertical="top" wrapText="1"/>
    </xf>
    <xf numFmtId="0" fontId="12" fillId="11" borderId="7" xfId="0" applyFont="1" applyFill="1" applyBorder="1" applyAlignment="1" applyProtection="1">
      <alignment vertical="top" wrapText="1"/>
      <protection locked="0"/>
    </xf>
    <xf numFmtId="0" fontId="16" fillId="11" borderId="7" xfId="0" applyFont="1" applyFill="1" applyBorder="1" applyAlignment="1" applyProtection="1">
      <alignment vertical="top" wrapText="1"/>
      <protection locked="0"/>
    </xf>
    <xf numFmtId="0" fontId="9" fillId="0" borderId="0" xfId="0" applyFont="1" applyAlignment="1">
      <alignment horizontal="center"/>
    </xf>
  </cellXfs>
  <cellStyles count="17">
    <cellStyle name="cf1" xfId="2"/>
    <cellStyle name="cf2" xfId="3"/>
    <cellStyle name="cf3" xfId="4"/>
    <cellStyle name="cf4" xfId="5"/>
    <cellStyle name="cf5" xfId="6"/>
    <cellStyle name="cf6" xfId="7"/>
    <cellStyle name="cf7" xfId="8"/>
    <cellStyle name="cf8" xfId="9"/>
    <cellStyle name="cf9" xfId="10"/>
    <cellStyle name="ConditionalStyle_1" xfId="11"/>
    <cellStyle name="Heading" xfId="12"/>
    <cellStyle name="Heading1" xfId="13"/>
    <cellStyle name="Hipervínculo" xfId="14"/>
    <cellStyle name="Input" xfId="1" builtinId="20" customBuiltin="1"/>
    <cellStyle name="Normal" xfId="0" builtinId="0" customBuiltin="1"/>
    <cellStyle name="Result" xfId="15"/>
    <cellStyle name="Result2" xfId="1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loted.eu/ontology" TargetMode="External"/><Relationship Id="rId13" Type="http://schemas.openxmlformats.org/officeDocument/2006/relationships/hyperlink" Target="https://europa.eu/european-union/about-eu/funding-grants_en" TargetMode="External"/><Relationship Id="rId18" Type="http://schemas.openxmlformats.org/officeDocument/2006/relationships/hyperlink" Target="http://contsem.unizar.es/def/sector-publico/pproc" TargetMode="External"/><Relationship Id="rId26" Type="http://schemas.openxmlformats.org/officeDocument/2006/relationships/hyperlink" Target="http://contsem.unizar.es/def/sector-publico/pproc" TargetMode="External"/><Relationship Id="rId3" Type="http://schemas.openxmlformats.org/officeDocument/2006/relationships/hyperlink" Target="http://contsem.unizar.es/def/sector-publico/pproc" TargetMode="External"/><Relationship Id="rId21" Type="http://schemas.openxmlformats.org/officeDocument/2006/relationships/hyperlink" Target="http://eur-lex.europa.eu/content/techleg/EN-legislative-drafting-guide.pdf" TargetMode="External"/><Relationship Id="rId34" Type="http://schemas.openxmlformats.org/officeDocument/2006/relationships/hyperlink" Target="http://ec.europa.eu/growth/single-market/public-procurement/e-procurement/espd_en" TargetMode="External"/><Relationship Id="rId7" Type="http://schemas.openxmlformats.org/officeDocument/2006/relationships/hyperlink" Target="https://github.com/opendatacz/public-contracts-ontology/blob/wiki/Cookbook_Contracting_authority.md" TargetMode="External"/><Relationship Id="rId12" Type="http://schemas.openxmlformats.org/officeDocument/2006/relationships/hyperlink" Target="https://ec.europa.eu/tools/espd/request/ca/exclusion" TargetMode="External"/><Relationship Id="rId17" Type="http://schemas.openxmlformats.org/officeDocument/2006/relationships/hyperlink" Target="https://www.wto.org/english/tratop_e/gproc_e/gp_gpa_e.htm" TargetMode="External"/><Relationship Id="rId25" Type="http://schemas.openxmlformats.org/officeDocument/2006/relationships/hyperlink" Target="http://contsem.unizar.es/def/sector-publico/pproc" TargetMode="External"/><Relationship Id="rId33" Type="http://schemas.openxmlformats.org/officeDocument/2006/relationships/hyperlink" Target="https://ec.europa.eu/tools/espd/request/ca/exclusion" TargetMode="External"/><Relationship Id="rId2" Type="http://schemas.openxmlformats.org/officeDocument/2006/relationships/hyperlink" Target="http://contsem.unizar.es/def/sector-publico/pproc" TargetMode="External"/><Relationship Id="rId16" Type="http://schemas.openxmlformats.org/officeDocument/2006/relationships/hyperlink" Target="http://schema.org/" TargetMode="External"/><Relationship Id="rId20" Type="http://schemas.openxmlformats.org/officeDocument/2006/relationships/hyperlink" Target="http://eur-lex.europa.eu/content/techleg/EN-legislative-drafting-guide.pdf" TargetMode="External"/><Relationship Id="rId29" Type="http://schemas.openxmlformats.org/officeDocument/2006/relationships/hyperlink" Target="http://contsem.unizar.es/def/sector-publico/pproc" TargetMode="External"/><Relationship Id="rId1" Type="http://schemas.openxmlformats.org/officeDocument/2006/relationships/hyperlink" Target="http://contsem.unizar.es/def/sector-publico/pproc" TargetMode="External"/><Relationship Id="rId6" Type="http://schemas.openxmlformats.org/officeDocument/2006/relationships/hyperlink" Target="http://loted.eu/ontology" TargetMode="External"/><Relationship Id="rId11" Type="http://schemas.openxmlformats.org/officeDocument/2006/relationships/hyperlink" Target="https://ec.europa.eu/tools/espd/request/ca/exclusion" TargetMode="External"/><Relationship Id="rId24" Type="http://schemas.openxmlformats.org/officeDocument/2006/relationships/hyperlink" Target="http://ec.europa.eu/growth/smes/business-friendly-environment/sme-definition_en" TargetMode="External"/><Relationship Id="rId32" Type="http://schemas.openxmlformats.org/officeDocument/2006/relationships/hyperlink" Target="http://standard.open-contracting.org/latest/en/schema/reference/" TargetMode="External"/><Relationship Id="rId37" Type="http://schemas.openxmlformats.org/officeDocument/2006/relationships/comments" Target="../comments1.xml"/><Relationship Id="rId5" Type="http://schemas.openxmlformats.org/officeDocument/2006/relationships/hyperlink" Target="http://standard.open-contracting.org/latest/en/schema/reference/" TargetMode="External"/><Relationship Id="rId15" Type="http://schemas.openxmlformats.org/officeDocument/2006/relationships/hyperlink" Target="http://www.ontobee.org/ontology/OBI?iri=http://purl.obolibrary.org/obo/OBI_0500028" TargetMode="External"/><Relationship Id="rId23" Type="http://schemas.openxmlformats.org/officeDocument/2006/relationships/hyperlink" Target="http://contsem.unizar.es/def/sector-publico/pproc" TargetMode="External"/><Relationship Id="rId28" Type="http://schemas.openxmlformats.org/officeDocument/2006/relationships/hyperlink" Target="http://ec.europa.eu/eurostat/statistics-explained/index.php/Glossary:Nomenclature_of_territorial_units_for_statistics_(NUTS)" TargetMode="External"/><Relationship Id="rId36" Type="http://schemas.openxmlformats.org/officeDocument/2006/relationships/vmlDrawing" Target="../drawings/vmlDrawing1.vml"/><Relationship Id="rId10" Type="http://schemas.openxmlformats.org/officeDocument/2006/relationships/hyperlink" Target="http://contsem.unizar.es/def/sector-publico/pproc" TargetMode="External"/><Relationship Id="rId19" Type="http://schemas.openxmlformats.org/officeDocument/2006/relationships/hyperlink" Target="http://contsem.unizar.es/def/sector-publico/pproc" TargetMode="External"/><Relationship Id="rId31" Type="http://schemas.openxmlformats.org/officeDocument/2006/relationships/hyperlink" Target="http://contsem.unizar.es/def/sector-publico/pproc" TargetMode="External"/><Relationship Id="rId4" Type="http://schemas.openxmlformats.org/officeDocument/2006/relationships/hyperlink" Target="http://purl.org/procurement/public-contracts" TargetMode="External"/><Relationship Id="rId9" Type="http://schemas.openxmlformats.org/officeDocument/2006/relationships/hyperlink" Target="https://ec.europa.eu/growth/single-market/public-procurement/rules-implementation/common-vocabulary_en" TargetMode="External"/><Relationship Id="rId14" Type="http://schemas.openxmlformats.org/officeDocument/2006/relationships/hyperlink" Target="http://semanticscience.org/resource/SIO_000143.rdf" TargetMode="External"/><Relationship Id="rId22" Type="http://schemas.openxmlformats.org/officeDocument/2006/relationships/hyperlink" Target="http://standard.open-contracting.org/latest/en/schema/reference/" TargetMode="External"/><Relationship Id="rId27" Type="http://schemas.openxmlformats.org/officeDocument/2006/relationships/hyperlink" Target="https://www.eea.europa.eu/themes/biodiversity/document-library/other-reference-documents-and-lists/nuts-codes" TargetMode="External"/><Relationship Id="rId30" Type="http://schemas.openxmlformats.org/officeDocument/2006/relationships/hyperlink" Target="http://contsem.unizar.es/def/sector-publico/pproc" TargetMode="External"/><Relationship Id="rId35" Type="http://schemas.openxmlformats.org/officeDocument/2006/relationships/hyperlink" Target="http://contsem.unizar.es/def/sector-publico/pproc"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eur-lex.europa.eu/legal-content/EN/TXT/PDF/?uri=CELEX:32003R1059&amp;from=EN" TargetMode="External"/><Relationship Id="rId3" Type="http://schemas.openxmlformats.org/officeDocument/2006/relationships/hyperlink" Target="http://eur-lex.europa.eu/legal-content/EN/TXT/PDF/?uri=CELEX:32003R1059&amp;from=EN" TargetMode="External"/><Relationship Id="rId7" Type="http://schemas.openxmlformats.org/officeDocument/2006/relationships/hyperlink" Target="https://ec.europa.eu/tools/espd/filter" TargetMode="External"/><Relationship Id="rId2" Type="http://schemas.openxmlformats.org/officeDocument/2006/relationships/hyperlink" Target="http://eur-lex.europa.eu/legal-content/EN/TXT/PDF/?uri=CELEX:32003R1059&amp;from=EN" TargetMode="External"/><Relationship Id="rId1" Type="http://schemas.openxmlformats.org/officeDocument/2006/relationships/hyperlink" Target="http://eur-lex.europa.eu/content/techleg/EN-legislative-drafting-guide.pdf" TargetMode="External"/><Relationship Id="rId6" Type="http://schemas.openxmlformats.org/officeDocument/2006/relationships/hyperlink" Target="https://europa.eu/european-union/about-eu/funding-grants_en" TargetMode="External"/><Relationship Id="rId11" Type="http://schemas.openxmlformats.org/officeDocument/2006/relationships/printerSettings" Target="../printerSettings/printerSettings2.bin"/><Relationship Id="rId5" Type="http://schemas.openxmlformats.org/officeDocument/2006/relationships/hyperlink" Target="http://eur-lex.europa.eu/legal-content/EN/TXT/PDF/?uri=CELEX:32003R1059&amp;from=EN" TargetMode="External"/><Relationship Id="rId10" Type="http://schemas.openxmlformats.org/officeDocument/2006/relationships/hyperlink" Target="http://eur-lex.europa.eu/legal-content/EN/TXT/PDF/?uri=CELEX:32003R1059&amp;from=EN" TargetMode="External"/><Relationship Id="rId4" Type="http://schemas.openxmlformats.org/officeDocument/2006/relationships/hyperlink" Target="http://eur-lex.europa.eu/legal-content/EN/TXT/PDF/?uri=CELEX:32003R1059&amp;from=EN" TargetMode="External"/><Relationship Id="rId9" Type="http://schemas.openxmlformats.org/officeDocument/2006/relationships/hyperlink" Target="http://eur-lex.europa.eu/legal-content/EN/TXT/PDF/?uri=CELEX:32003R1059&amp;from=EN"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docs.google.com/spreadsheets/d/1zw9aR8GDIDUiTDtSznMxDlZQEAGb8uNzib9KBZLf5yE/edit" TargetMode="External"/><Relationship Id="rId1" Type="http://schemas.openxmlformats.org/officeDocument/2006/relationships/hyperlink" Target="https://docs.google.com/spreadsheets/d/1zw9aR8GDIDUiTDtSznMxDlZQEAGb8uNzib9KBZLf5yE/edi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988"/>
  <sheetViews>
    <sheetView workbookViewId="0">
      <selection sqref="A1:B1"/>
    </sheetView>
  </sheetViews>
  <sheetFormatPr defaultColWidth="11" defaultRowHeight="15.75" customHeight="1"/>
  <cols>
    <col min="1" max="1" width="8.125" customWidth="1"/>
    <col min="2" max="2" width="43.75" customWidth="1"/>
    <col min="3" max="4" width="51.625" customWidth="1"/>
    <col min="5" max="5" width="25.375" customWidth="1"/>
    <col min="6" max="7" width="42" customWidth="1"/>
    <col min="8" max="8" width="15" customWidth="1"/>
    <col min="9" max="9" width="44.875" customWidth="1"/>
    <col min="10" max="10" width="20.625" customWidth="1"/>
    <col min="11" max="11" width="20.75" customWidth="1"/>
    <col min="12" max="12" width="20.625" customWidth="1"/>
    <col min="13" max="15" width="15" customWidth="1"/>
    <col min="16" max="16" width="20.75" customWidth="1"/>
    <col min="17" max="17" width="31.375" customWidth="1"/>
    <col min="18" max="1022" width="15" customWidth="1"/>
    <col min="1023" max="1023" width="11" customWidth="1"/>
  </cols>
  <sheetData>
    <row r="1" spans="1:25" ht="15">
      <c r="A1" s="80" t="s">
        <v>0</v>
      </c>
      <c r="B1" s="80"/>
      <c r="C1" s="1" t="s">
        <v>1</v>
      </c>
      <c r="K1" t="s">
        <v>2</v>
      </c>
      <c r="M1" t="s">
        <v>3</v>
      </c>
      <c r="P1" t="s">
        <v>4</v>
      </c>
    </row>
    <row r="2" spans="1:25" ht="15">
      <c r="A2" s="2" t="s">
        <v>5</v>
      </c>
      <c r="B2" s="3" t="s">
        <v>6</v>
      </c>
      <c r="C2" s="3" t="s">
        <v>7</v>
      </c>
      <c r="D2" s="3" t="s">
        <v>8</v>
      </c>
      <c r="E2" s="3" t="s">
        <v>9</v>
      </c>
      <c r="F2" s="3" t="s">
        <v>10</v>
      </c>
      <c r="G2" s="3" t="s">
        <v>11</v>
      </c>
      <c r="H2" s="3" t="s">
        <v>12</v>
      </c>
      <c r="I2" s="3" t="s">
        <v>13</v>
      </c>
      <c r="J2" s="3" t="s">
        <v>14</v>
      </c>
      <c r="K2" s="3" t="s">
        <v>15</v>
      </c>
      <c r="L2" s="3" t="s">
        <v>16</v>
      </c>
      <c r="M2" s="3" t="s">
        <v>17</v>
      </c>
      <c r="N2" s="3" t="s">
        <v>18</v>
      </c>
      <c r="O2" s="3" t="s">
        <v>19</v>
      </c>
      <c r="P2" s="3" t="s">
        <v>20</v>
      </c>
      <c r="Q2" s="3" t="s">
        <v>21</v>
      </c>
      <c r="R2" s="3" t="s">
        <v>22</v>
      </c>
      <c r="S2" s="3" t="s">
        <v>23</v>
      </c>
      <c r="T2" s="3" t="s">
        <v>24</v>
      </c>
      <c r="U2" s="3" t="s">
        <v>25</v>
      </c>
      <c r="V2" s="3" t="s">
        <v>26</v>
      </c>
      <c r="W2" s="3" t="s">
        <v>27</v>
      </c>
      <c r="X2" s="3" t="s">
        <v>28</v>
      </c>
      <c r="Y2" s="4" t="s">
        <v>29</v>
      </c>
    </row>
    <row r="3" spans="1:25" ht="14.25">
      <c r="A3" s="5" t="s">
        <v>30</v>
      </c>
      <c r="B3" s="5" t="s">
        <v>31</v>
      </c>
      <c r="C3" s="5" t="s">
        <v>32</v>
      </c>
      <c r="D3" s="5"/>
      <c r="E3" s="5" t="s">
        <v>33</v>
      </c>
      <c r="F3" s="5" t="s">
        <v>34</v>
      </c>
      <c r="G3" s="5" t="s">
        <v>35</v>
      </c>
      <c r="H3" s="5" t="s">
        <v>36</v>
      </c>
      <c r="I3" s="5" t="s">
        <v>37</v>
      </c>
      <c r="J3" s="5"/>
      <c r="K3" s="5" t="str">
        <f t="shared" ref="K3:K8" si="0">CONCATENATE(IF(M3="YES","UC1;",""),IF(N3="YES"," UC2;",""),IF(O3="YES"," UC3",""))</f>
        <v/>
      </c>
      <c r="L3" s="5" t="str">
        <f t="shared" ref="L3:L8" si="1">CONCATENATE(IF(P3="YES","e-Notification;",""),IF(Q3="YES"," e-Access;",""),IF(R3="YES"," e-Submission;",""),IF(S3="YES"," e-Evaluation;",""),IF(T3="YES"," e-Awarding;",""),IF(U3="YES"," e-Request;",""),IF(V3="YES"," e-Ordering;",""),IF(W3="YES"," e-Fulfiltment;",""),IF(X3="YES"," e-Invoicing;",""),IF(Y3="YES"," e-Payment;",""))</f>
        <v xml:space="preserve"> e-Evaluation; e-Awarding;</v>
      </c>
      <c r="M3" s="5"/>
      <c r="N3" s="5"/>
      <c r="O3" s="5"/>
      <c r="P3" s="5"/>
      <c r="Q3" s="5"/>
      <c r="R3" s="5"/>
      <c r="S3" s="5" t="s">
        <v>36</v>
      </c>
      <c r="T3" s="5" t="s">
        <v>36</v>
      </c>
      <c r="U3" s="5"/>
      <c r="V3" s="5"/>
      <c r="W3" s="5"/>
      <c r="X3" s="5"/>
      <c r="Y3" s="5"/>
    </row>
    <row r="4" spans="1:25" ht="14.25">
      <c r="A4" t="s">
        <v>30</v>
      </c>
      <c r="B4" t="s">
        <v>31</v>
      </c>
      <c r="C4" t="s">
        <v>38</v>
      </c>
      <c r="E4" t="s">
        <v>39</v>
      </c>
      <c r="F4" t="s">
        <v>40</v>
      </c>
      <c r="G4" t="s">
        <v>35</v>
      </c>
      <c r="K4" t="str">
        <f t="shared" si="0"/>
        <v/>
      </c>
      <c r="L4" t="str">
        <f t="shared" si="1"/>
        <v/>
      </c>
    </row>
    <row r="5" spans="1:25" ht="14.25">
      <c r="A5" t="s">
        <v>30</v>
      </c>
      <c r="B5" t="s">
        <v>31</v>
      </c>
      <c r="C5" t="s">
        <v>41</v>
      </c>
      <c r="E5" t="s">
        <v>39</v>
      </c>
      <c r="F5" t="s">
        <v>42</v>
      </c>
      <c r="G5" t="s">
        <v>35</v>
      </c>
      <c r="K5" t="str">
        <f t="shared" si="0"/>
        <v/>
      </c>
      <c r="L5" t="str">
        <f t="shared" si="1"/>
        <v/>
      </c>
    </row>
    <row r="6" spans="1:25" ht="14.25">
      <c r="A6" t="s">
        <v>30</v>
      </c>
      <c r="B6" t="s">
        <v>31</v>
      </c>
      <c r="C6" t="s">
        <v>43</v>
      </c>
      <c r="E6" t="s">
        <v>44</v>
      </c>
      <c r="G6" t="s">
        <v>35</v>
      </c>
      <c r="K6" t="str">
        <f t="shared" si="0"/>
        <v/>
      </c>
      <c r="L6" t="str">
        <f t="shared" si="1"/>
        <v/>
      </c>
    </row>
    <row r="7" spans="1:25" ht="14.25">
      <c r="A7" t="s">
        <v>30</v>
      </c>
      <c r="B7" t="s">
        <v>31</v>
      </c>
      <c r="C7" t="s">
        <v>43</v>
      </c>
      <c r="E7" t="s">
        <v>45</v>
      </c>
      <c r="G7" t="s">
        <v>35</v>
      </c>
      <c r="K7" t="str">
        <f t="shared" si="0"/>
        <v/>
      </c>
      <c r="L7" t="str">
        <f t="shared" si="1"/>
        <v/>
      </c>
    </row>
    <row r="8" spans="1:25" ht="14.25">
      <c r="A8" s="5" t="s">
        <v>46</v>
      </c>
      <c r="B8" s="5" t="s">
        <v>47</v>
      </c>
      <c r="C8" s="5" t="s">
        <v>48</v>
      </c>
      <c r="D8" s="5"/>
      <c r="E8" s="5" t="s">
        <v>33</v>
      </c>
      <c r="F8" s="5" t="s">
        <v>49</v>
      </c>
      <c r="G8" s="5" t="s">
        <v>50</v>
      </c>
      <c r="H8" s="5" t="s">
        <v>36</v>
      </c>
      <c r="I8" s="5" t="s">
        <v>51</v>
      </c>
      <c r="J8" s="5" t="s">
        <v>52</v>
      </c>
      <c r="K8" s="5" t="str">
        <f t="shared" si="0"/>
        <v/>
      </c>
      <c r="L8" s="5" t="str">
        <f t="shared" si="1"/>
        <v>e-Notification; e-Access; e-Submission; e-Evaluation; e-Awarding;</v>
      </c>
      <c r="M8" s="5"/>
      <c r="N8" s="5"/>
      <c r="O8" s="5"/>
      <c r="P8" s="5" t="s">
        <v>36</v>
      </c>
      <c r="Q8" s="5" t="s">
        <v>36</v>
      </c>
      <c r="R8" s="5" t="s">
        <v>36</v>
      </c>
      <c r="S8" s="5" t="s">
        <v>36</v>
      </c>
      <c r="T8" s="5" t="s">
        <v>36</v>
      </c>
      <c r="U8" s="5"/>
      <c r="V8" s="5"/>
      <c r="W8" s="5"/>
      <c r="X8" s="5"/>
      <c r="Y8" s="5"/>
    </row>
    <row r="9" spans="1:25" ht="14.25">
      <c r="A9" t="s">
        <v>46</v>
      </c>
      <c r="B9" t="s">
        <v>47</v>
      </c>
      <c r="C9" t="s">
        <v>53</v>
      </c>
      <c r="E9" t="s">
        <v>39</v>
      </c>
      <c r="F9" t="s">
        <v>54</v>
      </c>
      <c r="G9" t="s">
        <v>50</v>
      </c>
    </row>
    <row r="10" spans="1:25" ht="14.25">
      <c r="A10" t="s">
        <v>46</v>
      </c>
      <c r="B10" t="s">
        <v>47</v>
      </c>
      <c r="C10" t="s">
        <v>55</v>
      </c>
      <c r="E10" t="s">
        <v>56</v>
      </c>
      <c r="F10" t="s">
        <v>57</v>
      </c>
      <c r="G10" t="s">
        <v>50</v>
      </c>
    </row>
    <row r="11" spans="1:25" ht="14.25">
      <c r="A11" s="5" t="s">
        <v>58</v>
      </c>
      <c r="B11" s="5" t="s">
        <v>59</v>
      </c>
      <c r="C11" s="5" t="s">
        <v>60</v>
      </c>
      <c r="D11" s="5"/>
      <c r="E11" s="5" t="s">
        <v>61</v>
      </c>
      <c r="F11" s="5"/>
      <c r="G11" s="5" t="s">
        <v>50</v>
      </c>
      <c r="H11" s="5" t="s">
        <v>36</v>
      </c>
      <c r="I11" s="5" t="s">
        <v>62</v>
      </c>
      <c r="J11" s="5"/>
      <c r="K11" s="5" t="str">
        <f>CONCATENATE(IF(M11="YES","UC1;",""),IF(N11="YES"," UC2;",""),IF(O11="YES"," UC3",""))</f>
        <v/>
      </c>
      <c r="L11" s="5" t="str">
        <f>CONCATENATE(IF(P11="YES","e-Notification;",""),IF(Q11="YES"," e-Access;",""),IF(R11="YES"," e-Submission;",""),IF(S11="YES"," e-Evaluation;",""),IF(T11="YES"," e-Awarding;",""),IF(U11="YES"," e-Request;",""),IF(V11="YES"," e-Ordering;",""),IF(W11="YES"," e-Fulfiltment;",""),IF(X11="YES"," e-Invoicing;",""),IF(Y11="YES"," e-Payment;",""))</f>
        <v/>
      </c>
      <c r="M11" s="5"/>
      <c r="N11" s="5"/>
      <c r="O11" s="5"/>
      <c r="P11" s="5"/>
      <c r="Q11" s="5"/>
      <c r="R11" s="5"/>
      <c r="S11" s="5"/>
      <c r="T11" s="5"/>
      <c r="U11" s="5"/>
      <c r="V11" s="5"/>
      <c r="W11" s="5"/>
      <c r="X11" s="5"/>
      <c r="Y11" s="5"/>
    </row>
    <row r="12" spans="1:25" ht="14.25">
      <c r="A12" t="s">
        <v>58</v>
      </c>
      <c r="B12" t="s">
        <v>59</v>
      </c>
      <c r="C12" t="s">
        <v>63</v>
      </c>
      <c r="E12" t="s">
        <v>64</v>
      </c>
      <c r="G12" t="s">
        <v>50</v>
      </c>
    </row>
    <row r="13" spans="1:25" ht="14.25">
      <c r="A13" t="s">
        <v>58</v>
      </c>
      <c r="B13" t="s">
        <v>59</v>
      </c>
      <c r="C13" t="s">
        <v>65</v>
      </c>
      <c r="E13" t="s">
        <v>39</v>
      </c>
      <c r="F13" t="s">
        <v>66</v>
      </c>
      <c r="G13" t="s">
        <v>67</v>
      </c>
    </row>
    <row r="14" spans="1:25" ht="14.25">
      <c r="A14" s="5" t="s">
        <v>68</v>
      </c>
      <c r="B14" s="5" t="s">
        <v>69</v>
      </c>
      <c r="C14" s="5" t="s">
        <v>70</v>
      </c>
      <c r="D14" s="5"/>
      <c r="E14" s="5" t="s">
        <v>33</v>
      </c>
      <c r="F14" s="5" t="s">
        <v>71</v>
      </c>
      <c r="G14" s="5" t="s">
        <v>67</v>
      </c>
      <c r="H14" s="5" t="s">
        <v>36</v>
      </c>
      <c r="I14" s="5" t="s">
        <v>72</v>
      </c>
      <c r="J14" s="5"/>
      <c r="K14" s="5" t="str">
        <f>CONCATENATE(IF(M14="YES","UC1;",""),IF(N14="YES"," UC2;",""),IF(O14="YES"," UC3",""))</f>
        <v/>
      </c>
      <c r="L14" s="5" t="str">
        <f>CONCATENATE(IF(P14="YES","e-Notification;",""),IF(Q14="YES"," e-Access;",""),IF(R14="YES"," e-Submission;",""),IF(S14="YES"," e-Evaluation;",""),IF(T14="YES"," e-Awarding;",""),IF(U14="YES"," e-Request;",""),IF(V14="YES"," e-Ordering;",""),IF(W14="YES"," e-Fulfiltment;",""),IF(X14="YES"," e-Invoicing;",""),IF(Y14="YES"," e-Payment;",""))</f>
        <v>e-Notification; e-Access;</v>
      </c>
      <c r="M14" s="5"/>
      <c r="N14" s="5"/>
      <c r="O14" s="5"/>
      <c r="P14" s="5" t="s">
        <v>36</v>
      </c>
      <c r="Q14" s="5" t="s">
        <v>36</v>
      </c>
      <c r="R14" s="5"/>
      <c r="S14" s="5"/>
      <c r="T14" s="5"/>
      <c r="U14" s="5"/>
      <c r="V14" s="5"/>
      <c r="W14" s="5"/>
      <c r="X14" s="5"/>
      <c r="Y14" s="5"/>
    </row>
    <row r="15" spans="1:25" ht="14.25">
      <c r="A15" t="s">
        <v>68</v>
      </c>
      <c r="B15" t="s">
        <v>69</v>
      </c>
      <c r="C15" t="s">
        <v>73</v>
      </c>
      <c r="E15" t="s">
        <v>61</v>
      </c>
      <c r="G15" t="s">
        <v>74</v>
      </c>
    </row>
    <row r="16" spans="1:25" ht="14.25">
      <c r="A16" s="5" t="s">
        <v>75</v>
      </c>
      <c r="B16" s="5" t="s">
        <v>76</v>
      </c>
      <c r="C16" s="5" t="s">
        <v>77</v>
      </c>
      <c r="D16" s="5"/>
      <c r="E16" s="5" t="s">
        <v>33</v>
      </c>
      <c r="F16" s="5" t="s">
        <v>71</v>
      </c>
      <c r="G16" s="5" t="s">
        <v>74</v>
      </c>
      <c r="H16" s="5" t="s">
        <v>36</v>
      </c>
      <c r="I16" s="5" t="s">
        <v>72</v>
      </c>
      <c r="J16" s="5"/>
      <c r="K16" s="5" t="str">
        <f>CONCATENATE(IF(M16="YES","UC1;",""),IF(N16="YES"," UC2;",""),IF(O16="YES"," UC3",""))</f>
        <v/>
      </c>
      <c r="L16" s="5" t="str">
        <f>CONCATENATE(IF(P16="YES","e-Notification;",""),IF(Q16="YES"," e-Access;",""),IF(R16="YES"," e-Submission;",""),IF(S16="YES"," e-Evaluation;",""),IF(T16="YES"," e-Awarding;",""),IF(U16="YES"," e-Request;",""),IF(V16="YES"," e-Ordering;",""),IF(W16="YES"," e-Fulfiltment;",""),IF(X16="YES"," e-Invoicing;",""),IF(Y16="YES"," e-Payment;",""))</f>
        <v>e-Notification;</v>
      </c>
      <c r="M16" s="5"/>
      <c r="N16" s="5"/>
      <c r="O16" s="5"/>
      <c r="P16" s="5" t="s">
        <v>36</v>
      </c>
      <c r="Q16" s="5"/>
      <c r="R16" s="5"/>
      <c r="S16" s="5"/>
      <c r="T16" s="5"/>
      <c r="U16" s="5"/>
      <c r="V16" s="5"/>
      <c r="W16" s="5"/>
      <c r="X16" s="5"/>
      <c r="Y16" s="5"/>
    </row>
    <row r="17" spans="1:25" ht="14.25">
      <c r="A17" t="s">
        <v>75</v>
      </c>
      <c r="B17" t="s">
        <v>76</v>
      </c>
      <c r="C17" t="s">
        <v>78</v>
      </c>
      <c r="E17" t="s">
        <v>61</v>
      </c>
      <c r="G17" t="s">
        <v>79</v>
      </c>
    </row>
    <row r="18" spans="1:25" ht="14.25">
      <c r="A18" s="5" t="s">
        <v>80</v>
      </c>
      <c r="B18" s="5" t="s">
        <v>81</v>
      </c>
      <c r="C18" s="5" t="s">
        <v>82</v>
      </c>
      <c r="D18" s="5"/>
      <c r="E18" s="5" t="s">
        <v>33</v>
      </c>
      <c r="F18" s="5"/>
      <c r="G18" s="5" t="s">
        <v>79</v>
      </c>
      <c r="H18" s="5" t="s">
        <v>36</v>
      </c>
      <c r="I18" s="5" t="s">
        <v>37</v>
      </c>
      <c r="J18" s="5"/>
      <c r="K18" s="5" t="str">
        <f>CONCATENATE(IF(M18="YES","UC1;",""),IF(N18="YES"," UC2;",""),IF(O18="YES"," UC3",""))</f>
        <v xml:space="preserve"> UC2; UC3</v>
      </c>
      <c r="L18" s="5" t="str">
        <f>CONCATENATE(IF(P18="YES","e-Notification;",""),IF(Q18="YES"," e-Access;",""),IF(R18="YES"," e-Submission;",""),IF(S18="YES"," e-Evaluation;",""),IF(T18="YES"," e-Awarding;",""),IF(U18="YES"," e-Request;",""),IF(V18="YES"," e-Ordering;",""),IF(W18="YES"," e-Fulfiltment;",""),IF(X18="YES"," e-Invoicing;",""),IF(Y18="YES"," e-Payment;",""))</f>
        <v>e-Notification;</v>
      </c>
      <c r="M18" s="5"/>
      <c r="N18" s="5" t="s">
        <v>36</v>
      </c>
      <c r="O18" s="5" t="s">
        <v>36</v>
      </c>
      <c r="P18" s="5" t="s">
        <v>36</v>
      </c>
      <c r="Q18" s="5"/>
      <c r="R18" s="5"/>
      <c r="S18" s="5"/>
      <c r="T18" s="5"/>
      <c r="U18" s="5"/>
      <c r="V18" s="5"/>
      <c r="W18" s="5"/>
      <c r="X18" s="5"/>
      <c r="Y18" s="5"/>
    </row>
    <row r="19" spans="1:25" ht="14.25">
      <c r="A19" t="s">
        <v>80</v>
      </c>
      <c r="B19" t="s">
        <v>81</v>
      </c>
      <c r="C19" t="s">
        <v>83</v>
      </c>
      <c r="E19" t="s">
        <v>64</v>
      </c>
      <c r="G19" t="s">
        <v>79</v>
      </c>
    </row>
    <row r="20" spans="1:25" ht="14.25">
      <c r="A20" t="s">
        <v>80</v>
      </c>
      <c r="B20" t="s">
        <v>81</v>
      </c>
      <c r="C20" t="s">
        <v>84</v>
      </c>
      <c r="E20" t="s">
        <v>61</v>
      </c>
      <c r="G20" t="s">
        <v>79</v>
      </c>
    </row>
    <row r="21" spans="1:25" ht="14.25">
      <c r="A21" t="s">
        <v>80</v>
      </c>
      <c r="B21" t="s">
        <v>81</v>
      </c>
      <c r="C21" t="s">
        <v>85</v>
      </c>
      <c r="E21" t="s">
        <v>44</v>
      </c>
      <c r="G21" t="s">
        <v>86</v>
      </c>
    </row>
    <row r="22" spans="1:25" ht="14.25">
      <c r="A22" s="5" t="s">
        <v>87</v>
      </c>
      <c r="B22" s="5" t="s">
        <v>88</v>
      </c>
      <c r="C22" s="5" t="s">
        <v>89</v>
      </c>
      <c r="D22" s="5"/>
      <c r="E22" s="5" t="s">
        <v>33</v>
      </c>
      <c r="F22" s="5" t="s">
        <v>90</v>
      </c>
      <c r="G22" s="5" t="s">
        <v>86</v>
      </c>
      <c r="H22" s="5" t="s">
        <v>36</v>
      </c>
      <c r="I22" s="5" t="s">
        <v>91</v>
      </c>
      <c r="J22" s="5"/>
      <c r="K22" s="5" t="str">
        <f>CONCATENATE(IF(M22="YES","UC1;",""),IF(N22="YES"," UC2;",""),IF(O22="YES"," UC3",""))</f>
        <v>UC1; UC2;</v>
      </c>
      <c r="L22" s="5" t="str">
        <f>CONCATENATE(IF(P22="YES","e-Notification;",""),IF(Q22="YES"," e-Access;",""),IF(R22="YES"," e-Submission;",""),IF(S22="YES"," e-Evaluation;",""),IF(T22="YES"," e-Awarding;",""),IF(U22="YES"," e-Request;",""),IF(V22="YES"," e-Ordering;",""),IF(W22="YES"," e-Fulfiltment;",""),IF(X22="YES"," e-Invoicing;",""),IF(Y22="YES"," e-Payment;",""))</f>
        <v>e-Notification; e-Evaluation; e-Awarding;</v>
      </c>
      <c r="M22" s="5" t="s">
        <v>36</v>
      </c>
      <c r="N22" s="5" t="s">
        <v>36</v>
      </c>
      <c r="O22" s="5"/>
      <c r="P22" s="5" t="s">
        <v>36</v>
      </c>
      <c r="Q22" s="5"/>
      <c r="R22" s="5"/>
      <c r="S22" s="5" t="s">
        <v>36</v>
      </c>
      <c r="T22" s="5" t="s">
        <v>36</v>
      </c>
      <c r="U22" s="5"/>
      <c r="V22" s="5"/>
      <c r="W22" s="5"/>
      <c r="X22" s="5"/>
      <c r="Y22" s="5"/>
    </row>
    <row r="23" spans="1:25" ht="14.25">
      <c r="A23" t="s">
        <v>87</v>
      </c>
      <c r="B23" t="s">
        <v>88</v>
      </c>
      <c r="C23" t="s">
        <v>92</v>
      </c>
      <c r="E23" t="s">
        <v>64</v>
      </c>
      <c r="G23" t="s">
        <v>86</v>
      </c>
    </row>
    <row r="24" spans="1:25" ht="14.25">
      <c r="A24" t="s">
        <v>87</v>
      </c>
      <c r="B24" t="s">
        <v>88</v>
      </c>
      <c r="C24" t="s">
        <v>93</v>
      </c>
      <c r="E24" t="s">
        <v>39</v>
      </c>
      <c r="F24" t="s">
        <v>94</v>
      </c>
      <c r="G24" t="s">
        <v>86</v>
      </c>
    </row>
    <row r="25" spans="1:25" ht="14.25">
      <c r="A25" t="s">
        <v>87</v>
      </c>
      <c r="B25" t="s">
        <v>88</v>
      </c>
      <c r="C25" t="s">
        <v>95</v>
      </c>
      <c r="E25" t="s">
        <v>39</v>
      </c>
      <c r="F25" t="s">
        <v>96</v>
      </c>
      <c r="G25" t="s">
        <v>86</v>
      </c>
    </row>
    <row r="26" spans="1:25" ht="14.25">
      <c r="A26" t="s">
        <v>87</v>
      </c>
      <c r="B26" t="s">
        <v>88</v>
      </c>
      <c r="C26" t="s">
        <v>97</v>
      </c>
      <c r="E26" t="s">
        <v>98</v>
      </c>
      <c r="F26" t="s">
        <v>99</v>
      </c>
      <c r="G26" t="s">
        <v>86</v>
      </c>
    </row>
    <row r="27" spans="1:25" ht="14.25">
      <c r="A27" t="s">
        <v>87</v>
      </c>
      <c r="B27" t="s">
        <v>88</v>
      </c>
      <c r="C27" t="s">
        <v>100</v>
      </c>
      <c r="E27" t="s">
        <v>101</v>
      </c>
      <c r="F27" t="s">
        <v>102</v>
      </c>
      <c r="G27" t="s">
        <v>86</v>
      </c>
    </row>
    <row r="28" spans="1:25" ht="14.25">
      <c r="A28" t="s">
        <v>87</v>
      </c>
      <c r="B28" t="s">
        <v>88</v>
      </c>
      <c r="C28" t="s">
        <v>103</v>
      </c>
      <c r="E28" t="s">
        <v>44</v>
      </c>
      <c r="G28" t="s">
        <v>86</v>
      </c>
    </row>
    <row r="29" spans="1:25" ht="14.25">
      <c r="A29" t="s">
        <v>87</v>
      </c>
      <c r="B29" t="s">
        <v>88</v>
      </c>
      <c r="C29" t="s">
        <v>104</v>
      </c>
      <c r="E29" t="s">
        <v>44</v>
      </c>
      <c r="G29" t="s">
        <v>86</v>
      </c>
    </row>
    <row r="30" spans="1:25" ht="14.25">
      <c r="A30" t="s">
        <v>87</v>
      </c>
      <c r="B30" t="s">
        <v>88</v>
      </c>
      <c r="C30" t="s">
        <v>105</v>
      </c>
      <c r="E30" t="s">
        <v>45</v>
      </c>
      <c r="G30" t="s">
        <v>86</v>
      </c>
    </row>
    <row r="31" spans="1:25" ht="14.25">
      <c r="A31" t="s">
        <v>87</v>
      </c>
      <c r="B31" t="s">
        <v>88</v>
      </c>
      <c r="C31" t="s">
        <v>106</v>
      </c>
      <c r="E31" t="s">
        <v>107</v>
      </c>
      <c r="F31" t="s">
        <v>108</v>
      </c>
      <c r="G31" t="s">
        <v>86</v>
      </c>
    </row>
    <row r="32" spans="1:25" ht="14.25">
      <c r="A32" t="s">
        <v>87</v>
      </c>
      <c r="B32" t="s">
        <v>88</v>
      </c>
      <c r="C32" t="s">
        <v>109</v>
      </c>
      <c r="E32" t="s">
        <v>107</v>
      </c>
      <c r="F32" t="s">
        <v>110</v>
      </c>
      <c r="G32" t="s">
        <v>111</v>
      </c>
    </row>
    <row r="33" spans="1:25" ht="14.25">
      <c r="A33" s="5" t="s">
        <v>112</v>
      </c>
      <c r="B33" s="5" t="s">
        <v>113</v>
      </c>
      <c r="C33" s="5" t="s">
        <v>114</v>
      </c>
      <c r="D33" s="5"/>
      <c r="E33" s="5" t="s">
        <v>33</v>
      </c>
      <c r="F33" s="5"/>
      <c r="G33" s="5" t="s">
        <v>111</v>
      </c>
      <c r="H33" s="5" t="s">
        <v>36</v>
      </c>
      <c r="I33" s="5" t="s">
        <v>37</v>
      </c>
      <c r="J33" s="5"/>
      <c r="K33" s="5" t="str">
        <f>CONCATENATE(IF(M33="YES","UC1;",""),IF(N33="YES"," UC2;",""),IF(O33="YES"," UC3",""))</f>
        <v>UC1; UC2;</v>
      </c>
      <c r="L33" s="5" t="str">
        <f>CONCATENATE(IF(P33="YES","e-Notification;",""),IF(Q33="YES"," e-Access;",""),IF(R33="YES"," e-Submission;",""),IF(S33="YES"," e-Evaluation;",""),IF(T33="YES"," e-Awarding;",""),IF(U33="YES"," e-Request;",""),IF(V33="YES"," e-Ordering;",""),IF(W33="YES"," e-Fulfiltment;",""),IF(X33="YES"," e-Invoicing;",""),IF(Y33="YES"," e-Payment;",""))</f>
        <v/>
      </c>
      <c r="M33" s="5" t="s">
        <v>36</v>
      </c>
      <c r="N33" s="5" t="s">
        <v>36</v>
      </c>
      <c r="O33" s="5"/>
      <c r="P33" s="5"/>
      <c r="Q33" s="5"/>
      <c r="R33" s="5"/>
      <c r="S33" s="5"/>
      <c r="T33" s="5"/>
      <c r="U33" s="5"/>
      <c r="V33" s="5"/>
      <c r="W33" s="5"/>
      <c r="X33" s="5"/>
      <c r="Y33" s="5"/>
    </row>
    <row r="34" spans="1:25" ht="14.25">
      <c r="A34" t="s">
        <v>112</v>
      </c>
      <c r="B34" t="s">
        <v>113</v>
      </c>
      <c r="C34" t="s">
        <v>115</v>
      </c>
      <c r="E34" t="s">
        <v>64</v>
      </c>
      <c r="G34" t="s">
        <v>111</v>
      </c>
    </row>
    <row r="35" spans="1:25" ht="14.25">
      <c r="A35" t="s">
        <v>112</v>
      </c>
      <c r="B35" t="s">
        <v>113</v>
      </c>
      <c r="C35" t="s">
        <v>116</v>
      </c>
      <c r="E35" t="s">
        <v>61</v>
      </c>
      <c r="G35" t="s">
        <v>111</v>
      </c>
    </row>
    <row r="36" spans="1:25" ht="14.25">
      <c r="A36" t="s">
        <v>112</v>
      </c>
      <c r="B36" t="s">
        <v>113</v>
      </c>
      <c r="C36" t="s">
        <v>117</v>
      </c>
      <c r="E36" t="s">
        <v>61</v>
      </c>
      <c r="G36" t="s">
        <v>111</v>
      </c>
    </row>
    <row r="37" spans="1:25" ht="14.25">
      <c r="A37" t="s">
        <v>112</v>
      </c>
      <c r="B37" t="s">
        <v>113</v>
      </c>
      <c r="C37" t="s">
        <v>118</v>
      </c>
      <c r="E37" t="s">
        <v>61</v>
      </c>
      <c r="G37" t="s">
        <v>119</v>
      </c>
    </row>
    <row r="38" spans="1:25" ht="14.25">
      <c r="A38" s="5" t="s">
        <v>120</v>
      </c>
      <c r="B38" s="5" t="s">
        <v>121</v>
      </c>
      <c r="C38" s="5" t="s">
        <v>122</v>
      </c>
      <c r="D38" s="5"/>
      <c r="E38" s="5" t="s">
        <v>33</v>
      </c>
      <c r="F38" s="5"/>
      <c r="G38" s="5" t="s">
        <v>123</v>
      </c>
      <c r="H38" s="5" t="s">
        <v>36</v>
      </c>
      <c r="I38" s="5" t="s">
        <v>37</v>
      </c>
      <c r="J38" s="5"/>
      <c r="K38" s="5" t="str">
        <f>CONCATENATE(IF(M38="YES","UC1;",""),IF(N38="YES"," UC2;",""),IF(O38="YES"," UC3",""))</f>
        <v/>
      </c>
      <c r="L38" s="5" t="str">
        <f>CONCATENATE(IF(P38="YES","e-Notification;",""),IF(Q38="YES"," e-Access;",""),IF(R38="YES"," e-Submission;",""),IF(S38="YES"," e-Evaluation;",""),IF(T38="YES"," e-Awarding;",""),IF(U38="YES"," e-Request;",""),IF(V38="YES"," e-Ordering;",""),IF(W38="YES"," e-Fulfiltment;",""),IF(X38="YES"," e-Invoicing;",""),IF(Y38="YES"," e-Payment;",""))</f>
        <v>e-Notification;</v>
      </c>
      <c r="M38" s="5"/>
      <c r="N38" s="5"/>
      <c r="O38" s="5"/>
      <c r="P38" s="5" t="s">
        <v>36</v>
      </c>
      <c r="Q38" s="5"/>
      <c r="R38" s="5"/>
      <c r="S38" s="5"/>
      <c r="T38" s="5"/>
      <c r="U38" s="5"/>
      <c r="V38" s="5"/>
      <c r="W38" s="5"/>
      <c r="X38" s="5"/>
      <c r="Y38" s="5"/>
    </row>
    <row r="39" spans="1:25" ht="14.25">
      <c r="A39" s="5" t="s">
        <v>124</v>
      </c>
      <c r="B39" s="5" t="s">
        <v>125</v>
      </c>
      <c r="C39" s="5" t="s">
        <v>126</v>
      </c>
      <c r="D39" s="5"/>
      <c r="E39" s="5" t="s">
        <v>33</v>
      </c>
      <c r="F39" s="5" t="s">
        <v>127</v>
      </c>
      <c r="G39" s="5" t="s">
        <v>123</v>
      </c>
      <c r="H39" s="5" t="s">
        <v>36</v>
      </c>
      <c r="I39" s="5" t="s">
        <v>37</v>
      </c>
      <c r="J39" s="5"/>
      <c r="K39" s="5" t="str">
        <f>CONCATENATE(IF(M39="YES","UC1;",""),IF(N39="YES"," UC2;",""),IF(O39="YES"," UC3",""))</f>
        <v>UC1; UC3</v>
      </c>
      <c r="L39" s="5" t="str">
        <f>CONCATENATE(IF(P39="YES","e-Notification;",""),IF(Q39="YES"," e-Access;",""),IF(R39="YES"," e-Submission;",""),IF(S39="YES"," e-Evaluation;",""),IF(T39="YES"," e-Awarding;",""),IF(U39="YES"," e-Request;",""),IF(V39="YES"," e-Ordering;",""),IF(W39="YES"," e-Fulfiltment;",""),IF(X39="YES"," e-Invoicing;",""),IF(Y39="YES"," e-Payment;",""))</f>
        <v>e-Notification; e-Awarding;</v>
      </c>
      <c r="M39" s="5" t="s">
        <v>36</v>
      </c>
      <c r="N39" s="5"/>
      <c r="O39" s="5" t="s">
        <v>36</v>
      </c>
      <c r="P39" s="5" t="s">
        <v>36</v>
      </c>
      <c r="Q39" s="5"/>
      <c r="R39" s="5"/>
      <c r="S39" s="5"/>
      <c r="T39" s="5" t="s">
        <v>36</v>
      </c>
      <c r="U39" s="5"/>
      <c r="V39" s="5"/>
      <c r="W39" s="5"/>
      <c r="X39" s="5"/>
      <c r="Y39" s="5"/>
    </row>
    <row r="40" spans="1:25" ht="14.25">
      <c r="A40" t="s">
        <v>124</v>
      </c>
      <c r="B40" t="s">
        <v>125</v>
      </c>
      <c r="C40" t="s">
        <v>128</v>
      </c>
      <c r="E40" t="s">
        <v>107</v>
      </c>
      <c r="F40" t="s">
        <v>129</v>
      </c>
      <c r="G40" t="s">
        <v>123</v>
      </c>
    </row>
    <row r="41" spans="1:25" ht="14.25">
      <c r="A41" t="s">
        <v>124</v>
      </c>
      <c r="B41" t="s">
        <v>125</v>
      </c>
      <c r="C41" t="s">
        <v>130</v>
      </c>
      <c r="E41" t="s">
        <v>107</v>
      </c>
      <c r="F41" t="s">
        <v>131</v>
      </c>
      <c r="G41" t="s">
        <v>123</v>
      </c>
    </row>
    <row r="42" spans="1:25" ht="14.25">
      <c r="A42" t="s">
        <v>124</v>
      </c>
      <c r="B42" t="s">
        <v>125</v>
      </c>
      <c r="C42" t="s">
        <v>132</v>
      </c>
      <c r="E42" t="s">
        <v>44</v>
      </c>
      <c r="G42" t="s">
        <v>123</v>
      </c>
    </row>
    <row r="43" spans="1:25" ht="14.25">
      <c r="A43" t="s">
        <v>124</v>
      </c>
      <c r="B43" t="s">
        <v>125</v>
      </c>
      <c r="C43" t="s">
        <v>133</v>
      </c>
      <c r="E43" t="s">
        <v>44</v>
      </c>
      <c r="G43" t="s">
        <v>134</v>
      </c>
    </row>
    <row r="44" spans="1:25" ht="14.25">
      <c r="A44" s="5" t="s">
        <v>135</v>
      </c>
      <c r="B44" s="5" t="s">
        <v>136</v>
      </c>
      <c r="C44" s="5" t="s">
        <v>137</v>
      </c>
      <c r="D44" s="5"/>
      <c r="E44" s="5" t="s">
        <v>33</v>
      </c>
      <c r="F44" s="5" t="s">
        <v>138</v>
      </c>
      <c r="G44" s="5" t="s">
        <v>134</v>
      </c>
      <c r="H44" s="5" t="s">
        <v>36</v>
      </c>
      <c r="I44" s="5" t="s">
        <v>139</v>
      </c>
      <c r="J44" s="5"/>
      <c r="K44" s="5" t="str">
        <f>CONCATENATE(IF(M44="YES","UC1;",""),IF(N44="YES"," UC2;",""),IF(O44="YES"," UC3",""))</f>
        <v/>
      </c>
      <c r="L44" s="5" t="str">
        <f>CONCATENATE(IF(P44="YES","e-Notification;",""),IF(Q44="YES"," e-Access;",""),IF(R44="YES"," e-Submission;",""),IF(S44="YES"," e-Evaluation;",""),IF(T44="YES"," e-Awarding;",""),IF(U44="YES"," e-Request;",""),IF(V44="YES"," e-Ordering;",""),IF(W44="YES"," e-Fulfiltment;",""),IF(X44="YES"," e-Invoicing;",""),IF(Y44="YES"," e-Payment;",""))</f>
        <v>e-Notification; e-Awarding;</v>
      </c>
      <c r="M44" s="5"/>
      <c r="N44" s="5"/>
      <c r="O44" s="5"/>
      <c r="P44" s="5" t="s">
        <v>36</v>
      </c>
      <c r="Q44" s="5"/>
      <c r="R44" s="5"/>
      <c r="S44" s="5"/>
      <c r="T44" s="5" t="s">
        <v>36</v>
      </c>
      <c r="U44" s="5"/>
      <c r="V44" s="5"/>
      <c r="W44" s="5"/>
      <c r="X44" s="5"/>
      <c r="Y44" s="5"/>
    </row>
    <row r="45" spans="1:25" ht="14.25">
      <c r="A45" t="s">
        <v>135</v>
      </c>
      <c r="B45" t="s">
        <v>136</v>
      </c>
      <c r="C45" t="s">
        <v>140</v>
      </c>
      <c r="E45" t="s">
        <v>64</v>
      </c>
      <c r="G45" t="s">
        <v>141</v>
      </c>
    </row>
    <row r="46" spans="1:25" ht="14.25">
      <c r="A46" s="5" t="s">
        <v>142</v>
      </c>
      <c r="B46" s="5" t="s">
        <v>143</v>
      </c>
      <c r="C46" s="5" t="s">
        <v>144</v>
      </c>
      <c r="D46" s="5"/>
      <c r="E46" s="5" t="s">
        <v>33</v>
      </c>
      <c r="F46" s="5" t="s">
        <v>145</v>
      </c>
      <c r="G46" s="5" t="s">
        <v>141</v>
      </c>
      <c r="H46" s="5" t="s">
        <v>36</v>
      </c>
      <c r="I46" s="5" t="s">
        <v>37</v>
      </c>
      <c r="J46" s="5"/>
      <c r="K46" s="5" t="str">
        <f>CONCATENATE(IF(M46="YES","UC1;",""),IF(N46="YES"," UC2;",""),IF(O46="YES"," UC3",""))</f>
        <v/>
      </c>
      <c r="L46" s="5" t="str">
        <f>CONCATENATE(IF(P46="YES","e-Notification;",""),IF(Q46="YES"," e-Access;",""),IF(R46="YES"," e-Submission;",""),IF(S46="YES"," e-Evaluation;",""),IF(T46="YES"," e-Awarding;",""),IF(U46="YES"," e-Request;",""),IF(V46="YES"," e-Ordering;",""),IF(W46="YES"," e-Fulfiltment;",""),IF(X46="YES"," e-Invoicing;",""),IF(Y46="YES"," e-Payment;",""))</f>
        <v>e-Notification; e-Awarding;</v>
      </c>
      <c r="M46" s="5"/>
      <c r="N46" s="5"/>
      <c r="O46" s="5"/>
      <c r="P46" s="5" t="s">
        <v>36</v>
      </c>
      <c r="Q46" s="5"/>
      <c r="R46" s="5"/>
      <c r="S46" s="5"/>
      <c r="T46" s="5" t="s">
        <v>36</v>
      </c>
      <c r="U46" s="5"/>
      <c r="V46" s="5"/>
      <c r="W46" s="5"/>
      <c r="X46" s="5"/>
      <c r="Y46" s="5"/>
    </row>
    <row r="47" spans="1:25" ht="14.25">
      <c r="A47" t="s">
        <v>142</v>
      </c>
      <c r="B47" t="s">
        <v>143</v>
      </c>
      <c r="C47" t="s">
        <v>146</v>
      </c>
      <c r="E47" t="s">
        <v>64</v>
      </c>
      <c r="G47" t="s">
        <v>147</v>
      </c>
    </row>
    <row r="48" spans="1:25" ht="14.25">
      <c r="A48" s="5" t="s">
        <v>148</v>
      </c>
      <c r="B48" s="5" t="s">
        <v>149</v>
      </c>
      <c r="C48" s="5" t="s">
        <v>150</v>
      </c>
      <c r="D48" s="5"/>
      <c r="E48" s="5" t="s">
        <v>33</v>
      </c>
      <c r="F48" s="5" t="s">
        <v>151</v>
      </c>
      <c r="G48" s="5" t="s">
        <v>147</v>
      </c>
      <c r="H48" s="5" t="s">
        <v>36</v>
      </c>
      <c r="I48" s="5" t="s">
        <v>91</v>
      </c>
      <c r="J48" s="5"/>
      <c r="K48" s="5" t="str">
        <f>CONCATENATE(IF(M48="YES","UC1;",""),IF(N48="YES"," UC2;",""),IF(O48="YES"," UC3",""))</f>
        <v/>
      </c>
      <c r="L48" s="5" t="str">
        <f>CONCATENATE(IF(P48="YES","e-Notification;",""),IF(Q48="YES"," e-Access;",""),IF(R48="YES"," e-Submission;",""),IF(S48="YES"," e-Evaluation;",""),IF(T48="YES"," e-Awarding;",""),IF(U48="YES"," e-Request;",""),IF(V48="YES"," e-Ordering;",""),IF(W48="YES"," e-Fulfiltment;",""),IF(X48="YES"," e-Invoicing;",""),IF(Y48="YES"," e-Payment;",""))</f>
        <v>e-Notification;</v>
      </c>
      <c r="M48" s="5"/>
      <c r="N48" s="5"/>
      <c r="O48" s="5"/>
      <c r="P48" s="5" t="s">
        <v>36</v>
      </c>
      <c r="Q48" s="5"/>
      <c r="R48" s="5"/>
      <c r="S48" s="5"/>
      <c r="T48" s="5"/>
      <c r="U48" s="5"/>
      <c r="V48" s="5"/>
      <c r="W48" s="5"/>
      <c r="X48" s="5"/>
      <c r="Y48" s="5"/>
    </row>
    <row r="49" spans="1:25" ht="14.25">
      <c r="A49" t="s">
        <v>148</v>
      </c>
      <c r="B49" t="s">
        <v>149</v>
      </c>
      <c r="C49" t="s">
        <v>152</v>
      </c>
      <c r="E49" t="s">
        <v>64</v>
      </c>
      <c r="G49" t="s">
        <v>147</v>
      </c>
    </row>
    <row r="50" spans="1:25" ht="14.25">
      <c r="A50" t="s">
        <v>148</v>
      </c>
      <c r="B50" t="s">
        <v>149</v>
      </c>
      <c r="C50" t="s">
        <v>153</v>
      </c>
      <c r="E50" t="s">
        <v>154</v>
      </c>
      <c r="F50" t="s">
        <v>155</v>
      </c>
    </row>
    <row r="51" spans="1:25" ht="14.25">
      <c r="A51" s="5" t="s">
        <v>156</v>
      </c>
      <c r="B51" s="5" t="s">
        <v>157</v>
      </c>
      <c r="C51" s="5" t="s">
        <v>158</v>
      </c>
      <c r="D51" s="5"/>
      <c r="E51" s="5" t="s">
        <v>101</v>
      </c>
      <c r="F51" s="5" t="s">
        <v>159</v>
      </c>
      <c r="G51" s="5"/>
      <c r="H51" s="5" t="s">
        <v>36</v>
      </c>
      <c r="I51" s="5" t="s">
        <v>160</v>
      </c>
      <c r="J51" s="5" t="s">
        <v>161</v>
      </c>
      <c r="K51" s="5" t="str">
        <f>CONCATENATE(IF(M51="YES","UC1;",""),IF(N51="YES"," UC2;",""),IF(O51="YES"," UC3",""))</f>
        <v>UC1; UC2; UC3</v>
      </c>
      <c r="L51" s="5" t="str">
        <f>CONCATENATE(IF(P51="YES","e-Notification;",""),IF(Q51="YES"," e-Access;",""),IF(R51="YES"," e-Submission;",""),IF(S51="YES"," e-Evaluation;",""),IF(T51="YES"," e-Awarding;",""),IF(U51="YES"," e-Request;",""),IF(V51="YES"," e-Ordering;",""),IF(W51="YES"," e-Fulfiltment;",""),IF(X51="YES"," e-Invoicing;",""),IF(Y51="YES"," e-Payment;",""))</f>
        <v>e-Notification; e-Access; e-Submission; e-Evaluation; e-Awarding; e-Request; e-Ordering; e-Fulfiltment; e-Invoicing; e-Payment;</v>
      </c>
      <c r="M51" s="5" t="s">
        <v>36</v>
      </c>
      <c r="N51" s="5" t="s">
        <v>36</v>
      </c>
      <c r="O51" s="5" t="s">
        <v>36</v>
      </c>
      <c r="P51" s="5" t="s">
        <v>36</v>
      </c>
      <c r="Q51" s="5" t="s">
        <v>36</v>
      </c>
      <c r="R51" s="5" t="s">
        <v>36</v>
      </c>
      <c r="S51" s="5" t="s">
        <v>36</v>
      </c>
      <c r="T51" s="5" t="s">
        <v>36</v>
      </c>
      <c r="U51" s="5" t="s">
        <v>36</v>
      </c>
      <c r="V51" s="5" t="s">
        <v>36</v>
      </c>
      <c r="W51" s="5" t="s">
        <v>36</v>
      </c>
      <c r="X51" s="5" t="s">
        <v>36</v>
      </c>
      <c r="Y51" s="5" t="s">
        <v>36</v>
      </c>
    </row>
    <row r="52" spans="1:25" ht="14.25">
      <c r="A52" t="s">
        <v>156</v>
      </c>
      <c r="B52" t="s">
        <v>157</v>
      </c>
      <c r="C52" t="s">
        <v>162</v>
      </c>
      <c r="E52" t="s">
        <v>101</v>
      </c>
      <c r="F52" t="s">
        <v>163</v>
      </c>
    </row>
    <row r="53" spans="1:25" ht="14.25">
      <c r="A53" t="s">
        <v>156</v>
      </c>
      <c r="B53" t="s">
        <v>157</v>
      </c>
      <c r="C53" t="s">
        <v>164</v>
      </c>
      <c r="E53" t="s">
        <v>107</v>
      </c>
      <c r="F53" t="s">
        <v>165</v>
      </c>
    </row>
    <row r="54" spans="1:25" ht="14.25">
      <c r="A54" t="s">
        <v>156</v>
      </c>
      <c r="B54" t="s">
        <v>157</v>
      </c>
      <c r="C54" t="s">
        <v>166</v>
      </c>
      <c r="E54" t="s">
        <v>167</v>
      </c>
      <c r="F54" t="s">
        <v>168</v>
      </c>
    </row>
    <row r="55" spans="1:25" ht="14.25">
      <c r="A55" t="s">
        <v>156</v>
      </c>
      <c r="B55" t="s">
        <v>157</v>
      </c>
      <c r="C55" t="s">
        <v>169</v>
      </c>
      <c r="E55" t="s">
        <v>170</v>
      </c>
    </row>
    <row r="56" spans="1:25" ht="14.25">
      <c r="A56" t="s">
        <v>156</v>
      </c>
      <c r="B56" t="s">
        <v>157</v>
      </c>
      <c r="C56" t="s">
        <v>171</v>
      </c>
      <c r="E56" t="s">
        <v>98</v>
      </c>
      <c r="F56" t="s">
        <v>172</v>
      </c>
    </row>
    <row r="57" spans="1:25" ht="14.25">
      <c r="A57" t="s">
        <v>156</v>
      </c>
      <c r="B57" t="s">
        <v>157</v>
      </c>
      <c r="C57" t="s">
        <v>173</v>
      </c>
      <c r="E57" t="s">
        <v>154</v>
      </c>
      <c r="F57" t="s">
        <v>174</v>
      </c>
    </row>
    <row r="58" spans="1:25" ht="14.25">
      <c r="A58" t="s">
        <v>156</v>
      </c>
      <c r="B58" t="s">
        <v>157</v>
      </c>
      <c r="C58" t="s">
        <v>175</v>
      </c>
      <c r="E58" t="s">
        <v>45</v>
      </c>
      <c r="F58" t="s">
        <v>176</v>
      </c>
    </row>
    <row r="59" spans="1:25" ht="14.25">
      <c r="A59" t="s">
        <v>156</v>
      </c>
      <c r="B59" t="s">
        <v>157</v>
      </c>
      <c r="C59" t="s">
        <v>177</v>
      </c>
      <c r="E59" t="s">
        <v>39</v>
      </c>
      <c r="F59" t="s">
        <v>178</v>
      </c>
    </row>
    <row r="60" spans="1:25" ht="14.25">
      <c r="A60" t="s">
        <v>156</v>
      </c>
      <c r="B60" t="s">
        <v>157</v>
      </c>
      <c r="C60" t="s">
        <v>179</v>
      </c>
      <c r="E60" t="s">
        <v>167</v>
      </c>
      <c r="F60" t="s">
        <v>180</v>
      </c>
    </row>
    <row r="61" spans="1:25" ht="14.25">
      <c r="A61" t="s">
        <v>156</v>
      </c>
      <c r="B61" t="s">
        <v>157</v>
      </c>
      <c r="C61" t="s">
        <v>181</v>
      </c>
      <c r="E61" t="s">
        <v>39</v>
      </c>
      <c r="F61" t="s">
        <v>182</v>
      </c>
    </row>
    <row r="62" spans="1:25" ht="14.25">
      <c r="A62" t="s">
        <v>156</v>
      </c>
      <c r="B62" t="s">
        <v>157</v>
      </c>
      <c r="C62" t="s">
        <v>183</v>
      </c>
      <c r="E62" t="s">
        <v>101</v>
      </c>
      <c r="F62" t="s">
        <v>184</v>
      </c>
    </row>
    <row r="63" spans="1:25" ht="14.25">
      <c r="A63" s="5" t="s">
        <v>156</v>
      </c>
      <c r="B63" s="5" t="s">
        <v>185</v>
      </c>
      <c r="C63" s="5" t="s">
        <v>186</v>
      </c>
      <c r="D63" s="5"/>
      <c r="E63" s="5" t="s">
        <v>33</v>
      </c>
      <c r="F63" s="5"/>
      <c r="G63" s="5" t="s">
        <v>187</v>
      </c>
      <c r="H63" s="5" t="s">
        <v>36</v>
      </c>
      <c r="I63" s="5" t="s">
        <v>37</v>
      </c>
      <c r="J63" s="5"/>
      <c r="K63" s="5" t="str">
        <f>CONCATENATE(IF(M63="YES","UC1;",""),IF(N63="YES"," UC2;",""),IF(O63="YES"," UC3",""))</f>
        <v/>
      </c>
      <c r="L63" s="5" t="str">
        <f>CONCATENATE(IF(P63="YES","e-Notification;",""),IF(Q63="YES"," e-Access;",""),IF(R63="YES"," e-Submission;",""),IF(S63="YES"," e-Evaluation;",""),IF(T63="YES"," e-Awarding;",""),IF(U63="YES"," e-Request;",""),IF(V63="YES"," e-Ordering;",""),IF(W63="YES"," e-Fulfiltment;",""),IF(X63="YES"," e-Invoicing;",""),IF(Y63="YES"," e-Payment;",""))</f>
        <v/>
      </c>
      <c r="M63" s="5"/>
      <c r="N63" s="5"/>
      <c r="O63" s="5"/>
      <c r="P63" s="5"/>
      <c r="Q63" s="5"/>
      <c r="R63" s="5"/>
      <c r="S63" s="5"/>
      <c r="T63" s="5"/>
      <c r="U63" s="5"/>
      <c r="V63" s="5"/>
      <c r="W63" s="5"/>
      <c r="X63" s="5"/>
      <c r="Y63" s="5"/>
    </row>
    <row r="64" spans="1:25" ht="14.25">
      <c r="A64" t="s">
        <v>156</v>
      </c>
      <c r="B64" t="s">
        <v>185</v>
      </c>
      <c r="C64" t="s">
        <v>188</v>
      </c>
      <c r="E64" t="s">
        <v>64</v>
      </c>
    </row>
    <row r="65" spans="1:25" ht="14.25">
      <c r="A65" t="s">
        <v>156</v>
      </c>
      <c r="B65" t="s">
        <v>185</v>
      </c>
      <c r="C65" t="s">
        <v>189</v>
      </c>
      <c r="E65" t="s">
        <v>190</v>
      </c>
    </row>
    <row r="66" spans="1:25" ht="14.25">
      <c r="A66" t="s">
        <v>156</v>
      </c>
      <c r="B66" t="s">
        <v>185</v>
      </c>
      <c r="C66" t="s">
        <v>191</v>
      </c>
      <c r="E66" t="s">
        <v>192</v>
      </c>
    </row>
    <row r="67" spans="1:25" ht="14.25">
      <c r="A67" t="s">
        <v>156</v>
      </c>
      <c r="B67" t="s">
        <v>185</v>
      </c>
      <c r="C67" t="s">
        <v>193</v>
      </c>
      <c r="E67" t="s">
        <v>101</v>
      </c>
    </row>
    <row r="68" spans="1:25" ht="14.25">
      <c r="A68" t="s">
        <v>156</v>
      </c>
      <c r="B68" t="s">
        <v>185</v>
      </c>
      <c r="C68" t="s">
        <v>194</v>
      </c>
      <c r="E68" t="s">
        <v>44</v>
      </c>
      <c r="G68" t="s">
        <v>195</v>
      </c>
    </row>
    <row r="69" spans="1:25" ht="14.25">
      <c r="A69" s="5" t="s">
        <v>196</v>
      </c>
      <c r="B69" s="5" t="s">
        <v>197</v>
      </c>
      <c r="C69" s="5" t="s">
        <v>198</v>
      </c>
      <c r="D69" s="5"/>
      <c r="E69" s="5" t="s">
        <v>33</v>
      </c>
      <c r="F69" s="5"/>
      <c r="G69" s="5" t="s">
        <v>195</v>
      </c>
      <c r="H69" s="5" t="s">
        <v>36</v>
      </c>
      <c r="I69" s="5" t="s">
        <v>37</v>
      </c>
      <c r="J69" s="5"/>
      <c r="K69" s="5" t="str">
        <f>CONCATENATE(IF(M69="YES","UC1;",""),IF(N69="YES"," UC2;",""),IF(O69="YES"," UC3",""))</f>
        <v/>
      </c>
      <c r="L69" s="5" t="str">
        <f>CONCATENATE(IF(P69="YES","e-Notification;",""),IF(Q69="YES"," e-Access;",""),IF(R69="YES"," e-Submission;",""),IF(S69="YES"," e-Evaluation;",""),IF(T69="YES"," e-Awarding;",""),IF(U69="YES"," e-Request;",""),IF(V69="YES"," e-Ordering;",""),IF(W69="YES"," e-Fulfiltment;",""),IF(X69="YES"," e-Invoicing;",""),IF(Y69="YES"," e-Payment;",""))</f>
        <v>e-Notification; e-Access;</v>
      </c>
      <c r="M69" s="5"/>
      <c r="N69" s="5"/>
      <c r="O69" s="5"/>
      <c r="P69" s="5" t="s">
        <v>36</v>
      </c>
      <c r="Q69" s="5" t="s">
        <v>36</v>
      </c>
      <c r="R69" s="5"/>
      <c r="S69" s="5"/>
      <c r="T69" s="5"/>
      <c r="U69" s="5"/>
      <c r="V69" s="5"/>
      <c r="W69" s="5"/>
      <c r="X69" s="5"/>
      <c r="Y69" s="5"/>
    </row>
    <row r="70" spans="1:25" ht="14.25">
      <c r="A70" t="s">
        <v>196</v>
      </c>
      <c r="B70" t="s">
        <v>197</v>
      </c>
      <c r="C70" t="s">
        <v>199</v>
      </c>
      <c r="E70" t="s">
        <v>39</v>
      </c>
      <c r="F70" t="s">
        <v>200</v>
      </c>
      <c r="G70" t="s">
        <v>195</v>
      </c>
    </row>
    <row r="71" spans="1:25" ht="14.25">
      <c r="A71" t="s">
        <v>196</v>
      </c>
      <c r="B71" t="s">
        <v>197</v>
      </c>
      <c r="C71" t="s">
        <v>201</v>
      </c>
      <c r="E71" t="s">
        <v>44</v>
      </c>
      <c r="G71" t="s">
        <v>195</v>
      </c>
    </row>
    <row r="72" spans="1:25" ht="14.25">
      <c r="A72" t="s">
        <v>196</v>
      </c>
      <c r="B72" t="s">
        <v>197</v>
      </c>
      <c r="C72" t="s">
        <v>202</v>
      </c>
      <c r="E72" t="s">
        <v>61</v>
      </c>
      <c r="G72" t="s">
        <v>203</v>
      </c>
    </row>
    <row r="73" spans="1:25" ht="14.25">
      <c r="A73" s="5" t="s">
        <v>204</v>
      </c>
      <c r="B73" s="5" t="s">
        <v>205</v>
      </c>
      <c r="C73" s="5" t="s">
        <v>206</v>
      </c>
      <c r="D73" s="5"/>
      <c r="E73" s="5" t="s">
        <v>33</v>
      </c>
      <c r="F73" s="5" t="s">
        <v>207</v>
      </c>
      <c r="G73" s="5" t="s">
        <v>203</v>
      </c>
      <c r="H73" s="5" t="s">
        <v>36</v>
      </c>
      <c r="I73" s="5" t="s">
        <v>208</v>
      </c>
      <c r="J73" s="5"/>
      <c r="K73" s="5" t="str">
        <f>CONCATENATE(IF(M73="YES","UC1;",""),IF(N73="YES"," UC2;",""),IF(O73="YES"," UC3",""))</f>
        <v/>
      </c>
      <c r="L73" s="5" t="str">
        <f>CONCATENATE(IF(P73="YES","e-Notification;",""),IF(Q73="YES"," e-Access;",""),IF(R73="YES"," e-Submission;",""),IF(S73="YES"," e-Evaluation;",""),IF(T73="YES"," e-Awarding;",""),IF(U73="YES"," e-Request;",""),IF(V73="YES"," e-Ordering;",""),IF(W73="YES"," e-Fulfiltment;",""),IF(X73="YES"," e-Invoicing;",""),IF(Y73="YES"," e-Payment;",""))</f>
        <v>e-Notification;</v>
      </c>
      <c r="M73" s="5"/>
      <c r="N73" s="5"/>
      <c r="O73" s="5"/>
      <c r="P73" s="5" t="s">
        <v>36</v>
      </c>
      <c r="Q73" s="5"/>
      <c r="R73" s="5"/>
      <c r="S73" s="5"/>
      <c r="T73" s="5"/>
      <c r="U73" s="5"/>
      <c r="V73" s="5"/>
      <c r="W73" s="5"/>
      <c r="X73" s="5"/>
      <c r="Y73" s="5"/>
    </row>
    <row r="74" spans="1:25" ht="14.25">
      <c r="A74" t="s">
        <v>204</v>
      </c>
      <c r="B74" t="s">
        <v>205</v>
      </c>
      <c r="C74" t="s">
        <v>209</v>
      </c>
      <c r="E74" t="s">
        <v>64</v>
      </c>
      <c r="G74" t="s">
        <v>203</v>
      </c>
    </row>
    <row r="75" spans="1:25" ht="14.25">
      <c r="A75" t="s">
        <v>204</v>
      </c>
      <c r="B75" t="s">
        <v>205</v>
      </c>
      <c r="C75" t="s">
        <v>210</v>
      </c>
      <c r="E75" t="s">
        <v>61</v>
      </c>
      <c r="G75" t="s">
        <v>203</v>
      </c>
    </row>
    <row r="76" spans="1:25" ht="14.25">
      <c r="A76" t="s">
        <v>204</v>
      </c>
      <c r="B76" t="s">
        <v>205</v>
      </c>
      <c r="C76" t="s">
        <v>211</v>
      </c>
      <c r="E76" t="s">
        <v>61</v>
      </c>
      <c r="G76" t="s">
        <v>203</v>
      </c>
    </row>
    <row r="77" spans="1:25" ht="14.25">
      <c r="A77" t="s">
        <v>204</v>
      </c>
      <c r="B77" t="s">
        <v>205</v>
      </c>
      <c r="C77" t="s">
        <v>212</v>
      </c>
      <c r="E77" t="s">
        <v>61</v>
      </c>
      <c r="G77" t="s">
        <v>213</v>
      </c>
    </row>
    <row r="78" spans="1:25" ht="14.25">
      <c r="A78" s="5" t="s">
        <v>214</v>
      </c>
      <c r="B78" s="5" t="s">
        <v>215</v>
      </c>
      <c r="C78" s="5" t="s">
        <v>216</v>
      </c>
      <c r="D78" s="5"/>
      <c r="E78" s="5" t="s">
        <v>61</v>
      </c>
      <c r="F78" s="5"/>
      <c r="G78" s="5" t="s">
        <v>213</v>
      </c>
      <c r="H78" s="5" t="s">
        <v>36</v>
      </c>
      <c r="I78" s="5" t="s">
        <v>217</v>
      </c>
      <c r="J78" s="5"/>
      <c r="K78" s="5" t="str">
        <f>CONCATENATE(IF(M78="YES","UC1;",""),IF(N78="YES"," UC2;",""),IF(O78="YES"," UC3",""))</f>
        <v/>
      </c>
      <c r="L78" s="5" t="str">
        <f>CONCATENATE(IF(P78="YES","e-Notification;",""),IF(Q78="YES"," e-Access;",""),IF(R78="YES"," e-Submission;",""),IF(S78="YES"," e-Evaluation;",""),IF(T78="YES"," e-Awarding;",""),IF(U78="YES"," e-Request;",""),IF(V78="YES"," e-Ordering;",""),IF(W78="YES"," e-Fulfiltment;",""),IF(X78="YES"," e-Invoicing;",""),IF(Y78="YES"," e-Payment;",""))</f>
        <v>e-Notification;</v>
      </c>
      <c r="M78" s="5"/>
      <c r="N78" s="5"/>
      <c r="O78" s="5"/>
      <c r="P78" s="5" t="s">
        <v>36</v>
      </c>
      <c r="Q78" s="5"/>
      <c r="R78" s="5"/>
      <c r="S78" s="5"/>
      <c r="T78" s="5"/>
      <c r="U78" s="5"/>
      <c r="V78" s="5"/>
      <c r="W78" s="5"/>
      <c r="X78" s="5"/>
      <c r="Y78" s="5"/>
    </row>
    <row r="79" spans="1:25" ht="14.25">
      <c r="A79" t="s">
        <v>214</v>
      </c>
      <c r="B79" t="s">
        <v>215</v>
      </c>
      <c r="C79" t="s">
        <v>218</v>
      </c>
      <c r="E79" t="s">
        <v>98</v>
      </c>
      <c r="F79" t="s">
        <v>219</v>
      </c>
      <c r="G79" t="s">
        <v>213</v>
      </c>
    </row>
    <row r="80" spans="1:25" ht="14.25">
      <c r="A80" t="s">
        <v>214</v>
      </c>
      <c r="B80" t="s">
        <v>215</v>
      </c>
      <c r="C80" t="s">
        <v>220</v>
      </c>
      <c r="E80" t="s">
        <v>61</v>
      </c>
    </row>
    <row r="81" spans="1:25" ht="14.25">
      <c r="A81" s="5" t="s">
        <v>221</v>
      </c>
      <c r="B81" s="5" t="s">
        <v>222</v>
      </c>
      <c r="C81" s="5" t="s">
        <v>223</v>
      </c>
      <c r="D81" s="5"/>
      <c r="E81" s="5" t="s">
        <v>33</v>
      </c>
      <c r="F81" s="5" t="s">
        <v>224</v>
      </c>
      <c r="G81" s="5"/>
      <c r="H81" s="5" t="s">
        <v>36</v>
      </c>
      <c r="I81" s="5" t="s">
        <v>208</v>
      </c>
      <c r="J81" s="5"/>
      <c r="K81" s="5" t="str">
        <f>CONCATENATE(IF(M81="YES","UC1;",""),IF(N81="YES"," UC2;",""),IF(O81="YES"," UC3",""))</f>
        <v>UC1; UC2;</v>
      </c>
      <c r="L81" s="5" t="str">
        <f>CONCATENATE(IF(P81="YES","e-Notification;",""),IF(Q81="YES"," e-Access;",""),IF(R81="YES"," e-Submission;",""),IF(S81="YES"," e-Evaluation;",""),IF(T81="YES"," e-Awarding;",""),IF(U81="YES"," e-Request;",""),IF(V81="YES"," e-Ordering;",""),IF(W81="YES"," e-Fulfiltment;",""),IF(X81="YES"," e-Invoicing;",""),IF(Y81="YES"," e-Payment;",""))</f>
        <v>e-Notification; e-Access;</v>
      </c>
      <c r="M81" s="5" t="s">
        <v>36</v>
      </c>
      <c r="N81" s="5" t="s">
        <v>36</v>
      </c>
      <c r="O81" s="5"/>
      <c r="P81" s="5" t="s">
        <v>36</v>
      </c>
      <c r="Q81" s="5" t="s">
        <v>36</v>
      </c>
      <c r="R81" s="5"/>
      <c r="S81" s="5"/>
      <c r="T81" s="5"/>
      <c r="U81" s="5"/>
      <c r="V81" s="5"/>
      <c r="W81" s="5"/>
      <c r="X81" s="5"/>
      <c r="Y81" s="5"/>
    </row>
    <row r="82" spans="1:25" ht="14.25">
      <c r="A82" t="s">
        <v>221</v>
      </c>
      <c r="B82" t="s">
        <v>222</v>
      </c>
      <c r="C82" t="s">
        <v>225</v>
      </c>
      <c r="E82" t="s">
        <v>64</v>
      </c>
    </row>
    <row r="83" spans="1:25" ht="14.25">
      <c r="A83" t="s">
        <v>221</v>
      </c>
      <c r="B83" t="s">
        <v>222</v>
      </c>
      <c r="C83" t="s">
        <v>226</v>
      </c>
      <c r="E83" t="s">
        <v>44</v>
      </c>
    </row>
    <row r="84" spans="1:25" ht="14.25">
      <c r="A84" s="5" t="s">
        <v>227</v>
      </c>
      <c r="B84" s="5" t="s">
        <v>228</v>
      </c>
      <c r="C84" s="5" t="s">
        <v>229</v>
      </c>
      <c r="D84" s="5"/>
      <c r="E84" s="5" t="s">
        <v>33</v>
      </c>
      <c r="F84" s="5" t="s">
        <v>230</v>
      </c>
      <c r="G84" s="5"/>
      <c r="H84" s="5" t="s">
        <v>36</v>
      </c>
      <c r="I84" s="5" t="s">
        <v>231</v>
      </c>
      <c r="J84" s="5"/>
      <c r="K84" s="5" t="str">
        <f t="shared" ref="K84:K147" si="2">CONCATENATE(IF(M84="YES","UC1;",""),IF(N84="YES"," UC2;",""),IF(O84="YES"," UC3",""))</f>
        <v>UC1; UC2;</v>
      </c>
      <c r="L84" s="5" t="str">
        <f t="shared" ref="L84:L147" si="3">CONCATENATE(IF(P84="YES","e-Notification;",""),IF(Q84="YES"," e-Access;",""),IF(R84="YES"," e-Submission;",""),IF(S84="YES"," e-Evaluation;",""),IF(T84="YES"," e-Awarding;",""),IF(U84="YES"," e-Request;",""),IF(V84="YES"," e-Ordering;",""),IF(W84="YES"," e-Fulfiltment;",""),IF(X84="YES"," e-Invoicing;",""),IF(Y84="YES"," e-Payment;",""))</f>
        <v xml:space="preserve"> e-Access; e-Submission; e-Awarding;</v>
      </c>
      <c r="M84" s="5" t="s">
        <v>36</v>
      </c>
      <c r="N84" s="5" t="s">
        <v>36</v>
      </c>
      <c r="O84" s="5"/>
      <c r="P84" s="5"/>
      <c r="Q84" s="5" t="s">
        <v>36</v>
      </c>
      <c r="R84" s="5" t="s">
        <v>36</v>
      </c>
      <c r="S84" s="5"/>
      <c r="T84" s="5" t="s">
        <v>36</v>
      </c>
      <c r="U84" s="5"/>
      <c r="V84" s="5"/>
      <c r="W84" s="5"/>
      <c r="X84" s="5"/>
      <c r="Y84" s="5"/>
    </row>
    <row r="85" spans="1:25" ht="14.25">
      <c r="A85" t="s">
        <v>227</v>
      </c>
      <c r="B85" t="s">
        <v>228</v>
      </c>
      <c r="C85" t="s">
        <v>232</v>
      </c>
      <c r="E85" t="s">
        <v>61</v>
      </c>
      <c r="K85" t="str">
        <f t="shared" si="2"/>
        <v/>
      </c>
      <c r="L85" t="str">
        <f t="shared" si="3"/>
        <v/>
      </c>
    </row>
    <row r="86" spans="1:25" ht="14.25">
      <c r="A86" t="s">
        <v>227</v>
      </c>
      <c r="B86" t="s">
        <v>228</v>
      </c>
      <c r="C86" t="s">
        <v>233</v>
      </c>
      <c r="E86" t="s">
        <v>39</v>
      </c>
      <c r="F86" t="s">
        <v>234</v>
      </c>
      <c r="K86" t="str">
        <f t="shared" si="2"/>
        <v/>
      </c>
      <c r="L86" t="str">
        <f t="shared" si="3"/>
        <v/>
      </c>
    </row>
    <row r="87" spans="1:25" ht="14.25">
      <c r="A87" t="s">
        <v>227</v>
      </c>
      <c r="B87" t="s">
        <v>228</v>
      </c>
      <c r="C87" t="s">
        <v>235</v>
      </c>
      <c r="E87" t="s">
        <v>167</v>
      </c>
      <c r="F87" t="s">
        <v>180</v>
      </c>
      <c r="G87" t="s">
        <v>236</v>
      </c>
      <c r="K87" t="str">
        <f t="shared" si="2"/>
        <v/>
      </c>
      <c r="L87" t="str">
        <f t="shared" si="3"/>
        <v/>
      </c>
    </row>
    <row r="88" spans="1:25" ht="14.25">
      <c r="A88" s="5" t="s">
        <v>237</v>
      </c>
      <c r="B88" s="5" t="s">
        <v>238</v>
      </c>
      <c r="C88" s="5" t="s">
        <v>239</v>
      </c>
      <c r="D88" s="5"/>
      <c r="E88" s="5" t="s">
        <v>33</v>
      </c>
      <c r="F88" s="5" t="s">
        <v>240</v>
      </c>
      <c r="G88" s="5" t="s">
        <v>236</v>
      </c>
      <c r="H88" s="5" t="s">
        <v>36</v>
      </c>
      <c r="I88" s="5" t="s">
        <v>91</v>
      </c>
      <c r="J88" s="5"/>
      <c r="K88" s="5" t="str">
        <f t="shared" si="2"/>
        <v>UC1; UC2;</v>
      </c>
      <c r="L88" s="5" t="str">
        <f t="shared" si="3"/>
        <v>e-Notification; e-Evaluation; e-Awarding;</v>
      </c>
      <c r="M88" s="5" t="s">
        <v>36</v>
      </c>
      <c r="N88" s="5" t="s">
        <v>36</v>
      </c>
      <c r="O88" s="5"/>
      <c r="P88" s="5" t="s">
        <v>36</v>
      </c>
      <c r="Q88" s="5"/>
      <c r="R88" s="5"/>
      <c r="S88" s="5" t="s">
        <v>36</v>
      </c>
      <c r="T88" s="5" t="s">
        <v>36</v>
      </c>
      <c r="U88" s="5"/>
      <c r="V88" s="5"/>
      <c r="W88" s="5"/>
      <c r="X88" s="5"/>
      <c r="Y88" s="5"/>
    </row>
    <row r="89" spans="1:25" ht="14.25">
      <c r="A89" t="s">
        <v>237</v>
      </c>
      <c r="B89" t="s">
        <v>238</v>
      </c>
      <c r="C89" t="s">
        <v>241</v>
      </c>
      <c r="E89" t="s">
        <v>61</v>
      </c>
      <c r="G89" t="s">
        <v>236</v>
      </c>
      <c r="K89" t="str">
        <f t="shared" si="2"/>
        <v/>
      </c>
      <c r="L89" t="str">
        <f t="shared" si="3"/>
        <v/>
      </c>
    </row>
    <row r="90" spans="1:25" ht="14.25">
      <c r="A90" t="s">
        <v>237</v>
      </c>
      <c r="B90" t="s">
        <v>238</v>
      </c>
      <c r="C90" t="s">
        <v>242</v>
      </c>
      <c r="E90" t="s">
        <v>64</v>
      </c>
      <c r="G90" t="s">
        <v>236</v>
      </c>
      <c r="K90" t="str">
        <f t="shared" si="2"/>
        <v/>
      </c>
      <c r="L90" t="str">
        <f t="shared" si="3"/>
        <v/>
      </c>
    </row>
    <row r="91" spans="1:25" ht="14.25">
      <c r="A91" t="s">
        <v>237</v>
      </c>
      <c r="B91" t="s">
        <v>238</v>
      </c>
      <c r="C91" t="s">
        <v>243</v>
      </c>
      <c r="E91" t="s">
        <v>44</v>
      </c>
      <c r="G91" t="s">
        <v>236</v>
      </c>
      <c r="K91" t="str">
        <f t="shared" si="2"/>
        <v/>
      </c>
      <c r="L91" t="str">
        <f t="shared" si="3"/>
        <v/>
      </c>
    </row>
    <row r="92" spans="1:25" ht="14.25">
      <c r="A92" t="s">
        <v>237</v>
      </c>
      <c r="B92" t="s">
        <v>238</v>
      </c>
      <c r="C92" t="s">
        <v>244</v>
      </c>
      <c r="E92" t="s">
        <v>39</v>
      </c>
      <c r="F92" t="s">
        <v>245</v>
      </c>
      <c r="K92" t="str">
        <f t="shared" si="2"/>
        <v/>
      </c>
      <c r="L92" t="str">
        <f t="shared" si="3"/>
        <v/>
      </c>
    </row>
    <row r="93" spans="1:25" ht="14.25">
      <c r="A93" s="5" t="s">
        <v>246</v>
      </c>
      <c r="B93" s="5" t="s">
        <v>247</v>
      </c>
      <c r="C93" s="5" t="s">
        <v>248</v>
      </c>
      <c r="D93" s="5"/>
      <c r="E93" s="5" t="s">
        <v>61</v>
      </c>
      <c r="F93" s="5"/>
      <c r="G93" s="5"/>
      <c r="H93" s="5" t="s">
        <v>36</v>
      </c>
      <c r="I93" s="5" t="s">
        <v>72</v>
      </c>
      <c r="J93" s="5"/>
      <c r="K93" s="5" t="str">
        <f t="shared" si="2"/>
        <v/>
      </c>
      <c r="L93" s="5" t="str">
        <f t="shared" si="3"/>
        <v>e-Notification; e-Access; e-Submission; e-Evaluation; e-Awarding; e-Request; e-Ordering; e-Fulfiltment; e-Invoicing; e-Payment;</v>
      </c>
      <c r="M93" s="5"/>
      <c r="N93" s="5"/>
      <c r="O93" s="5"/>
      <c r="P93" s="5" t="s">
        <v>36</v>
      </c>
      <c r="Q93" s="5" t="s">
        <v>36</v>
      </c>
      <c r="R93" s="5" t="s">
        <v>36</v>
      </c>
      <c r="S93" s="5" t="s">
        <v>36</v>
      </c>
      <c r="T93" s="5" t="s">
        <v>36</v>
      </c>
      <c r="U93" s="5" t="s">
        <v>36</v>
      </c>
      <c r="V93" s="5" t="s">
        <v>36</v>
      </c>
      <c r="W93" s="5" t="s">
        <v>36</v>
      </c>
      <c r="X93" s="5" t="s">
        <v>36</v>
      </c>
      <c r="Y93" s="5" t="s">
        <v>36</v>
      </c>
    </row>
    <row r="94" spans="1:25" ht="14.25">
      <c r="A94" t="s">
        <v>246</v>
      </c>
      <c r="B94" t="s">
        <v>247</v>
      </c>
      <c r="C94" t="s">
        <v>249</v>
      </c>
      <c r="E94" t="s">
        <v>33</v>
      </c>
      <c r="F94" t="s">
        <v>250</v>
      </c>
      <c r="K94" t="str">
        <f t="shared" si="2"/>
        <v/>
      </c>
      <c r="L94" t="str">
        <f t="shared" si="3"/>
        <v/>
      </c>
    </row>
    <row r="95" spans="1:25" ht="14.25">
      <c r="A95" t="s">
        <v>246</v>
      </c>
      <c r="B95" t="s">
        <v>247</v>
      </c>
      <c r="C95" t="s">
        <v>251</v>
      </c>
      <c r="E95" t="s">
        <v>39</v>
      </c>
      <c r="F95" t="s">
        <v>182</v>
      </c>
      <c r="G95" t="s">
        <v>252</v>
      </c>
      <c r="K95" t="str">
        <f t="shared" si="2"/>
        <v/>
      </c>
      <c r="L95" t="str">
        <f t="shared" si="3"/>
        <v/>
      </c>
    </row>
    <row r="96" spans="1:25" ht="14.25">
      <c r="A96" s="5" t="s">
        <v>253</v>
      </c>
      <c r="B96" s="5" t="s">
        <v>254</v>
      </c>
      <c r="C96" s="5" t="s">
        <v>255</v>
      </c>
      <c r="D96" s="5"/>
      <c r="E96" s="5" t="s">
        <v>33</v>
      </c>
      <c r="F96" s="5"/>
      <c r="G96" s="5" t="s">
        <v>252</v>
      </c>
      <c r="H96" s="5" t="s">
        <v>36</v>
      </c>
      <c r="I96" s="5" t="s">
        <v>37</v>
      </c>
      <c r="J96" s="5"/>
      <c r="K96" s="5" t="str">
        <f t="shared" si="2"/>
        <v/>
      </c>
      <c r="L96" s="5" t="str">
        <f t="shared" si="3"/>
        <v>e-Notification;</v>
      </c>
      <c r="M96" s="5"/>
      <c r="N96" s="5"/>
      <c r="O96" s="5"/>
      <c r="P96" s="5" t="s">
        <v>36</v>
      </c>
      <c r="Q96" s="5"/>
      <c r="R96" s="5"/>
      <c r="S96" s="5"/>
      <c r="T96" s="5"/>
      <c r="U96" s="5"/>
      <c r="V96" s="5"/>
      <c r="W96" s="5"/>
      <c r="X96" s="5"/>
      <c r="Y96" s="5"/>
    </row>
    <row r="97" spans="1:25" ht="14.25">
      <c r="A97" t="s">
        <v>253</v>
      </c>
      <c r="B97" t="s">
        <v>254</v>
      </c>
      <c r="C97" t="s">
        <v>256</v>
      </c>
      <c r="E97" t="s">
        <v>39</v>
      </c>
      <c r="F97" t="s">
        <v>257</v>
      </c>
      <c r="G97" t="s">
        <v>258</v>
      </c>
      <c r="K97" t="str">
        <f t="shared" si="2"/>
        <v/>
      </c>
      <c r="L97" t="str">
        <f t="shared" si="3"/>
        <v/>
      </c>
    </row>
    <row r="98" spans="1:25" ht="14.25">
      <c r="A98" s="5" t="s">
        <v>259</v>
      </c>
      <c r="B98" s="5" t="s">
        <v>260</v>
      </c>
      <c r="C98" s="5" t="s">
        <v>261</v>
      </c>
      <c r="D98" s="5"/>
      <c r="E98" s="5" t="s">
        <v>33</v>
      </c>
      <c r="F98" s="5" t="s">
        <v>262</v>
      </c>
      <c r="G98" s="5" t="s">
        <v>258</v>
      </c>
      <c r="H98" s="5" t="s">
        <v>36</v>
      </c>
      <c r="I98" s="5" t="s">
        <v>208</v>
      </c>
      <c r="J98" s="5"/>
      <c r="K98" s="5" t="str">
        <f t="shared" si="2"/>
        <v/>
      </c>
      <c r="L98" s="5" t="str">
        <f t="shared" si="3"/>
        <v>e-Notification;</v>
      </c>
      <c r="M98" s="5"/>
      <c r="N98" s="5"/>
      <c r="O98" s="5"/>
      <c r="P98" s="5" t="s">
        <v>36</v>
      </c>
      <c r="Q98" s="5"/>
      <c r="R98" s="5"/>
      <c r="S98" s="5"/>
      <c r="T98" s="5"/>
      <c r="U98" s="5"/>
      <c r="V98" s="5"/>
      <c r="W98" s="5"/>
      <c r="X98" s="5"/>
      <c r="Y98" s="5"/>
    </row>
    <row r="99" spans="1:25" ht="14.25">
      <c r="A99" t="s">
        <v>259</v>
      </c>
      <c r="B99" t="s">
        <v>260</v>
      </c>
      <c r="C99" t="s">
        <v>263</v>
      </c>
      <c r="E99" t="s">
        <v>64</v>
      </c>
      <c r="G99" t="s">
        <v>264</v>
      </c>
      <c r="K99" t="str">
        <f t="shared" si="2"/>
        <v/>
      </c>
      <c r="L99" t="str">
        <f t="shared" si="3"/>
        <v/>
      </c>
    </row>
    <row r="100" spans="1:25" ht="14.25">
      <c r="A100" s="5" t="s">
        <v>265</v>
      </c>
      <c r="B100" s="5" t="s">
        <v>266</v>
      </c>
      <c r="C100" s="5" t="s">
        <v>267</v>
      </c>
      <c r="D100" s="5"/>
      <c r="E100" s="5" t="s">
        <v>33</v>
      </c>
      <c r="F100" s="5" t="s">
        <v>268</v>
      </c>
      <c r="G100" s="5" t="s">
        <v>264</v>
      </c>
      <c r="H100" s="5" t="s">
        <v>36</v>
      </c>
      <c r="I100" s="5" t="s">
        <v>269</v>
      </c>
      <c r="J100" s="5"/>
      <c r="K100" s="5" t="str">
        <f t="shared" si="2"/>
        <v/>
      </c>
      <c r="L100" s="5" t="str">
        <f t="shared" si="3"/>
        <v>e-Notification; e-Submission;</v>
      </c>
      <c r="M100" s="5"/>
      <c r="N100" s="5"/>
      <c r="O100" s="5"/>
      <c r="P100" s="5" t="s">
        <v>36</v>
      </c>
      <c r="Q100" s="5"/>
      <c r="R100" s="5" t="s">
        <v>36</v>
      </c>
      <c r="S100" s="5"/>
      <c r="T100" s="5"/>
      <c r="U100" s="5"/>
      <c r="V100" s="5"/>
      <c r="W100" s="5"/>
      <c r="X100" s="5"/>
      <c r="Y100" s="5"/>
    </row>
    <row r="101" spans="1:25" ht="14.25">
      <c r="A101" t="s">
        <v>265</v>
      </c>
      <c r="B101" t="s">
        <v>266</v>
      </c>
      <c r="C101" t="s">
        <v>270</v>
      </c>
      <c r="E101" t="s">
        <v>39</v>
      </c>
      <c r="F101" t="s">
        <v>271</v>
      </c>
      <c r="G101" t="s">
        <v>264</v>
      </c>
      <c r="K101" t="str">
        <f t="shared" si="2"/>
        <v/>
      </c>
      <c r="L101" t="str">
        <f t="shared" si="3"/>
        <v/>
      </c>
    </row>
    <row r="102" spans="1:25" ht="14.25">
      <c r="A102" t="s">
        <v>265</v>
      </c>
      <c r="B102" t="s">
        <v>266</v>
      </c>
      <c r="C102" t="s">
        <v>272</v>
      </c>
      <c r="E102" t="s">
        <v>61</v>
      </c>
      <c r="G102" t="s">
        <v>264</v>
      </c>
      <c r="K102" t="str">
        <f t="shared" si="2"/>
        <v/>
      </c>
      <c r="L102" t="str">
        <f t="shared" si="3"/>
        <v/>
      </c>
    </row>
    <row r="103" spans="1:25" ht="14.25">
      <c r="A103" t="s">
        <v>265</v>
      </c>
      <c r="B103" t="s">
        <v>266</v>
      </c>
      <c r="C103" t="s">
        <v>273</v>
      </c>
      <c r="E103" t="s">
        <v>44</v>
      </c>
      <c r="G103" t="s">
        <v>264</v>
      </c>
      <c r="K103" t="str">
        <f t="shared" si="2"/>
        <v/>
      </c>
      <c r="L103" t="str">
        <f t="shared" si="3"/>
        <v/>
      </c>
    </row>
    <row r="104" spans="1:25" ht="14.25">
      <c r="A104" t="s">
        <v>265</v>
      </c>
      <c r="B104" t="s">
        <v>266</v>
      </c>
      <c r="C104" t="s">
        <v>274</v>
      </c>
      <c r="E104" t="s">
        <v>44</v>
      </c>
      <c r="G104" t="s">
        <v>264</v>
      </c>
      <c r="K104" t="str">
        <f t="shared" si="2"/>
        <v/>
      </c>
      <c r="L104" t="str">
        <f t="shared" si="3"/>
        <v/>
      </c>
    </row>
    <row r="105" spans="1:25" ht="14.25">
      <c r="A105" t="s">
        <v>265</v>
      </c>
      <c r="B105" t="s">
        <v>266</v>
      </c>
      <c r="C105" t="s">
        <v>275</v>
      </c>
      <c r="E105" t="s">
        <v>44</v>
      </c>
      <c r="G105" t="s">
        <v>276</v>
      </c>
      <c r="K105" t="str">
        <f t="shared" si="2"/>
        <v/>
      </c>
      <c r="L105" t="str">
        <f t="shared" si="3"/>
        <v/>
      </c>
    </row>
    <row r="106" spans="1:25" ht="14.25">
      <c r="A106" s="5" t="s">
        <v>277</v>
      </c>
      <c r="B106" s="5" t="s">
        <v>278</v>
      </c>
      <c r="C106" s="5" t="s">
        <v>279</v>
      </c>
      <c r="D106" s="5"/>
      <c r="E106" s="5" t="s">
        <v>33</v>
      </c>
      <c r="F106" s="5" t="s">
        <v>280</v>
      </c>
      <c r="G106" s="5" t="s">
        <v>276</v>
      </c>
      <c r="H106" s="5" t="s">
        <v>36</v>
      </c>
      <c r="I106" s="5" t="s">
        <v>281</v>
      </c>
      <c r="J106" s="5"/>
      <c r="K106" s="5" t="str">
        <f t="shared" si="2"/>
        <v>UC1;</v>
      </c>
      <c r="L106" s="5" t="str">
        <f t="shared" si="3"/>
        <v>e-Notification;</v>
      </c>
      <c r="M106" s="5" t="s">
        <v>36</v>
      </c>
      <c r="N106" s="5"/>
      <c r="O106" s="5"/>
      <c r="P106" s="5" t="s">
        <v>36</v>
      </c>
      <c r="Q106" s="5"/>
      <c r="R106" s="5"/>
      <c r="S106" s="5"/>
      <c r="T106" s="5"/>
      <c r="U106" s="5"/>
      <c r="V106" s="5"/>
      <c r="W106" s="5"/>
      <c r="X106" s="5"/>
      <c r="Y106" s="5"/>
    </row>
    <row r="107" spans="1:25" ht="14.25">
      <c r="A107" t="s">
        <v>277</v>
      </c>
      <c r="B107" t="s">
        <v>278</v>
      </c>
      <c r="C107" t="s">
        <v>282</v>
      </c>
      <c r="E107" t="s">
        <v>64</v>
      </c>
      <c r="G107" t="s">
        <v>276</v>
      </c>
      <c r="K107" t="str">
        <f t="shared" si="2"/>
        <v/>
      </c>
      <c r="L107" t="str">
        <f t="shared" si="3"/>
        <v/>
      </c>
    </row>
    <row r="108" spans="1:25" ht="14.25">
      <c r="A108" t="s">
        <v>277</v>
      </c>
      <c r="B108" t="s">
        <v>278</v>
      </c>
      <c r="C108" t="s">
        <v>283</v>
      </c>
      <c r="E108" t="s">
        <v>64</v>
      </c>
      <c r="G108" t="s">
        <v>276</v>
      </c>
      <c r="K108" t="str">
        <f t="shared" si="2"/>
        <v/>
      </c>
      <c r="L108" t="str">
        <f t="shared" si="3"/>
        <v/>
      </c>
    </row>
    <row r="109" spans="1:25" ht="14.25">
      <c r="A109" t="s">
        <v>277</v>
      </c>
      <c r="B109" t="s">
        <v>278</v>
      </c>
      <c r="C109" t="s">
        <v>284</v>
      </c>
      <c r="E109" t="s">
        <v>285</v>
      </c>
      <c r="G109" t="s">
        <v>276</v>
      </c>
      <c r="K109" t="str">
        <f t="shared" si="2"/>
        <v/>
      </c>
      <c r="L109" t="str">
        <f t="shared" si="3"/>
        <v/>
      </c>
    </row>
    <row r="110" spans="1:25" ht="14.25">
      <c r="A110" t="s">
        <v>277</v>
      </c>
      <c r="B110" t="s">
        <v>278</v>
      </c>
      <c r="C110" t="s">
        <v>286</v>
      </c>
      <c r="E110" t="s">
        <v>39</v>
      </c>
      <c r="F110" t="s">
        <v>287</v>
      </c>
      <c r="G110" t="s">
        <v>276</v>
      </c>
      <c r="K110" t="str">
        <f t="shared" si="2"/>
        <v/>
      </c>
      <c r="L110" t="str">
        <f t="shared" si="3"/>
        <v/>
      </c>
    </row>
    <row r="111" spans="1:25" ht="14.25">
      <c r="A111" t="s">
        <v>277</v>
      </c>
      <c r="B111" t="s">
        <v>278</v>
      </c>
      <c r="C111" t="s">
        <v>288</v>
      </c>
      <c r="E111" t="s">
        <v>285</v>
      </c>
      <c r="F111" t="s">
        <v>289</v>
      </c>
      <c r="G111" t="s">
        <v>290</v>
      </c>
      <c r="K111" t="str">
        <f t="shared" si="2"/>
        <v/>
      </c>
      <c r="L111" t="str">
        <f t="shared" si="3"/>
        <v/>
      </c>
    </row>
    <row r="112" spans="1:25" ht="14.25">
      <c r="A112" s="5" t="s">
        <v>291</v>
      </c>
      <c r="B112" s="5" t="s">
        <v>292</v>
      </c>
      <c r="C112" s="5" t="s">
        <v>293</v>
      </c>
      <c r="D112" s="5"/>
      <c r="E112" s="5" t="s">
        <v>33</v>
      </c>
      <c r="F112" s="5" t="s">
        <v>294</v>
      </c>
      <c r="G112" s="5" t="s">
        <v>290</v>
      </c>
      <c r="H112" s="5" t="s">
        <v>36</v>
      </c>
      <c r="I112" s="5" t="s">
        <v>72</v>
      </c>
      <c r="J112" s="5"/>
      <c r="K112" s="5" t="str">
        <f t="shared" si="2"/>
        <v>UC1; UC2; UC3</v>
      </c>
      <c r="L112" s="5" t="str">
        <f t="shared" si="3"/>
        <v>e-Notification;</v>
      </c>
      <c r="M112" s="5" t="s">
        <v>36</v>
      </c>
      <c r="N112" s="5" t="s">
        <v>36</v>
      </c>
      <c r="O112" s="5" t="s">
        <v>36</v>
      </c>
      <c r="P112" s="5" t="s">
        <v>36</v>
      </c>
      <c r="Q112" s="5"/>
      <c r="R112" s="5"/>
      <c r="S112" s="5"/>
      <c r="T112" s="5"/>
      <c r="U112" s="5"/>
      <c r="V112" s="5"/>
      <c r="W112" s="5"/>
      <c r="X112" s="5"/>
      <c r="Y112" s="5"/>
    </row>
    <row r="113" spans="1:25" ht="14.25">
      <c r="A113" t="s">
        <v>291</v>
      </c>
      <c r="B113" t="s">
        <v>292</v>
      </c>
      <c r="C113" t="s">
        <v>295</v>
      </c>
      <c r="E113" t="s">
        <v>64</v>
      </c>
      <c r="G113" t="s">
        <v>290</v>
      </c>
      <c r="K113" t="str">
        <f t="shared" si="2"/>
        <v/>
      </c>
      <c r="L113" t="str">
        <f t="shared" si="3"/>
        <v/>
      </c>
    </row>
    <row r="114" spans="1:25" ht="14.25">
      <c r="A114" t="s">
        <v>291</v>
      </c>
      <c r="B114" t="s">
        <v>292</v>
      </c>
      <c r="C114" t="s">
        <v>296</v>
      </c>
      <c r="E114" t="s">
        <v>61</v>
      </c>
      <c r="G114" t="s">
        <v>297</v>
      </c>
      <c r="K114" t="str">
        <f t="shared" si="2"/>
        <v/>
      </c>
      <c r="L114" t="str">
        <f t="shared" si="3"/>
        <v/>
      </c>
    </row>
    <row r="115" spans="1:25" ht="14.25">
      <c r="A115" s="5" t="s">
        <v>298</v>
      </c>
      <c r="B115" s="5" t="s">
        <v>299</v>
      </c>
      <c r="C115" s="5" t="s">
        <v>300</v>
      </c>
      <c r="D115" s="5"/>
      <c r="E115" s="5" t="s">
        <v>33</v>
      </c>
      <c r="F115" s="5" t="s">
        <v>301</v>
      </c>
      <c r="G115" s="5" t="s">
        <v>297</v>
      </c>
      <c r="H115" s="5" t="s">
        <v>36</v>
      </c>
      <c r="I115" s="5" t="s">
        <v>91</v>
      </c>
      <c r="J115" s="5"/>
      <c r="K115" s="5" t="str">
        <f t="shared" si="2"/>
        <v>UC1;</v>
      </c>
      <c r="L115" s="5" t="str">
        <f t="shared" si="3"/>
        <v>e-Notification;</v>
      </c>
      <c r="M115" s="5" t="s">
        <v>36</v>
      </c>
      <c r="N115" s="5"/>
      <c r="O115" s="5"/>
      <c r="P115" s="5" t="s">
        <v>36</v>
      </c>
      <c r="Q115" s="5"/>
      <c r="R115" s="5"/>
      <c r="S115" s="5"/>
      <c r="T115" s="5"/>
      <c r="U115" s="5"/>
      <c r="V115" s="5"/>
      <c r="W115" s="5"/>
      <c r="X115" s="5"/>
      <c r="Y115" s="5"/>
    </row>
    <row r="116" spans="1:25" ht="14.25">
      <c r="A116" t="s">
        <v>298</v>
      </c>
      <c r="B116" t="s">
        <v>299</v>
      </c>
      <c r="C116" t="s">
        <v>302</v>
      </c>
      <c r="E116" t="s">
        <v>98</v>
      </c>
      <c r="F116" t="s">
        <v>303</v>
      </c>
      <c r="G116" t="s">
        <v>297</v>
      </c>
      <c r="K116" t="str">
        <f t="shared" si="2"/>
        <v/>
      </c>
      <c r="L116" t="str">
        <f t="shared" si="3"/>
        <v/>
      </c>
    </row>
    <row r="117" spans="1:25" ht="14.25">
      <c r="A117" t="s">
        <v>298</v>
      </c>
      <c r="B117" t="s">
        <v>299</v>
      </c>
      <c r="C117" t="s">
        <v>304</v>
      </c>
      <c r="E117" t="s">
        <v>98</v>
      </c>
      <c r="F117" t="s">
        <v>305</v>
      </c>
      <c r="G117" t="s">
        <v>306</v>
      </c>
      <c r="K117" t="str">
        <f t="shared" si="2"/>
        <v/>
      </c>
      <c r="L117" t="str">
        <f t="shared" si="3"/>
        <v/>
      </c>
    </row>
    <row r="118" spans="1:25" ht="14.25">
      <c r="A118" s="5" t="s">
        <v>307</v>
      </c>
      <c r="B118" s="5" t="s">
        <v>308</v>
      </c>
      <c r="C118" s="5" t="s">
        <v>309</v>
      </c>
      <c r="D118" s="5"/>
      <c r="E118" s="5" t="s">
        <v>33</v>
      </c>
      <c r="F118" s="5" t="s">
        <v>310</v>
      </c>
      <c r="G118" s="5"/>
      <c r="H118" s="5" t="s">
        <v>36</v>
      </c>
      <c r="I118" s="5" t="s">
        <v>37</v>
      </c>
      <c r="J118" s="5"/>
      <c r="K118" s="5" t="str">
        <f t="shared" si="2"/>
        <v/>
      </c>
      <c r="L118" s="5" t="str">
        <f t="shared" si="3"/>
        <v>e-Notification;</v>
      </c>
      <c r="M118" s="5"/>
      <c r="N118" s="5"/>
      <c r="O118" s="5"/>
      <c r="P118" s="5" t="s">
        <v>36</v>
      </c>
      <c r="Q118" s="5"/>
      <c r="R118" s="5"/>
      <c r="S118" s="5"/>
      <c r="T118" s="5"/>
      <c r="U118" s="5"/>
      <c r="V118" s="5"/>
      <c r="W118" s="5"/>
      <c r="X118" s="5"/>
      <c r="Y118" s="5"/>
    </row>
    <row r="119" spans="1:25" ht="14.25">
      <c r="A119" s="5" t="s">
        <v>311</v>
      </c>
      <c r="B119" s="5" t="s">
        <v>312</v>
      </c>
      <c r="C119" s="5" t="s">
        <v>313</v>
      </c>
      <c r="D119" s="5"/>
      <c r="E119" s="5" t="s">
        <v>64</v>
      </c>
      <c r="F119" s="5"/>
      <c r="G119" s="5"/>
      <c r="H119" s="5" t="s">
        <v>36</v>
      </c>
      <c r="I119" s="5" t="s">
        <v>208</v>
      </c>
      <c r="J119" s="5"/>
      <c r="K119" s="5" t="str">
        <f t="shared" si="2"/>
        <v xml:space="preserve"> UC2; UC3</v>
      </c>
      <c r="L119" s="5" t="str">
        <f t="shared" si="3"/>
        <v xml:space="preserve"> e-Request; e-Ordering; e-Fulfiltment; e-Invoicing; e-Payment;</v>
      </c>
      <c r="M119" s="5"/>
      <c r="N119" s="5" t="s">
        <v>36</v>
      </c>
      <c r="O119" s="5" t="s">
        <v>36</v>
      </c>
      <c r="P119" s="5"/>
      <c r="Q119" s="5"/>
      <c r="R119" s="5"/>
      <c r="S119" s="5"/>
      <c r="T119" s="5"/>
      <c r="U119" s="5" t="s">
        <v>36</v>
      </c>
      <c r="V119" s="5" t="s">
        <v>36</v>
      </c>
      <c r="W119" s="5" t="s">
        <v>36</v>
      </c>
      <c r="X119" s="5" t="s">
        <v>36</v>
      </c>
      <c r="Y119" s="5" t="s">
        <v>36</v>
      </c>
    </row>
    <row r="120" spans="1:25" ht="14.25">
      <c r="A120" t="s">
        <v>311</v>
      </c>
      <c r="B120" t="s">
        <v>312</v>
      </c>
      <c r="C120" t="s">
        <v>314</v>
      </c>
      <c r="E120" t="s">
        <v>39</v>
      </c>
      <c r="F120" t="s">
        <v>182</v>
      </c>
      <c r="K120" t="str">
        <f t="shared" si="2"/>
        <v/>
      </c>
      <c r="L120" t="str">
        <f t="shared" si="3"/>
        <v/>
      </c>
    </row>
    <row r="121" spans="1:25" ht="14.25">
      <c r="A121" s="5" t="s">
        <v>315</v>
      </c>
      <c r="B121" s="5" t="s">
        <v>316</v>
      </c>
      <c r="C121" s="5" t="s">
        <v>317</v>
      </c>
      <c r="D121" s="5"/>
      <c r="E121" s="5" t="s">
        <v>33</v>
      </c>
      <c r="F121" s="5" t="s">
        <v>318</v>
      </c>
      <c r="G121" s="5"/>
      <c r="H121" s="5" t="s">
        <v>36</v>
      </c>
      <c r="I121" s="5" t="s">
        <v>269</v>
      </c>
      <c r="J121" s="5"/>
      <c r="K121" s="5" t="str">
        <f t="shared" si="2"/>
        <v>UC1; UC2; UC3</v>
      </c>
      <c r="L121" s="5" t="str">
        <f t="shared" si="3"/>
        <v>e-Notification;</v>
      </c>
      <c r="M121" s="5" t="s">
        <v>36</v>
      </c>
      <c r="N121" s="5" t="s">
        <v>36</v>
      </c>
      <c r="O121" s="5" t="s">
        <v>36</v>
      </c>
      <c r="P121" s="5" t="s">
        <v>36</v>
      </c>
      <c r="Q121" s="5"/>
      <c r="R121" s="5"/>
      <c r="S121" s="5"/>
      <c r="T121" s="5"/>
      <c r="U121" s="5"/>
      <c r="V121" s="5"/>
      <c r="W121" s="5"/>
      <c r="X121" s="5"/>
      <c r="Y121" s="5"/>
    </row>
    <row r="122" spans="1:25" ht="14.25">
      <c r="A122" t="s">
        <v>315</v>
      </c>
      <c r="B122" t="s">
        <v>316</v>
      </c>
      <c r="C122" t="s">
        <v>319</v>
      </c>
      <c r="E122" t="s">
        <v>64</v>
      </c>
      <c r="K122" t="str">
        <f t="shared" si="2"/>
        <v/>
      </c>
      <c r="L122" t="str">
        <f t="shared" si="3"/>
        <v/>
      </c>
    </row>
    <row r="123" spans="1:25" ht="14.25">
      <c r="A123" t="s">
        <v>315</v>
      </c>
      <c r="B123" t="s">
        <v>316</v>
      </c>
      <c r="C123" t="s">
        <v>320</v>
      </c>
      <c r="E123" t="s">
        <v>39</v>
      </c>
      <c r="F123" t="s">
        <v>321</v>
      </c>
      <c r="K123" t="str">
        <f t="shared" si="2"/>
        <v/>
      </c>
      <c r="L123" t="str">
        <f t="shared" si="3"/>
        <v/>
      </c>
    </row>
    <row r="124" spans="1:25" ht="14.25">
      <c r="A124" t="s">
        <v>315</v>
      </c>
      <c r="B124" t="s">
        <v>316</v>
      </c>
      <c r="C124" t="s">
        <v>322</v>
      </c>
      <c r="E124" t="s">
        <v>44</v>
      </c>
      <c r="K124" t="str">
        <f t="shared" si="2"/>
        <v/>
      </c>
      <c r="L124" t="str">
        <f t="shared" si="3"/>
        <v/>
      </c>
    </row>
    <row r="125" spans="1:25" ht="14.25">
      <c r="A125" t="s">
        <v>315</v>
      </c>
      <c r="B125" t="s">
        <v>316</v>
      </c>
      <c r="C125" t="s">
        <v>323</v>
      </c>
      <c r="E125" t="s">
        <v>167</v>
      </c>
      <c r="G125" t="s">
        <v>324</v>
      </c>
      <c r="K125" t="str">
        <f t="shared" si="2"/>
        <v/>
      </c>
      <c r="L125" t="str">
        <f t="shared" si="3"/>
        <v/>
      </c>
    </row>
    <row r="126" spans="1:25" ht="14.25">
      <c r="A126" s="5" t="s">
        <v>325</v>
      </c>
      <c r="B126" s="5" t="s">
        <v>326</v>
      </c>
      <c r="C126" s="5" t="s">
        <v>327</v>
      </c>
      <c r="D126" s="5"/>
      <c r="E126" s="5" t="s">
        <v>33</v>
      </c>
      <c r="F126" s="5"/>
      <c r="G126" s="5" t="s">
        <v>324</v>
      </c>
      <c r="H126" s="5" t="s">
        <v>36</v>
      </c>
      <c r="I126" s="5" t="s">
        <v>37</v>
      </c>
      <c r="J126" s="5"/>
      <c r="K126" s="5" t="str">
        <f t="shared" si="2"/>
        <v/>
      </c>
      <c r="L126" s="5" t="str">
        <f t="shared" si="3"/>
        <v>e-Notification; e-Request; e-Ordering;</v>
      </c>
      <c r="M126" s="5"/>
      <c r="N126" s="5"/>
      <c r="O126" s="5"/>
      <c r="P126" s="5" t="s">
        <v>36</v>
      </c>
      <c r="Q126" s="5"/>
      <c r="R126" s="5"/>
      <c r="S126" s="5"/>
      <c r="T126" s="5"/>
      <c r="U126" s="5" t="s">
        <v>36</v>
      </c>
      <c r="V126" s="5" t="s">
        <v>36</v>
      </c>
      <c r="W126" s="5"/>
      <c r="X126" s="5"/>
      <c r="Y126" s="5"/>
    </row>
    <row r="127" spans="1:25" ht="14.25">
      <c r="A127" t="s">
        <v>325</v>
      </c>
      <c r="B127" t="s">
        <v>326</v>
      </c>
      <c r="C127" t="s">
        <v>328</v>
      </c>
      <c r="E127" t="s">
        <v>64</v>
      </c>
      <c r="G127" t="s">
        <v>329</v>
      </c>
      <c r="K127" t="str">
        <f t="shared" si="2"/>
        <v/>
      </c>
      <c r="L127" t="str">
        <f t="shared" si="3"/>
        <v/>
      </c>
    </row>
    <row r="128" spans="1:25" ht="14.25">
      <c r="A128" s="5" t="s">
        <v>330</v>
      </c>
      <c r="B128" s="5" t="s">
        <v>331</v>
      </c>
      <c r="C128" s="5" t="s">
        <v>332</v>
      </c>
      <c r="D128" s="5"/>
      <c r="E128" s="5" t="s">
        <v>33</v>
      </c>
      <c r="F128" s="5"/>
      <c r="G128" s="5" t="s">
        <v>329</v>
      </c>
      <c r="H128" s="5" t="s">
        <v>36</v>
      </c>
      <c r="I128" s="5" t="s">
        <v>37</v>
      </c>
      <c r="J128" s="5"/>
      <c r="K128" s="5" t="str">
        <f t="shared" si="2"/>
        <v/>
      </c>
      <c r="L128" s="5" t="str">
        <f t="shared" si="3"/>
        <v xml:space="preserve"> e-Request; e-Ordering; e-Fulfiltment; e-Invoicing; e-Payment;</v>
      </c>
      <c r="M128" s="5"/>
      <c r="N128" s="5"/>
      <c r="O128" s="5"/>
      <c r="P128" s="5"/>
      <c r="Q128" s="5"/>
      <c r="R128" s="5"/>
      <c r="S128" s="5"/>
      <c r="T128" s="5"/>
      <c r="U128" s="5" t="s">
        <v>36</v>
      </c>
      <c r="V128" s="5" t="s">
        <v>36</v>
      </c>
      <c r="W128" s="5" t="s">
        <v>36</v>
      </c>
      <c r="X128" s="5" t="s">
        <v>36</v>
      </c>
      <c r="Y128" s="5" t="s">
        <v>36</v>
      </c>
    </row>
    <row r="129" spans="1:25" ht="14.25">
      <c r="A129" t="s">
        <v>330</v>
      </c>
      <c r="B129" t="s">
        <v>331</v>
      </c>
      <c r="C129" t="s">
        <v>333</v>
      </c>
      <c r="E129" t="s">
        <v>64</v>
      </c>
      <c r="G129" t="s">
        <v>329</v>
      </c>
      <c r="K129" t="str">
        <f t="shared" si="2"/>
        <v/>
      </c>
      <c r="L129" t="str">
        <f t="shared" si="3"/>
        <v/>
      </c>
    </row>
    <row r="130" spans="1:25" ht="14.25">
      <c r="A130" t="s">
        <v>330</v>
      </c>
      <c r="B130" t="s">
        <v>331</v>
      </c>
      <c r="C130" t="s">
        <v>334</v>
      </c>
      <c r="G130" t="s">
        <v>335</v>
      </c>
      <c r="K130" t="str">
        <f t="shared" si="2"/>
        <v/>
      </c>
      <c r="L130" t="str">
        <f t="shared" si="3"/>
        <v/>
      </c>
    </row>
    <row r="131" spans="1:25" ht="14.25">
      <c r="A131" s="5" t="s">
        <v>336</v>
      </c>
      <c r="B131" s="5" t="s">
        <v>337</v>
      </c>
      <c r="C131" s="5" t="s">
        <v>338</v>
      </c>
      <c r="D131" s="5"/>
      <c r="E131" s="5" t="s">
        <v>33</v>
      </c>
      <c r="F131" s="5" t="s">
        <v>339</v>
      </c>
      <c r="G131" s="5" t="s">
        <v>335</v>
      </c>
      <c r="H131" s="5" t="s">
        <v>36</v>
      </c>
      <c r="I131" s="5" t="s">
        <v>217</v>
      </c>
      <c r="J131" s="5"/>
      <c r="K131" s="5" t="str">
        <f t="shared" si="2"/>
        <v>UC1;</v>
      </c>
      <c r="L131" s="5" t="str">
        <f t="shared" si="3"/>
        <v>e-Notification;</v>
      </c>
      <c r="M131" s="5" t="s">
        <v>36</v>
      </c>
      <c r="N131" s="5"/>
      <c r="O131" s="5"/>
      <c r="P131" s="5" t="s">
        <v>36</v>
      </c>
      <c r="Q131" s="5"/>
      <c r="R131" s="5"/>
      <c r="S131" s="5"/>
      <c r="T131" s="5"/>
      <c r="U131" s="5"/>
      <c r="V131" s="5"/>
      <c r="W131" s="5"/>
      <c r="X131" s="5"/>
      <c r="Y131" s="5"/>
    </row>
    <row r="132" spans="1:25" ht="14.25">
      <c r="A132" t="s">
        <v>336</v>
      </c>
      <c r="B132" t="s">
        <v>337</v>
      </c>
      <c r="C132" t="s">
        <v>340</v>
      </c>
      <c r="E132" t="s">
        <v>64</v>
      </c>
      <c r="G132" t="s">
        <v>335</v>
      </c>
      <c r="K132" t="str">
        <f t="shared" si="2"/>
        <v/>
      </c>
      <c r="L132" t="str">
        <f t="shared" si="3"/>
        <v/>
      </c>
    </row>
    <row r="133" spans="1:25" ht="14.25">
      <c r="A133" t="s">
        <v>336</v>
      </c>
      <c r="B133" t="s">
        <v>337</v>
      </c>
      <c r="C133" t="s">
        <v>341</v>
      </c>
      <c r="E133" t="s">
        <v>61</v>
      </c>
      <c r="G133" t="s">
        <v>335</v>
      </c>
      <c r="K133" t="str">
        <f t="shared" si="2"/>
        <v/>
      </c>
      <c r="L133" t="str">
        <f t="shared" si="3"/>
        <v/>
      </c>
    </row>
    <row r="134" spans="1:25" ht="14.25">
      <c r="A134" t="s">
        <v>336</v>
      </c>
      <c r="B134" t="s">
        <v>337</v>
      </c>
      <c r="C134" t="s">
        <v>342</v>
      </c>
      <c r="E134" t="s">
        <v>39</v>
      </c>
      <c r="F134" t="s">
        <v>343</v>
      </c>
      <c r="G134" t="s">
        <v>335</v>
      </c>
      <c r="K134" t="str">
        <f t="shared" si="2"/>
        <v/>
      </c>
      <c r="L134" t="str">
        <f t="shared" si="3"/>
        <v/>
      </c>
    </row>
    <row r="135" spans="1:25" ht="14.25">
      <c r="A135" s="5" t="s">
        <v>344</v>
      </c>
      <c r="B135" s="5" t="s">
        <v>345</v>
      </c>
      <c r="C135" s="5" t="s">
        <v>346</v>
      </c>
      <c r="D135" s="5"/>
      <c r="E135" s="5" t="s">
        <v>33</v>
      </c>
      <c r="F135" s="5" t="s">
        <v>347</v>
      </c>
      <c r="G135" s="5" t="s">
        <v>348</v>
      </c>
      <c r="H135" s="5" t="s">
        <v>36</v>
      </c>
      <c r="I135" s="5" t="s">
        <v>349</v>
      </c>
      <c r="J135" s="5"/>
      <c r="K135" s="5" t="str">
        <f t="shared" si="2"/>
        <v/>
      </c>
      <c r="L135" s="5" t="str">
        <f t="shared" si="3"/>
        <v>e-Notification;</v>
      </c>
      <c r="M135" s="5"/>
      <c r="N135" s="5"/>
      <c r="O135" s="5"/>
      <c r="P135" s="5" t="s">
        <v>36</v>
      </c>
      <c r="Q135" s="5"/>
      <c r="R135" s="5"/>
      <c r="S135" s="5"/>
      <c r="T135" s="5"/>
      <c r="U135" s="5"/>
      <c r="V135" s="5"/>
      <c r="W135" s="5"/>
      <c r="X135" s="5"/>
      <c r="Y135" s="5"/>
    </row>
    <row r="136" spans="1:25" ht="14.25">
      <c r="A136" t="s">
        <v>344</v>
      </c>
      <c r="B136" t="s">
        <v>345</v>
      </c>
      <c r="C136" t="s">
        <v>350</v>
      </c>
      <c r="E136" t="s">
        <v>64</v>
      </c>
      <c r="G136" t="s">
        <v>351</v>
      </c>
      <c r="K136" t="str">
        <f t="shared" si="2"/>
        <v/>
      </c>
      <c r="L136" t="str">
        <f t="shared" si="3"/>
        <v/>
      </c>
    </row>
    <row r="137" spans="1:25" ht="14.25">
      <c r="A137" s="5" t="s">
        <v>352</v>
      </c>
      <c r="B137" s="5" t="s">
        <v>353</v>
      </c>
      <c r="C137" s="5" t="s">
        <v>354</v>
      </c>
      <c r="D137" s="5"/>
      <c r="E137" s="5" t="s">
        <v>33</v>
      </c>
      <c r="F137" s="5"/>
      <c r="G137" s="5" t="s">
        <v>351</v>
      </c>
      <c r="H137" s="5" t="s">
        <v>36</v>
      </c>
      <c r="I137" s="5" t="s">
        <v>37</v>
      </c>
      <c r="J137" s="5"/>
      <c r="K137" s="5" t="str">
        <f t="shared" si="2"/>
        <v/>
      </c>
      <c r="L137" s="5" t="str">
        <f t="shared" si="3"/>
        <v>e-Notification;</v>
      </c>
      <c r="M137" s="5"/>
      <c r="N137" s="5"/>
      <c r="O137" s="5"/>
      <c r="P137" s="5" t="s">
        <v>36</v>
      </c>
      <c r="Q137" s="5"/>
      <c r="R137" s="5"/>
      <c r="S137" s="5"/>
      <c r="T137" s="5"/>
      <c r="U137" s="5"/>
      <c r="V137" s="5"/>
      <c r="W137" s="5"/>
      <c r="X137" s="5"/>
      <c r="Y137" s="5"/>
    </row>
    <row r="138" spans="1:25" ht="14.25">
      <c r="A138" t="s">
        <v>352</v>
      </c>
      <c r="B138" t="s">
        <v>353</v>
      </c>
      <c r="C138" t="s">
        <v>355</v>
      </c>
      <c r="E138" t="s">
        <v>64</v>
      </c>
      <c r="G138" t="s">
        <v>356</v>
      </c>
      <c r="K138" t="str">
        <f t="shared" si="2"/>
        <v/>
      </c>
      <c r="L138" t="str">
        <f t="shared" si="3"/>
        <v/>
      </c>
    </row>
    <row r="139" spans="1:25" ht="14.25">
      <c r="A139" s="5" t="s">
        <v>357</v>
      </c>
      <c r="B139" s="5" t="s">
        <v>358</v>
      </c>
      <c r="C139" s="5" t="s">
        <v>359</v>
      </c>
      <c r="D139" s="5"/>
      <c r="E139" s="5" t="s">
        <v>45</v>
      </c>
      <c r="F139" s="5"/>
      <c r="G139" s="5" t="s">
        <v>356</v>
      </c>
      <c r="H139" s="5" t="s">
        <v>36</v>
      </c>
      <c r="I139" s="5" t="s">
        <v>37</v>
      </c>
      <c r="J139" s="5"/>
      <c r="K139" s="5" t="str">
        <f t="shared" si="2"/>
        <v/>
      </c>
      <c r="L139" s="5" t="str">
        <f t="shared" si="3"/>
        <v/>
      </c>
      <c r="M139" s="5"/>
      <c r="N139" s="5"/>
      <c r="O139" s="5"/>
      <c r="P139" s="5"/>
      <c r="Q139" s="5"/>
      <c r="R139" s="5"/>
      <c r="S139" s="5"/>
      <c r="T139" s="5"/>
      <c r="U139" s="5"/>
      <c r="V139" s="5"/>
      <c r="W139" s="5"/>
      <c r="X139" s="5"/>
      <c r="Y139" s="5"/>
    </row>
    <row r="140" spans="1:25" ht="14.25">
      <c r="A140" t="s">
        <v>357</v>
      </c>
      <c r="B140" t="s">
        <v>358</v>
      </c>
      <c r="C140" t="s">
        <v>360</v>
      </c>
      <c r="E140" t="s">
        <v>64</v>
      </c>
      <c r="G140" t="s">
        <v>361</v>
      </c>
      <c r="K140" t="str">
        <f t="shared" si="2"/>
        <v/>
      </c>
      <c r="L140" t="str">
        <f t="shared" si="3"/>
        <v/>
      </c>
    </row>
    <row r="141" spans="1:25" ht="14.25">
      <c r="A141" t="s">
        <v>362</v>
      </c>
      <c r="B141" t="s">
        <v>358</v>
      </c>
      <c r="C141" t="s">
        <v>363</v>
      </c>
      <c r="E141" t="s">
        <v>33</v>
      </c>
      <c r="G141" t="s">
        <v>361</v>
      </c>
      <c r="K141" t="str">
        <f t="shared" si="2"/>
        <v/>
      </c>
      <c r="L141" t="str">
        <f t="shared" si="3"/>
        <v>e-Notification;</v>
      </c>
      <c r="P141" t="s">
        <v>36</v>
      </c>
    </row>
    <row r="142" spans="1:25" ht="14.25">
      <c r="A142" t="s">
        <v>364</v>
      </c>
      <c r="B142" t="s">
        <v>365</v>
      </c>
      <c r="C142" t="s">
        <v>366</v>
      </c>
      <c r="E142" t="s">
        <v>64</v>
      </c>
      <c r="K142" t="str">
        <f t="shared" si="2"/>
        <v/>
      </c>
      <c r="L142" t="str">
        <f t="shared" si="3"/>
        <v/>
      </c>
    </row>
    <row r="143" spans="1:25" ht="14.25">
      <c r="A143" t="s">
        <v>364</v>
      </c>
      <c r="B143" t="s">
        <v>365</v>
      </c>
      <c r="C143" t="s">
        <v>367</v>
      </c>
      <c r="E143" t="s">
        <v>170</v>
      </c>
      <c r="K143" t="str">
        <f t="shared" si="2"/>
        <v>UC1; UC2;</v>
      </c>
      <c r="L143" t="str">
        <f t="shared" si="3"/>
        <v>e-Notification; e-Access; e-Evaluation; e-Awarding;</v>
      </c>
      <c r="M143" t="s">
        <v>36</v>
      </c>
      <c r="N143" t="s">
        <v>36</v>
      </c>
      <c r="P143" t="s">
        <v>36</v>
      </c>
      <c r="Q143" t="s">
        <v>36</v>
      </c>
      <c r="S143" t="s">
        <v>36</v>
      </c>
      <c r="T143" t="s">
        <v>36</v>
      </c>
    </row>
    <row r="144" spans="1:25" ht="14.25">
      <c r="A144" s="5" t="s">
        <v>364</v>
      </c>
      <c r="B144" s="5" t="s">
        <v>365</v>
      </c>
      <c r="C144" s="5" t="s">
        <v>368</v>
      </c>
      <c r="D144" s="5"/>
      <c r="E144" s="5" t="s">
        <v>45</v>
      </c>
      <c r="F144" s="5"/>
      <c r="G144" s="5"/>
      <c r="H144" s="5" t="s">
        <v>36</v>
      </c>
      <c r="I144" s="5" t="s">
        <v>369</v>
      </c>
      <c r="J144" s="5"/>
      <c r="K144" s="5" t="str">
        <f t="shared" si="2"/>
        <v/>
      </c>
      <c r="L144" s="5" t="str">
        <f t="shared" si="3"/>
        <v/>
      </c>
      <c r="M144" s="5"/>
      <c r="N144" s="5"/>
      <c r="O144" s="5"/>
      <c r="P144" s="5"/>
      <c r="Q144" s="5"/>
      <c r="R144" s="5"/>
      <c r="S144" s="5"/>
      <c r="T144" s="5"/>
      <c r="U144" s="5"/>
      <c r="V144" s="5"/>
      <c r="W144" s="5"/>
      <c r="X144" s="5"/>
      <c r="Y144" s="5"/>
    </row>
    <row r="145" spans="1:25" ht="14.25">
      <c r="A145" t="s">
        <v>364</v>
      </c>
      <c r="B145" t="s">
        <v>365</v>
      </c>
      <c r="C145" t="s">
        <v>370</v>
      </c>
      <c r="E145" t="s">
        <v>192</v>
      </c>
      <c r="G145" t="s">
        <v>371</v>
      </c>
      <c r="K145" t="str">
        <f t="shared" si="2"/>
        <v/>
      </c>
      <c r="L145" t="str">
        <f t="shared" si="3"/>
        <v/>
      </c>
    </row>
    <row r="146" spans="1:25" ht="14.25">
      <c r="A146" t="s">
        <v>372</v>
      </c>
      <c r="B146" t="s">
        <v>373</v>
      </c>
      <c r="C146" t="s">
        <v>374</v>
      </c>
      <c r="E146" t="s">
        <v>33</v>
      </c>
      <c r="F146" t="s">
        <v>375</v>
      </c>
      <c r="G146" t="s">
        <v>371</v>
      </c>
      <c r="K146" t="str">
        <f t="shared" si="2"/>
        <v>UC1; UC2;</v>
      </c>
      <c r="L146" t="str">
        <f t="shared" si="3"/>
        <v>e-Notification; e-Access; e-Evaluation; e-Awarding;</v>
      </c>
      <c r="M146" t="s">
        <v>36</v>
      </c>
      <c r="N146" t="s">
        <v>36</v>
      </c>
      <c r="P146" t="s">
        <v>36</v>
      </c>
      <c r="Q146" t="s">
        <v>36</v>
      </c>
      <c r="S146" t="s">
        <v>36</v>
      </c>
      <c r="T146" t="s">
        <v>36</v>
      </c>
    </row>
    <row r="147" spans="1:25" ht="14.25">
      <c r="A147" s="5" t="s">
        <v>372</v>
      </c>
      <c r="B147" s="5" t="s">
        <v>373</v>
      </c>
      <c r="C147" s="5" t="s">
        <v>376</v>
      </c>
      <c r="D147" s="5"/>
      <c r="E147" s="5" t="s">
        <v>64</v>
      </c>
      <c r="F147" s="5"/>
      <c r="G147" s="5" t="s">
        <v>371</v>
      </c>
      <c r="H147" s="5" t="s">
        <v>36</v>
      </c>
      <c r="I147" s="5" t="s">
        <v>377</v>
      </c>
      <c r="J147" s="5"/>
      <c r="K147" s="5" t="str">
        <f t="shared" si="2"/>
        <v/>
      </c>
      <c r="L147" s="5" t="str">
        <f t="shared" si="3"/>
        <v/>
      </c>
      <c r="M147" s="5"/>
      <c r="N147" s="5"/>
      <c r="O147" s="5"/>
      <c r="P147" s="5"/>
      <c r="Q147" s="5"/>
      <c r="R147" s="5"/>
      <c r="S147" s="5"/>
      <c r="T147" s="5"/>
      <c r="U147" s="5"/>
      <c r="V147" s="5"/>
      <c r="W147" s="5"/>
      <c r="X147" s="5"/>
      <c r="Y147" s="5"/>
    </row>
    <row r="148" spans="1:25" ht="14.25">
      <c r="A148" t="s">
        <v>372</v>
      </c>
      <c r="B148" t="s">
        <v>373</v>
      </c>
      <c r="C148" t="s">
        <v>378</v>
      </c>
      <c r="E148" t="s">
        <v>39</v>
      </c>
      <c r="F148" t="s">
        <v>379</v>
      </c>
      <c r="G148" t="s">
        <v>371</v>
      </c>
      <c r="K148" t="str">
        <f t="shared" ref="K148:K211" si="4">CONCATENATE(IF(M148="YES","UC1;",""),IF(N148="YES"," UC2;",""),IF(O148="YES"," UC3",""))</f>
        <v/>
      </c>
      <c r="L148" t="str">
        <f t="shared" ref="L148:L211" si="5">CONCATENATE(IF(P148="YES","e-Notification;",""),IF(Q148="YES"," e-Access;",""),IF(R148="YES"," e-Submission;",""),IF(S148="YES"," e-Evaluation;",""),IF(T148="YES"," e-Awarding;",""),IF(U148="YES"," e-Request;",""),IF(V148="YES"," e-Ordering;",""),IF(W148="YES"," e-Fulfiltment;",""),IF(X148="YES"," e-Invoicing;",""),IF(Y148="YES"," e-Payment;",""))</f>
        <v/>
      </c>
    </row>
    <row r="149" spans="1:25" ht="14.25">
      <c r="A149" t="s">
        <v>372</v>
      </c>
      <c r="B149" t="s">
        <v>373</v>
      </c>
      <c r="C149" t="s">
        <v>380</v>
      </c>
      <c r="E149" t="s">
        <v>44</v>
      </c>
      <c r="G149" t="s">
        <v>371</v>
      </c>
      <c r="K149" t="str">
        <f t="shared" si="4"/>
        <v/>
      </c>
      <c r="L149" t="str">
        <f t="shared" si="5"/>
        <v/>
      </c>
    </row>
    <row r="150" spans="1:25" ht="14.25">
      <c r="A150" t="s">
        <v>372</v>
      </c>
      <c r="B150" t="s">
        <v>373</v>
      </c>
      <c r="C150" t="s">
        <v>376</v>
      </c>
      <c r="E150" t="s">
        <v>45</v>
      </c>
      <c r="G150" t="s">
        <v>381</v>
      </c>
      <c r="K150" t="str">
        <f t="shared" si="4"/>
        <v/>
      </c>
      <c r="L150" t="str">
        <f t="shared" si="5"/>
        <v/>
      </c>
    </row>
    <row r="151" spans="1:25" ht="14.25">
      <c r="A151" t="s">
        <v>382</v>
      </c>
      <c r="B151" t="s">
        <v>383</v>
      </c>
      <c r="C151" t="s">
        <v>384</v>
      </c>
      <c r="E151" t="s">
        <v>33</v>
      </c>
      <c r="F151" t="s">
        <v>385</v>
      </c>
      <c r="G151" t="s">
        <v>381</v>
      </c>
      <c r="K151" t="str">
        <f t="shared" si="4"/>
        <v/>
      </c>
      <c r="L151" t="str">
        <f t="shared" si="5"/>
        <v>e-Notification;</v>
      </c>
      <c r="P151" t="s">
        <v>36</v>
      </c>
    </row>
    <row r="152" spans="1:25" ht="14.25">
      <c r="A152" s="5" t="s">
        <v>382</v>
      </c>
      <c r="B152" s="5" t="s">
        <v>383</v>
      </c>
      <c r="C152" s="5" t="s">
        <v>386</v>
      </c>
      <c r="D152" s="5"/>
      <c r="E152" s="5" t="s">
        <v>61</v>
      </c>
      <c r="F152" s="5"/>
      <c r="G152" s="5" t="s">
        <v>381</v>
      </c>
      <c r="H152" s="5" t="s">
        <v>36</v>
      </c>
      <c r="I152" s="5" t="s">
        <v>91</v>
      </c>
      <c r="J152" s="5"/>
      <c r="K152" s="5" t="str">
        <f t="shared" si="4"/>
        <v/>
      </c>
      <c r="L152" s="5" t="str">
        <f t="shared" si="5"/>
        <v/>
      </c>
      <c r="M152" s="5"/>
      <c r="N152" s="5"/>
      <c r="O152" s="5"/>
      <c r="P152" s="5"/>
      <c r="Q152" s="5"/>
      <c r="R152" s="5"/>
      <c r="S152" s="5"/>
      <c r="T152" s="5"/>
      <c r="U152" s="5"/>
      <c r="V152" s="5"/>
      <c r="W152" s="5"/>
      <c r="X152" s="5"/>
      <c r="Y152" s="5"/>
    </row>
    <row r="153" spans="1:25" ht="14.25">
      <c r="A153" t="s">
        <v>382</v>
      </c>
      <c r="B153" t="s">
        <v>383</v>
      </c>
      <c r="C153" t="s">
        <v>387</v>
      </c>
      <c r="E153" t="s">
        <v>39</v>
      </c>
      <c r="F153" t="s">
        <v>388</v>
      </c>
      <c r="G153" t="s">
        <v>381</v>
      </c>
      <c r="K153" t="str">
        <f t="shared" si="4"/>
        <v/>
      </c>
      <c r="L153" t="str">
        <f t="shared" si="5"/>
        <v/>
      </c>
    </row>
    <row r="154" spans="1:25" ht="14.25">
      <c r="A154" t="s">
        <v>382</v>
      </c>
      <c r="B154" t="s">
        <v>383</v>
      </c>
      <c r="C154" t="s">
        <v>389</v>
      </c>
      <c r="E154" t="s">
        <v>64</v>
      </c>
      <c r="G154" t="s">
        <v>390</v>
      </c>
      <c r="K154" t="str">
        <f t="shared" si="4"/>
        <v/>
      </c>
      <c r="L154" t="str">
        <f t="shared" si="5"/>
        <v/>
      </c>
    </row>
    <row r="155" spans="1:25" ht="14.25">
      <c r="A155" t="s">
        <v>391</v>
      </c>
      <c r="B155" t="s">
        <v>392</v>
      </c>
      <c r="C155" t="s">
        <v>393</v>
      </c>
      <c r="E155" t="s">
        <v>33</v>
      </c>
      <c r="G155" t="s">
        <v>390</v>
      </c>
      <c r="K155" t="str">
        <f t="shared" si="4"/>
        <v/>
      </c>
      <c r="L155" t="str">
        <f t="shared" si="5"/>
        <v xml:space="preserve"> e-Awarding;</v>
      </c>
      <c r="T155" t="s">
        <v>36</v>
      </c>
    </row>
    <row r="156" spans="1:25" ht="14.25">
      <c r="A156" s="5" t="s">
        <v>391</v>
      </c>
      <c r="B156" s="5" t="s">
        <v>392</v>
      </c>
      <c r="C156" s="5" t="s">
        <v>394</v>
      </c>
      <c r="D156" s="5"/>
      <c r="E156" s="5" t="s">
        <v>64</v>
      </c>
      <c r="F156" s="5"/>
      <c r="G156" s="5" t="s">
        <v>390</v>
      </c>
      <c r="H156" s="5" t="s">
        <v>36</v>
      </c>
      <c r="I156" s="5" t="s">
        <v>37</v>
      </c>
      <c r="J156" s="5"/>
      <c r="K156" s="5" t="str">
        <f t="shared" si="4"/>
        <v/>
      </c>
      <c r="L156" s="5" t="str">
        <f t="shared" si="5"/>
        <v/>
      </c>
      <c r="M156" s="5"/>
      <c r="N156" s="5"/>
      <c r="O156" s="5"/>
      <c r="P156" s="5"/>
      <c r="Q156" s="5"/>
      <c r="R156" s="5"/>
      <c r="S156" s="5"/>
      <c r="T156" s="5"/>
      <c r="U156" s="5"/>
      <c r="V156" s="5"/>
      <c r="W156" s="5"/>
      <c r="X156" s="5"/>
      <c r="Y156" s="5"/>
    </row>
    <row r="157" spans="1:25" ht="14.25">
      <c r="A157" t="s">
        <v>391</v>
      </c>
      <c r="B157" t="s">
        <v>392</v>
      </c>
      <c r="C157" t="s">
        <v>395</v>
      </c>
      <c r="E157" t="s">
        <v>44</v>
      </c>
      <c r="G157" t="s">
        <v>390</v>
      </c>
      <c r="K157" t="str">
        <f t="shared" si="4"/>
        <v/>
      </c>
      <c r="L157" t="str">
        <f t="shared" si="5"/>
        <v/>
      </c>
    </row>
    <row r="158" spans="1:25" ht="14.25">
      <c r="A158" t="s">
        <v>391</v>
      </c>
      <c r="B158" t="s">
        <v>392</v>
      </c>
      <c r="C158" t="s">
        <v>396</v>
      </c>
      <c r="E158" t="s">
        <v>39</v>
      </c>
      <c r="F158" t="s">
        <v>397</v>
      </c>
      <c r="G158" t="s">
        <v>390</v>
      </c>
      <c r="K158" t="str">
        <f t="shared" si="4"/>
        <v/>
      </c>
      <c r="L158" t="str">
        <f t="shared" si="5"/>
        <v/>
      </c>
    </row>
    <row r="159" spans="1:25" ht="14.25">
      <c r="A159" t="s">
        <v>391</v>
      </c>
      <c r="B159" t="s">
        <v>392</v>
      </c>
      <c r="C159" t="s">
        <v>398</v>
      </c>
      <c r="E159" t="s">
        <v>39</v>
      </c>
      <c r="F159" t="s">
        <v>399</v>
      </c>
      <c r="G159" t="s">
        <v>356</v>
      </c>
      <c r="K159" t="str">
        <f t="shared" si="4"/>
        <v/>
      </c>
      <c r="L159" t="str">
        <f t="shared" si="5"/>
        <v/>
      </c>
    </row>
    <row r="160" spans="1:25" ht="14.25">
      <c r="A160" t="s">
        <v>357</v>
      </c>
      <c r="B160" t="s">
        <v>400</v>
      </c>
      <c r="C160" t="s">
        <v>401</v>
      </c>
      <c r="E160" t="s">
        <v>33</v>
      </c>
      <c r="G160" t="s">
        <v>402</v>
      </c>
      <c r="K160" t="str">
        <f t="shared" si="4"/>
        <v/>
      </c>
      <c r="L160" t="str">
        <f t="shared" si="5"/>
        <v>e-Notification;</v>
      </c>
      <c r="P160" t="s">
        <v>36</v>
      </c>
    </row>
    <row r="161" spans="1:25" ht="14.25">
      <c r="A161" s="5" t="s">
        <v>403</v>
      </c>
      <c r="B161" s="5" t="s">
        <v>404</v>
      </c>
      <c r="C161" s="5" t="s">
        <v>405</v>
      </c>
      <c r="D161" s="5"/>
      <c r="E161" s="5" t="s">
        <v>33</v>
      </c>
      <c r="F161" s="5" t="s">
        <v>406</v>
      </c>
      <c r="G161" s="5" t="s">
        <v>402</v>
      </c>
      <c r="H161" s="5" t="s">
        <v>36</v>
      </c>
      <c r="I161" s="5" t="s">
        <v>91</v>
      </c>
      <c r="J161" s="5"/>
      <c r="K161" s="5" t="str">
        <f t="shared" si="4"/>
        <v/>
      </c>
      <c r="L161" s="5" t="str">
        <f t="shared" si="5"/>
        <v>e-Notification;</v>
      </c>
      <c r="M161" s="5"/>
      <c r="N161" s="5"/>
      <c r="O161" s="5"/>
      <c r="P161" s="5" t="s">
        <v>36</v>
      </c>
      <c r="Q161" s="5"/>
      <c r="R161" s="5"/>
      <c r="S161" s="5"/>
      <c r="T161" s="5"/>
      <c r="U161" s="5"/>
      <c r="V161" s="5"/>
      <c r="W161" s="5"/>
      <c r="X161" s="5"/>
      <c r="Y161" s="5"/>
    </row>
    <row r="162" spans="1:25" ht="14.25">
      <c r="A162" t="s">
        <v>403</v>
      </c>
      <c r="B162" t="s">
        <v>404</v>
      </c>
      <c r="C162" t="s">
        <v>407</v>
      </c>
      <c r="E162" t="s">
        <v>61</v>
      </c>
      <c r="G162" t="s">
        <v>402</v>
      </c>
      <c r="K162" t="str">
        <f t="shared" si="4"/>
        <v/>
      </c>
      <c r="L162" t="str">
        <f t="shared" si="5"/>
        <v/>
      </c>
    </row>
    <row r="163" spans="1:25" ht="14.25">
      <c r="A163" t="s">
        <v>403</v>
      </c>
      <c r="B163" t="s">
        <v>404</v>
      </c>
      <c r="C163" t="s">
        <v>408</v>
      </c>
      <c r="E163" t="s">
        <v>61</v>
      </c>
      <c r="G163" t="s">
        <v>402</v>
      </c>
      <c r="K163" t="str">
        <f t="shared" si="4"/>
        <v/>
      </c>
      <c r="L163" t="str">
        <f t="shared" si="5"/>
        <v/>
      </c>
    </row>
    <row r="164" spans="1:25" ht="14.25">
      <c r="A164" t="s">
        <v>403</v>
      </c>
      <c r="B164" t="s">
        <v>404</v>
      </c>
      <c r="C164" t="s">
        <v>409</v>
      </c>
      <c r="E164" t="s">
        <v>64</v>
      </c>
      <c r="G164" t="s">
        <v>402</v>
      </c>
      <c r="K164" t="str">
        <f t="shared" si="4"/>
        <v/>
      </c>
      <c r="L164" t="str">
        <f t="shared" si="5"/>
        <v/>
      </c>
    </row>
    <row r="165" spans="1:25" ht="14.25">
      <c r="A165" t="s">
        <v>403</v>
      </c>
      <c r="B165" t="s">
        <v>404</v>
      </c>
      <c r="C165" t="s">
        <v>410</v>
      </c>
      <c r="E165" t="s">
        <v>39</v>
      </c>
      <c r="F165" t="s">
        <v>411</v>
      </c>
      <c r="G165" t="s">
        <v>402</v>
      </c>
      <c r="K165" t="str">
        <f t="shared" si="4"/>
        <v/>
      </c>
      <c r="L165" t="str">
        <f t="shared" si="5"/>
        <v/>
      </c>
    </row>
    <row r="166" spans="1:25" ht="14.25">
      <c r="A166" t="s">
        <v>403</v>
      </c>
      <c r="B166" t="s">
        <v>404</v>
      </c>
      <c r="C166" t="s">
        <v>412</v>
      </c>
      <c r="E166" t="s">
        <v>154</v>
      </c>
      <c r="F166" t="s">
        <v>413</v>
      </c>
      <c r="G166" t="s">
        <v>402</v>
      </c>
      <c r="K166" t="str">
        <f t="shared" si="4"/>
        <v/>
      </c>
      <c r="L166" t="str">
        <f t="shared" si="5"/>
        <v/>
      </c>
    </row>
    <row r="167" spans="1:25" ht="14.25">
      <c r="A167" t="s">
        <v>403</v>
      </c>
      <c r="B167" t="s">
        <v>404</v>
      </c>
      <c r="C167" t="s">
        <v>414</v>
      </c>
      <c r="E167" t="s">
        <v>154</v>
      </c>
      <c r="F167" t="s">
        <v>415</v>
      </c>
      <c r="G167" t="s">
        <v>416</v>
      </c>
      <c r="K167" t="str">
        <f t="shared" si="4"/>
        <v/>
      </c>
      <c r="L167" t="str">
        <f t="shared" si="5"/>
        <v/>
      </c>
    </row>
    <row r="168" spans="1:25" ht="14.25">
      <c r="A168" s="5" t="s">
        <v>417</v>
      </c>
      <c r="B168" s="5" t="s">
        <v>418</v>
      </c>
      <c r="C168" s="5" t="s">
        <v>419</v>
      </c>
      <c r="D168" s="5"/>
      <c r="E168" s="5" t="s">
        <v>33</v>
      </c>
      <c r="F168" s="5" t="s">
        <v>420</v>
      </c>
      <c r="G168" s="5" t="s">
        <v>416</v>
      </c>
      <c r="H168" s="5" t="s">
        <v>36</v>
      </c>
      <c r="I168" s="5" t="s">
        <v>421</v>
      </c>
      <c r="J168" s="5"/>
      <c r="K168" s="5" t="str">
        <f t="shared" si="4"/>
        <v/>
      </c>
      <c r="L168" s="5" t="str">
        <f t="shared" si="5"/>
        <v>e-Notification; e-Request; e-Ordering;</v>
      </c>
      <c r="M168" s="5"/>
      <c r="N168" s="5"/>
      <c r="O168" s="5"/>
      <c r="P168" s="5" t="s">
        <v>36</v>
      </c>
      <c r="Q168" s="5"/>
      <c r="R168" s="5"/>
      <c r="S168" s="5"/>
      <c r="T168" s="5"/>
      <c r="U168" s="5" t="s">
        <v>36</v>
      </c>
      <c r="V168" s="5" t="s">
        <v>36</v>
      </c>
      <c r="W168" s="5"/>
      <c r="X168" s="5"/>
      <c r="Y168" s="5"/>
    </row>
    <row r="169" spans="1:25" ht="14.25">
      <c r="A169" t="s">
        <v>417</v>
      </c>
      <c r="B169" t="s">
        <v>418</v>
      </c>
      <c r="C169" t="s">
        <v>422</v>
      </c>
      <c r="E169" t="s">
        <v>61</v>
      </c>
      <c r="G169" t="s">
        <v>416</v>
      </c>
      <c r="K169" t="str">
        <f t="shared" si="4"/>
        <v/>
      </c>
      <c r="L169" t="str">
        <f t="shared" si="5"/>
        <v/>
      </c>
    </row>
    <row r="170" spans="1:25" ht="14.25">
      <c r="A170" t="s">
        <v>417</v>
      </c>
      <c r="B170" t="s">
        <v>418</v>
      </c>
      <c r="C170" t="s">
        <v>423</v>
      </c>
      <c r="E170" t="s">
        <v>61</v>
      </c>
      <c r="G170" t="s">
        <v>416</v>
      </c>
      <c r="K170" t="str">
        <f t="shared" si="4"/>
        <v/>
      </c>
      <c r="L170" t="str">
        <f t="shared" si="5"/>
        <v/>
      </c>
    </row>
    <row r="171" spans="1:25" ht="14.25">
      <c r="A171" t="s">
        <v>417</v>
      </c>
      <c r="B171" t="s">
        <v>418</v>
      </c>
      <c r="C171" t="s">
        <v>424</v>
      </c>
      <c r="E171" t="s">
        <v>64</v>
      </c>
      <c r="G171" t="s">
        <v>416</v>
      </c>
      <c r="K171" t="str">
        <f t="shared" si="4"/>
        <v/>
      </c>
      <c r="L171" t="str">
        <f t="shared" si="5"/>
        <v/>
      </c>
    </row>
    <row r="172" spans="1:25" ht="14.25">
      <c r="A172" t="s">
        <v>417</v>
      </c>
      <c r="B172" t="s">
        <v>418</v>
      </c>
      <c r="C172" t="s">
        <v>425</v>
      </c>
      <c r="E172" t="s">
        <v>44</v>
      </c>
      <c r="G172" t="s">
        <v>416</v>
      </c>
      <c r="K172" t="str">
        <f t="shared" si="4"/>
        <v/>
      </c>
      <c r="L172" t="str">
        <f t="shared" si="5"/>
        <v/>
      </c>
    </row>
    <row r="173" spans="1:25" ht="14.25">
      <c r="A173" t="s">
        <v>417</v>
      </c>
      <c r="B173" t="s">
        <v>418</v>
      </c>
      <c r="C173" t="s">
        <v>426</v>
      </c>
      <c r="E173" t="s">
        <v>44</v>
      </c>
      <c r="G173" t="s">
        <v>416</v>
      </c>
      <c r="K173" t="str">
        <f t="shared" si="4"/>
        <v/>
      </c>
      <c r="L173" t="str">
        <f t="shared" si="5"/>
        <v/>
      </c>
    </row>
    <row r="174" spans="1:25" ht="14.25">
      <c r="A174" t="s">
        <v>417</v>
      </c>
      <c r="B174" t="s">
        <v>418</v>
      </c>
      <c r="C174" t="s">
        <v>427</v>
      </c>
      <c r="E174" t="s">
        <v>39</v>
      </c>
      <c r="F174" t="s">
        <v>428</v>
      </c>
      <c r="G174" t="s">
        <v>429</v>
      </c>
      <c r="K174" t="str">
        <f t="shared" si="4"/>
        <v/>
      </c>
      <c r="L174" t="str">
        <f t="shared" si="5"/>
        <v/>
      </c>
    </row>
    <row r="175" spans="1:25" ht="14.25">
      <c r="A175" s="5" t="s">
        <v>430</v>
      </c>
      <c r="B175" s="5" t="s">
        <v>431</v>
      </c>
      <c r="C175" s="5" t="s">
        <v>432</v>
      </c>
      <c r="D175" s="5"/>
      <c r="E175" s="5" t="s">
        <v>33</v>
      </c>
      <c r="F175" s="5"/>
      <c r="G175" s="5" t="s">
        <v>429</v>
      </c>
      <c r="H175" s="5" t="s">
        <v>36</v>
      </c>
      <c r="I175" s="5" t="s">
        <v>37</v>
      </c>
      <c r="J175" s="5"/>
      <c r="K175" s="5" t="str">
        <f t="shared" si="4"/>
        <v/>
      </c>
      <c r="L175" s="5" t="str">
        <f t="shared" si="5"/>
        <v>e-Notification;</v>
      </c>
      <c r="M175" s="5"/>
      <c r="N175" s="5"/>
      <c r="O175" s="5"/>
      <c r="P175" s="5" t="s">
        <v>36</v>
      </c>
      <c r="Q175" s="5"/>
      <c r="R175" s="5"/>
      <c r="S175" s="5"/>
      <c r="T175" s="5"/>
      <c r="U175" s="5"/>
      <c r="V175" s="5"/>
      <c r="W175" s="5"/>
      <c r="X175" s="5"/>
      <c r="Y175" s="5"/>
    </row>
    <row r="176" spans="1:25" ht="14.25">
      <c r="A176" t="s">
        <v>430</v>
      </c>
      <c r="B176" t="s">
        <v>431</v>
      </c>
      <c r="C176" t="s">
        <v>433</v>
      </c>
      <c r="E176" t="s">
        <v>39</v>
      </c>
      <c r="F176" t="s">
        <v>434</v>
      </c>
      <c r="G176" t="s">
        <v>435</v>
      </c>
      <c r="K176" t="str">
        <f t="shared" si="4"/>
        <v/>
      </c>
      <c r="L176" t="str">
        <f t="shared" si="5"/>
        <v/>
      </c>
    </row>
    <row r="177" spans="1:25" ht="14.25">
      <c r="A177" s="5" t="s">
        <v>436</v>
      </c>
      <c r="B177" s="5" t="s">
        <v>437</v>
      </c>
      <c r="C177" s="5" t="s">
        <v>438</v>
      </c>
      <c r="D177" s="5"/>
      <c r="E177" s="5" t="s">
        <v>33</v>
      </c>
      <c r="F177" s="5" t="s">
        <v>439</v>
      </c>
      <c r="G177" s="5" t="s">
        <v>435</v>
      </c>
      <c r="H177" s="5" t="s">
        <v>36</v>
      </c>
      <c r="I177" s="5" t="s">
        <v>91</v>
      </c>
      <c r="J177" s="5"/>
      <c r="K177" s="5" t="str">
        <f t="shared" si="4"/>
        <v/>
      </c>
      <c r="L177" s="5" t="str">
        <f t="shared" si="5"/>
        <v>e-Notification; e-Submission; e-Evaluation; e-Awarding;</v>
      </c>
      <c r="M177" s="5"/>
      <c r="N177" s="5"/>
      <c r="O177" s="5"/>
      <c r="P177" s="5" t="s">
        <v>36</v>
      </c>
      <c r="Q177" s="5"/>
      <c r="R177" s="5" t="s">
        <v>36</v>
      </c>
      <c r="S177" s="5" t="s">
        <v>36</v>
      </c>
      <c r="T177" s="5" t="s">
        <v>36</v>
      </c>
      <c r="U177" s="5"/>
      <c r="V177" s="5"/>
      <c r="W177" s="5"/>
      <c r="X177" s="5"/>
      <c r="Y177" s="5"/>
    </row>
    <row r="178" spans="1:25" ht="14.25">
      <c r="A178" t="s">
        <v>436</v>
      </c>
      <c r="B178" t="s">
        <v>437</v>
      </c>
      <c r="C178" t="s">
        <v>440</v>
      </c>
      <c r="E178" t="s">
        <v>64</v>
      </c>
      <c r="G178" t="s">
        <v>435</v>
      </c>
      <c r="K178" t="str">
        <f t="shared" si="4"/>
        <v/>
      </c>
      <c r="L178" t="str">
        <f t="shared" si="5"/>
        <v/>
      </c>
    </row>
    <row r="179" spans="1:25" ht="14.25">
      <c r="A179" t="s">
        <v>436</v>
      </c>
      <c r="B179" t="s">
        <v>437</v>
      </c>
      <c r="C179" t="s">
        <v>441</v>
      </c>
      <c r="E179" t="s">
        <v>39</v>
      </c>
      <c r="F179" t="s">
        <v>442</v>
      </c>
      <c r="G179" t="s">
        <v>435</v>
      </c>
      <c r="K179" t="str">
        <f t="shared" si="4"/>
        <v/>
      </c>
      <c r="L179" t="str">
        <f t="shared" si="5"/>
        <v/>
      </c>
    </row>
    <row r="180" spans="1:25" ht="14.25">
      <c r="A180" t="s">
        <v>436</v>
      </c>
      <c r="B180" t="s">
        <v>437</v>
      </c>
      <c r="C180" t="s">
        <v>443</v>
      </c>
      <c r="E180" t="s">
        <v>44</v>
      </c>
      <c r="G180" t="s">
        <v>435</v>
      </c>
      <c r="K180" t="str">
        <f t="shared" si="4"/>
        <v/>
      </c>
      <c r="L180" t="str">
        <f t="shared" si="5"/>
        <v/>
      </c>
    </row>
    <row r="181" spans="1:25" ht="14.25">
      <c r="A181" t="s">
        <v>436</v>
      </c>
      <c r="B181" t="s">
        <v>437</v>
      </c>
      <c r="C181" t="s">
        <v>444</v>
      </c>
      <c r="E181" t="s">
        <v>107</v>
      </c>
      <c r="F181" t="s">
        <v>445</v>
      </c>
      <c r="G181" t="s">
        <v>446</v>
      </c>
      <c r="K181" t="str">
        <f t="shared" si="4"/>
        <v/>
      </c>
      <c r="L181" t="str">
        <f t="shared" si="5"/>
        <v/>
      </c>
    </row>
    <row r="182" spans="1:25" ht="14.25">
      <c r="A182" s="5" t="s">
        <v>447</v>
      </c>
      <c r="B182" s="5" t="s">
        <v>448</v>
      </c>
      <c r="C182" s="5" t="s">
        <v>449</v>
      </c>
      <c r="D182" s="5"/>
      <c r="E182" s="5" t="s">
        <v>33</v>
      </c>
      <c r="F182" s="5" t="s">
        <v>450</v>
      </c>
      <c r="G182" s="5" t="s">
        <v>446</v>
      </c>
      <c r="H182" s="5" t="s">
        <v>36</v>
      </c>
      <c r="I182" s="5" t="s">
        <v>91</v>
      </c>
      <c r="J182" s="5"/>
      <c r="K182" s="5" t="str">
        <f t="shared" si="4"/>
        <v/>
      </c>
      <c r="L182" s="5" t="str">
        <f t="shared" si="5"/>
        <v>e-Notification;</v>
      </c>
      <c r="M182" s="5"/>
      <c r="N182" s="5"/>
      <c r="O182" s="5"/>
      <c r="P182" s="5" t="s">
        <v>36</v>
      </c>
      <c r="Q182" s="5"/>
      <c r="R182" s="5"/>
      <c r="S182" s="5"/>
      <c r="T182" s="5"/>
      <c r="U182" s="5"/>
      <c r="V182" s="5"/>
      <c r="W182" s="5"/>
      <c r="X182" s="5"/>
      <c r="Y182" s="5"/>
    </row>
    <row r="183" spans="1:25" ht="14.25">
      <c r="A183" t="s">
        <v>447</v>
      </c>
      <c r="B183" t="s">
        <v>448</v>
      </c>
      <c r="C183" t="s">
        <v>451</v>
      </c>
      <c r="E183" t="s">
        <v>64</v>
      </c>
      <c r="G183" t="s">
        <v>446</v>
      </c>
      <c r="K183" t="str">
        <f t="shared" si="4"/>
        <v/>
      </c>
      <c r="L183" t="str">
        <f t="shared" si="5"/>
        <v/>
      </c>
    </row>
    <row r="184" spans="1:25" ht="14.25">
      <c r="A184" t="s">
        <v>447</v>
      </c>
      <c r="B184" t="s">
        <v>448</v>
      </c>
      <c r="C184" t="s">
        <v>452</v>
      </c>
      <c r="E184" t="s">
        <v>39</v>
      </c>
      <c r="F184" t="s">
        <v>453</v>
      </c>
      <c r="G184" t="s">
        <v>446</v>
      </c>
      <c r="K184" t="str">
        <f t="shared" si="4"/>
        <v/>
      </c>
      <c r="L184" t="str">
        <f t="shared" si="5"/>
        <v/>
      </c>
    </row>
    <row r="185" spans="1:25" ht="14.25">
      <c r="A185" t="s">
        <v>447</v>
      </c>
      <c r="B185" t="s">
        <v>448</v>
      </c>
      <c r="C185" t="s">
        <v>451</v>
      </c>
      <c r="E185" t="s">
        <v>44</v>
      </c>
      <c r="F185" t="s">
        <v>454</v>
      </c>
      <c r="G185" t="s">
        <v>455</v>
      </c>
      <c r="K185" t="str">
        <f t="shared" si="4"/>
        <v/>
      </c>
      <c r="L185" t="str">
        <f t="shared" si="5"/>
        <v/>
      </c>
    </row>
    <row r="186" spans="1:25" ht="14.25">
      <c r="A186" s="5" t="s">
        <v>456</v>
      </c>
      <c r="B186" s="5" t="s">
        <v>457</v>
      </c>
      <c r="C186" s="5" t="s">
        <v>438</v>
      </c>
      <c r="D186" s="5"/>
      <c r="E186" s="5" t="s">
        <v>33</v>
      </c>
      <c r="F186" s="5" t="s">
        <v>458</v>
      </c>
      <c r="G186" s="5" t="s">
        <v>455</v>
      </c>
      <c r="H186" s="5" t="s">
        <v>36</v>
      </c>
      <c r="I186" s="5" t="s">
        <v>91</v>
      </c>
      <c r="J186" s="5"/>
      <c r="K186" s="5" t="str">
        <f t="shared" si="4"/>
        <v/>
      </c>
      <c r="L186" s="5" t="str">
        <f t="shared" si="5"/>
        <v>e-Notification;</v>
      </c>
      <c r="M186" s="5"/>
      <c r="N186" s="5"/>
      <c r="O186" s="5"/>
      <c r="P186" s="5" t="s">
        <v>36</v>
      </c>
      <c r="Q186" s="5"/>
      <c r="R186" s="5"/>
      <c r="S186" s="5"/>
      <c r="T186" s="5"/>
      <c r="U186" s="5"/>
      <c r="V186" s="5"/>
      <c r="W186" s="5"/>
      <c r="X186" s="5"/>
      <c r="Y186" s="5"/>
    </row>
    <row r="187" spans="1:25" ht="14.25">
      <c r="A187" t="s">
        <v>456</v>
      </c>
      <c r="B187" t="s">
        <v>457</v>
      </c>
      <c r="C187" t="s">
        <v>459</v>
      </c>
      <c r="E187" t="s">
        <v>64</v>
      </c>
      <c r="G187" t="s">
        <v>455</v>
      </c>
      <c r="K187" t="str">
        <f t="shared" si="4"/>
        <v/>
      </c>
      <c r="L187" t="str">
        <f t="shared" si="5"/>
        <v/>
      </c>
    </row>
    <row r="188" spans="1:25" ht="14.25">
      <c r="A188" t="s">
        <v>456</v>
      </c>
      <c r="B188" t="s">
        <v>457</v>
      </c>
      <c r="C188" t="s">
        <v>460</v>
      </c>
      <c r="E188" t="s">
        <v>39</v>
      </c>
      <c r="F188" t="s">
        <v>461</v>
      </c>
      <c r="G188" t="s">
        <v>455</v>
      </c>
      <c r="K188" t="str">
        <f t="shared" si="4"/>
        <v/>
      </c>
      <c r="L188" t="str">
        <f t="shared" si="5"/>
        <v/>
      </c>
    </row>
    <row r="189" spans="1:25" ht="14.25">
      <c r="A189" t="s">
        <v>456</v>
      </c>
      <c r="B189" t="s">
        <v>457</v>
      </c>
      <c r="C189" t="s">
        <v>459</v>
      </c>
      <c r="E189" t="s">
        <v>44</v>
      </c>
      <c r="G189" t="s">
        <v>462</v>
      </c>
      <c r="K189" t="str">
        <f t="shared" si="4"/>
        <v/>
      </c>
      <c r="L189" t="str">
        <f t="shared" si="5"/>
        <v/>
      </c>
    </row>
    <row r="190" spans="1:25" ht="14.25">
      <c r="A190" s="5" t="s">
        <v>463</v>
      </c>
      <c r="B190" s="5" t="s">
        <v>464</v>
      </c>
      <c r="C190" s="5" t="s">
        <v>465</v>
      </c>
      <c r="D190" s="5"/>
      <c r="E190" s="5" t="s">
        <v>33</v>
      </c>
      <c r="F190" s="5" t="s">
        <v>385</v>
      </c>
      <c r="G190" s="5" t="s">
        <v>462</v>
      </c>
      <c r="H190" s="5" t="s">
        <v>36</v>
      </c>
      <c r="I190" s="5" t="s">
        <v>91</v>
      </c>
      <c r="J190" s="5"/>
      <c r="K190" s="5" t="str">
        <f t="shared" si="4"/>
        <v/>
      </c>
      <c r="L190" s="5" t="str">
        <f t="shared" si="5"/>
        <v>e-Notification;</v>
      </c>
      <c r="M190" s="5"/>
      <c r="N190" s="5"/>
      <c r="O190" s="5"/>
      <c r="P190" s="5" t="s">
        <v>36</v>
      </c>
      <c r="Q190" s="5"/>
      <c r="R190" s="5"/>
      <c r="S190" s="5"/>
      <c r="T190" s="5"/>
      <c r="U190" s="5"/>
      <c r="V190" s="5"/>
      <c r="W190" s="5"/>
      <c r="X190" s="5"/>
      <c r="Y190" s="5"/>
    </row>
    <row r="191" spans="1:25" ht="14.25">
      <c r="A191" t="s">
        <v>463</v>
      </c>
      <c r="B191" t="s">
        <v>464</v>
      </c>
      <c r="C191" t="s">
        <v>466</v>
      </c>
      <c r="E191" t="s">
        <v>64</v>
      </c>
      <c r="G191" t="s">
        <v>462</v>
      </c>
      <c r="K191" t="str">
        <f t="shared" si="4"/>
        <v/>
      </c>
      <c r="L191" t="str">
        <f t="shared" si="5"/>
        <v/>
      </c>
    </row>
    <row r="192" spans="1:25" ht="14.25">
      <c r="A192" t="s">
        <v>463</v>
      </c>
      <c r="B192" t="s">
        <v>464</v>
      </c>
      <c r="C192" t="s">
        <v>467</v>
      </c>
      <c r="E192" t="s">
        <v>39</v>
      </c>
      <c r="F192" t="s">
        <v>453</v>
      </c>
      <c r="G192" t="s">
        <v>462</v>
      </c>
      <c r="K192" t="str">
        <f t="shared" si="4"/>
        <v/>
      </c>
      <c r="L192" t="str">
        <f t="shared" si="5"/>
        <v/>
      </c>
    </row>
    <row r="193" spans="1:25" ht="14.25">
      <c r="A193" t="s">
        <v>463</v>
      </c>
      <c r="B193" t="s">
        <v>464</v>
      </c>
      <c r="C193" t="s">
        <v>466</v>
      </c>
      <c r="E193" t="s">
        <v>44</v>
      </c>
      <c r="G193" t="s">
        <v>468</v>
      </c>
      <c r="K193" t="str">
        <f t="shared" si="4"/>
        <v/>
      </c>
      <c r="L193" t="str">
        <f t="shared" si="5"/>
        <v/>
      </c>
    </row>
    <row r="194" spans="1:25" ht="14.25">
      <c r="A194" s="5" t="s">
        <v>469</v>
      </c>
      <c r="B194" s="5" t="s">
        <v>470</v>
      </c>
      <c r="C194" s="5" t="s">
        <v>471</v>
      </c>
      <c r="D194" s="5"/>
      <c r="E194" s="5" t="s">
        <v>33</v>
      </c>
      <c r="F194" s="5" t="s">
        <v>472</v>
      </c>
      <c r="G194" s="5" t="s">
        <v>468</v>
      </c>
      <c r="H194" s="5" t="s">
        <v>36</v>
      </c>
      <c r="I194" s="5" t="s">
        <v>349</v>
      </c>
      <c r="J194" s="5"/>
      <c r="K194" s="5" t="str">
        <f t="shared" si="4"/>
        <v>UC1; UC2;</v>
      </c>
      <c r="L194" s="5" t="str">
        <f t="shared" si="5"/>
        <v>e-Notification; e-Evaluation;</v>
      </c>
      <c r="M194" s="5" t="s">
        <v>36</v>
      </c>
      <c r="N194" s="5" t="s">
        <v>36</v>
      </c>
      <c r="O194" s="5"/>
      <c r="P194" s="5" t="s">
        <v>36</v>
      </c>
      <c r="Q194" s="5"/>
      <c r="R194" s="5"/>
      <c r="S194" s="5" t="s">
        <v>36</v>
      </c>
      <c r="T194" s="5"/>
      <c r="U194" s="5"/>
      <c r="V194" s="5"/>
      <c r="W194" s="5"/>
      <c r="X194" s="5"/>
      <c r="Y194" s="5"/>
    </row>
    <row r="195" spans="1:25" ht="14.25">
      <c r="A195" s="5" t="s">
        <v>469</v>
      </c>
      <c r="B195" s="5" t="s">
        <v>470</v>
      </c>
      <c r="C195" s="5" t="s">
        <v>473</v>
      </c>
      <c r="D195" s="5"/>
      <c r="E195" s="5" t="s">
        <v>64</v>
      </c>
      <c r="F195" s="5"/>
      <c r="G195" s="5" t="s">
        <v>468</v>
      </c>
      <c r="H195" s="5" t="s">
        <v>36</v>
      </c>
      <c r="I195" s="5" t="s">
        <v>474</v>
      </c>
      <c r="J195" s="5"/>
      <c r="K195" s="5" t="str">
        <f t="shared" si="4"/>
        <v/>
      </c>
      <c r="L195" s="5" t="str">
        <f t="shared" si="5"/>
        <v/>
      </c>
      <c r="M195" s="5"/>
      <c r="N195" s="5"/>
      <c r="O195" s="5"/>
      <c r="P195" s="5"/>
      <c r="Q195" s="5"/>
      <c r="R195" s="5"/>
      <c r="S195" s="5"/>
      <c r="T195" s="5"/>
      <c r="U195" s="5"/>
      <c r="V195" s="5"/>
      <c r="W195" s="5"/>
      <c r="X195" s="5"/>
      <c r="Y195" s="5"/>
    </row>
    <row r="196" spans="1:25" ht="14.25">
      <c r="A196" t="s">
        <v>469</v>
      </c>
      <c r="B196" t="s">
        <v>470</v>
      </c>
      <c r="C196" t="s">
        <v>475</v>
      </c>
      <c r="E196" t="s">
        <v>61</v>
      </c>
      <c r="G196" t="s">
        <v>468</v>
      </c>
      <c r="K196" t="str">
        <f t="shared" si="4"/>
        <v/>
      </c>
      <c r="L196" t="str">
        <f t="shared" si="5"/>
        <v/>
      </c>
    </row>
    <row r="197" spans="1:25" ht="14.25">
      <c r="A197" t="s">
        <v>469</v>
      </c>
      <c r="B197" t="s">
        <v>470</v>
      </c>
      <c r="C197" t="s">
        <v>476</v>
      </c>
      <c r="E197" t="s">
        <v>39</v>
      </c>
      <c r="F197" t="s">
        <v>477</v>
      </c>
      <c r="G197" t="s">
        <v>468</v>
      </c>
      <c r="K197" t="str">
        <f t="shared" si="4"/>
        <v/>
      </c>
      <c r="L197" t="str">
        <f t="shared" si="5"/>
        <v/>
      </c>
    </row>
    <row r="198" spans="1:25" ht="14.25">
      <c r="A198" t="s">
        <v>469</v>
      </c>
      <c r="B198" t="s">
        <v>470</v>
      </c>
      <c r="C198" t="s">
        <v>478</v>
      </c>
      <c r="E198" t="s">
        <v>39</v>
      </c>
      <c r="F198" t="s">
        <v>479</v>
      </c>
      <c r="G198" t="s">
        <v>468</v>
      </c>
      <c r="K198" t="str">
        <f t="shared" si="4"/>
        <v/>
      </c>
      <c r="L198" t="str">
        <f t="shared" si="5"/>
        <v/>
      </c>
    </row>
    <row r="199" spans="1:25" ht="14.25">
      <c r="A199" t="s">
        <v>469</v>
      </c>
      <c r="B199" t="s">
        <v>470</v>
      </c>
      <c r="C199" t="s">
        <v>473</v>
      </c>
      <c r="E199" t="s">
        <v>45</v>
      </c>
      <c r="G199" t="s">
        <v>468</v>
      </c>
      <c r="K199" t="str">
        <f t="shared" si="4"/>
        <v/>
      </c>
      <c r="L199" t="str">
        <f t="shared" si="5"/>
        <v/>
      </c>
    </row>
    <row r="200" spans="1:25" ht="14.25">
      <c r="A200" t="s">
        <v>469</v>
      </c>
      <c r="B200" t="s">
        <v>470</v>
      </c>
      <c r="C200" t="s">
        <v>473</v>
      </c>
      <c r="E200" t="s">
        <v>44</v>
      </c>
      <c r="K200" t="str">
        <f t="shared" si="4"/>
        <v/>
      </c>
      <c r="L200" t="str">
        <f t="shared" si="5"/>
        <v/>
      </c>
    </row>
    <row r="201" spans="1:25" ht="14.25">
      <c r="A201" t="s">
        <v>480</v>
      </c>
      <c r="B201" t="s">
        <v>481</v>
      </c>
      <c r="C201" t="s">
        <v>482</v>
      </c>
      <c r="E201" t="s">
        <v>39</v>
      </c>
      <c r="F201" t="s">
        <v>182</v>
      </c>
      <c r="K201" t="str">
        <f t="shared" si="4"/>
        <v>UC1; UC2; UC3</v>
      </c>
      <c r="L201" t="str">
        <f t="shared" si="5"/>
        <v>e-Notification; e-Access; e-Submission; e-Evaluation; e-Awarding; e-Request; e-Ordering; e-Fulfiltment; e-Invoicing; e-Payment;</v>
      </c>
      <c r="M201" t="s">
        <v>36</v>
      </c>
      <c r="N201" t="s">
        <v>36</v>
      </c>
      <c r="O201" t="s">
        <v>36</v>
      </c>
      <c r="P201" t="s">
        <v>36</v>
      </c>
      <c r="Q201" t="s">
        <v>36</v>
      </c>
      <c r="R201" t="s">
        <v>36</v>
      </c>
      <c r="S201" t="s">
        <v>36</v>
      </c>
      <c r="T201" t="s">
        <v>36</v>
      </c>
      <c r="U201" t="s">
        <v>36</v>
      </c>
      <c r="V201" t="s">
        <v>36</v>
      </c>
      <c r="W201" t="s">
        <v>36</v>
      </c>
      <c r="X201" t="s">
        <v>36</v>
      </c>
      <c r="Y201" t="s">
        <v>36</v>
      </c>
    </row>
    <row r="202" spans="1:25" ht="14.25">
      <c r="A202" s="5" t="s">
        <v>480</v>
      </c>
      <c r="B202" s="5" t="s">
        <v>481</v>
      </c>
      <c r="C202" s="5" t="s">
        <v>483</v>
      </c>
      <c r="D202" s="5"/>
      <c r="E202" s="5" t="s">
        <v>45</v>
      </c>
      <c r="F202" s="5"/>
      <c r="G202" s="5"/>
      <c r="H202" s="5" t="s">
        <v>36</v>
      </c>
      <c r="I202" s="5" t="s">
        <v>484</v>
      </c>
      <c r="J202" s="5"/>
      <c r="K202" s="5" t="str">
        <f t="shared" si="4"/>
        <v/>
      </c>
      <c r="L202" s="5" t="str">
        <f t="shared" si="5"/>
        <v/>
      </c>
      <c r="M202" s="5"/>
      <c r="N202" s="5"/>
      <c r="O202" s="5"/>
      <c r="P202" s="5"/>
      <c r="Q202" s="5"/>
      <c r="R202" s="5"/>
      <c r="S202" s="5"/>
      <c r="T202" s="5"/>
      <c r="U202" s="5"/>
      <c r="V202" s="5"/>
      <c r="W202" s="5"/>
      <c r="X202" s="5"/>
      <c r="Y202" s="5"/>
    </row>
    <row r="203" spans="1:25" ht="14.25">
      <c r="A203" t="s">
        <v>480</v>
      </c>
      <c r="B203" t="s">
        <v>481</v>
      </c>
      <c r="C203" t="s">
        <v>485</v>
      </c>
      <c r="E203" t="s">
        <v>64</v>
      </c>
      <c r="K203" t="str">
        <f t="shared" si="4"/>
        <v/>
      </c>
      <c r="L203" t="str">
        <f t="shared" si="5"/>
        <v/>
      </c>
    </row>
    <row r="204" spans="1:25" ht="14.25">
      <c r="A204" t="s">
        <v>480</v>
      </c>
      <c r="B204" t="s">
        <v>481</v>
      </c>
      <c r="C204" t="s">
        <v>486</v>
      </c>
      <c r="E204" t="s">
        <v>487</v>
      </c>
      <c r="F204" t="s">
        <v>488</v>
      </c>
      <c r="G204" t="s">
        <v>489</v>
      </c>
      <c r="K204" t="str">
        <f t="shared" si="4"/>
        <v/>
      </c>
      <c r="L204" t="str">
        <f t="shared" si="5"/>
        <v/>
      </c>
    </row>
    <row r="205" spans="1:25" ht="14.25">
      <c r="A205" t="s">
        <v>490</v>
      </c>
      <c r="B205" t="s">
        <v>491</v>
      </c>
      <c r="C205" t="s">
        <v>492</v>
      </c>
      <c r="E205" t="s">
        <v>33</v>
      </c>
      <c r="F205" t="s">
        <v>493</v>
      </c>
      <c r="G205" t="s">
        <v>489</v>
      </c>
      <c r="K205" t="str">
        <f t="shared" si="4"/>
        <v/>
      </c>
      <c r="L205" t="str">
        <f t="shared" si="5"/>
        <v>e-Notification; e-Evaluation; e-Awarding;</v>
      </c>
      <c r="P205" t="s">
        <v>36</v>
      </c>
      <c r="S205" t="s">
        <v>36</v>
      </c>
      <c r="T205" t="s">
        <v>36</v>
      </c>
    </row>
    <row r="206" spans="1:25" ht="14.25">
      <c r="A206" s="5" t="s">
        <v>490</v>
      </c>
      <c r="B206" s="5" t="s">
        <v>491</v>
      </c>
      <c r="C206" s="5" t="s">
        <v>494</v>
      </c>
      <c r="D206" s="5"/>
      <c r="E206" s="5" t="s">
        <v>33</v>
      </c>
      <c r="F206" s="5" t="s">
        <v>495</v>
      </c>
      <c r="G206" s="5" t="s">
        <v>489</v>
      </c>
      <c r="H206" s="5" t="s">
        <v>36</v>
      </c>
      <c r="I206" s="5" t="s">
        <v>37</v>
      </c>
      <c r="J206" s="5"/>
      <c r="K206" s="5" t="str">
        <f t="shared" si="4"/>
        <v/>
      </c>
      <c r="L206" s="5" t="str">
        <f t="shared" si="5"/>
        <v>e-Notification; e-Evaluation; e-Awarding;</v>
      </c>
      <c r="M206" s="5"/>
      <c r="N206" s="5"/>
      <c r="O206" s="5"/>
      <c r="P206" s="5" t="s">
        <v>36</v>
      </c>
      <c r="Q206" s="5"/>
      <c r="R206" s="5"/>
      <c r="S206" s="5" t="s">
        <v>36</v>
      </c>
      <c r="T206" s="5" t="s">
        <v>36</v>
      </c>
      <c r="U206" s="5"/>
      <c r="V206" s="5"/>
      <c r="W206" s="5"/>
      <c r="X206" s="5"/>
      <c r="Y206" s="5"/>
    </row>
    <row r="207" spans="1:25" ht="14.25">
      <c r="A207" s="5" t="s">
        <v>490</v>
      </c>
      <c r="B207" s="5" t="s">
        <v>491</v>
      </c>
      <c r="C207" s="5" t="s">
        <v>496</v>
      </c>
      <c r="D207" s="5"/>
      <c r="E207" s="5" t="s">
        <v>33</v>
      </c>
      <c r="F207" s="5" t="s">
        <v>262</v>
      </c>
      <c r="G207" s="5" t="s">
        <v>489</v>
      </c>
      <c r="H207" s="5" t="s">
        <v>36</v>
      </c>
      <c r="I207" s="5" t="s">
        <v>37</v>
      </c>
      <c r="J207" s="5"/>
      <c r="K207" s="5" t="str">
        <f t="shared" si="4"/>
        <v/>
      </c>
      <c r="L207" s="5" t="str">
        <f t="shared" si="5"/>
        <v/>
      </c>
      <c r="M207" s="5"/>
      <c r="N207" s="5"/>
      <c r="O207" s="5"/>
      <c r="P207" s="5"/>
      <c r="Q207" s="5"/>
      <c r="R207" s="5"/>
      <c r="S207" s="5"/>
      <c r="T207" s="5"/>
      <c r="U207" s="5"/>
      <c r="V207" s="5"/>
      <c r="W207" s="5"/>
      <c r="X207" s="5"/>
      <c r="Y207" s="5"/>
    </row>
    <row r="208" spans="1:25" ht="14.25">
      <c r="A208" t="s">
        <v>490</v>
      </c>
      <c r="B208" t="s">
        <v>491</v>
      </c>
      <c r="C208" t="s">
        <v>497</v>
      </c>
      <c r="E208" t="s">
        <v>64</v>
      </c>
      <c r="G208" t="s">
        <v>489</v>
      </c>
      <c r="K208" t="str">
        <f t="shared" si="4"/>
        <v/>
      </c>
      <c r="L208" t="str">
        <f t="shared" si="5"/>
        <v/>
      </c>
    </row>
    <row r="209" spans="1:25" ht="14.25">
      <c r="A209" t="s">
        <v>490</v>
      </c>
      <c r="B209" t="s">
        <v>491</v>
      </c>
      <c r="C209" t="s">
        <v>498</v>
      </c>
      <c r="E209" t="s">
        <v>44</v>
      </c>
      <c r="G209" t="s">
        <v>499</v>
      </c>
      <c r="K209" t="str">
        <f t="shared" si="4"/>
        <v/>
      </c>
      <c r="L209" t="str">
        <f t="shared" si="5"/>
        <v/>
      </c>
    </row>
    <row r="210" spans="1:25" ht="14.25">
      <c r="A210" s="5" t="s">
        <v>500</v>
      </c>
      <c r="B210" s="5" t="s">
        <v>501</v>
      </c>
      <c r="C210" s="5" t="s">
        <v>502</v>
      </c>
      <c r="D210" s="5"/>
      <c r="E210" s="5" t="s">
        <v>33</v>
      </c>
      <c r="F210" s="5" t="s">
        <v>503</v>
      </c>
      <c r="G210" s="5" t="s">
        <v>504</v>
      </c>
      <c r="H210" s="5" t="s">
        <v>36</v>
      </c>
      <c r="I210" s="5" t="s">
        <v>37</v>
      </c>
      <c r="J210" s="5"/>
      <c r="K210" s="5" t="str">
        <f t="shared" si="4"/>
        <v/>
      </c>
      <c r="L210" s="5" t="str">
        <f t="shared" si="5"/>
        <v>e-Notification; e-Submission;</v>
      </c>
      <c r="M210" s="5"/>
      <c r="N210" s="5"/>
      <c r="O210" s="5"/>
      <c r="P210" s="5" t="s">
        <v>36</v>
      </c>
      <c r="Q210" s="5"/>
      <c r="R210" s="5" t="s">
        <v>36</v>
      </c>
      <c r="S210" s="5"/>
      <c r="T210" s="5"/>
      <c r="U210" s="5"/>
      <c r="V210" s="5"/>
      <c r="W210" s="5"/>
      <c r="X210" s="5"/>
      <c r="Y210" s="5"/>
    </row>
    <row r="211" spans="1:25" ht="14.25">
      <c r="A211" s="5" t="s">
        <v>505</v>
      </c>
      <c r="B211" s="5" t="s">
        <v>506</v>
      </c>
      <c r="C211" s="5" t="s">
        <v>507</v>
      </c>
      <c r="D211" s="5"/>
      <c r="E211" s="5" t="s">
        <v>33</v>
      </c>
      <c r="F211" s="5" t="s">
        <v>508</v>
      </c>
      <c r="G211" s="5" t="s">
        <v>504</v>
      </c>
      <c r="H211" s="5" t="s">
        <v>36</v>
      </c>
      <c r="I211" s="5" t="s">
        <v>509</v>
      </c>
      <c r="J211" s="5"/>
      <c r="K211" s="5" t="str">
        <f t="shared" si="4"/>
        <v xml:space="preserve"> UC3</v>
      </c>
      <c r="L211" s="5" t="str">
        <f t="shared" si="5"/>
        <v>e-Notification;</v>
      </c>
      <c r="M211" s="5"/>
      <c r="N211" s="5"/>
      <c r="O211" s="5" t="s">
        <v>36</v>
      </c>
      <c r="P211" s="5" t="s">
        <v>36</v>
      </c>
      <c r="Q211" s="5"/>
      <c r="R211" s="5"/>
      <c r="S211" s="5"/>
      <c r="T211" s="5"/>
      <c r="U211" s="5"/>
      <c r="V211" s="5"/>
      <c r="W211" s="5"/>
      <c r="X211" s="5"/>
      <c r="Y211" s="5"/>
    </row>
    <row r="212" spans="1:25" ht="14.25">
      <c r="A212" t="s">
        <v>505</v>
      </c>
      <c r="B212" t="s">
        <v>506</v>
      </c>
      <c r="C212" t="s">
        <v>510</v>
      </c>
      <c r="E212" t="s">
        <v>39</v>
      </c>
      <c r="F212" t="s">
        <v>511</v>
      </c>
      <c r="G212" t="s">
        <v>504</v>
      </c>
      <c r="K212" t="str">
        <f t="shared" ref="K212:K275" si="6">CONCATENATE(IF(M212="YES","UC1;",""),IF(N212="YES"," UC2;",""),IF(O212="YES"," UC3",""))</f>
        <v/>
      </c>
      <c r="L212" t="str">
        <f t="shared" ref="L212:L275" si="7">CONCATENATE(IF(P212="YES","e-Notification;",""),IF(Q212="YES"," e-Access;",""),IF(R212="YES"," e-Submission;",""),IF(S212="YES"," e-Evaluation;",""),IF(T212="YES"," e-Awarding;",""),IF(U212="YES"," e-Request;",""),IF(V212="YES"," e-Ordering;",""),IF(W212="YES"," e-Fulfiltment;",""),IF(X212="YES"," e-Invoicing;",""),IF(Y212="YES"," e-Payment;",""))</f>
        <v/>
      </c>
    </row>
    <row r="213" spans="1:25" ht="14.25">
      <c r="A213" t="s">
        <v>505</v>
      </c>
      <c r="B213" t="s">
        <v>506</v>
      </c>
      <c r="C213" t="s">
        <v>512</v>
      </c>
      <c r="E213" t="s">
        <v>64</v>
      </c>
      <c r="G213" t="s">
        <v>504</v>
      </c>
      <c r="K213" t="str">
        <f t="shared" si="6"/>
        <v/>
      </c>
      <c r="L213" t="str">
        <f t="shared" si="7"/>
        <v/>
      </c>
    </row>
    <row r="214" spans="1:25" ht="14.25">
      <c r="A214" t="s">
        <v>505</v>
      </c>
      <c r="B214" t="s">
        <v>506</v>
      </c>
      <c r="C214" t="s">
        <v>513</v>
      </c>
      <c r="E214" t="s">
        <v>39</v>
      </c>
      <c r="F214" t="s">
        <v>514</v>
      </c>
      <c r="G214" t="s">
        <v>504</v>
      </c>
      <c r="K214" t="str">
        <f t="shared" si="6"/>
        <v/>
      </c>
      <c r="L214" t="str">
        <f t="shared" si="7"/>
        <v/>
      </c>
    </row>
    <row r="215" spans="1:25" ht="14.25">
      <c r="A215" t="s">
        <v>505</v>
      </c>
      <c r="B215" t="s">
        <v>506</v>
      </c>
      <c r="C215" t="s">
        <v>515</v>
      </c>
      <c r="E215" t="s">
        <v>44</v>
      </c>
      <c r="G215" t="s">
        <v>504</v>
      </c>
      <c r="K215" t="str">
        <f t="shared" si="6"/>
        <v/>
      </c>
      <c r="L215" t="str">
        <f t="shared" si="7"/>
        <v/>
      </c>
    </row>
    <row r="216" spans="1:25" ht="14.25">
      <c r="A216" s="5" t="s">
        <v>516</v>
      </c>
      <c r="B216" s="5" t="s">
        <v>517</v>
      </c>
      <c r="C216" s="5" t="s">
        <v>518</v>
      </c>
      <c r="D216" s="5"/>
      <c r="E216" s="5" t="s">
        <v>44</v>
      </c>
      <c r="F216" s="5"/>
      <c r="G216" s="5" t="s">
        <v>519</v>
      </c>
      <c r="H216" s="5" t="s">
        <v>36</v>
      </c>
      <c r="I216" s="5" t="s">
        <v>269</v>
      </c>
      <c r="J216" s="5"/>
      <c r="K216" s="5" t="str">
        <f t="shared" si="6"/>
        <v/>
      </c>
      <c r="L216" s="5" t="str">
        <f t="shared" si="7"/>
        <v>e-Notification;</v>
      </c>
      <c r="M216" s="5"/>
      <c r="N216" s="5"/>
      <c r="O216" s="5"/>
      <c r="P216" s="5" t="s">
        <v>36</v>
      </c>
      <c r="Q216" s="5"/>
      <c r="R216" s="5"/>
      <c r="S216" s="5"/>
      <c r="T216" s="5"/>
      <c r="U216" s="5"/>
      <c r="V216" s="5"/>
      <c r="W216" s="5"/>
      <c r="X216" s="5"/>
      <c r="Y216" s="5"/>
    </row>
    <row r="217" spans="1:25" ht="14.25">
      <c r="A217" t="s">
        <v>516</v>
      </c>
      <c r="B217" t="s">
        <v>517</v>
      </c>
      <c r="C217" t="s">
        <v>518</v>
      </c>
      <c r="E217" t="s">
        <v>64</v>
      </c>
      <c r="G217" t="s">
        <v>504</v>
      </c>
      <c r="K217" t="str">
        <f t="shared" si="6"/>
        <v/>
      </c>
      <c r="L217" t="str">
        <f t="shared" si="7"/>
        <v/>
      </c>
    </row>
    <row r="218" spans="1:25" ht="14.25">
      <c r="A218" t="s">
        <v>516</v>
      </c>
      <c r="B218" t="s">
        <v>517</v>
      </c>
      <c r="C218" t="s">
        <v>520</v>
      </c>
      <c r="E218" t="s">
        <v>61</v>
      </c>
      <c r="G218" t="s">
        <v>504</v>
      </c>
      <c r="K218" t="str">
        <f t="shared" si="6"/>
        <v/>
      </c>
      <c r="L218" t="str">
        <f t="shared" si="7"/>
        <v/>
      </c>
    </row>
    <row r="219" spans="1:25" ht="14.25">
      <c r="A219" t="s">
        <v>516</v>
      </c>
      <c r="B219" t="s">
        <v>517</v>
      </c>
      <c r="C219" t="s">
        <v>521</v>
      </c>
      <c r="E219" t="s">
        <v>39</v>
      </c>
      <c r="F219" t="s">
        <v>514</v>
      </c>
      <c r="G219" t="s">
        <v>504</v>
      </c>
      <c r="K219" t="str">
        <f t="shared" si="6"/>
        <v/>
      </c>
      <c r="L219" t="str">
        <f t="shared" si="7"/>
        <v/>
      </c>
    </row>
    <row r="220" spans="1:25" ht="14.25">
      <c r="A220" s="5" t="s">
        <v>522</v>
      </c>
      <c r="B220" s="5" t="s">
        <v>523</v>
      </c>
      <c r="C220" s="5" t="s">
        <v>524</v>
      </c>
      <c r="D220" s="5"/>
      <c r="E220" s="5" t="s">
        <v>33</v>
      </c>
      <c r="F220" s="5"/>
      <c r="G220" s="5" t="s">
        <v>519</v>
      </c>
      <c r="H220" s="5" t="s">
        <v>36</v>
      </c>
      <c r="I220" s="5" t="s">
        <v>37</v>
      </c>
      <c r="J220" s="5"/>
      <c r="K220" s="5" t="str">
        <f t="shared" si="6"/>
        <v/>
      </c>
      <c r="L220" s="5" t="str">
        <f t="shared" si="7"/>
        <v>e-Notification; e-Submission;</v>
      </c>
      <c r="M220" s="5"/>
      <c r="N220" s="5"/>
      <c r="O220" s="5"/>
      <c r="P220" s="5" t="s">
        <v>36</v>
      </c>
      <c r="Q220" s="5"/>
      <c r="R220" s="5" t="s">
        <v>36</v>
      </c>
      <c r="S220" s="5"/>
      <c r="T220" s="5"/>
      <c r="U220" s="5"/>
      <c r="V220" s="5"/>
      <c r="W220" s="5"/>
      <c r="X220" s="5"/>
      <c r="Y220" s="5"/>
    </row>
    <row r="221" spans="1:25" ht="14.25">
      <c r="A221" t="s">
        <v>522</v>
      </c>
      <c r="B221" t="s">
        <v>523</v>
      </c>
      <c r="C221" t="s">
        <v>525</v>
      </c>
      <c r="E221" t="s">
        <v>39</v>
      </c>
      <c r="F221" t="s">
        <v>526</v>
      </c>
      <c r="G221" t="s">
        <v>519</v>
      </c>
      <c r="K221" t="str">
        <f t="shared" si="6"/>
        <v/>
      </c>
      <c r="L221" t="str">
        <f t="shared" si="7"/>
        <v/>
      </c>
    </row>
    <row r="222" spans="1:25" ht="14.25">
      <c r="A222" t="s">
        <v>522</v>
      </c>
      <c r="B222" t="s">
        <v>523</v>
      </c>
      <c r="C222" t="s">
        <v>527</v>
      </c>
      <c r="E222" t="s">
        <v>39</v>
      </c>
      <c r="F222" t="s">
        <v>528</v>
      </c>
      <c r="G222" t="s">
        <v>519</v>
      </c>
      <c r="K222" t="str">
        <f t="shared" si="6"/>
        <v/>
      </c>
      <c r="L222" t="str">
        <f t="shared" si="7"/>
        <v/>
      </c>
    </row>
    <row r="223" spans="1:25" ht="14.25">
      <c r="A223" t="s">
        <v>522</v>
      </c>
      <c r="B223" t="s">
        <v>523</v>
      </c>
      <c r="C223" t="s">
        <v>529</v>
      </c>
      <c r="E223" t="s">
        <v>39</v>
      </c>
      <c r="F223" t="s">
        <v>182</v>
      </c>
      <c r="G223" t="s">
        <v>530</v>
      </c>
      <c r="K223" t="str">
        <f t="shared" si="6"/>
        <v/>
      </c>
      <c r="L223" t="str">
        <f t="shared" si="7"/>
        <v/>
      </c>
    </row>
    <row r="224" spans="1:25" ht="14.25">
      <c r="A224" s="5" t="s">
        <v>531</v>
      </c>
      <c r="B224" s="5" t="s">
        <v>532</v>
      </c>
      <c r="C224" s="5" t="s">
        <v>533</v>
      </c>
      <c r="D224" s="5"/>
      <c r="E224" s="5" t="s">
        <v>33</v>
      </c>
      <c r="F224" s="5"/>
      <c r="G224" s="5" t="s">
        <v>530</v>
      </c>
      <c r="H224" s="5" t="s">
        <v>36</v>
      </c>
      <c r="I224" s="5" t="s">
        <v>37</v>
      </c>
      <c r="J224" s="5"/>
      <c r="K224" s="5" t="str">
        <f t="shared" si="6"/>
        <v xml:space="preserve"> UC3</v>
      </c>
      <c r="L224" s="5" t="str">
        <f t="shared" si="7"/>
        <v>e-Notification; e-Ordering;</v>
      </c>
      <c r="M224" s="5"/>
      <c r="N224" s="5"/>
      <c r="O224" s="5" t="s">
        <v>36</v>
      </c>
      <c r="P224" s="5" t="s">
        <v>36</v>
      </c>
      <c r="Q224" s="5"/>
      <c r="R224" s="5"/>
      <c r="S224" s="5"/>
      <c r="T224" s="5"/>
      <c r="U224" s="5"/>
      <c r="V224" s="5" t="s">
        <v>36</v>
      </c>
      <c r="W224" s="5"/>
      <c r="X224" s="5"/>
      <c r="Y224" s="5"/>
    </row>
    <row r="225" spans="1:25" ht="14.25">
      <c r="A225" t="s">
        <v>531</v>
      </c>
      <c r="B225" t="s">
        <v>532</v>
      </c>
      <c r="C225" t="s">
        <v>534</v>
      </c>
      <c r="E225" t="s">
        <v>44</v>
      </c>
      <c r="G225" t="s">
        <v>535</v>
      </c>
      <c r="K225" t="str">
        <f t="shared" si="6"/>
        <v/>
      </c>
      <c r="L225" t="str">
        <f t="shared" si="7"/>
        <v/>
      </c>
    </row>
    <row r="226" spans="1:25" ht="14.25">
      <c r="A226" s="5" t="s">
        <v>536</v>
      </c>
      <c r="B226" s="5" t="s">
        <v>537</v>
      </c>
      <c r="C226" s="5" t="s">
        <v>538</v>
      </c>
      <c r="D226" s="5"/>
      <c r="E226" s="5" t="s">
        <v>33</v>
      </c>
      <c r="F226" s="5"/>
      <c r="G226" s="5" t="s">
        <v>535</v>
      </c>
      <c r="H226" s="5" t="s">
        <v>36</v>
      </c>
      <c r="I226" s="5" t="s">
        <v>37</v>
      </c>
      <c r="J226" s="5"/>
      <c r="K226" s="5" t="str">
        <f t="shared" si="6"/>
        <v xml:space="preserve"> UC3</v>
      </c>
      <c r="L226" s="5" t="str">
        <f t="shared" si="7"/>
        <v>e-Notification; e-Payment;</v>
      </c>
      <c r="M226" s="5"/>
      <c r="N226" s="5"/>
      <c r="O226" s="5" t="s">
        <v>36</v>
      </c>
      <c r="P226" s="5" t="s">
        <v>36</v>
      </c>
      <c r="Q226" s="5"/>
      <c r="R226" s="5"/>
      <c r="S226" s="5"/>
      <c r="T226" s="5"/>
      <c r="U226" s="5"/>
      <c r="V226" s="5"/>
      <c r="W226" s="5"/>
      <c r="X226" s="5"/>
      <c r="Y226" s="5" t="s">
        <v>36</v>
      </c>
    </row>
    <row r="227" spans="1:25" ht="14.25">
      <c r="A227" t="s">
        <v>536</v>
      </c>
      <c r="B227" t="s">
        <v>537</v>
      </c>
      <c r="C227" t="s">
        <v>539</v>
      </c>
      <c r="E227" t="s">
        <v>44</v>
      </c>
      <c r="G227" t="s">
        <v>540</v>
      </c>
      <c r="K227" t="str">
        <f t="shared" si="6"/>
        <v/>
      </c>
      <c r="L227" t="str">
        <f t="shared" si="7"/>
        <v/>
      </c>
    </row>
    <row r="228" spans="1:25" ht="14.25">
      <c r="A228" s="5" t="s">
        <v>541</v>
      </c>
      <c r="B228" s="5" t="s">
        <v>542</v>
      </c>
      <c r="C228" s="5" t="s">
        <v>543</v>
      </c>
      <c r="D228" s="5"/>
      <c r="E228" s="5" t="s">
        <v>33</v>
      </c>
      <c r="F228" s="5" t="s">
        <v>544</v>
      </c>
      <c r="G228" s="5" t="s">
        <v>540</v>
      </c>
      <c r="H228" s="5" t="s">
        <v>36</v>
      </c>
      <c r="I228" s="5" t="s">
        <v>91</v>
      </c>
      <c r="J228" s="5"/>
      <c r="K228" s="5" t="str">
        <f t="shared" si="6"/>
        <v/>
      </c>
      <c r="L228" s="5" t="str">
        <f t="shared" si="7"/>
        <v>e-Notification; e-Submission;</v>
      </c>
      <c r="M228" s="5"/>
      <c r="N228" s="5"/>
      <c r="O228" s="5"/>
      <c r="P228" s="5" t="s">
        <v>36</v>
      </c>
      <c r="Q228" s="5"/>
      <c r="R228" s="5" t="s">
        <v>36</v>
      </c>
      <c r="S228" s="5"/>
      <c r="T228" s="5"/>
      <c r="U228" s="5"/>
      <c r="V228" s="5"/>
      <c r="W228" s="5"/>
      <c r="X228" s="5"/>
      <c r="Y228" s="5"/>
    </row>
    <row r="229" spans="1:25" ht="14.25">
      <c r="A229" t="s">
        <v>541</v>
      </c>
      <c r="B229" t="s">
        <v>542</v>
      </c>
      <c r="C229" t="s">
        <v>545</v>
      </c>
      <c r="E229" t="s">
        <v>64</v>
      </c>
      <c r="G229" t="s">
        <v>540</v>
      </c>
      <c r="K229" t="str">
        <f t="shared" si="6"/>
        <v/>
      </c>
      <c r="L229" t="str">
        <f t="shared" si="7"/>
        <v/>
      </c>
    </row>
    <row r="230" spans="1:25" ht="14.25">
      <c r="A230" t="s">
        <v>541</v>
      </c>
      <c r="B230" t="s">
        <v>542</v>
      </c>
      <c r="C230" t="s">
        <v>546</v>
      </c>
      <c r="E230" t="s">
        <v>61</v>
      </c>
      <c r="G230" t="s">
        <v>540</v>
      </c>
      <c r="K230" t="str">
        <f t="shared" si="6"/>
        <v/>
      </c>
      <c r="L230" t="str">
        <f t="shared" si="7"/>
        <v/>
      </c>
    </row>
    <row r="231" spans="1:25" ht="14.25">
      <c r="A231" t="s">
        <v>541</v>
      </c>
      <c r="B231" t="s">
        <v>542</v>
      </c>
      <c r="C231" t="s">
        <v>547</v>
      </c>
      <c r="E231" t="s">
        <v>39</v>
      </c>
      <c r="F231" t="s">
        <v>548</v>
      </c>
      <c r="G231" t="s">
        <v>549</v>
      </c>
      <c r="K231" t="str">
        <f t="shared" si="6"/>
        <v/>
      </c>
      <c r="L231" t="str">
        <f t="shared" si="7"/>
        <v/>
      </c>
    </row>
    <row r="232" spans="1:25" ht="14.25">
      <c r="A232" s="5" t="s">
        <v>550</v>
      </c>
      <c r="B232" s="5" t="s">
        <v>551</v>
      </c>
      <c r="C232" s="5" t="s">
        <v>552</v>
      </c>
      <c r="D232" s="5"/>
      <c r="E232" s="5" t="s">
        <v>33</v>
      </c>
      <c r="F232" s="5"/>
      <c r="G232" s="5" t="s">
        <v>549</v>
      </c>
      <c r="H232" s="5" t="s">
        <v>36</v>
      </c>
      <c r="I232" s="5" t="s">
        <v>37</v>
      </c>
      <c r="J232" s="5"/>
      <c r="K232" s="5" t="str">
        <f t="shared" si="6"/>
        <v/>
      </c>
      <c r="L232" s="5" t="str">
        <f t="shared" si="7"/>
        <v>e-Notification;</v>
      </c>
      <c r="M232" s="5"/>
      <c r="N232" s="5"/>
      <c r="O232" s="5"/>
      <c r="P232" s="5" t="s">
        <v>36</v>
      </c>
      <c r="Q232" s="5"/>
      <c r="R232" s="5"/>
      <c r="S232" s="5"/>
      <c r="T232" s="5"/>
      <c r="U232" s="5"/>
      <c r="V232" s="5"/>
      <c r="W232" s="5"/>
      <c r="X232" s="5"/>
      <c r="Y232" s="5"/>
    </row>
    <row r="233" spans="1:25" ht="14.25">
      <c r="A233" t="s">
        <v>550</v>
      </c>
      <c r="B233" t="s">
        <v>551</v>
      </c>
      <c r="C233" t="s">
        <v>553</v>
      </c>
      <c r="E233" t="s">
        <v>554</v>
      </c>
      <c r="G233" t="s">
        <v>555</v>
      </c>
      <c r="K233" t="str">
        <f t="shared" si="6"/>
        <v/>
      </c>
      <c r="L233" t="str">
        <f t="shared" si="7"/>
        <v/>
      </c>
    </row>
    <row r="234" spans="1:25" ht="14.25">
      <c r="A234" s="5" t="s">
        <v>556</v>
      </c>
      <c r="B234" s="5" t="s">
        <v>557</v>
      </c>
      <c r="C234" s="5" t="s">
        <v>558</v>
      </c>
      <c r="D234" s="5"/>
      <c r="E234" s="5" t="s">
        <v>33</v>
      </c>
      <c r="F234" s="5" t="s">
        <v>559</v>
      </c>
      <c r="G234" s="5" t="s">
        <v>555</v>
      </c>
      <c r="H234" s="5" t="s">
        <v>36</v>
      </c>
      <c r="I234" s="5" t="s">
        <v>139</v>
      </c>
      <c r="J234" s="5"/>
      <c r="K234" s="5" t="str">
        <f t="shared" si="6"/>
        <v/>
      </c>
      <c r="L234" s="5" t="str">
        <f t="shared" si="7"/>
        <v/>
      </c>
      <c r="M234" s="5"/>
      <c r="N234" s="5"/>
      <c r="O234" s="5"/>
      <c r="P234" s="5"/>
      <c r="Q234" s="5"/>
      <c r="R234" s="5"/>
      <c r="S234" s="5"/>
      <c r="T234" s="5"/>
      <c r="U234" s="5"/>
      <c r="V234" s="5"/>
      <c r="W234" s="5"/>
      <c r="X234" s="5"/>
      <c r="Y234" s="5"/>
    </row>
    <row r="235" spans="1:25" ht="14.25">
      <c r="A235" t="s">
        <v>556</v>
      </c>
      <c r="B235" t="s">
        <v>557</v>
      </c>
      <c r="C235" t="s">
        <v>560</v>
      </c>
      <c r="E235" t="s">
        <v>45</v>
      </c>
      <c r="F235" t="s">
        <v>561</v>
      </c>
      <c r="G235" t="s">
        <v>562</v>
      </c>
      <c r="K235" t="str">
        <f t="shared" si="6"/>
        <v/>
      </c>
      <c r="L235" t="str">
        <f t="shared" si="7"/>
        <v/>
      </c>
    </row>
    <row r="236" spans="1:25" ht="14.25">
      <c r="A236" s="5" t="s">
        <v>563</v>
      </c>
      <c r="B236" s="5" t="s">
        <v>564</v>
      </c>
      <c r="C236" s="5" t="s">
        <v>565</v>
      </c>
      <c r="D236" s="5"/>
      <c r="E236" s="5" t="s">
        <v>33</v>
      </c>
      <c r="F236" s="5" t="s">
        <v>566</v>
      </c>
      <c r="G236" s="5" t="s">
        <v>562</v>
      </c>
      <c r="H236" s="5" t="s">
        <v>36</v>
      </c>
      <c r="I236" s="5" t="s">
        <v>91</v>
      </c>
      <c r="J236" s="5"/>
      <c r="K236" s="5" t="str">
        <f t="shared" si="6"/>
        <v/>
      </c>
      <c r="L236" s="5" t="str">
        <f t="shared" si="7"/>
        <v/>
      </c>
      <c r="M236" s="5"/>
      <c r="N236" s="5"/>
      <c r="O236" s="5"/>
      <c r="P236" s="5"/>
      <c r="Q236" s="5"/>
      <c r="R236" s="5"/>
      <c r="S236" s="5"/>
      <c r="T236" s="5"/>
      <c r="U236" s="5"/>
      <c r="V236" s="5"/>
      <c r="W236" s="5"/>
      <c r="X236" s="5"/>
      <c r="Y236" s="5"/>
    </row>
    <row r="237" spans="1:25" ht="14.25">
      <c r="A237" t="s">
        <v>563</v>
      </c>
      <c r="B237" t="s">
        <v>564</v>
      </c>
      <c r="C237" t="s">
        <v>567</v>
      </c>
      <c r="E237" t="s">
        <v>56</v>
      </c>
      <c r="F237" t="s">
        <v>568</v>
      </c>
      <c r="G237" t="s">
        <v>562</v>
      </c>
      <c r="K237" t="str">
        <f t="shared" si="6"/>
        <v/>
      </c>
      <c r="L237" t="str">
        <f t="shared" si="7"/>
        <v/>
      </c>
    </row>
    <row r="238" spans="1:25" ht="14.25">
      <c r="A238" t="s">
        <v>563</v>
      </c>
      <c r="B238" t="s">
        <v>564</v>
      </c>
      <c r="C238" t="s">
        <v>569</v>
      </c>
      <c r="E238" t="s">
        <v>56</v>
      </c>
      <c r="F238" t="s">
        <v>570</v>
      </c>
      <c r="G238" t="s">
        <v>562</v>
      </c>
      <c r="K238" t="str">
        <f t="shared" si="6"/>
        <v/>
      </c>
      <c r="L238" t="str">
        <f t="shared" si="7"/>
        <v/>
      </c>
    </row>
    <row r="239" spans="1:25" ht="14.25">
      <c r="A239" t="s">
        <v>563</v>
      </c>
      <c r="B239" t="s">
        <v>564</v>
      </c>
      <c r="C239" t="s">
        <v>571</v>
      </c>
      <c r="E239" t="s">
        <v>64</v>
      </c>
      <c r="G239" t="s">
        <v>572</v>
      </c>
      <c r="K239" t="str">
        <f t="shared" si="6"/>
        <v/>
      </c>
      <c r="L239" t="str">
        <f t="shared" si="7"/>
        <v/>
      </c>
    </row>
    <row r="240" spans="1:25" ht="14.25">
      <c r="A240" s="5" t="s">
        <v>573</v>
      </c>
      <c r="B240" s="5" t="s">
        <v>574</v>
      </c>
      <c r="C240" s="5" t="s">
        <v>575</v>
      </c>
      <c r="D240" s="5"/>
      <c r="E240" s="5" t="s">
        <v>33</v>
      </c>
      <c r="F240" s="5" t="s">
        <v>559</v>
      </c>
      <c r="G240" s="5" t="s">
        <v>572</v>
      </c>
      <c r="H240" s="5" t="s">
        <v>36</v>
      </c>
      <c r="I240" s="5" t="s">
        <v>139</v>
      </c>
      <c r="J240" s="5"/>
      <c r="K240" s="5" t="str">
        <f t="shared" si="6"/>
        <v/>
      </c>
      <c r="L240" s="5" t="str">
        <f t="shared" si="7"/>
        <v xml:space="preserve"> e-Evaluation;</v>
      </c>
      <c r="M240" s="5"/>
      <c r="N240" s="5"/>
      <c r="O240" s="5"/>
      <c r="P240" s="5"/>
      <c r="Q240" s="5"/>
      <c r="R240" s="5"/>
      <c r="S240" s="5" t="s">
        <v>36</v>
      </c>
      <c r="T240" s="5"/>
      <c r="U240" s="5"/>
      <c r="V240" s="5"/>
      <c r="W240" s="5"/>
      <c r="X240" s="5"/>
      <c r="Y240" s="5"/>
    </row>
    <row r="241" spans="1:25" ht="14.25">
      <c r="A241" t="s">
        <v>573</v>
      </c>
      <c r="B241" t="s">
        <v>574</v>
      </c>
      <c r="C241" t="s">
        <v>576</v>
      </c>
      <c r="E241" t="s">
        <v>45</v>
      </c>
      <c r="F241" t="s">
        <v>561</v>
      </c>
      <c r="G241" t="s">
        <v>577</v>
      </c>
      <c r="K241" t="str">
        <f t="shared" si="6"/>
        <v/>
      </c>
      <c r="L241" t="str">
        <f t="shared" si="7"/>
        <v/>
      </c>
    </row>
    <row r="242" spans="1:25" ht="14.25">
      <c r="A242" t="s">
        <v>578</v>
      </c>
      <c r="B242" t="s">
        <v>579</v>
      </c>
      <c r="C242" t="s">
        <v>580</v>
      </c>
      <c r="E242" t="s">
        <v>33</v>
      </c>
      <c r="F242" t="s">
        <v>566</v>
      </c>
      <c r="G242" t="s">
        <v>577</v>
      </c>
      <c r="K242" t="str">
        <f t="shared" si="6"/>
        <v/>
      </c>
      <c r="L242" t="str">
        <f t="shared" si="7"/>
        <v>e-Notification; e-Evaluation;</v>
      </c>
      <c r="P242" t="s">
        <v>36</v>
      </c>
      <c r="S242" t="s">
        <v>36</v>
      </c>
    </row>
    <row r="243" spans="1:25" ht="14.25">
      <c r="A243" s="5" t="s">
        <v>578</v>
      </c>
      <c r="B243" s="5" t="s">
        <v>579</v>
      </c>
      <c r="C243" s="5" t="s">
        <v>567</v>
      </c>
      <c r="D243" s="5"/>
      <c r="E243" s="5" t="s">
        <v>56</v>
      </c>
      <c r="F243" s="5" t="s">
        <v>568</v>
      </c>
      <c r="G243" s="5" t="s">
        <v>577</v>
      </c>
      <c r="H243" s="5" t="s">
        <v>36</v>
      </c>
      <c r="I243" s="5" t="s">
        <v>91</v>
      </c>
      <c r="J243" s="5"/>
      <c r="K243" s="5" t="str">
        <f t="shared" si="6"/>
        <v/>
      </c>
      <c r="L243" s="5" t="str">
        <f t="shared" si="7"/>
        <v/>
      </c>
      <c r="M243" s="5"/>
      <c r="N243" s="5"/>
      <c r="O243" s="5"/>
      <c r="P243" s="5"/>
      <c r="Q243" s="5"/>
      <c r="R243" s="5"/>
      <c r="S243" s="5"/>
      <c r="T243" s="5"/>
      <c r="U243" s="5"/>
      <c r="V243" s="5"/>
      <c r="W243" s="5"/>
      <c r="X243" s="5"/>
      <c r="Y243" s="5"/>
    </row>
    <row r="244" spans="1:25" ht="14.25">
      <c r="A244" t="s">
        <v>578</v>
      </c>
      <c r="B244" t="s">
        <v>579</v>
      </c>
      <c r="C244" t="s">
        <v>569</v>
      </c>
      <c r="E244" t="s">
        <v>56</v>
      </c>
      <c r="F244" t="s">
        <v>570</v>
      </c>
      <c r="G244" t="s">
        <v>577</v>
      </c>
      <c r="K244" t="str">
        <f t="shared" si="6"/>
        <v/>
      </c>
      <c r="L244" t="str">
        <f t="shared" si="7"/>
        <v/>
      </c>
    </row>
    <row r="245" spans="1:25" ht="14.25">
      <c r="A245" t="s">
        <v>578</v>
      </c>
      <c r="B245" t="s">
        <v>579</v>
      </c>
      <c r="C245" t="s">
        <v>581</v>
      </c>
      <c r="E245" t="s">
        <v>64</v>
      </c>
      <c r="G245" t="s">
        <v>582</v>
      </c>
      <c r="K245" t="str">
        <f t="shared" si="6"/>
        <v/>
      </c>
      <c r="L245" t="str">
        <f t="shared" si="7"/>
        <v/>
      </c>
    </row>
    <row r="246" spans="1:25" ht="14.25">
      <c r="A246" s="5" t="s">
        <v>583</v>
      </c>
      <c r="B246" s="5" t="s">
        <v>584</v>
      </c>
      <c r="C246" s="5" t="s">
        <v>585</v>
      </c>
      <c r="D246" s="5"/>
      <c r="E246" s="5" t="s">
        <v>33</v>
      </c>
      <c r="F246" s="5"/>
      <c r="G246" s="5" t="s">
        <v>586</v>
      </c>
      <c r="H246" s="5" t="s">
        <v>36</v>
      </c>
      <c r="I246" s="5" t="s">
        <v>37</v>
      </c>
      <c r="J246" s="5"/>
      <c r="K246" s="5" t="str">
        <f t="shared" si="6"/>
        <v>UC1;</v>
      </c>
      <c r="L246" s="5" t="str">
        <f t="shared" si="7"/>
        <v>e-Notification; e-Access; e-Submission; e-Evaluation; e-Awarding; e-Request; e-Ordering; e-Fulfiltment; e-Invoicing; e-Payment;</v>
      </c>
      <c r="M246" s="5" t="s">
        <v>36</v>
      </c>
      <c r="N246" s="5"/>
      <c r="O246" s="5"/>
      <c r="P246" s="5" t="s">
        <v>36</v>
      </c>
      <c r="Q246" s="5" t="s">
        <v>36</v>
      </c>
      <c r="R246" s="5" t="s">
        <v>36</v>
      </c>
      <c r="S246" s="5" t="s">
        <v>36</v>
      </c>
      <c r="T246" s="5" t="s">
        <v>36</v>
      </c>
      <c r="U246" s="5" t="s">
        <v>36</v>
      </c>
      <c r="V246" s="5" t="s">
        <v>36</v>
      </c>
      <c r="W246" s="5" t="s">
        <v>36</v>
      </c>
      <c r="X246" s="5" t="s">
        <v>36</v>
      </c>
      <c r="Y246" s="5" t="s">
        <v>36</v>
      </c>
    </row>
    <row r="247" spans="1:25" ht="14.25">
      <c r="A247" s="5" t="s">
        <v>587</v>
      </c>
      <c r="B247" s="5" t="s">
        <v>588</v>
      </c>
      <c r="C247" s="5" t="s">
        <v>589</v>
      </c>
      <c r="D247" s="5"/>
      <c r="E247" s="5" t="s">
        <v>33</v>
      </c>
      <c r="F247" s="5" t="s">
        <v>262</v>
      </c>
      <c r="G247" s="5" t="s">
        <v>586</v>
      </c>
      <c r="H247" s="5" t="s">
        <v>36</v>
      </c>
      <c r="I247" s="5" t="s">
        <v>208</v>
      </c>
      <c r="J247" s="5"/>
      <c r="K247" s="5" t="str">
        <f t="shared" si="6"/>
        <v>UC1; UC3</v>
      </c>
      <c r="L247" s="5" t="str">
        <f t="shared" si="7"/>
        <v>e-Notification;</v>
      </c>
      <c r="M247" s="5" t="s">
        <v>36</v>
      </c>
      <c r="N247" s="5"/>
      <c r="O247" s="5" t="s">
        <v>36</v>
      </c>
      <c r="P247" s="5" t="s">
        <v>36</v>
      </c>
      <c r="Q247" s="5"/>
      <c r="R247" s="5"/>
      <c r="S247" s="5"/>
      <c r="T247" s="5"/>
      <c r="U247" s="5"/>
      <c r="V247" s="5"/>
      <c r="W247" s="5"/>
      <c r="X247" s="5"/>
      <c r="Y247" s="5"/>
    </row>
    <row r="248" spans="1:25" ht="14.25">
      <c r="A248" t="s">
        <v>587</v>
      </c>
      <c r="B248" t="s">
        <v>588</v>
      </c>
      <c r="C248" t="s">
        <v>590</v>
      </c>
      <c r="E248" t="s">
        <v>64</v>
      </c>
      <c r="G248" t="s">
        <v>586</v>
      </c>
      <c r="K248" t="str">
        <f t="shared" si="6"/>
        <v/>
      </c>
      <c r="L248" t="str">
        <f t="shared" si="7"/>
        <v/>
      </c>
    </row>
    <row r="249" spans="1:25" ht="14.25">
      <c r="A249" t="s">
        <v>587</v>
      </c>
      <c r="B249" t="s">
        <v>588</v>
      </c>
      <c r="C249" t="s">
        <v>591</v>
      </c>
      <c r="E249" t="s">
        <v>44</v>
      </c>
      <c r="G249" t="s">
        <v>586</v>
      </c>
      <c r="K249" t="str">
        <f t="shared" si="6"/>
        <v/>
      </c>
      <c r="L249" t="str">
        <f t="shared" si="7"/>
        <v/>
      </c>
    </row>
    <row r="250" spans="1:25" ht="14.25">
      <c r="A250" t="s">
        <v>587</v>
      </c>
      <c r="B250" t="s">
        <v>588</v>
      </c>
      <c r="C250" t="s">
        <v>592</v>
      </c>
      <c r="E250" t="s">
        <v>39</v>
      </c>
      <c r="F250" t="s">
        <v>593</v>
      </c>
      <c r="G250" t="s">
        <v>594</v>
      </c>
      <c r="K250" t="str">
        <f t="shared" si="6"/>
        <v/>
      </c>
      <c r="L250" t="str">
        <f t="shared" si="7"/>
        <v/>
      </c>
    </row>
    <row r="251" spans="1:25" ht="14.25">
      <c r="A251" s="5" t="s">
        <v>595</v>
      </c>
      <c r="B251" s="5" t="s">
        <v>596</v>
      </c>
      <c r="C251" s="5" t="s">
        <v>597</v>
      </c>
      <c r="D251" s="5"/>
      <c r="E251" s="5" t="s">
        <v>33</v>
      </c>
      <c r="F251" s="5"/>
      <c r="G251" s="5" t="s">
        <v>594</v>
      </c>
      <c r="H251" s="5" t="s">
        <v>36</v>
      </c>
      <c r="I251" s="5" t="s">
        <v>37</v>
      </c>
      <c r="J251" s="5"/>
      <c r="K251" s="5" t="str">
        <f t="shared" si="6"/>
        <v>UC1;</v>
      </c>
      <c r="L251" s="5" t="str">
        <f t="shared" si="7"/>
        <v>e-Notification;</v>
      </c>
      <c r="M251" s="5" t="s">
        <v>36</v>
      </c>
      <c r="N251" s="5"/>
      <c r="O251" s="5"/>
      <c r="P251" s="5" t="s">
        <v>36</v>
      </c>
      <c r="Q251" s="5"/>
      <c r="R251" s="5"/>
      <c r="S251" s="5"/>
      <c r="T251" s="5"/>
      <c r="U251" s="5"/>
      <c r="V251" s="5"/>
      <c r="W251" s="5"/>
      <c r="X251" s="5"/>
      <c r="Y251" s="5"/>
    </row>
    <row r="252" spans="1:25" ht="14.25">
      <c r="A252" t="s">
        <v>595</v>
      </c>
      <c r="B252" t="s">
        <v>596</v>
      </c>
      <c r="C252" t="s">
        <v>598</v>
      </c>
      <c r="E252" t="s">
        <v>64</v>
      </c>
      <c r="G252" t="s">
        <v>594</v>
      </c>
      <c r="K252" t="str">
        <f t="shared" si="6"/>
        <v/>
      </c>
      <c r="L252" t="str">
        <f t="shared" si="7"/>
        <v/>
      </c>
    </row>
    <row r="253" spans="1:25" ht="14.25">
      <c r="A253" t="s">
        <v>595</v>
      </c>
      <c r="B253" t="s">
        <v>596</v>
      </c>
      <c r="C253" t="s">
        <v>599</v>
      </c>
      <c r="E253" t="s">
        <v>39</v>
      </c>
      <c r="F253" t="s">
        <v>600</v>
      </c>
      <c r="G253" t="s">
        <v>594</v>
      </c>
      <c r="K253" t="str">
        <f t="shared" si="6"/>
        <v/>
      </c>
      <c r="L253" t="str">
        <f t="shared" si="7"/>
        <v/>
      </c>
    </row>
    <row r="254" spans="1:25" ht="14.25">
      <c r="A254" t="s">
        <v>595</v>
      </c>
      <c r="B254" t="s">
        <v>596</v>
      </c>
      <c r="C254" t="s">
        <v>591</v>
      </c>
      <c r="E254" t="s">
        <v>44</v>
      </c>
      <c r="G254" t="s">
        <v>594</v>
      </c>
      <c r="K254" t="str">
        <f t="shared" si="6"/>
        <v/>
      </c>
      <c r="L254" t="str">
        <f t="shared" si="7"/>
        <v/>
      </c>
    </row>
    <row r="255" spans="1:25" ht="14.25">
      <c r="A255" t="s">
        <v>595</v>
      </c>
      <c r="B255" t="s">
        <v>596</v>
      </c>
      <c r="C255" t="s">
        <v>601</v>
      </c>
      <c r="E255" t="s">
        <v>45</v>
      </c>
      <c r="K255" t="str">
        <f t="shared" si="6"/>
        <v/>
      </c>
      <c r="L255" t="str">
        <f t="shared" si="7"/>
        <v/>
      </c>
    </row>
    <row r="256" spans="1:25" ht="14.25">
      <c r="A256" s="5" t="s">
        <v>602</v>
      </c>
      <c r="B256" s="5" t="s">
        <v>603</v>
      </c>
      <c r="C256" s="5" t="s">
        <v>604</v>
      </c>
      <c r="D256" s="5"/>
      <c r="E256" s="5" t="s">
        <v>33</v>
      </c>
      <c r="F256" s="5" t="s">
        <v>605</v>
      </c>
      <c r="G256" s="5"/>
      <c r="H256" s="5" t="s">
        <v>36</v>
      </c>
      <c r="I256" s="5" t="s">
        <v>91</v>
      </c>
      <c r="J256" s="5"/>
      <c r="K256" s="5" t="str">
        <f t="shared" si="6"/>
        <v>UC1;</v>
      </c>
      <c r="L256" s="5" t="str">
        <f t="shared" si="7"/>
        <v>e-Notification;</v>
      </c>
      <c r="M256" s="5" t="s">
        <v>36</v>
      </c>
      <c r="N256" s="5"/>
      <c r="O256" s="5"/>
      <c r="P256" s="5" t="s">
        <v>36</v>
      </c>
      <c r="Q256" s="5"/>
      <c r="R256" s="5"/>
      <c r="S256" s="5"/>
      <c r="T256" s="5"/>
      <c r="U256" s="5"/>
      <c r="V256" s="5"/>
      <c r="W256" s="5"/>
      <c r="X256" s="5"/>
      <c r="Y256" s="5"/>
    </row>
    <row r="257" spans="1:25" ht="14.25">
      <c r="A257" t="s">
        <v>602</v>
      </c>
      <c r="B257" t="s">
        <v>603</v>
      </c>
      <c r="C257" t="s">
        <v>592</v>
      </c>
      <c r="E257" t="s">
        <v>39</v>
      </c>
      <c r="F257" t="s">
        <v>593</v>
      </c>
      <c r="G257" t="s">
        <v>606</v>
      </c>
      <c r="K257" t="str">
        <f t="shared" si="6"/>
        <v/>
      </c>
      <c r="L257" t="str">
        <f t="shared" si="7"/>
        <v/>
      </c>
    </row>
    <row r="258" spans="1:25" ht="14.25">
      <c r="A258" s="5" t="s">
        <v>607</v>
      </c>
      <c r="B258" s="5" t="s">
        <v>608</v>
      </c>
      <c r="C258" s="5" t="s">
        <v>609</v>
      </c>
      <c r="D258" s="5"/>
      <c r="E258" s="5" t="s">
        <v>33</v>
      </c>
      <c r="F258" s="5" t="s">
        <v>610</v>
      </c>
      <c r="G258" s="5" t="s">
        <v>606</v>
      </c>
      <c r="H258" s="5" t="s">
        <v>36</v>
      </c>
      <c r="I258" s="5" t="s">
        <v>611</v>
      </c>
      <c r="J258" s="5"/>
      <c r="K258" s="5" t="str">
        <f t="shared" si="6"/>
        <v/>
      </c>
      <c r="L258" s="5" t="str">
        <f t="shared" si="7"/>
        <v>e-Notification;</v>
      </c>
      <c r="M258" s="5"/>
      <c r="N258" s="5"/>
      <c r="O258" s="5"/>
      <c r="P258" s="5" t="s">
        <v>36</v>
      </c>
      <c r="Q258" s="5"/>
      <c r="R258" s="5"/>
      <c r="S258" s="5"/>
      <c r="T258" s="5"/>
      <c r="U258" s="5"/>
      <c r="V258" s="5"/>
      <c r="W258" s="5"/>
      <c r="X258" s="5"/>
      <c r="Y258" s="5"/>
    </row>
    <row r="259" spans="1:25" ht="14.25">
      <c r="A259" t="s">
        <v>607</v>
      </c>
      <c r="B259" t="s">
        <v>608</v>
      </c>
      <c r="C259" t="s">
        <v>612</v>
      </c>
      <c r="E259" t="s">
        <v>64</v>
      </c>
      <c r="G259" t="s">
        <v>606</v>
      </c>
      <c r="K259" t="str">
        <f t="shared" si="6"/>
        <v/>
      </c>
      <c r="L259" t="str">
        <f t="shared" si="7"/>
        <v/>
      </c>
    </row>
    <row r="260" spans="1:25" ht="14.25">
      <c r="A260" t="s">
        <v>607</v>
      </c>
      <c r="B260" t="s">
        <v>608</v>
      </c>
      <c r="C260" t="s">
        <v>613</v>
      </c>
      <c r="E260" t="s">
        <v>61</v>
      </c>
      <c r="G260" t="s">
        <v>606</v>
      </c>
      <c r="K260" t="str">
        <f t="shared" si="6"/>
        <v/>
      </c>
      <c r="L260" t="str">
        <f t="shared" si="7"/>
        <v/>
      </c>
    </row>
    <row r="261" spans="1:25" ht="14.25">
      <c r="A261" t="s">
        <v>607</v>
      </c>
      <c r="B261" t="s">
        <v>608</v>
      </c>
      <c r="C261" t="s">
        <v>614</v>
      </c>
      <c r="E261" t="s">
        <v>39</v>
      </c>
      <c r="F261" t="s">
        <v>615</v>
      </c>
      <c r="G261" t="s">
        <v>616</v>
      </c>
      <c r="K261" t="str">
        <f t="shared" si="6"/>
        <v/>
      </c>
      <c r="L261" t="str">
        <f t="shared" si="7"/>
        <v/>
      </c>
    </row>
    <row r="262" spans="1:25" ht="14.25">
      <c r="A262" s="5" t="s">
        <v>607</v>
      </c>
      <c r="B262" s="5" t="s">
        <v>608</v>
      </c>
      <c r="C262" s="5" t="s">
        <v>617</v>
      </c>
      <c r="D262" s="5"/>
      <c r="E262" s="5" t="s">
        <v>45</v>
      </c>
      <c r="F262" s="5"/>
      <c r="G262" s="5" t="s">
        <v>618</v>
      </c>
      <c r="H262" s="5" t="s">
        <v>36</v>
      </c>
      <c r="I262" s="5" t="s">
        <v>619</v>
      </c>
      <c r="J262" s="5"/>
      <c r="K262" s="5" t="str">
        <f t="shared" si="6"/>
        <v/>
      </c>
      <c r="L262" s="5" t="str">
        <f t="shared" si="7"/>
        <v>e-Notification;</v>
      </c>
      <c r="M262" s="5"/>
      <c r="N262" s="5"/>
      <c r="O262" s="5"/>
      <c r="P262" s="5" t="s">
        <v>36</v>
      </c>
      <c r="Q262" s="5"/>
      <c r="R262" s="5"/>
      <c r="S262" s="5"/>
      <c r="T262" s="5"/>
      <c r="U262" s="5"/>
      <c r="V262" s="5"/>
      <c r="W262" s="5"/>
      <c r="X262" s="5"/>
      <c r="Y262" s="5"/>
    </row>
    <row r="263" spans="1:25" ht="14.25">
      <c r="A263" t="s">
        <v>607</v>
      </c>
      <c r="B263" t="s">
        <v>608</v>
      </c>
      <c r="C263" t="s">
        <v>620</v>
      </c>
      <c r="E263" t="s">
        <v>44</v>
      </c>
      <c r="G263" t="s">
        <v>618</v>
      </c>
      <c r="K263" t="str">
        <f t="shared" si="6"/>
        <v/>
      </c>
      <c r="L263" t="str">
        <f t="shared" si="7"/>
        <v/>
      </c>
    </row>
    <row r="264" spans="1:25" ht="14.25">
      <c r="A264" t="s">
        <v>607</v>
      </c>
      <c r="B264" t="s">
        <v>608</v>
      </c>
      <c r="C264" t="s">
        <v>620</v>
      </c>
      <c r="E264" t="s">
        <v>45</v>
      </c>
      <c r="F264" t="s">
        <v>621</v>
      </c>
      <c r="G264" t="s">
        <v>618</v>
      </c>
      <c r="K264" t="str">
        <f t="shared" si="6"/>
        <v/>
      </c>
      <c r="L264" t="str">
        <f t="shared" si="7"/>
        <v/>
      </c>
    </row>
    <row r="265" spans="1:25" ht="14.25">
      <c r="A265" t="s">
        <v>607</v>
      </c>
      <c r="B265" t="s">
        <v>608</v>
      </c>
      <c r="C265" t="s">
        <v>617</v>
      </c>
      <c r="E265" t="s">
        <v>45</v>
      </c>
      <c r="F265" t="s">
        <v>621</v>
      </c>
      <c r="G265" t="s">
        <v>606</v>
      </c>
      <c r="K265" t="str">
        <f t="shared" si="6"/>
        <v/>
      </c>
      <c r="L265" t="str">
        <f t="shared" si="7"/>
        <v/>
      </c>
    </row>
    <row r="266" spans="1:25" ht="14.25">
      <c r="A266" t="s">
        <v>607</v>
      </c>
      <c r="B266" t="s">
        <v>608</v>
      </c>
      <c r="C266" t="s">
        <v>622</v>
      </c>
      <c r="E266" t="s">
        <v>623</v>
      </c>
      <c r="F266" t="s">
        <v>624</v>
      </c>
      <c r="G266" t="s">
        <v>625</v>
      </c>
      <c r="K266" t="str">
        <f t="shared" si="6"/>
        <v/>
      </c>
      <c r="L266" t="str">
        <f t="shared" si="7"/>
        <v/>
      </c>
    </row>
    <row r="267" spans="1:25" ht="14.25">
      <c r="A267" s="5" t="s">
        <v>626</v>
      </c>
      <c r="B267" s="5" t="s">
        <v>627</v>
      </c>
      <c r="C267" s="5" t="s">
        <v>628</v>
      </c>
      <c r="D267" s="5"/>
      <c r="E267" s="5" t="s">
        <v>33</v>
      </c>
      <c r="F267" s="5"/>
      <c r="G267" s="5" t="s">
        <v>629</v>
      </c>
      <c r="H267" s="5" t="s">
        <v>36</v>
      </c>
      <c r="I267" s="5" t="s">
        <v>37</v>
      </c>
      <c r="J267" s="5"/>
      <c r="K267" s="5" t="str">
        <f t="shared" si="6"/>
        <v>UC1; UC2;</v>
      </c>
      <c r="L267" s="5" t="str">
        <f t="shared" si="7"/>
        <v>e-Notification; e-Access; e-Evaluation;</v>
      </c>
      <c r="M267" s="5" t="s">
        <v>36</v>
      </c>
      <c r="N267" s="5" t="s">
        <v>36</v>
      </c>
      <c r="O267" s="5"/>
      <c r="P267" s="5" t="s">
        <v>36</v>
      </c>
      <c r="Q267" s="5" t="s">
        <v>36</v>
      </c>
      <c r="R267" s="5"/>
      <c r="S267" s="5" t="s">
        <v>36</v>
      </c>
      <c r="T267" s="5"/>
      <c r="U267" s="5"/>
      <c r="V267" s="5"/>
      <c r="W267" s="5"/>
      <c r="X267" s="5"/>
      <c r="Y267" s="5"/>
    </row>
    <row r="268" spans="1:25" ht="14.25">
      <c r="A268" s="5" t="s">
        <v>630</v>
      </c>
      <c r="B268" s="5" t="s">
        <v>631</v>
      </c>
      <c r="C268" s="5" t="s">
        <v>632</v>
      </c>
      <c r="D268" s="5"/>
      <c r="E268" s="5" t="s">
        <v>64</v>
      </c>
      <c r="F268" s="5"/>
      <c r="G268" s="5" t="s">
        <v>629</v>
      </c>
      <c r="H268" s="5" t="s">
        <v>36</v>
      </c>
      <c r="I268" s="5" t="s">
        <v>208</v>
      </c>
      <c r="J268" s="5"/>
      <c r="K268" s="5" t="str">
        <f t="shared" si="6"/>
        <v>UC1;</v>
      </c>
      <c r="L268" s="5" t="str">
        <f t="shared" si="7"/>
        <v>e-Notification; e-Access; e-Evaluation;</v>
      </c>
      <c r="M268" s="5" t="s">
        <v>36</v>
      </c>
      <c r="N268" s="5"/>
      <c r="O268" s="5"/>
      <c r="P268" s="5" t="s">
        <v>36</v>
      </c>
      <c r="Q268" s="5" t="s">
        <v>36</v>
      </c>
      <c r="R268" s="5"/>
      <c r="S268" s="5" t="s">
        <v>36</v>
      </c>
      <c r="T268" s="5"/>
      <c r="U268" s="5"/>
      <c r="V268" s="5"/>
      <c r="W268" s="5"/>
      <c r="X268" s="5"/>
      <c r="Y268" s="5"/>
    </row>
    <row r="269" spans="1:25" ht="14.25">
      <c r="A269" t="s">
        <v>630</v>
      </c>
      <c r="B269" t="s">
        <v>631</v>
      </c>
      <c r="C269" t="s">
        <v>633</v>
      </c>
      <c r="E269" t="s">
        <v>634</v>
      </c>
      <c r="F269" t="s">
        <v>635</v>
      </c>
      <c r="G269" t="s">
        <v>629</v>
      </c>
      <c r="K269" t="str">
        <f t="shared" si="6"/>
        <v/>
      </c>
      <c r="L269" t="str">
        <f t="shared" si="7"/>
        <v/>
      </c>
    </row>
    <row r="270" spans="1:25" ht="14.25">
      <c r="A270" t="s">
        <v>630</v>
      </c>
      <c r="B270" t="s">
        <v>631</v>
      </c>
      <c r="C270" t="s">
        <v>636</v>
      </c>
      <c r="E270" t="s">
        <v>637</v>
      </c>
      <c r="F270" t="s">
        <v>638</v>
      </c>
      <c r="G270" t="s">
        <v>35</v>
      </c>
      <c r="K270" t="str">
        <f t="shared" si="6"/>
        <v/>
      </c>
      <c r="L270" t="str">
        <f t="shared" si="7"/>
        <v/>
      </c>
    </row>
    <row r="271" spans="1:25" ht="14.25">
      <c r="A271" s="5" t="s">
        <v>639</v>
      </c>
      <c r="B271" s="5" t="s">
        <v>640</v>
      </c>
      <c r="C271" s="5" t="s">
        <v>32</v>
      </c>
      <c r="D271" s="5"/>
      <c r="E271" s="5" t="s">
        <v>33</v>
      </c>
      <c r="F271" s="5" t="s">
        <v>641</v>
      </c>
      <c r="G271" s="5" t="s">
        <v>35</v>
      </c>
      <c r="H271" s="5" t="s">
        <v>36</v>
      </c>
      <c r="I271" s="5" t="s">
        <v>37</v>
      </c>
      <c r="J271" s="5"/>
      <c r="K271" s="5" t="str">
        <f t="shared" si="6"/>
        <v/>
      </c>
      <c r="L271" s="5" t="str">
        <f t="shared" si="7"/>
        <v xml:space="preserve"> e-Evaluation; e-Awarding;</v>
      </c>
      <c r="M271" s="5"/>
      <c r="N271" s="5"/>
      <c r="O271" s="5"/>
      <c r="P271" s="5"/>
      <c r="Q271" s="5"/>
      <c r="R271" s="5"/>
      <c r="S271" s="5" t="s">
        <v>36</v>
      </c>
      <c r="T271" s="5" t="s">
        <v>36</v>
      </c>
      <c r="U271" s="5"/>
      <c r="V271" s="5"/>
      <c r="W271" s="5"/>
      <c r="X271" s="5"/>
      <c r="Y271" s="5"/>
    </row>
    <row r="272" spans="1:25" ht="14.25">
      <c r="A272" t="s">
        <v>639</v>
      </c>
      <c r="B272" t="s">
        <v>640</v>
      </c>
      <c r="C272" t="s">
        <v>642</v>
      </c>
      <c r="E272" t="s">
        <v>64</v>
      </c>
      <c r="G272" t="s">
        <v>35</v>
      </c>
      <c r="K272" t="str">
        <f t="shared" si="6"/>
        <v/>
      </c>
      <c r="L272" t="str">
        <f t="shared" si="7"/>
        <v/>
      </c>
    </row>
    <row r="273" spans="1:25" ht="14.25">
      <c r="A273" t="s">
        <v>639</v>
      </c>
      <c r="B273" t="s">
        <v>640</v>
      </c>
      <c r="C273" t="s">
        <v>43</v>
      </c>
      <c r="E273" t="s">
        <v>44</v>
      </c>
      <c r="G273" t="s">
        <v>35</v>
      </c>
      <c r="K273" t="str">
        <f t="shared" si="6"/>
        <v/>
      </c>
      <c r="L273" t="str">
        <f t="shared" si="7"/>
        <v/>
      </c>
    </row>
    <row r="274" spans="1:25" ht="14.25">
      <c r="A274" t="s">
        <v>639</v>
      </c>
      <c r="B274" t="s">
        <v>640</v>
      </c>
      <c r="C274" t="s">
        <v>643</v>
      </c>
      <c r="E274" t="s">
        <v>61</v>
      </c>
      <c r="G274" t="s">
        <v>644</v>
      </c>
      <c r="K274" t="str">
        <f t="shared" si="6"/>
        <v/>
      </c>
      <c r="L274" t="str">
        <f t="shared" si="7"/>
        <v/>
      </c>
    </row>
    <row r="275" spans="1:25" ht="14.25">
      <c r="A275" s="5" t="s">
        <v>645</v>
      </c>
      <c r="B275" s="5" t="s">
        <v>646</v>
      </c>
      <c r="C275" s="5" t="s">
        <v>647</v>
      </c>
      <c r="D275" s="5"/>
      <c r="E275" s="5" t="s">
        <v>33</v>
      </c>
      <c r="F275" s="5"/>
      <c r="G275" s="5" t="s">
        <v>644</v>
      </c>
      <c r="H275" s="5" t="s">
        <v>36</v>
      </c>
      <c r="I275" s="5" t="s">
        <v>37</v>
      </c>
      <c r="J275" s="5"/>
      <c r="K275" s="5" t="str">
        <f t="shared" si="6"/>
        <v/>
      </c>
      <c r="L275" s="5" t="str">
        <f t="shared" si="7"/>
        <v>e-Notification;</v>
      </c>
      <c r="M275" s="5"/>
      <c r="N275" s="5"/>
      <c r="O275" s="5"/>
      <c r="P275" s="5" t="s">
        <v>36</v>
      </c>
      <c r="Q275" s="5"/>
      <c r="R275" s="5"/>
      <c r="S275" s="5"/>
      <c r="T275" s="5"/>
      <c r="U275" s="5"/>
      <c r="V275" s="5"/>
      <c r="W275" s="5"/>
      <c r="X275" s="5"/>
      <c r="Y275" s="5"/>
    </row>
    <row r="276" spans="1:25" ht="14.25">
      <c r="A276" t="s">
        <v>645</v>
      </c>
      <c r="B276" t="s">
        <v>646</v>
      </c>
      <c r="C276" t="s">
        <v>648</v>
      </c>
      <c r="E276" t="s">
        <v>61</v>
      </c>
      <c r="G276" t="s">
        <v>649</v>
      </c>
      <c r="K276" t="str">
        <f t="shared" ref="K276:K339" si="8">CONCATENATE(IF(M276="YES","UC1;",""),IF(N276="YES"," UC2;",""),IF(O276="YES"," UC3",""))</f>
        <v/>
      </c>
      <c r="L276" t="str">
        <f t="shared" ref="L276:L339" si="9">CONCATENATE(IF(P276="YES","e-Notification;",""),IF(Q276="YES"," e-Access;",""),IF(R276="YES"," e-Submission;",""),IF(S276="YES"," e-Evaluation;",""),IF(T276="YES"," e-Awarding;",""),IF(U276="YES"," e-Request;",""),IF(V276="YES"," e-Ordering;",""),IF(W276="YES"," e-Fulfiltment;",""),IF(X276="YES"," e-Invoicing;",""),IF(Y276="YES"," e-Payment;",""))</f>
        <v/>
      </c>
    </row>
    <row r="277" spans="1:25" ht="14.25">
      <c r="A277" s="5" t="s">
        <v>650</v>
      </c>
      <c r="B277" s="5" t="s">
        <v>651</v>
      </c>
      <c r="C277" s="5" t="s">
        <v>652</v>
      </c>
      <c r="D277" s="5"/>
      <c r="E277" s="5" t="s">
        <v>33</v>
      </c>
      <c r="F277" s="5" t="s">
        <v>385</v>
      </c>
      <c r="G277" s="5" t="s">
        <v>649</v>
      </c>
      <c r="H277" s="5" t="s">
        <v>36</v>
      </c>
      <c r="I277" s="5" t="s">
        <v>91</v>
      </c>
      <c r="J277" s="5"/>
      <c r="K277" s="5" t="str">
        <f t="shared" si="8"/>
        <v/>
      </c>
      <c r="L277" s="5" t="str">
        <f t="shared" si="9"/>
        <v>e-Notification;</v>
      </c>
      <c r="M277" s="5"/>
      <c r="N277" s="5"/>
      <c r="O277" s="5"/>
      <c r="P277" s="5" t="s">
        <v>36</v>
      </c>
      <c r="Q277" s="5"/>
      <c r="R277" s="5"/>
      <c r="S277" s="5"/>
      <c r="T277" s="5"/>
      <c r="U277" s="5"/>
      <c r="V277" s="5"/>
      <c r="W277" s="5"/>
      <c r="X277" s="5"/>
      <c r="Y277" s="5"/>
    </row>
    <row r="278" spans="1:25" ht="14.25">
      <c r="A278" t="s">
        <v>650</v>
      </c>
      <c r="B278" t="s">
        <v>651</v>
      </c>
      <c r="C278" t="s">
        <v>653</v>
      </c>
      <c r="E278" t="s">
        <v>39</v>
      </c>
      <c r="F278" t="s">
        <v>428</v>
      </c>
      <c r="G278" t="s">
        <v>654</v>
      </c>
      <c r="K278" t="str">
        <f t="shared" si="8"/>
        <v/>
      </c>
      <c r="L278" t="str">
        <f t="shared" si="9"/>
        <v/>
      </c>
    </row>
    <row r="279" spans="1:25" ht="14.25">
      <c r="A279" s="5" t="s">
        <v>655</v>
      </c>
      <c r="B279" s="5" t="s">
        <v>656</v>
      </c>
      <c r="C279" s="5" t="s">
        <v>552</v>
      </c>
      <c r="D279" s="5"/>
      <c r="E279" s="5" t="s">
        <v>33</v>
      </c>
      <c r="F279" s="5" t="s">
        <v>310</v>
      </c>
      <c r="G279" s="5" t="s">
        <v>654</v>
      </c>
      <c r="H279" s="5" t="s">
        <v>36</v>
      </c>
      <c r="I279" s="5" t="s">
        <v>37</v>
      </c>
      <c r="J279" s="5"/>
      <c r="K279" s="5" t="str">
        <f t="shared" si="8"/>
        <v/>
      </c>
      <c r="L279" s="5" t="str">
        <f t="shared" si="9"/>
        <v>e-Notification;</v>
      </c>
      <c r="M279" s="5"/>
      <c r="N279" s="5"/>
      <c r="O279" s="5"/>
      <c r="P279" s="5" t="s">
        <v>36</v>
      </c>
      <c r="Q279" s="5"/>
      <c r="R279" s="5"/>
      <c r="S279" s="5"/>
      <c r="T279" s="5"/>
      <c r="U279" s="5"/>
      <c r="V279" s="5"/>
      <c r="W279" s="5"/>
      <c r="X279" s="5"/>
      <c r="Y279" s="5"/>
    </row>
    <row r="280" spans="1:25" ht="14.25">
      <c r="A280" t="s">
        <v>655</v>
      </c>
      <c r="B280" t="s">
        <v>656</v>
      </c>
      <c r="C280" t="s">
        <v>657</v>
      </c>
      <c r="E280" t="s">
        <v>658</v>
      </c>
      <c r="F280" t="s">
        <v>310</v>
      </c>
      <c r="G280" t="s">
        <v>659</v>
      </c>
      <c r="K280" t="str">
        <f t="shared" si="8"/>
        <v/>
      </c>
      <c r="L280" t="str">
        <f t="shared" si="9"/>
        <v/>
      </c>
    </row>
    <row r="281" spans="1:25" ht="14.25">
      <c r="A281" s="5" t="s">
        <v>660</v>
      </c>
      <c r="B281" s="5" t="s">
        <v>661</v>
      </c>
      <c r="C281" s="5" t="s">
        <v>662</v>
      </c>
      <c r="D281" s="5"/>
      <c r="E281" s="5" t="s">
        <v>33</v>
      </c>
      <c r="F281" s="5" t="s">
        <v>663</v>
      </c>
      <c r="G281" s="5" t="s">
        <v>659</v>
      </c>
      <c r="H281" s="5" t="s">
        <v>36</v>
      </c>
      <c r="I281" s="5" t="s">
        <v>269</v>
      </c>
      <c r="J281" s="5"/>
      <c r="K281" s="5" t="str">
        <f t="shared" si="8"/>
        <v/>
      </c>
      <c r="L281" s="5" t="str">
        <f t="shared" si="9"/>
        <v>e-Notification;</v>
      </c>
      <c r="M281" s="5"/>
      <c r="N281" s="5"/>
      <c r="O281" s="5"/>
      <c r="P281" s="5" t="s">
        <v>36</v>
      </c>
      <c r="Q281" s="5"/>
      <c r="R281" s="5"/>
      <c r="S281" s="5"/>
      <c r="T281" s="5"/>
      <c r="U281" s="5"/>
      <c r="V281" s="5"/>
      <c r="W281" s="5"/>
      <c r="X281" s="5"/>
      <c r="Y281" s="5"/>
    </row>
    <row r="282" spans="1:25" ht="14.25">
      <c r="A282" t="s">
        <v>660</v>
      </c>
      <c r="B282" t="s">
        <v>661</v>
      </c>
      <c r="C282" t="s">
        <v>664</v>
      </c>
      <c r="E282" t="s">
        <v>44</v>
      </c>
      <c r="G282" t="s">
        <v>665</v>
      </c>
      <c r="K282" t="str">
        <f t="shared" si="8"/>
        <v/>
      </c>
      <c r="L282" t="str">
        <f t="shared" si="9"/>
        <v/>
      </c>
    </row>
    <row r="283" spans="1:25" ht="14.25">
      <c r="A283" s="5" t="s">
        <v>666</v>
      </c>
      <c r="B283" s="5" t="s">
        <v>667</v>
      </c>
      <c r="C283" s="5" t="s">
        <v>668</v>
      </c>
      <c r="D283" s="5"/>
      <c r="E283" s="5" t="s">
        <v>61</v>
      </c>
      <c r="F283" s="5" t="s">
        <v>669</v>
      </c>
      <c r="G283" s="5" t="s">
        <v>665</v>
      </c>
      <c r="H283" s="5" t="s">
        <v>36</v>
      </c>
      <c r="I283" s="5" t="s">
        <v>72</v>
      </c>
      <c r="J283" s="5"/>
      <c r="K283" s="5" t="str">
        <f t="shared" si="8"/>
        <v/>
      </c>
      <c r="L283" s="5" t="str">
        <f t="shared" si="9"/>
        <v>e-Notification;</v>
      </c>
      <c r="M283" s="5"/>
      <c r="N283" s="5"/>
      <c r="O283" s="5"/>
      <c r="P283" s="5" t="s">
        <v>36</v>
      </c>
      <c r="Q283" s="5"/>
      <c r="R283" s="5"/>
      <c r="S283" s="5"/>
      <c r="T283" s="5"/>
      <c r="U283" s="5"/>
      <c r="V283" s="5"/>
      <c r="W283" s="5"/>
      <c r="X283" s="5"/>
      <c r="Y283" s="5"/>
    </row>
    <row r="284" spans="1:25" ht="14.25">
      <c r="A284" t="s">
        <v>666</v>
      </c>
      <c r="B284" t="s">
        <v>667</v>
      </c>
      <c r="C284" t="s">
        <v>670</v>
      </c>
      <c r="E284" t="s">
        <v>39</v>
      </c>
      <c r="F284" t="s">
        <v>671</v>
      </c>
      <c r="G284" t="s">
        <v>665</v>
      </c>
      <c r="K284" t="str">
        <f t="shared" si="8"/>
        <v/>
      </c>
      <c r="L284" t="str">
        <f t="shared" si="9"/>
        <v/>
      </c>
    </row>
    <row r="285" spans="1:25" ht="14.25">
      <c r="A285" t="s">
        <v>666</v>
      </c>
      <c r="B285" t="s">
        <v>667</v>
      </c>
      <c r="C285" t="s">
        <v>672</v>
      </c>
      <c r="E285" t="s">
        <v>39</v>
      </c>
      <c r="F285" t="s">
        <v>673</v>
      </c>
      <c r="G285" t="s">
        <v>665</v>
      </c>
      <c r="K285" t="str">
        <f t="shared" si="8"/>
        <v/>
      </c>
      <c r="L285" t="str">
        <f t="shared" si="9"/>
        <v/>
      </c>
    </row>
    <row r="286" spans="1:25" ht="14.25">
      <c r="A286" t="s">
        <v>666</v>
      </c>
      <c r="B286" t="s">
        <v>667</v>
      </c>
      <c r="C286" t="s">
        <v>674</v>
      </c>
      <c r="E286" t="s">
        <v>39</v>
      </c>
      <c r="F286" t="s">
        <v>675</v>
      </c>
      <c r="G286" t="s">
        <v>665</v>
      </c>
      <c r="K286" t="str">
        <f t="shared" si="8"/>
        <v/>
      </c>
      <c r="L286" t="str">
        <f t="shared" si="9"/>
        <v/>
      </c>
    </row>
    <row r="287" spans="1:25" ht="14.25">
      <c r="A287" t="s">
        <v>666</v>
      </c>
      <c r="B287" t="s">
        <v>667</v>
      </c>
      <c r="C287" t="s">
        <v>676</v>
      </c>
      <c r="E287" t="s">
        <v>39</v>
      </c>
      <c r="F287" t="s">
        <v>677</v>
      </c>
      <c r="G287" t="s">
        <v>665</v>
      </c>
      <c r="K287" t="str">
        <f t="shared" si="8"/>
        <v/>
      </c>
      <c r="L287" t="str">
        <f t="shared" si="9"/>
        <v/>
      </c>
    </row>
    <row r="288" spans="1:25" ht="14.25">
      <c r="A288" t="s">
        <v>666</v>
      </c>
      <c r="B288" t="s">
        <v>667</v>
      </c>
      <c r="C288" t="s">
        <v>678</v>
      </c>
      <c r="E288" t="s">
        <v>39</v>
      </c>
      <c r="F288" t="s">
        <v>679</v>
      </c>
      <c r="G288" t="s">
        <v>665</v>
      </c>
      <c r="K288" t="str">
        <f t="shared" si="8"/>
        <v/>
      </c>
      <c r="L288" t="str">
        <f t="shared" si="9"/>
        <v/>
      </c>
    </row>
    <row r="289" spans="1:25" ht="14.25">
      <c r="A289" t="s">
        <v>666</v>
      </c>
      <c r="B289" t="s">
        <v>667</v>
      </c>
      <c r="C289" t="s">
        <v>680</v>
      </c>
      <c r="E289" t="s">
        <v>64</v>
      </c>
      <c r="G289" t="s">
        <v>681</v>
      </c>
      <c r="K289" t="str">
        <f t="shared" si="8"/>
        <v/>
      </c>
      <c r="L289" t="str">
        <f t="shared" si="9"/>
        <v/>
      </c>
    </row>
    <row r="290" spans="1:25" ht="14.25">
      <c r="A290" s="5" t="s">
        <v>682</v>
      </c>
      <c r="B290" s="5" t="s">
        <v>683</v>
      </c>
      <c r="C290" s="5" t="s">
        <v>684</v>
      </c>
      <c r="D290" s="5"/>
      <c r="E290" s="5" t="s">
        <v>33</v>
      </c>
      <c r="F290" s="5" t="s">
        <v>385</v>
      </c>
      <c r="G290" s="5" t="s">
        <v>681</v>
      </c>
      <c r="H290" s="5" t="s">
        <v>36</v>
      </c>
      <c r="I290" s="5" t="s">
        <v>91</v>
      </c>
      <c r="J290" s="5"/>
      <c r="K290" s="5" t="str">
        <f t="shared" si="8"/>
        <v/>
      </c>
      <c r="L290" s="5" t="str">
        <f t="shared" si="9"/>
        <v>e-Notification;</v>
      </c>
      <c r="M290" s="5"/>
      <c r="N290" s="5"/>
      <c r="O290" s="5"/>
      <c r="P290" s="5" t="s">
        <v>36</v>
      </c>
      <c r="Q290" s="5"/>
      <c r="R290" s="5"/>
      <c r="S290" s="5"/>
      <c r="T290" s="5"/>
      <c r="U290" s="5"/>
      <c r="V290" s="5"/>
      <c r="W290" s="5"/>
      <c r="X290" s="5"/>
      <c r="Y290" s="5"/>
    </row>
    <row r="291" spans="1:25" ht="14.25">
      <c r="A291" t="s">
        <v>682</v>
      </c>
      <c r="B291" t="s">
        <v>683</v>
      </c>
      <c r="C291" t="s">
        <v>685</v>
      </c>
      <c r="E291" t="s">
        <v>39</v>
      </c>
      <c r="F291" t="s">
        <v>686</v>
      </c>
      <c r="G291" t="s">
        <v>681</v>
      </c>
      <c r="K291" t="str">
        <f t="shared" si="8"/>
        <v/>
      </c>
      <c r="L291" t="str">
        <f t="shared" si="9"/>
        <v/>
      </c>
    </row>
    <row r="292" spans="1:25" ht="14.25">
      <c r="A292" t="s">
        <v>682</v>
      </c>
      <c r="B292" t="s">
        <v>683</v>
      </c>
      <c r="C292" t="s">
        <v>653</v>
      </c>
      <c r="E292" t="s">
        <v>39</v>
      </c>
      <c r="F292" t="s">
        <v>428</v>
      </c>
      <c r="G292" t="s">
        <v>681</v>
      </c>
      <c r="K292" t="str">
        <f t="shared" si="8"/>
        <v/>
      </c>
      <c r="L292" t="str">
        <f t="shared" si="9"/>
        <v/>
      </c>
    </row>
    <row r="293" spans="1:25" ht="14.25">
      <c r="A293" t="s">
        <v>682</v>
      </c>
      <c r="B293" t="s">
        <v>683</v>
      </c>
      <c r="C293" t="s">
        <v>425</v>
      </c>
      <c r="E293" t="s">
        <v>44</v>
      </c>
      <c r="G293" t="s">
        <v>687</v>
      </c>
      <c r="K293" t="str">
        <f t="shared" si="8"/>
        <v/>
      </c>
      <c r="L293" t="str">
        <f t="shared" si="9"/>
        <v/>
      </c>
    </row>
    <row r="294" spans="1:25" ht="14.25">
      <c r="A294" s="5" t="s">
        <v>688</v>
      </c>
      <c r="B294" s="5" t="s">
        <v>689</v>
      </c>
      <c r="C294" s="5" t="s">
        <v>690</v>
      </c>
      <c r="D294" s="5"/>
      <c r="E294" s="5" t="s">
        <v>33</v>
      </c>
      <c r="F294" s="5"/>
      <c r="G294" s="5" t="s">
        <v>687</v>
      </c>
      <c r="H294" s="5" t="s">
        <v>36</v>
      </c>
      <c r="I294" s="5" t="s">
        <v>37</v>
      </c>
      <c r="J294" s="5"/>
      <c r="K294" s="5" t="str">
        <f t="shared" si="8"/>
        <v/>
      </c>
      <c r="L294" s="5" t="str">
        <f t="shared" si="9"/>
        <v>e-Notification;</v>
      </c>
      <c r="M294" s="5"/>
      <c r="N294" s="5"/>
      <c r="O294" s="5"/>
      <c r="P294" s="5" t="s">
        <v>36</v>
      </c>
      <c r="Q294" s="5"/>
      <c r="R294" s="5"/>
      <c r="S294" s="5"/>
      <c r="T294" s="5"/>
      <c r="U294" s="5"/>
      <c r="V294" s="5"/>
      <c r="W294" s="5"/>
      <c r="X294" s="5"/>
      <c r="Y294" s="5"/>
    </row>
    <row r="295" spans="1:25" ht="14.25">
      <c r="A295" t="s">
        <v>688</v>
      </c>
      <c r="B295" t="s">
        <v>689</v>
      </c>
      <c r="C295" t="s">
        <v>691</v>
      </c>
      <c r="E295" t="s">
        <v>64</v>
      </c>
      <c r="G295" t="s">
        <v>692</v>
      </c>
      <c r="K295" t="str">
        <f t="shared" si="8"/>
        <v/>
      </c>
      <c r="L295" t="str">
        <f t="shared" si="9"/>
        <v/>
      </c>
    </row>
    <row r="296" spans="1:25" ht="14.25">
      <c r="A296" s="5" t="s">
        <v>693</v>
      </c>
      <c r="B296" s="5" t="s">
        <v>694</v>
      </c>
      <c r="C296" s="5" t="s">
        <v>695</v>
      </c>
      <c r="D296" s="5"/>
      <c r="E296" s="5" t="s">
        <v>33</v>
      </c>
      <c r="F296" s="5"/>
      <c r="G296" s="5" t="s">
        <v>692</v>
      </c>
      <c r="H296" s="5" t="s">
        <v>36</v>
      </c>
      <c r="I296" s="5" t="s">
        <v>37</v>
      </c>
      <c r="J296" s="5"/>
      <c r="K296" s="5" t="str">
        <f t="shared" si="8"/>
        <v/>
      </c>
      <c r="L296" s="5" t="str">
        <f t="shared" si="9"/>
        <v>e-Notification;</v>
      </c>
      <c r="M296" s="5"/>
      <c r="N296" s="5"/>
      <c r="O296" s="5"/>
      <c r="P296" s="5" t="s">
        <v>36</v>
      </c>
      <c r="Q296" s="5"/>
      <c r="R296" s="5"/>
      <c r="S296" s="5"/>
      <c r="T296" s="5"/>
      <c r="U296" s="5"/>
      <c r="V296" s="5"/>
      <c r="W296" s="5"/>
      <c r="X296" s="5"/>
      <c r="Y296" s="5"/>
    </row>
    <row r="297" spans="1:25" ht="14.25">
      <c r="A297" t="s">
        <v>693</v>
      </c>
      <c r="B297" t="s">
        <v>694</v>
      </c>
      <c r="C297" t="s">
        <v>696</v>
      </c>
      <c r="E297" t="s">
        <v>64</v>
      </c>
      <c r="G297" t="s">
        <v>697</v>
      </c>
      <c r="K297" t="str">
        <f t="shared" si="8"/>
        <v/>
      </c>
      <c r="L297" t="str">
        <f t="shared" si="9"/>
        <v/>
      </c>
    </row>
    <row r="298" spans="1:25" ht="14.25">
      <c r="A298" s="5" t="s">
        <v>698</v>
      </c>
      <c r="B298" s="5" t="s">
        <v>699</v>
      </c>
      <c r="C298" s="5" t="s">
        <v>700</v>
      </c>
      <c r="D298" s="5"/>
      <c r="E298" s="5" t="s">
        <v>33</v>
      </c>
      <c r="F298" s="5"/>
      <c r="G298" s="5" t="s">
        <v>697</v>
      </c>
      <c r="H298" s="5" t="s">
        <v>36</v>
      </c>
      <c r="I298" s="5" t="s">
        <v>37</v>
      </c>
      <c r="J298" s="5"/>
      <c r="K298" s="5" t="str">
        <f t="shared" si="8"/>
        <v>UC1;</v>
      </c>
      <c r="L298" s="5" t="str">
        <f t="shared" si="9"/>
        <v>e-Notification; e-Access;</v>
      </c>
      <c r="M298" s="5" t="s">
        <v>36</v>
      </c>
      <c r="N298" s="5"/>
      <c r="O298" s="5"/>
      <c r="P298" s="5" t="s">
        <v>36</v>
      </c>
      <c r="Q298" s="5" t="s">
        <v>36</v>
      </c>
      <c r="R298" s="5"/>
      <c r="S298" s="5"/>
      <c r="T298" s="5"/>
      <c r="U298" s="5"/>
      <c r="V298" s="5"/>
      <c r="W298" s="5"/>
      <c r="X298" s="5"/>
      <c r="Y298" s="5"/>
    </row>
    <row r="299" spans="1:25" ht="14.25">
      <c r="A299" t="s">
        <v>698</v>
      </c>
      <c r="B299" t="s">
        <v>699</v>
      </c>
      <c r="C299" t="s">
        <v>701</v>
      </c>
      <c r="E299" t="s">
        <v>64</v>
      </c>
      <c r="G299" t="s">
        <v>697</v>
      </c>
      <c r="K299" t="str">
        <f t="shared" si="8"/>
        <v/>
      </c>
      <c r="L299" t="str">
        <f t="shared" si="9"/>
        <v/>
      </c>
    </row>
    <row r="300" spans="1:25" ht="14.25">
      <c r="A300" t="s">
        <v>698</v>
      </c>
      <c r="B300" t="s">
        <v>699</v>
      </c>
      <c r="C300" t="s">
        <v>702</v>
      </c>
      <c r="E300" t="s">
        <v>61</v>
      </c>
      <c r="G300" t="s">
        <v>697</v>
      </c>
      <c r="K300" t="str">
        <f t="shared" si="8"/>
        <v/>
      </c>
      <c r="L300" t="str">
        <f t="shared" si="9"/>
        <v/>
      </c>
    </row>
    <row r="301" spans="1:25" ht="14.25">
      <c r="A301" t="s">
        <v>698</v>
      </c>
      <c r="B301" t="s">
        <v>699</v>
      </c>
      <c r="C301" t="s">
        <v>703</v>
      </c>
      <c r="E301" t="s">
        <v>64</v>
      </c>
      <c r="G301" t="s">
        <v>697</v>
      </c>
      <c r="K301" t="str">
        <f t="shared" si="8"/>
        <v/>
      </c>
      <c r="L301" t="str">
        <f t="shared" si="9"/>
        <v/>
      </c>
    </row>
    <row r="302" spans="1:25" ht="14.25">
      <c r="A302" t="s">
        <v>698</v>
      </c>
      <c r="B302" t="s">
        <v>699</v>
      </c>
      <c r="C302" t="s">
        <v>704</v>
      </c>
      <c r="E302" t="s">
        <v>39</v>
      </c>
      <c r="F302" t="s">
        <v>705</v>
      </c>
      <c r="G302" t="s">
        <v>706</v>
      </c>
      <c r="K302" t="str">
        <f t="shared" si="8"/>
        <v/>
      </c>
      <c r="L302" t="str">
        <f t="shared" si="9"/>
        <v/>
      </c>
    </row>
    <row r="303" spans="1:25" ht="14.25">
      <c r="A303" s="5" t="s">
        <v>707</v>
      </c>
      <c r="B303" s="5" t="s">
        <v>708</v>
      </c>
      <c r="C303" s="5" t="s">
        <v>709</v>
      </c>
      <c r="D303" s="5"/>
      <c r="E303" s="5" t="s">
        <v>33</v>
      </c>
      <c r="F303" s="5"/>
      <c r="G303" s="5" t="s">
        <v>710</v>
      </c>
      <c r="H303" s="5" t="s">
        <v>36</v>
      </c>
      <c r="I303" s="5" t="s">
        <v>37</v>
      </c>
      <c r="J303" s="5"/>
      <c r="K303" s="5" t="str">
        <f t="shared" si="8"/>
        <v/>
      </c>
      <c r="L303" s="5" t="str">
        <f t="shared" si="9"/>
        <v>e-Notification;</v>
      </c>
      <c r="M303" s="5"/>
      <c r="N303" s="5"/>
      <c r="O303" s="5"/>
      <c r="P303" s="5" t="s">
        <v>36</v>
      </c>
      <c r="Q303" s="5"/>
      <c r="R303" s="5"/>
      <c r="S303" s="5"/>
      <c r="T303" s="5"/>
      <c r="U303" s="5"/>
      <c r="V303" s="5"/>
      <c r="W303" s="5"/>
      <c r="X303" s="5"/>
      <c r="Y303" s="5"/>
    </row>
    <row r="304" spans="1:25" ht="14.25">
      <c r="A304" s="5" t="s">
        <v>711</v>
      </c>
      <c r="B304" s="5" t="s">
        <v>712</v>
      </c>
      <c r="C304" s="5" t="s">
        <v>713</v>
      </c>
      <c r="D304" s="5"/>
      <c r="E304" s="5" t="s">
        <v>33</v>
      </c>
      <c r="F304" s="5" t="s">
        <v>714</v>
      </c>
      <c r="G304" s="5" t="s">
        <v>710</v>
      </c>
      <c r="H304" s="5" t="s">
        <v>36</v>
      </c>
      <c r="I304" s="5" t="s">
        <v>91</v>
      </c>
      <c r="J304" s="5"/>
      <c r="K304" s="5" t="str">
        <f t="shared" si="8"/>
        <v/>
      </c>
      <c r="L304" s="5" t="str">
        <f t="shared" si="9"/>
        <v>e-Notification;</v>
      </c>
      <c r="M304" s="5"/>
      <c r="N304" s="5"/>
      <c r="O304" s="5"/>
      <c r="P304" s="5" t="s">
        <v>36</v>
      </c>
      <c r="Q304" s="5"/>
      <c r="R304" s="5"/>
      <c r="S304" s="5"/>
      <c r="T304" s="5"/>
      <c r="U304" s="5"/>
      <c r="V304" s="5"/>
      <c r="W304" s="5"/>
      <c r="X304" s="5"/>
      <c r="Y304" s="5"/>
    </row>
    <row r="305" spans="1:25" ht="14.25">
      <c r="A305" t="s">
        <v>711</v>
      </c>
      <c r="B305" t="s">
        <v>712</v>
      </c>
      <c r="C305" t="s">
        <v>715</v>
      </c>
      <c r="E305" t="s">
        <v>61</v>
      </c>
      <c r="G305" t="s">
        <v>710</v>
      </c>
      <c r="K305" t="str">
        <f t="shared" si="8"/>
        <v/>
      </c>
      <c r="L305" t="str">
        <f t="shared" si="9"/>
        <v/>
      </c>
    </row>
    <row r="306" spans="1:25" ht="14.25">
      <c r="A306" t="s">
        <v>711</v>
      </c>
      <c r="B306" t="s">
        <v>712</v>
      </c>
      <c r="C306" t="s">
        <v>716</v>
      </c>
      <c r="E306" t="s">
        <v>39</v>
      </c>
      <c r="F306" t="s">
        <v>717</v>
      </c>
      <c r="G306" t="s">
        <v>710</v>
      </c>
      <c r="K306" t="str">
        <f t="shared" si="8"/>
        <v/>
      </c>
      <c r="L306" t="str">
        <f t="shared" si="9"/>
        <v/>
      </c>
    </row>
    <row r="307" spans="1:25" ht="14.25">
      <c r="A307" t="s">
        <v>711</v>
      </c>
      <c r="B307" t="s">
        <v>712</v>
      </c>
      <c r="C307" t="s">
        <v>718</v>
      </c>
      <c r="E307" t="s">
        <v>719</v>
      </c>
      <c r="F307" t="s">
        <v>720</v>
      </c>
      <c r="G307" t="s">
        <v>721</v>
      </c>
      <c r="K307" t="str">
        <f t="shared" si="8"/>
        <v/>
      </c>
      <c r="L307" t="str">
        <f t="shared" si="9"/>
        <v/>
      </c>
    </row>
    <row r="308" spans="1:25" ht="14.25">
      <c r="A308" s="5" t="s">
        <v>722</v>
      </c>
      <c r="B308" s="5" t="s">
        <v>723</v>
      </c>
      <c r="C308" s="5" t="s">
        <v>724</v>
      </c>
      <c r="D308" s="5"/>
      <c r="E308" s="5" t="s">
        <v>33</v>
      </c>
      <c r="F308" s="5"/>
      <c r="G308" s="5" t="s">
        <v>721</v>
      </c>
      <c r="H308" s="5" t="s">
        <v>36</v>
      </c>
      <c r="I308" s="5" t="s">
        <v>37</v>
      </c>
      <c r="J308" s="5"/>
      <c r="K308" s="5" t="str">
        <f t="shared" si="8"/>
        <v/>
      </c>
      <c r="L308" s="5" t="str">
        <f t="shared" si="9"/>
        <v>e-Notification; e-Awarding;</v>
      </c>
      <c r="M308" s="5"/>
      <c r="N308" s="5"/>
      <c r="O308" s="5"/>
      <c r="P308" s="5" t="s">
        <v>36</v>
      </c>
      <c r="Q308" s="5"/>
      <c r="R308" s="5"/>
      <c r="S308" s="5"/>
      <c r="T308" s="5" t="s">
        <v>36</v>
      </c>
      <c r="U308" s="5"/>
      <c r="V308" s="5"/>
      <c r="W308" s="5"/>
      <c r="X308" s="5"/>
      <c r="Y308" s="5"/>
    </row>
    <row r="309" spans="1:25" ht="14.25">
      <c r="A309" t="s">
        <v>722</v>
      </c>
      <c r="B309" t="s">
        <v>723</v>
      </c>
      <c r="C309" t="s">
        <v>725</v>
      </c>
      <c r="E309" t="s">
        <v>61</v>
      </c>
      <c r="G309" t="s">
        <v>721</v>
      </c>
      <c r="K309" t="str">
        <f t="shared" si="8"/>
        <v/>
      </c>
      <c r="L309" t="str">
        <f t="shared" si="9"/>
        <v/>
      </c>
    </row>
    <row r="310" spans="1:25" ht="14.25">
      <c r="A310" t="s">
        <v>722</v>
      </c>
      <c r="B310" t="s">
        <v>723</v>
      </c>
      <c r="C310" t="s">
        <v>726</v>
      </c>
      <c r="E310" t="s">
        <v>44</v>
      </c>
      <c r="G310" t="s">
        <v>721</v>
      </c>
      <c r="K310" t="str">
        <f t="shared" si="8"/>
        <v/>
      </c>
      <c r="L310" t="str">
        <f t="shared" si="9"/>
        <v/>
      </c>
    </row>
    <row r="311" spans="1:25" ht="14.25">
      <c r="A311" t="s">
        <v>722</v>
      </c>
      <c r="B311" t="s">
        <v>723</v>
      </c>
      <c r="C311" t="s">
        <v>727</v>
      </c>
      <c r="E311" t="s">
        <v>44</v>
      </c>
      <c r="G311" t="s">
        <v>721</v>
      </c>
      <c r="K311" t="str">
        <f t="shared" si="8"/>
        <v/>
      </c>
      <c r="L311" t="str">
        <f t="shared" si="9"/>
        <v/>
      </c>
    </row>
    <row r="312" spans="1:25" ht="14.25">
      <c r="A312" t="s">
        <v>722</v>
      </c>
      <c r="B312" t="s">
        <v>723</v>
      </c>
      <c r="C312" t="s">
        <v>728</v>
      </c>
      <c r="E312" t="s">
        <v>729</v>
      </c>
      <c r="G312" t="s">
        <v>721</v>
      </c>
      <c r="K312" t="str">
        <f t="shared" si="8"/>
        <v/>
      </c>
      <c r="L312" t="str">
        <f t="shared" si="9"/>
        <v/>
      </c>
    </row>
    <row r="313" spans="1:25" ht="14.25">
      <c r="A313" t="s">
        <v>722</v>
      </c>
      <c r="B313" t="s">
        <v>723</v>
      </c>
      <c r="C313" t="s">
        <v>730</v>
      </c>
      <c r="E313" t="s">
        <v>107</v>
      </c>
      <c r="F313" t="s">
        <v>731</v>
      </c>
      <c r="G313" t="s">
        <v>721</v>
      </c>
      <c r="K313" t="str">
        <f t="shared" si="8"/>
        <v/>
      </c>
      <c r="L313" t="str">
        <f t="shared" si="9"/>
        <v/>
      </c>
    </row>
    <row r="314" spans="1:25" ht="14.25">
      <c r="A314" t="s">
        <v>722</v>
      </c>
      <c r="B314" t="s">
        <v>723</v>
      </c>
      <c r="C314" t="s">
        <v>732</v>
      </c>
      <c r="E314" t="s">
        <v>107</v>
      </c>
      <c r="F314" t="s">
        <v>733</v>
      </c>
      <c r="G314" t="s">
        <v>734</v>
      </c>
      <c r="K314" t="str">
        <f t="shared" si="8"/>
        <v/>
      </c>
      <c r="L314" t="str">
        <f t="shared" si="9"/>
        <v/>
      </c>
    </row>
    <row r="315" spans="1:25" ht="14.25">
      <c r="A315" s="5" t="s">
        <v>735</v>
      </c>
      <c r="B315" s="5" t="s">
        <v>736</v>
      </c>
      <c r="C315" s="5" t="s">
        <v>737</v>
      </c>
      <c r="D315" s="5"/>
      <c r="E315" s="5" t="s">
        <v>61</v>
      </c>
      <c r="F315" s="5"/>
      <c r="G315" s="5" t="s">
        <v>734</v>
      </c>
      <c r="H315" s="5" t="s">
        <v>36</v>
      </c>
      <c r="I315" s="5" t="s">
        <v>72</v>
      </c>
      <c r="J315" s="5"/>
      <c r="K315" s="5" t="str">
        <f t="shared" si="8"/>
        <v>UC1; UC2; UC3</v>
      </c>
      <c r="L315" s="5" t="str">
        <f t="shared" si="9"/>
        <v>e-Notification; e-Access; e-Submission; e-Evaluation; e-Awarding; e-Request; e-Ordering; e-Fulfiltment; e-Invoicing; e-Payment;</v>
      </c>
      <c r="M315" s="5" t="s">
        <v>36</v>
      </c>
      <c r="N315" s="5" t="s">
        <v>36</v>
      </c>
      <c r="O315" s="5" t="s">
        <v>36</v>
      </c>
      <c r="P315" s="5" t="s">
        <v>36</v>
      </c>
      <c r="Q315" s="5" t="s">
        <v>36</v>
      </c>
      <c r="R315" s="5" t="s">
        <v>36</v>
      </c>
      <c r="S315" s="5" t="s">
        <v>36</v>
      </c>
      <c r="T315" s="5" t="s">
        <v>36</v>
      </c>
      <c r="U315" s="5" t="s">
        <v>36</v>
      </c>
      <c r="V315" s="5" t="s">
        <v>36</v>
      </c>
      <c r="W315" s="5" t="s">
        <v>36</v>
      </c>
      <c r="X315" s="5" t="s">
        <v>36</v>
      </c>
      <c r="Y315" s="5" t="s">
        <v>36</v>
      </c>
    </row>
    <row r="316" spans="1:25" ht="14.25">
      <c r="A316" t="s">
        <v>735</v>
      </c>
      <c r="B316" t="s">
        <v>736</v>
      </c>
      <c r="C316" t="s">
        <v>738</v>
      </c>
      <c r="E316" t="s">
        <v>44</v>
      </c>
      <c r="G316" t="s">
        <v>739</v>
      </c>
      <c r="K316" t="str">
        <f t="shared" si="8"/>
        <v/>
      </c>
      <c r="L316" t="str">
        <f t="shared" si="9"/>
        <v/>
      </c>
    </row>
    <row r="317" spans="1:25" ht="14.25">
      <c r="A317" s="5" t="s">
        <v>740</v>
      </c>
      <c r="B317" s="5" t="s">
        <v>741</v>
      </c>
      <c r="C317" s="5" t="s">
        <v>742</v>
      </c>
      <c r="D317" s="5"/>
      <c r="E317" s="5" t="s">
        <v>33</v>
      </c>
      <c r="F317" s="5"/>
      <c r="G317" s="5" t="s">
        <v>739</v>
      </c>
      <c r="H317" s="5" t="s">
        <v>36</v>
      </c>
      <c r="I317" s="5" t="s">
        <v>37</v>
      </c>
      <c r="J317" s="5"/>
      <c r="K317" s="5" t="str">
        <f t="shared" si="8"/>
        <v/>
      </c>
      <c r="L317" s="5" t="str">
        <f t="shared" si="9"/>
        <v>e-Notification;</v>
      </c>
      <c r="M317" s="5"/>
      <c r="N317" s="5"/>
      <c r="O317" s="5"/>
      <c r="P317" s="5" t="s">
        <v>36</v>
      </c>
      <c r="Q317" s="5"/>
      <c r="R317" s="5"/>
      <c r="S317" s="5"/>
      <c r="T317" s="5"/>
      <c r="U317" s="5"/>
      <c r="V317" s="5"/>
      <c r="W317" s="5"/>
      <c r="X317" s="5"/>
      <c r="Y317" s="5"/>
    </row>
    <row r="318" spans="1:25" ht="14.25">
      <c r="A318" t="s">
        <v>740</v>
      </c>
      <c r="B318" t="s">
        <v>741</v>
      </c>
      <c r="C318" t="s">
        <v>743</v>
      </c>
      <c r="E318" t="s">
        <v>64</v>
      </c>
      <c r="G318" t="s">
        <v>744</v>
      </c>
      <c r="K318" t="str">
        <f t="shared" si="8"/>
        <v/>
      </c>
      <c r="L318" t="str">
        <f t="shared" si="9"/>
        <v/>
      </c>
    </row>
    <row r="319" spans="1:25" ht="14.25">
      <c r="A319" s="5" t="s">
        <v>745</v>
      </c>
      <c r="B319" s="5" t="s">
        <v>746</v>
      </c>
      <c r="C319" s="5" t="s">
        <v>747</v>
      </c>
      <c r="D319" s="5"/>
      <c r="E319" s="5" t="s">
        <v>33</v>
      </c>
      <c r="F319" s="5" t="s">
        <v>748</v>
      </c>
      <c r="G319" s="5" t="s">
        <v>744</v>
      </c>
      <c r="H319" s="5" t="s">
        <v>36</v>
      </c>
      <c r="I319" s="5" t="s">
        <v>72</v>
      </c>
      <c r="J319" s="5"/>
      <c r="K319" s="5" t="str">
        <f t="shared" si="8"/>
        <v/>
      </c>
      <c r="L319" s="5" t="str">
        <f t="shared" si="9"/>
        <v>e-Notification;</v>
      </c>
      <c r="M319" s="5"/>
      <c r="N319" s="5"/>
      <c r="O319" s="5"/>
      <c r="P319" s="5" t="s">
        <v>36</v>
      </c>
      <c r="Q319" s="5"/>
      <c r="R319" s="5"/>
      <c r="S319" s="5"/>
      <c r="T319" s="5"/>
      <c r="U319" s="5"/>
      <c r="V319" s="5"/>
      <c r="W319" s="5"/>
      <c r="X319" s="5"/>
      <c r="Y319" s="5"/>
    </row>
    <row r="320" spans="1:25" ht="14.25">
      <c r="A320" t="s">
        <v>745</v>
      </c>
      <c r="B320" t="s">
        <v>746</v>
      </c>
      <c r="C320" t="s">
        <v>749</v>
      </c>
      <c r="E320" t="s">
        <v>61</v>
      </c>
      <c r="G320" t="s">
        <v>744</v>
      </c>
      <c r="K320" t="str">
        <f t="shared" si="8"/>
        <v/>
      </c>
      <c r="L320" t="str">
        <f t="shared" si="9"/>
        <v/>
      </c>
    </row>
    <row r="321" spans="1:25" ht="14.25">
      <c r="A321" t="s">
        <v>745</v>
      </c>
      <c r="B321" t="s">
        <v>746</v>
      </c>
      <c r="C321" t="s">
        <v>750</v>
      </c>
      <c r="E321" t="s">
        <v>44</v>
      </c>
      <c r="G321" t="s">
        <v>751</v>
      </c>
      <c r="K321" t="str">
        <f t="shared" si="8"/>
        <v/>
      </c>
      <c r="L321" t="str">
        <f t="shared" si="9"/>
        <v/>
      </c>
    </row>
    <row r="322" spans="1:25" ht="14.25">
      <c r="A322" s="5" t="s">
        <v>752</v>
      </c>
      <c r="B322" s="5" t="s">
        <v>753</v>
      </c>
      <c r="C322" s="5" t="s">
        <v>754</v>
      </c>
      <c r="D322" s="5"/>
      <c r="E322" s="5" t="s">
        <v>33</v>
      </c>
      <c r="F322" s="5"/>
      <c r="G322" s="5" t="s">
        <v>751</v>
      </c>
      <c r="H322" s="5" t="s">
        <v>36</v>
      </c>
      <c r="I322" s="5" t="s">
        <v>37</v>
      </c>
      <c r="J322" s="5"/>
      <c r="K322" s="5" t="str">
        <f t="shared" si="8"/>
        <v/>
      </c>
      <c r="L322" s="5" t="str">
        <f t="shared" si="9"/>
        <v>e-Notification;</v>
      </c>
      <c r="M322" s="5"/>
      <c r="N322" s="5"/>
      <c r="O322" s="5"/>
      <c r="P322" s="5" t="s">
        <v>36</v>
      </c>
      <c r="Q322" s="5"/>
      <c r="R322" s="5"/>
      <c r="S322" s="5"/>
      <c r="T322" s="5"/>
      <c r="U322" s="5"/>
      <c r="V322" s="5"/>
      <c r="W322" s="5"/>
      <c r="X322" s="5"/>
      <c r="Y322" s="5"/>
    </row>
    <row r="323" spans="1:25" ht="14.25">
      <c r="A323" t="s">
        <v>752</v>
      </c>
      <c r="B323" t="s">
        <v>753</v>
      </c>
      <c r="C323" t="s">
        <v>755</v>
      </c>
      <c r="E323" t="s">
        <v>39</v>
      </c>
      <c r="F323" t="s">
        <v>756</v>
      </c>
      <c r="G323" t="s">
        <v>757</v>
      </c>
      <c r="K323" t="str">
        <f t="shared" si="8"/>
        <v/>
      </c>
      <c r="L323" t="str">
        <f t="shared" si="9"/>
        <v/>
      </c>
    </row>
    <row r="324" spans="1:25" ht="14.25">
      <c r="A324" s="5" t="s">
        <v>758</v>
      </c>
      <c r="B324" s="5" t="s">
        <v>13</v>
      </c>
      <c r="C324" s="5" t="s">
        <v>759</v>
      </c>
      <c r="D324" s="5"/>
      <c r="E324" s="5" t="s">
        <v>33</v>
      </c>
      <c r="F324" s="5" t="s">
        <v>663</v>
      </c>
      <c r="G324" s="5" t="s">
        <v>757</v>
      </c>
      <c r="H324" s="5" t="s">
        <v>36</v>
      </c>
      <c r="I324" s="5" t="s">
        <v>269</v>
      </c>
      <c r="J324" s="5"/>
      <c r="K324" s="5" t="str">
        <f t="shared" si="8"/>
        <v/>
      </c>
      <c r="L324" s="5" t="str">
        <f t="shared" si="9"/>
        <v>e-Notification;</v>
      </c>
      <c r="M324" s="5"/>
      <c r="N324" s="5"/>
      <c r="O324" s="5"/>
      <c r="P324" s="5" t="s">
        <v>36</v>
      </c>
      <c r="Q324" s="5"/>
      <c r="R324" s="5"/>
      <c r="S324" s="5"/>
      <c r="T324" s="5"/>
      <c r="U324" s="5"/>
      <c r="V324" s="5"/>
      <c r="W324" s="5"/>
      <c r="X324" s="5"/>
      <c r="Y324" s="5"/>
    </row>
    <row r="325" spans="1:25" ht="14.25">
      <c r="A325" t="s">
        <v>758</v>
      </c>
      <c r="B325" t="s">
        <v>13</v>
      </c>
      <c r="C325" t="s">
        <v>760</v>
      </c>
      <c r="E325" t="s">
        <v>44</v>
      </c>
      <c r="G325" t="s">
        <v>761</v>
      </c>
      <c r="K325" t="str">
        <f t="shared" si="8"/>
        <v/>
      </c>
      <c r="L325" t="str">
        <f t="shared" si="9"/>
        <v/>
      </c>
    </row>
    <row r="326" spans="1:25" ht="14.25">
      <c r="A326" s="5" t="s">
        <v>762</v>
      </c>
      <c r="B326" s="5" t="s">
        <v>763</v>
      </c>
      <c r="C326" s="5" t="s">
        <v>764</v>
      </c>
      <c r="D326" s="5"/>
      <c r="E326" s="5" t="s">
        <v>33</v>
      </c>
      <c r="F326" s="5" t="s">
        <v>765</v>
      </c>
      <c r="G326" s="5" t="s">
        <v>761</v>
      </c>
      <c r="H326" s="5" t="s">
        <v>36</v>
      </c>
      <c r="I326" s="5" t="s">
        <v>269</v>
      </c>
      <c r="J326" s="5"/>
      <c r="K326" s="5" t="str">
        <f t="shared" si="8"/>
        <v/>
      </c>
      <c r="L326" s="5" t="str">
        <f t="shared" si="9"/>
        <v>e-Notification;</v>
      </c>
      <c r="M326" s="5"/>
      <c r="N326" s="5"/>
      <c r="O326" s="5"/>
      <c r="P326" s="5" t="s">
        <v>36</v>
      </c>
      <c r="Q326" s="5"/>
      <c r="R326" s="5"/>
      <c r="S326" s="5"/>
      <c r="T326" s="5"/>
      <c r="U326" s="5"/>
      <c r="V326" s="5"/>
      <c r="W326" s="5"/>
      <c r="X326" s="5"/>
      <c r="Y326" s="5"/>
    </row>
    <row r="327" spans="1:25" ht="14.25">
      <c r="A327" t="s">
        <v>762</v>
      </c>
      <c r="B327" t="s">
        <v>763</v>
      </c>
      <c r="C327" t="s">
        <v>766</v>
      </c>
      <c r="E327" t="s">
        <v>44</v>
      </c>
      <c r="G327" t="s">
        <v>767</v>
      </c>
      <c r="K327" t="str">
        <f t="shared" si="8"/>
        <v/>
      </c>
      <c r="L327" t="str">
        <f t="shared" si="9"/>
        <v/>
      </c>
    </row>
    <row r="328" spans="1:25" ht="14.25">
      <c r="A328" s="5" t="s">
        <v>768</v>
      </c>
      <c r="B328" s="5" t="s">
        <v>769</v>
      </c>
      <c r="C328" s="5" t="s">
        <v>770</v>
      </c>
      <c r="D328" s="5"/>
      <c r="E328" s="5" t="s">
        <v>61</v>
      </c>
      <c r="F328" s="5"/>
      <c r="G328" s="5" t="s">
        <v>767</v>
      </c>
      <c r="H328" s="5" t="s">
        <v>36</v>
      </c>
      <c r="I328" s="5" t="s">
        <v>72</v>
      </c>
      <c r="J328" s="5"/>
      <c r="K328" s="5" t="str">
        <f t="shared" si="8"/>
        <v/>
      </c>
      <c r="L328" s="5" t="str">
        <f t="shared" si="9"/>
        <v>e-Notification;</v>
      </c>
      <c r="M328" s="5"/>
      <c r="N328" s="5"/>
      <c r="O328" s="5"/>
      <c r="P328" s="5" t="s">
        <v>36</v>
      </c>
      <c r="Q328" s="5"/>
      <c r="R328" s="5"/>
      <c r="S328" s="5"/>
      <c r="T328" s="5"/>
      <c r="U328" s="5"/>
      <c r="V328" s="5"/>
      <c r="W328" s="5"/>
      <c r="X328" s="5"/>
      <c r="Y328" s="5"/>
    </row>
    <row r="329" spans="1:25" ht="14.25">
      <c r="A329" t="s">
        <v>768</v>
      </c>
      <c r="B329" t="s">
        <v>769</v>
      </c>
      <c r="C329" t="s">
        <v>771</v>
      </c>
      <c r="E329" t="s">
        <v>44</v>
      </c>
      <c r="G329" t="s">
        <v>772</v>
      </c>
      <c r="K329" t="str">
        <f t="shared" si="8"/>
        <v/>
      </c>
      <c r="L329" t="str">
        <f t="shared" si="9"/>
        <v/>
      </c>
    </row>
    <row r="330" spans="1:25" ht="14.25">
      <c r="A330" s="5" t="s">
        <v>773</v>
      </c>
      <c r="B330" s="5" t="s">
        <v>774</v>
      </c>
      <c r="C330" s="5" t="s">
        <v>775</v>
      </c>
      <c r="D330" s="5"/>
      <c r="E330" s="5" t="s">
        <v>33</v>
      </c>
      <c r="F330" s="5" t="s">
        <v>776</v>
      </c>
      <c r="G330" s="5" t="s">
        <v>772</v>
      </c>
      <c r="H330" s="5" t="s">
        <v>36</v>
      </c>
      <c r="I330" s="5" t="s">
        <v>777</v>
      </c>
      <c r="J330" s="5"/>
      <c r="K330" s="5" t="str">
        <f t="shared" si="8"/>
        <v/>
      </c>
      <c r="L330" s="5" t="str">
        <f t="shared" si="9"/>
        <v>e-Notification;</v>
      </c>
      <c r="M330" s="5"/>
      <c r="N330" s="5"/>
      <c r="O330" s="5"/>
      <c r="P330" s="5" t="s">
        <v>36</v>
      </c>
      <c r="Q330" s="5"/>
      <c r="R330" s="5"/>
      <c r="S330" s="5"/>
      <c r="T330" s="5"/>
      <c r="U330" s="5"/>
      <c r="V330" s="5"/>
      <c r="W330" s="5"/>
      <c r="X330" s="5"/>
      <c r="Y330" s="5"/>
    </row>
    <row r="331" spans="1:25" ht="14.25">
      <c r="A331" t="s">
        <v>773</v>
      </c>
      <c r="B331" t="s">
        <v>774</v>
      </c>
      <c r="C331" t="s">
        <v>778</v>
      </c>
      <c r="E331" t="s">
        <v>44</v>
      </c>
      <c r="G331" t="s">
        <v>772</v>
      </c>
      <c r="K331" t="str">
        <f t="shared" si="8"/>
        <v/>
      </c>
      <c r="L331" t="str">
        <f t="shared" si="9"/>
        <v/>
      </c>
    </row>
    <row r="332" spans="1:25" ht="14.25">
      <c r="A332" t="s">
        <v>773</v>
      </c>
      <c r="B332" t="s">
        <v>774</v>
      </c>
      <c r="C332" t="s">
        <v>779</v>
      </c>
      <c r="E332" t="s">
        <v>780</v>
      </c>
      <c r="F332" t="s">
        <v>172</v>
      </c>
      <c r="G332" t="s">
        <v>781</v>
      </c>
      <c r="K332" t="str">
        <f t="shared" si="8"/>
        <v/>
      </c>
      <c r="L332" t="str">
        <f t="shared" si="9"/>
        <v/>
      </c>
    </row>
    <row r="333" spans="1:25" ht="14.25">
      <c r="A333" s="5" t="s">
        <v>782</v>
      </c>
      <c r="B333" s="5" t="s">
        <v>783</v>
      </c>
      <c r="C333" s="5" t="s">
        <v>784</v>
      </c>
      <c r="D333" s="5"/>
      <c r="E333" s="5" t="s">
        <v>785</v>
      </c>
      <c r="F333" s="5" t="s">
        <v>786</v>
      </c>
      <c r="G333" s="5" t="s">
        <v>781</v>
      </c>
      <c r="H333" s="5" t="s">
        <v>36</v>
      </c>
      <c r="I333" s="5" t="s">
        <v>787</v>
      </c>
      <c r="J333" s="5"/>
      <c r="K333" s="5" t="str">
        <f t="shared" si="8"/>
        <v/>
      </c>
      <c r="L333" s="5" t="str">
        <f t="shared" si="9"/>
        <v>e-Notification;</v>
      </c>
      <c r="M333" s="5"/>
      <c r="N333" s="5"/>
      <c r="O333" s="5"/>
      <c r="P333" s="5" t="s">
        <v>36</v>
      </c>
      <c r="Q333" s="5"/>
      <c r="R333" s="5"/>
      <c r="S333" s="5"/>
      <c r="T333" s="5"/>
      <c r="U333" s="5"/>
      <c r="V333" s="5"/>
      <c r="W333" s="5"/>
      <c r="X333" s="5"/>
      <c r="Y333" s="5"/>
    </row>
    <row r="334" spans="1:25" ht="14.25">
      <c r="A334" t="s">
        <v>782</v>
      </c>
      <c r="B334" t="s">
        <v>783</v>
      </c>
      <c r="C334" t="s">
        <v>788</v>
      </c>
      <c r="E334" t="s">
        <v>785</v>
      </c>
      <c r="F334" t="s">
        <v>786</v>
      </c>
      <c r="G334" t="s">
        <v>781</v>
      </c>
      <c r="K334" t="str">
        <f t="shared" si="8"/>
        <v/>
      </c>
      <c r="L334" t="str">
        <f t="shared" si="9"/>
        <v/>
      </c>
    </row>
    <row r="335" spans="1:25" ht="14.25">
      <c r="A335" t="s">
        <v>782</v>
      </c>
      <c r="B335" t="s">
        <v>783</v>
      </c>
      <c r="C335" t="s">
        <v>789</v>
      </c>
      <c r="E335" t="s">
        <v>61</v>
      </c>
      <c r="G335" t="s">
        <v>781</v>
      </c>
      <c r="K335" t="str">
        <f t="shared" si="8"/>
        <v/>
      </c>
      <c r="L335" t="str">
        <f t="shared" si="9"/>
        <v/>
      </c>
    </row>
    <row r="336" spans="1:25" ht="14.25">
      <c r="A336" t="s">
        <v>782</v>
      </c>
      <c r="B336" t="s">
        <v>783</v>
      </c>
      <c r="C336" t="s">
        <v>790</v>
      </c>
      <c r="E336" t="s">
        <v>64</v>
      </c>
      <c r="G336" t="s">
        <v>791</v>
      </c>
      <c r="K336" t="str">
        <f t="shared" si="8"/>
        <v/>
      </c>
      <c r="L336" t="str">
        <f t="shared" si="9"/>
        <v/>
      </c>
    </row>
    <row r="337" spans="1:25" ht="14.25">
      <c r="A337" s="5" t="s">
        <v>792</v>
      </c>
      <c r="B337" s="5" t="s">
        <v>793</v>
      </c>
      <c r="C337" s="5" t="s">
        <v>794</v>
      </c>
      <c r="D337" s="5"/>
      <c r="E337" s="5" t="s">
        <v>33</v>
      </c>
      <c r="F337" s="5" t="s">
        <v>406</v>
      </c>
      <c r="G337" s="5" t="s">
        <v>791</v>
      </c>
      <c r="H337" s="5" t="s">
        <v>36</v>
      </c>
      <c r="I337" s="5" t="s">
        <v>91</v>
      </c>
      <c r="J337" s="5"/>
      <c r="K337" s="5" t="str">
        <f t="shared" si="8"/>
        <v/>
      </c>
      <c r="L337" s="5" t="str">
        <f t="shared" si="9"/>
        <v>e-Notification;</v>
      </c>
      <c r="M337" s="5"/>
      <c r="N337" s="5"/>
      <c r="O337" s="5"/>
      <c r="P337" s="5" t="s">
        <v>36</v>
      </c>
      <c r="Q337" s="5"/>
      <c r="R337" s="5"/>
      <c r="S337" s="5"/>
      <c r="T337" s="5"/>
      <c r="U337" s="5"/>
      <c r="V337" s="5"/>
      <c r="W337" s="5"/>
      <c r="X337" s="5"/>
      <c r="Y337" s="5"/>
    </row>
    <row r="338" spans="1:25" ht="14.25">
      <c r="A338" t="s">
        <v>792</v>
      </c>
      <c r="B338" t="s">
        <v>793</v>
      </c>
      <c r="C338" t="s">
        <v>795</v>
      </c>
      <c r="E338" t="s">
        <v>154</v>
      </c>
      <c r="F338" t="s">
        <v>413</v>
      </c>
      <c r="G338" t="s">
        <v>791</v>
      </c>
      <c r="K338" t="str">
        <f t="shared" si="8"/>
        <v/>
      </c>
      <c r="L338" t="str">
        <f t="shared" si="9"/>
        <v/>
      </c>
    </row>
    <row r="339" spans="1:25" ht="14.25">
      <c r="A339" t="s">
        <v>792</v>
      </c>
      <c r="B339" t="s">
        <v>793</v>
      </c>
      <c r="C339" t="s">
        <v>796</v>
      </c>
      <c r="E339" t="s">
        <v>44</v>
      </c>
      <c r="G339" t="s">
        <v>791</v>
      </c>
      <c r="K339" t="str">
        <f t="shared" si="8"/>
        <v/>
      </c>
      <c r="L339" t="str">
        <f t="shared" si="9"/>
        <v/>
      </c>
    </row>
    <row r="340" spans="1:25" ht="14.25">
      <c r="A340" t="s">
        <v>792</v>
      </c>
      <c r="B340" t="s">
        <v>793</v>
      </c>
      <c r="C340" t="s">
        <v>797</v>
      </c>
      <c r="E340" t="s">
        <v>44</v>
      </c>
      <c r="G340" t="s">
        <v>791</v>
      </c>
      <c r="K340" t="str">
        <f t="shared" ref="K340:K403" si="10">CONCATENATE(IF(M340="YES","UC1;",""),IF(N340="YES"," UC2;",""),IF(O340="YES"," UC3",""))</f>
        <v/>
      </c>
      <c r="L340" t="str">
        <f t="shared" ref="L340:L403" si="11">CONCATENATE(IF(P340="YES","e-Notification;",""),IF(Q340="YES"," e-Access;",""),IF(R340="YES"," e-Submission;",""),IF(S340="YES"," e-Evaluation;",""),IF(T340="YES"," e-Awarding;",""),IF(U340="YES"," e-Request;",""),IF(V340="YES"," e-Ordering;",""),IF(W340="YES"," e-Fulfiltment;",""),IF(X340="YES"," e-Invoicing;",""),IF(Y340="YES"," e-Payment;",""))</f>
        <v/>
      </c>
    </row>
    <row r="341" spans="1:25" ht="14.25">
      <c r="A341" t="s">
        <v>792</v>
      </c>
      <c r="B341" t="s">
        <v>793</v>
      </c>
      <c r="C341" t="s">
        <v>796</v>
      </c>
      <c r="E341" t="s">
        <v>45</v>
      </c>
      <c r="G341" t="s">
        <v>791</v>
      </c>
      <c r="K341" t="str">
        <f t="shared" si="10"/>
        <v/>
      </c>
      <c r="L341" t="str">
        <f t="shared" si="11"/>
        <v/>
      </c>
    </row>
    <row r="342" spans="1:25" ht="14.25">
      <c r="A342" t="s">
        <v>792</v>
      </c>
      <c r="B342" t="s">
        <v>793</v>
      </c>
      <c r="C342" t="s">
        <v>797</v>
      </c>
      <c r="E342" t="s">
        <v>45</v>
      </c>
      <c r="G342" t="s">
        <v>798</v>
      </c>
      <c r="K342" t="str">
        <f t="shared" si="10"/>
        <v/>
      </c>
      <c r="L342" t="str">
        <f t="shared" si="11"/>
        <v/>
      </c>
    </row>
    <row r="343" spans="1:25" ht="14.25">
      <c r="A343" t="s">
        <v>799</v>
      </c>
      <c r="B343" t="s">
        <v>800</v>
      </c>
      <c r="C343" t="s">
        <v>801</v>
      </c>
      <c r="E343" t="s">
        <v>154</v>
      </c>
      <c r="G343" t="s">
        <v>802</v>
      </c>
      <c r="K343" t="str">
        <f t="shared" si="10"/>
        <v/>
      </c>
      <c r="L343" t="str">
        <f t="shared" si="11"/>
        <v/>
      </c>
    </row>
    <row r="344" spans="1:25" ht="14.25">
      <c r="A344" s="5" t="s">
        <v>803</v>
      </c>
      <c r="B344" s="5" t="s">
        <v>804</v>
      </c>
      <c r="C344" s="5" t="s">
        <v>805</v>
      </c>
      <c r="D344" s="5"/>
      <c r="E344" s="5" t="s">
        <v>33</v>
      </c>
      <c r="F344" s="5" t="s">
        <v>806</v>
      </c>
      <c r="G344" s="5" t="s">
        <v>802</v>
      </c>
      <c r="H344" s="5" t="s">
        <v>36</v>
      </c>
      <c r="I344" s="5" t="s">
        <v>807</v>
      </c>
      <c r="J344" s="5"/>
      <c r="K344" s="5" t="str">
        <f t="shared" si="10"/>
        <v/>
      </c>
      <c r="L344" s="5" t="str">
        <f t="shared" si="11"/>
        <v>e-Notification;</v>
      </c>
      <c r="M344" s="5"/>
      <c r="N344" s="5"/>
      <c r="O344" s="5"/>
      <c r="P344" s="5" t="s">
        <v>36</v>
      </c>
      <c r="Q344" s="5"/>
      <c r="R344" s="5"/>
      <c r="S344" s="5"/>
      <c r="T344" s="5"/>
      <c r="U344" s="5"/>
      <c r="V344" s="5"/>
      <c r="W344" s="5"/>
      <c r="X344" s="5"/>
      <c r="Y344" s="5"/>
    </row>
    <row r="345" spans="1:25" ht="14.25">
      <c r="A345" t="s">
        <v>803</v>
      </c>
      <c r="B345" t="s">
        <v>804</v>
      </c>
      <c r="C345" t="s">
        <v>808</v>
      </c>
      <c r="E345" t="s">
        <v>809</v>
      </c>
      <c r="G345" t="s">
        <v>802</v>
      </c>
      <c r="K345" t="str">
        <f t="shared" si="10"/>
        <v/>
      </c>
      <c r="L345" t="str">
        <f t="shared" si="11"/>
        <v/>
      </c>
    </row>
    <row r="346" spans="1:25" ht="14.25">
      <c r="A346" t="s">
        <v>803</v>
      </c>
      <c r="B346" t="s">
        <v>804</v>
      </c>
      <c r="C346" t="s">
        <v>810</v>
      </c>
      <c r="E346" t="s">
        <v>554</v>
      </c>
      <c r="G346" t="s">
        <v>811</v>
      </c>
      <c r="K346" t="str">
        <f t="shared" si="10"/>
        <v/>
      </c>
      <c r="L346" t="str">
        <f t="shared" si="11"/>
        <v/>
      </c>
    </row>
    <row r="347" spans="1:25" ht="14.25">
      <c r="A347" s="5" t="s">
        <v>812</v>
      </c>
      <c r="B347" s="5" t="s">
        <v>813</v>
      </c>
      <c r="C347" s="5" t="s">
        <v>814</v>
      </c>
      <c r="D347" s="5"/>
      <c r="E347" s="5" t="s">
        <v>33</v>
      </c>
      <c r="F347" s="5" t="s">
        <v>310</v>
      </c>
      <c r="G347" s="5" t="s">
        <v>811</v>
      </c>
      <c r="H347" s="5" t="s">
        <v>36</v>
      </c>
      <c r="I347" s="5" t="s">
        <v>37</v>
      </c>
      <c r="J347" s="5"/>
      <c r="K347" s="5" t="str">
        <f t="shared" si="10"/>
        <v/>
      </c>
      <c r="L347" s="5" t="str">
        <f t="shared" si="11"/>
        <v>e-Notification;</v>
      </c>
      <c r="M347" s="5"/>
      <c r="N347" s="5"/>
      <c r="O347" s="5"/>
      <c r="P347" s="5" t="s">
        <v>36</v>
      </c>
      <c r="Q347" s="5"/>
      <c r="R347" s="5"/>
      <c r="S347" s="5"/>
      <c r="T347" s="5"/>
      <c r="U347" s="5"/>
      <c r="V347" s="5"/>
      <c r="W347" s="5"/>
      <c r="X347" s="5"/>
      <c r="Y347" s="5"/>
    </row>
    <row r="348" spans="1:25" ht="14.25">
      <c r="A348" t="s">
        <v>812</v>
      </c>
      <c r="B348" t="s">
        <v>813</v>
      </c>
      <c r="C348" t="s">
        <v>815</v>
      </c>
      <c r="E348" t="s">
        <v>64</v>
      </c>
      <c r="G348" t="s">
        <v>811</v>
      </c>
      <c r="K348" t="str">
        <f t="shared" si="10"/>
        <v/>
      </c>
      <c r="L348" t="str">
        <f t="shared" si="11"/>
        <v/>
      </c>
    </row>
    <row r="349" spans="1:25" ht="14.25">
      <c r="A349" t="s">
        <v>812</v>
      </c>
      <c r="B349" t="s">
        <v>813</v>
      </c>
      <c r="C349" t="s">
        <v>816</v>
      </c>
      <c r="E349" t="s">
        <v>61</v>
      </c>
      <c r="G349" t="s">
        <v>811</v>
      </c>
      <c r="K349" t="str">
        <f t="shared" si="10"/>
        <v/>
      </c>
      <c r="L349" t="str">
        <f t="shared" si="11"/>
        <v/>
      </c>
    </row>
    <row r="350" spans="1:25" ht="14.25">
      <c r="A350" t="s">
        <v>812</v>
      </c>
      <c r="B350" t="s">
        <v>813</v>
      </c>
      <c r="C350" t="s">
        <v>817</v>
      </c>
      <c r="E350" t="s">
        <v>818</v>
      </c>
      <c r="G350" t="s">
        <v>811</v>
      </c>
      <c r="K350" t="str">
        <f t="shared" si="10"/>
        <v/>
      </c>
      <c r="L350" t="str">
        <f t="shared" si="11"/>
        <v/>
      </c>
    </row>
    <row r="351" spans="1:25" ht="14.25">
      <c r="A351" t="s">
        <v>812</v>
      </c>
      <c r="B351" t="s">
        <v>813</v>
      </c>
      <c r="C351" t="s">
        <v>819</v>
      </c>
      <c r="E351" t="s">
        <v>192</v>
      </c>
      <c r="G351" t="s">
        <v>820</v>
      </c>
      <c r="K351" t="str">
        <f t="shared" si="10"/>
        <v/>
      </c>
      <c r="L351" t="str">
        <f t="shared" si="11"/>
        <v/>
      </c>
    </row>
    <row r="352" spans="1:25" ht="14.25">
      <c r="A352" s="5" t="s">
        <v>821</v>
      </c>
      <c r="B352" s="5" t="s">
        <v>822</v>
      </c>
      <c r="C352" s="5" t="s">
        <v>823</v>
      </c>
      <c r="D352" s="5"/>
      <c r="E352" s="5" t="s">
        <v>33</v>
      </c>
      <c r="F352" s="5" t="s">
        <v>824</v>
      </c>
      <c r="G352" s="5" t="s">
        <v>820</v>
      </c>
      <c r="H352" s="5" t="s">
        <v>36</v>
      </c>
      <c r="I352" s="5" t="s">
        <v>139</v>
      </c>
      <c r="J352" s="5"/>
      <c r="K352" s="5" t="str">
        <f t="shared" si="10"/>
        <v/>
      </c>
      <c r="L352" s="5" t="str">
        <f t="shared" si="11"/>
        <v>e-Notification; e-Submission; e-Evaluation; e-Awarding;</v>
      </c>
      <c r="M352" s="5"/>
      <c r="N352" s="5"/>
      <c r="O352" s="5"/>
      <c r="P352" s="5" t="s">
        <v>36</v>
      </c>
      <c r="Q352" s="5"/>
      <c r="R352" s="5" t="s">
        <v>36</v>
      </c>
      <c r="S352" s="5" t="s">
        <v>36</v>
      </c>
      <c r="T352" s="5" t="s">
        <v>36</v>
      </c>
      <c r="U352" s="5"/>
      <c r="V352" s="5"/>
      <c r="W352" s="5"/>
      <c r="X352" s="5"/>
      <c r="Y352" s="5"/>
    </row>
    <row r="353" spans="1:25" ht="14.25">
      <c r="A353" t="s">
        <v>821</v>
      </c>
      <c r="B353" t="s">
        <v>822</v>
      </c>
      <c r="C353" t="s">
        <v>825</v>
      </c>
      <c r="E353" t="s">
        <v>64</v>
      </c>
      <c r="G353" t="s">
        <v>820</v>
      </c>
      <c r="K353" t="str">
        <f t="shared" si="10"/>
        <v/>
      </c>
      <c r="L353" t="str">
        <f t="shared" si="11"/>
        <v/>
      </c>
    </row>
    <row r="354" spans="1:25" ht="14.25">
      <c r="A354" t="s">
        <v>821</v>
      </c>
      <c r="B354" t="s">
        <v>822</v>
      </c>
      <c r="C354" t="s">
        <v>826</v>
      </c>
      <c r="E354" t="s">
        <v>39</v>
      </c>
      <c r="F354" t="s">
        <v>827</v>
      </c>
      <c r="G354" t="s">
        <v>820</v>
      </c>
      <c r="K354" t="str">
        <f t="shared" si="10"/>
        <v/>
      </c>
      <c r="L354" t="str">
        <f t="shared" si="11"/>
        <v/>
      </c>
    </row>
    <row r="355" spans="1:25" ht="14.25">
      <c r="A355" t="s">
        <v>821</v>
      </c>
      <c r="B355" t="s">
        <v>822</v>
      </c>
      <c r="C355" t="s">
        <v>828</v>
      </c>
      <c r="E355" t="s">
        <v>101</v>
      </c>
      <c r="F355" t="s">
        <v>829</v>
      </c>
      <c r="G355" t="s">
        <v>820</v>
      </c>
      <c r="K355" t="str">
        <f t="shared" si="10"/>
        <v/>
      </c>
      <c r="L355" t="str">
        <f t="shared" si="11"/>
        <v/>
      </c>
    </row>
    <row r="356" spans="1:25" ht="14.25">
      <c r="A356" t="s">
        <v>821</v>
      </c>
      <c r="B356" t="s">
        <v>822</v>
      </c>
      <c r="C356" t="s">
        <v>830</v>
      </c>
      <c r="E356" t="s">
        <v>107</v>
      </c>
      <c r="F356" t="s">
        <v>831</v>
      </c>
      <c r="G356" t="s">
        <v>820</v>
      </c>
      <c r="K356" t="str">
        <f t="shared" si="10"/>
        <v/>
      </c>
      <c r="L356" t="str">
        <f t="shared" si="11"/>
        <v/>
      </c>
    </row>
    <row r="357" spans="1:25" ht="14.25">
      <c r="A357" t="s">
        <v>821</v>
      </c>
      <c r="B357" t="s">
        <v>822</v>
      </c>
      <c r="C357" t="s">
        <v>832</v>
      </c>
      <c r="E357" t="s">
        <v>44</v>
      </c>
      <c r="G357" t="s">
        <v>820</v>
      </c>
      <c r="K357" t="str">
        <f t="shared" si="10"/>
        <v/>
      </c>
      <c r="L357" t="str">
        <f t="shared" si="11"/>
        <v/>
      </c>
    </row>
    <row r="358" spans="1:25" ht="14.25">
      <c r="A358" t="s">
        <v>821</v>
      </c>
      <c r="B358" t="s">
        <v>822</v>
      </c>
      <c r="C358" t="s">
        <v>833</v>
      </c>
      <c r="E358" t="s">
        <v>45</v>
      </c>
      <c r="G358" t="s">
        <v>562</v>
      </c>
      <c r="K358" t="str">
        <f t="shared" si="10"/>
        <v/>
      </c>
      <c r="L358" t="str">
        <f t="shared" si="11"/>
        <v/>
      </c>
    </row>
    <row r="359" spans="1:25" ht="14.25">
      <c r="A359" s="5" t="s">
        <v>834</v>
      </c>
      <c r="B359" s="5" t="s">
        <v>835</v>
      </c>
      <c r="C359" s="5" t="s">
        <v>565</v>
      </c>
      <c r="D359" s="5"/>
      <c r="E359" s="5" t="s">
        <v>33</v>
      </c>
      <c r="F359" s="5" t="s">
        <v>566</v>
      </c>
      <c r="G359" s="5"/>
      <c r="H359" s="5" t="s">
        <v>36</v>
      </c>
      <c r="I359" s="5" t="s">
        <v>91</v>
      </c>
      <c r="J359" s="5"/>
      <c r="K359" s="5" t="str">
        <f t="shared" si="10"/>
        <v/>
      </c>
      <c r="L359" s="5" t="str">
        <f t="shared" si="11"/>
        <v>e-Notification;</v>
      </c>
      <c r="M359" s="5"/>
      <c r="N359" s="5"/>
      <c r="O359" s="5"/>
      <c r="P359" s="5" t="s">
        <v>36</v>
      </c>
      <c r="Q359" s="5"/>
      <c r="R359" s="5"/>
      <c r="S359" s="5"/>
      <c r="T359" s="5"/>
      <c r="U359" s="5"/>
      <c r="V359" s="5"/>
      <c r="W359" s="5"/>
      <c r="X359" s="5"/>
      <c r="Y359" s="5"/>
    </row>
    <row r="360" spans="1:25" ht="14.25">
      <c r="A360" t="s">
        <v>834</v>
      </c>
      <c r="B360" t="s">
        <v>835</v>
      </c>
      <c r="C360" t="s">
        <v>836</v>
      </c>
      <c r="E360" t="s">
        <v>56</v>
      </c>
      <c r="F360" t="s">
        <v>837</v>
      </c>
      <c r="G360" t="s">
        <v>838</v>
      </c>
      <c r="K360" t="str">
        <f t="shared" si="10"/>
        <v/>
      </c>
      <c r="L360" t="str">
        <f t="shared" si="11"/>
        <v/>
      </c>
    </row>
    <row r="361" spans="1:25" ht="14.25">
      <c r="A361" t="s">
        <v>834</v>
      </c>
      <c r="B361" t="s">
        <v>835</v>
      </c>
      <c r="C361" t="s">
        <v>839</v>
      </c>
      <c r="E361" t="s">
        <v>44</v>
      </c>
      <c r="G361" t="s">
        <v>838</v>
      </c>
      <c r="K361" t="str">
        <f t="shared" si="10"/>
        <v/>
      </c>
      <c r="L361" t="str">
        <f t="shared" si="11"/>
        <v/>
      </c>
    </row>
    <row r="362" spans="1:25" ht="14.25">
      <c r="A362" t="s">
        <v>834</v>
      </c>
      <c r="B362" t="s">
        <v>835</v>
      </c>
      <c r="C362" t="s">
        <v>840</v>
      </c>
      <c r="E362" t="s">
        <v>44</v>
      </c>
      <c r="G362" t="s">
        <v>841</v>
      </c>
      <c r="K362" t="str">
        <f t="shared" si="10"/>
        <v/>
      </c>
      <c r="L362" t="str">
        <f t="shared" si="11"/>
        <v/>
      </c>
    </row>
    <row r="363" spans="1:25" ht="14.25">
      <c r="A363" s="5" t="s">
        <v>842</v>
      </c>
      <c r="B363" s="5" t="s">
        <v>843</v>
      </c>
      <c r="C363" s="5" t="s">
        <v>844</v>
      </c>
      <c r="D363" s="5"/>
      <c r="E363" s="5" t="s">
        <v>33</v>
      </c>
      <c r="F363" s="5" t="s">
        <v>845</v>
      </c>
      <c r="G363" s="5" t="s">
        <v>841</v>
      </c>
      <c r="H363" s="5" t="s">
        <v>36</v>
      </c>
      <c r="I363" s="5" t="s">
        <v>37</v>
      </c>
      <c r="J363" s="5"/>
      <c r="K363" s="5" t="str">
        <f t="shared" si="10"/>
        <v/>
      </c>
      <c r="L363" s="5" t="str">
        <f t="shared" si="11"/>
        <v>e-Notification;</v>
      </c>
      <c r="M363" s="5"/>
      <c r="N363" s="5"/>
      <c r="O363" s="5"/>
      <c r="P363" s="5" t="s">
        <v>36</v>
      </c>
      <c r="Q363" s="5"/>
      <c r="R363" s="5"/>
      <c r="S363" s="5"/>
      <c r="T363" s="5"/>
      <c r="U363" s="5"/>
      <c r="V363" s="5"/>
      <c r="W363" s="5"/>
      <c r="X363" s="5"/>
      <c r="Y363" s="5"/>
    </row>
    <row r="364" spans="1:25" ht="14.25">
      <c r="A364" t="s">
        <v>842</v>
      </c>
      <c r="B364" t="s">
        <v>843</v>
      </c>
      <c r="C364" t="s">
        <v>846</v>
      </c>
      <c r="E364" t="s">
        <v>64</v>
      </c>
      <c r="G364" t="s">
        <v>841</v>
      </c>
      <c r="K364" t="str">
        <f t="shared" si="10"/>
        <v/>
      </c>
      <c r="L364" t="str">
        <f t="shared" si="11"/>
        <v/>
      </c>
    </row>
    <row r="365" spans="1:25" ht="14.25">
      <c r="A365" t="s">
        <v>842</v>
      </c>
      <c r="B365" t="s">
        <v>843</v>
      </c>
      <c r="C365" t="s">
        <v>847</v>
      </c>
      <c r="E365" t="s">
        <v>61</v>
      </c>
      <c r="G365" t="s">
        <v>841</v>
      </c>
      <c r="K365" t="str">
        <f t="shared" si="10"/>
        <v/>
      </c>
      <c r="L365" t="str">
        <f t="shared" si="11"/>
        <v/>
      </c>
    </row>
    <row r="366" spans="1:25" ht="14.25">
      <c r="A366" t="s">
        <v>842</v>
      </c>
      <c r="B366" t="s">
        <v>843</v>
      </c>
      <c r="C366" t="s">
        <v>848</v>
      </c>
      <c r="E366" t="s">
        <v>61</v>
      </c>
      <c r="F366" t="s">
        <v>849</v>
      </c>
      <c r="G366" t="s">
        <v>850</v>
      </c>
      <c r="K366" t="str">
        <f t="shared" si="10"/>
        <v/>
      </c>
      <c r="L366" t="str">
        <f t="shared" si="11"/>
        <v/>
      </c>
    </row>
    <row r="367" spans="1:25" ht="14.25">
      <c r="A367" s="5" t="s">
        <v>851</v>
      </c>
      <c r="B367" s="5" t="s">
        <v>852</v>
      </c>
      <c r="C367" s="5" t="s">
        <v>853</v>
      </c>
      <c r="D367" s="5"/>
      <c r="E367" s="5" t="s">
        <v>33</v>
      </c>
      <c r="F367" s="5" t="s">
        <v>240</v>
      </c>
      <c r="G367" s="5" t="s">
        <v>850</v>
      </c>
      <c r="H367" s="5" t="s">
        <v>36</v>
      </c>
      <c r="I367" s="5" t="s">
        <v>91</v>
      </c>
      <c r="J367" s="5"/>
      <c r="K367" s="5" t="str">
        <f t="shared" si="10"/>
        <v/>
      </c>
      <c r="L367" s="5" t="str">
        <f t="shared" si="11"/>
        <v>e-Notification; e-Evaluation; e-Awarding;</v>
      </c>
      <c r="M367" s="5"/>
      <c r="N367" s="5"/>
      <c r="O367" s="5"/>
      <c r="P367" s="5" t="s">
        <v>36</v>
      </c>
      <c r="Q367" s="5"/>
      <c r="R367" s="5"/>
      <c r="S367" s="5" t="s">
        <v>36</v>
      </c>
      <c r="T367" s="5" t="s">
        <v>36</v>
      </c>
      <c r="U367" s="5"/>
      <c r="V367" s="5"/>
      <c r="W367" s="5"/>
      <c r="X367" s="5"/>
      <c r="Y367" s="5"/>
    </row>
    <row r="368" spans="1:25" ht="14.25">
      <c r="A368" t="s">
        <v>851</v>
      </c>
      <c r="B368" t="s">
        <v>852</v>
      </c>
      <c r="C368" t="s">
        <v>854</v>
      </c>
      <c r="E368" t="s">
        <v>39</v>
      </c>
      <c r="F368" t="s">
        <v>855</v>
      </c>
      <c r="G368" t="s">
        <v>856</v>
      </c>
      <c r="K368" t="str">
        <f t="shared" si="10"/>
        <v/>
      </c>
      <c r="L368" t="str">
        <f t="shared" si="11"/>
        <v/>
      </c>
    </row>
    <row r="369" spans="1:25" ht="14.25">
      <c r="A369" s="5" t="s">
        <v>857</v>
      </c>
      <c r="B369" s="5" t="s">
        <v>858</v>
      </c>
      <c r="C369" s="5" t="s">
        <v>859</v>
      </c>
      <c r="D369" s="5"/>
      <c r="E369" s="5" t="s">
        <v>33</v>
      </c>
      <c r="F369" s="5" t="s">
        <v>71</v>
      </c>
      <c r="G369" s="5" t="s">
        <v>856</v>
      </c>
      <c r="H369" s="5" t="s">
        <v>36</v>
      </c>
      <c r="I369" s="5" t="s">
        <v>72</v>
      </c>
      <c r="J369" s="5"/>
      <c r="K369" s="5" t="str">
        <f t="shared" si="10"/>
        <v/>
      </c>
      <c r="L369" s="5" t="str">
        <f t="shared" si="11"/>
        <v>e-Notification;</v>
      </c>
      <c r="M369" s="5"/>
      <c r="N369" s="5"/>
      <c r="O369" s="5"/>
      <c r="P369" s="5" t="s">
        <v>36</v>
      </c>
      <c r="Q369" s="5"/>
      <c r="R369" s="5"/>
      <c r="S369" s="5"/>
      <c r="T369" s="5"/>
      <c r="U369" s="5"/>
      <c r="V369" s="5"/>
      <c r="W369" s="5"/>
      <c r="X369" s="5"/>
      <c r="Y369" s="5"/>
    </row>
    <row r="370" spans="1:25" ht="14.25">
      <c r="A370" t="s">
        <v>857</v>
      </c>
      <c r="B370" t="s">
        <v>858</v>
      </c>
      <c r="C370" t="s">
        <v>860</v>
      </c>
      <c r="E370" t="s">
        <v>61</v>
      </c>
      <c r="G370" t="s">
        <v>856</v>
      </c>
      <c r="K370" t="str">
        <f t="shared" si="10"/>
        <v/>
      </c>
      <c r="L370" t="str">
        <f t="shared" si="11"/>
        <v/>
      </c>
    </row>
    <row r="371" spans="1:25" ht="14.25">
      <c r="A371" t="s">
        <v>857</v>
      </c>
      <c r="B371" t="s">
        <v>858</v>
      </c>
      <c r="C371" t="s">
        <v>859</v>
      </c>
      <c r="E371" t="s">
        <v>154</v>
      </c>
      <c r="F371" t="s">
        <v>413</v>
      </c>
      <c r="G371" t="s">
        <v>856</v>
      </c>
      <c r="K371" t="str">
        <f t="shared" si="10"/>
        <v/>
      </c>
      <c r="L371" t="str">
        <f t="shared" si="11"/>
        <v/>
      </c>
    </row>
    <row r="372" spans="1:25" ht="14.25">
      <c r="A372" t="s">
        <v>857</v>
      </c>
      <c r="B372" t="s">
        <v>858</v>
      </c>
      <c r="C372" t="s">
        <v>861</v>
      </c>
      <c r="E372" t="s">
        <v>107</v>
      </c>
      <c r="G372" t="s">
        <v>862</v>
      </c>
      <c r="K372" t="str">
        <f t="shared" si="10"/>
        <v/>
      </c>
      <c r="L372" t="str">
        <f t="shared" si="11"/>
        <v/>
      </c>
    </row>
    <row r="373" spans="1:25" ht="14.25">
      <c r="A373" s="5" t="s">
        <v>863</v>
      </c>
      <c r="B373" s="5" t="s">
        <v>864</v>
      </c>
      <c r="C373" s="5" t="s">
        <v>865</v>
      </c>
      <c r="D373" s="5"/>
      <c r="E373" s="5" t="s">
        <v>33</v>
      </c>
      <c r="F373" s="5"/>
      <c r="G373" s="5" t="s">
        <v>862</v>
      </c>
      <c r="H373" s="5" t="s">
        <v>36</v>
      </c>
      <c r="I373" s="5" t="s">
        <v>37</v>
      </c>
      <c r="J373" s="5"/>
      <c r="K373" s="5" t="str">
        <f t="shared" si="10"/>
        <v/>
      </c>
      <c r="L373" s="5" t="str">
        <f t="shared" si="11"/>
        <v>e-Notification; e-Submission;</v>
      </c>
      <c r="M373" s="5"/>
      <c r="N373" s="5"/>
      <c r="O373" s="5"/>
      <c r="P373" s="5" t="s">
        <v>36</v>
      </c>
      <c r="Q373" s="5"/>
      <c r="R373" s="5" t="s">
        <v>36</v>
      </c>
      <c r="S373" s="5"/>
      <c r="T373" s="5"/>
      <c r="U373" s="5"/>
      <c r="V373" s="5"/>
      <c r="W373" s="5"/>
      <c r="X373" s="5"/>
      <c r="Y373" s="5"/>
    </row>
    <row r="374" spans="1:25" ht="14.25">
      <c r="A374" t="s">
        <v>863</v>
      </c>
      <c r="B374" t="s">
        <v>864</v>
      </c>
      <c r="C374" t="s">
        <v>866</v>
      </c>
      <c r="E374" t="s">
        <v>44</v>
      </c>
      <c r="G374" t="s">
        <v>862</v>
      </c>
      <c r="K374" t="str">
        <f t="shared" si="10"/>
        <v/>
      </c>
      <c r="L374" t="str">
        <f t="shared" si="11"/>
        <v/>
      </c>
    </row>
    <row r="375" spans="1:25" ht="14.25">
      <c r="A375" t="s">
        <v>863</v>
      </c>
      <c r="B375" t="s">
        <v>864</v>
      </c>
      <c r="C375" t="s">
        <v>867</v>
      </c>
      <c r="E375" t="s">
        <v>39</v>
      </c>
      <c r="F375" t="s">
        <v>827</v>
      </c>
      <c r="G375" t="s">
        <v>862</v>
      </c>
      <c r="K375" t="str">
        <f t="shared" si="10"/>
        <v/>
      </c>
      <c r="L375" t="str">
        <f t="shared" si="11"/>
        <v/>
      </c>
    </row>
    <row r="376" spans="1:25" ht="14.25">
      <c r="A376" t="s">
        <v>863</v>
      </c>
      <c r="B376" t="s">
        <v>864</v>
      </c>
      <c r="C376" t="s">
        <v>868</v>
      </c>
      <c r="E376" t="s">
        <v>39</v>
      </c>
      <c r="F376" t="s">
        <v>869</v>
      </c>
      <c r="G376" t="s">
        <v>870</v>
      </c>
      <c r="K376" t="str">
        <f t="shared" si="10"/>
        <v/>
      </c>
      <c r="L376" t="str">
        <f t="shared" si="11"/>
        <v/>
      </c>
    </row>
    <row r="377" spans="1:25" ht="14.25">
      <c r="A377" s="5" t="s">
        <v>871</v>
      </c>
      <c r="B377" s="5" t="s">
        <v>872</v>
      </c>
      <c r="C377" s="5" t="s">
        <v>873</v>
      </c>
      <c r="D377" s="5"/>
      <c r="E377" s="5" t="s">
        <v>64</v>
      </c>
      <c r="F377" s="5"/>
      <c r="G377" s="5" t="s">
        <v>870</v>
      </c>
      <c r="H377" s="5" t="s">
        <v>36</v>
      </c>
      <c r="I377" s="5" t="s">
        <v>349</v>
      </c>
      <c r="J377" s="5"/>
      <c r="K377" s="5" t="str">
        <f t="shared" si="10"/>
        <v/>
      </c>
      <c r="L377" s="5" t="str">
        <f t="shared" si="11"/>
        <v>e-Notification; e-Awarding;</v>
      </c>
      <c r="M377" s="5"/>
      <c r="N377" s="5"/>
      <c r="O377" s="5"/>
      <c r="P377" s="5" t="s">
        <v>36</v>
      </c>
      <c r="Q377" s="5"/>
      <c r="R377" s="5"/>
      <c r="S377" s="5"/>
      <c r="T377" s="5" t="s">
        <v>36</v>
      </c>
      <c r="U377" s="5"/>
      <c r="V377" s="5"/>
      <c r="W377" s="5"/>
      <c r="X377" s="5"/>
      <c r="Y377" s="5"/>
    </row>
    <row r="378" spans="1:25" ht="14.25">
      <c r="A378" t="s">
        <v>871</v>
      </c>
      <c r="B378" t="s">
        <v>872</v>
      </c>
      <c r="C378" t="s">
        <v>874</v>
      </c>
      <c r="E378" t="s">
        <v>44</v>
      </c>
      <c r="G378" t="s">
        <v>870</v>
      </c>
      <c r="K378" t="str">
        <f t="shared" si="10"/>
        <v/>
      </c>
      <c r="L378" t="str">
        <f t="shared" si="11"/>
        <v/>
      </c>
    </row>
    <row r="379" spans="1:25" ht="14.25">
      <c r="A379" t="s">
        <v>871</v>
      </c>
      <c r="B379" t="s">
        <v>872</v>
      </c>
      <c r="C379" t="s">
        <v>875</v>
      </c>
      <c r="E379" t="s">
        <v>39</v>
      </c>
      <c r="F379" t="s">
        <v>827</v>
      </c>
      <c r="G379" t="s">
        <v>870</v>
      </c>
      <c r="K379" t="str">
        <f t="shared" si="10"/>
        <v/>
      </c>
      <c r="L379" t="str">
        <f t="shared" si="11"/>
        <v/>
      </c>
    </row>
    <row r="380" spans="1:25" ht="14.25">
      <c r="A380" t="s">
        <v>871</v>
      </c>
      <c r="B380" t="s">
        <v>872</v>
      </c>
      <c r="C380" t="s">
        <v>876</v>
      </c>
      <c r="E380" t="s">
        <v>39</v>
      </c>
      <c r="F380" t="s">
        <v>869</v>
      </c>
      <c r="G380" t="s">
        <v>877</v>
      </c>
      <c r="K380" t="str">
        <f t="shared" si="10"/>
        <v/>
      </c>
      <c r="L380" t="str">
        <f t="shared" si="11"/>
        <v/>
      </c>
    </row>
    <row r="381" spans="1:25" ht="14.25">
      <c r="A381" s="5" t="s">
        <v>878</v>
      </c>
      <c r="B381" s="5" t="s">
        <v>879</v>
      </c>
      <c r="C381" s="5" t="s">
        <v>880</v>
      </c>
      <c r="D381" s="5"/>
      <c r="E381" s="5" t="s">
        <v>33</v>
      </c>
      <c r="F381" s="5" t="s">
        <v>385</v>
      </c>
      <c r="G381" s="5" t="s">
        <v>877</v>
      </c>
      <c r="H381" s="5" t="s">
        <v>36</v>
      </c>
      <c r="I381" s="5" t="s">
        <v>91</v>
      </c>
      <c r="J381" s="5"/>
      <c r="K381" s="5" t="str">
        <f t="shared" si="10"/>
        <v/>
      </c>
      <c r="L381" s="5" t="str">
        <f t="shared" si="11"/>
        <v>e-Notification;</v>
      </c>
      <c r="M381" s="5"/>
      <c r="N381" s="5"/>
      <c r="O381" s="5"/>
      <c r="P381" s="5" t="s">
        <v>36</v>
      </c>
      <c r="Q381" s="5"/>
      <c r="R381" s="5"/>
      <c r="S381" s="5"/>
      <c r="T381" s="5"/>
      <c r="U381" s="5"/>
      <c r="V381" s="5"/>
      <c r="W381" s="5"/>
      <c r="X381" s="5"/>
      <c r="Y381" s="5"/>
    </row>
    <row r="382" spans="1:25" ht="14.25">
      <c r="A382" t="s">
        <v>878</v>
      </c>
      <c r="B382" t="s">
        <v>879</v>
      </c>
      <c r="C382" t="s">
        <v>881</v>
      </c>
      <c r="E382" t="s">
        <v>39</v>
      </c>
      <c r="F382" t="s">
        <v>428</v>
      </c>
      <c r="G382" t="s">
        <v>877</v>
      </c>
      <c r="K382" t="str">
        <f t="shared" si="10"/>
        <v/>
      </c>
      <c r="L382" t="str">
        <f t="shared" si="11"/>
        <v/>
      </c>
    </row>
    <row r="383" spans="1:25" ht="14.25">
      <c r="A383" t="s">
        <v>878</v>
      </c>
      <c r="B383" t="s">
        <v>879</v>
      </c>
      <c r="C383" t="s">
        <v>882</v>
      </c>
      <c r="E383" t="s">
        <v>44</v>
      </c>
      <c r="G383" t="s">
        <v>883</v>
      </c>
      <c r="K383" t="str">
        <f t="shared" si="10"/>
        <v/>
      </c>
      <c r="L383" t="str">
        <f t="shared" si="11"/>
        <v/>
      </c>
    </row>
    <row r="384" spans="1:25" ht="14.25">
      <c r="A384" s="5" t="s">
        <v>884</v>
      </c>
      <c r="B384" s="5" t="s">
        <v>885</v>
      </c>
      <c r="C384" s="5" t="s">
        <v>886</v>
      </c>
      <c r="D384" s="5"/>
      <c r="E384" s="5" t="s">
        <v>33</v>
      </c>
      <c r="F384" s="5"/>
      <c r="G384" s="5" t="s">
        <v>883</v>
      </c>
      <c r="H384" s="5" t="s">
        <v>36</v>
      </c>
      <c r="I384" s="5" t="s">
        <v>37</v>
      </c>
      <c r="J384" s="5"/>
      <c r="K384" s="5" t="str">
        <f t="shared" si="10"/>
        <v/>
      </c>
      <c r="L384" s="5" t="str">
        <f t="shared" si="11"/>
        <v>e-Notification;</v>
      </c>
      <c r="M384" s="5"/>
      <c r="N384" s="5"/>
      <c r="O384" s="5"/>
      <c r="P384" s="5" t="s">
        <v>36</v>
      </c>
      <c r="Q384" s="5"/>
      <c r="R384" s="5"/>
      <c r="S384" s="5"/>
      <c r="T384" s="5"/>
      <c r="U384" s="5"/>
      <c r="V384" s="5"/>
      <c r="W384" s="5"/>
      <c r="X384" s="5"/>
      <c r="Y384" s="5"/>
    </row>
    <row r="385" spans="1:25" ht="14.25">
      <c r="A385" t="s">
        <v>884</v>
      </c>
      <c r="B385" t="s">
        <v>885</v>
      </c>
      <c r="C385" t="s">
        <v>887</v>
      </c>
      <c r="E385" t="s">
        <v>64</v>
      </c>
      <c r="G385" t="s">
        <v>883</v>
      </c>
      <c r="K385" t="str">
        <f t="shared" si="10"/>
        <v/>
      </c>
      <c r="L385" t="str">
        <f t="shared" si="11"/>
        <v/>
      </c>
    </row>
    <row r="386" spans="1:25" ht="14.25">
      <c r="A386" t="s">
        <v>884</v>
      </c>
      <c r="B386" t="s">
        <v>885</v>
      </c>
      <c r="C386" t="s">
        <v>888</v>
      </c>
      <c r="E386" t="s">
        <v>61</v>
      </c>
      <c r="G386" t="s">
        <v>883</v>
      </c>
      <c r="K386" t="str">
        <f t="shared" si="10"/>
        <v/>
      </c>
      <c r="L386" t="str">
        <f t="shared" si="11"/>
        <v/>
      </c>
    </row>
    <row r="387" spans="1:25" ht="14.25">
      <c r="A387" t="s">
        <v>884</v>
      </c>
      <c r="B387" t="s">
        <v>885</v>
      </c>
      <c r="C387" t="s">
        <v>889</v>
      </c>
      <c r="E387" t="s">
        <v>39</v>
      </c>
      <c r="F387" t="s">
        <v>593</v>
      </c>
      <c r="G387" t="s">
        <v>495</v>
      </c>
      <c r="K387" t="str">
        <f t="shared" si="10"/>
        <v/>
      </c>
      <c r="L387" t="str">
        <f t="shared" si="11"/>
        <v/>
      </c>
    </row>
    <row r="388" spans="1:25" ht="14.25">
      <c r="A388" s="5" t="s">
        <v>890</v>
      </c>
      <c r="B388" s="5" t="s">
        <v>891</v>
      </c>
      <c r="C388" s="5" t="s">
        <v>494</v>
      </c>
      <c r="D388" s="5"/>
      <c r="E388" s="5" t="s">
        <v>33</v>
      </c>
      <c r="F388" s="5"/>
      <c r="G388" s="5" t="s">
        <v>495</v>
      </c>
      <c r="H388" s="5" t="s">
        <v>36</v>
      </c>
      <c r="I388" s="5" t="s">
        <v>37</v>
      </c>
      <c r="J388" s="5"/>
      <c r="K388" s="5" t="str">
        <f t="shared" si="10"/>
        <v>UC1;</v>
      </c>
      <c r="L388" s="5" t="str">
        <f t="shared" si="11"/>
        <v>e-Notification;</v>
      </c>
      <c r="M388" s="5" t="s">
        <v>36</v>
      </c>
      <c r="N388" s="5"/>
      <c r="O388" s="5"/>
      <c r="P388" s="5" t="s">
        <v>36</v>
      </c>
      <c r="Q388" s="5"/>
      <c r="R388" s="5"/>
      <c r="S388" s="5"/>
      <c r="T388" s="5"/>
      <c r="U388" s="5"/>
      <c r="V388" s="5"/>
      <c r="W388" s="5"/>
      <c r="X388" s="5"/>
      <c r="Y388" s="5"/>
    </row>
    <row r="389" spans="1:25" ht="14.25">
      <c r="A389" t="s">
        <v>890</v>
      </c>
      <c r="B389" t="s">
        <v>891</v>
      </c>
      <c r="C389" t="s">
        <v>892</v>
      </c>
      <c r="E389" t="s">
        <v>64</v>
      </c>
      <c r="G389" t="s">
        <v>495</v>
      </c>
      <c r="K389" t="str">
        <f t="shared" si="10"/>
        <v/>
      </c>
      <c r="L389" t="str">
        <f t="shared" si="11"/>
        <v/>
      </c>
    </row>
    <row r="390" spans="1:25" ht="14.25">
      <c r="A390" t="s">
        <v>890</v>
      </c>
      <c r="B390" t="s">
        <v>891</v>
      </c>
      <c r="C390" t="s">
        <v>893</v>
      </c>
      <c r="E390" t="s">
        <v>39</v>
      </c>
      <c r="F390" t="s">
        <v>245</v>
      </c>
      <c r="G390" t="s">
        <v>495</v>
      </c>
      <c r="K390" t="str">
        <f t="shared" si="10"/>
        <v/>
      </c>
      <c r="L390" t="str">
        <f t="shared" si="11"/>
        <v/>
      </c>
    </row>
    <row r="391" spans="1:25" ht="14.25">
      <c r="A391" t="s">
        <v>890</v>
      </c>
      <c r="B391" t="s">
        <v>891</v>
      </c>
      <c r="C391" t="s">
        <v>894</v>
      </c>
      <c r="E391" t="s">
        <v>39</v>
      </c>
      <c r="F391" t="s">
        <v>895</v>
      </c>
      <c r="G391" t="s">
        <v>495</v>
      </c>
      <c r="K391" t="str">
        <f t="shared" si="10"/>
        <v/>
      </c>
      <c r="L391" t="str">
        <f t="shared" si="11"/>
        <v/>
      </c>
    </row>
    <row r="392" spans="1:25" ht="14.25">
      <c r="A392" t="s">
        <v>890</v>
      </c>
      <c r="B392" t="s">
        <v>891</v>
      </c>
      <c r="C392" t="s">
        <v>892</v>
      </c>
      <c r="E392" t="s">
        <v>44</v>
      </c>
      <c r="G392" t="s">
        <v>896</v>
      </c>
      <c r="K392" t="str">
        <f t="shared" si="10"/>
        <v/>
      </c>
      <c r="L392" t="str">
        <f t="shared" si="11"/>
        <v/>
      </c>
    </row>
    <row r="393" spans="1:25" ht="14.25">
      <c r="A393" s="5" t="s">
        <v>897</v>
      </c>
      <c r="B393" s="5" t="s">
        <v>898</v>
      </c>
      <c r="C393" s="5" t="s">
        <v>899</v>
      </c>
      <c r="D393" s="5"/>
      <c r="E393" s="5" t="s">
        <v>64</v>
      </c>
      <c r="F393" s="5"/>
      <c r="G393" s="5" t="s">
        <v>896</v>
      </c>
      <c r="H393" s="5" t="s">
        <v>36</v>
      </c>
      <c r="I393" s="5" t="s">
        <v>349</v>
      </c>
      <c r="J393" s="5"/>
      <c r="K393" s="5" t="str">
        <f t="shared" si="10"/>
        <v/>
      </c>
      <c r="L393" s="5" t="str">
        <f t="shared" si="11"/>
        <v>e-Notification; e-Evaluation; e-Awarding;</v>
      </c>
      <c r="M393" s="5"/>
      <c r="N393" s="5"/>
      <c r="O393" s="5"/>
      <c r="P393" s="5" t="s">
        <v>36</v>
      </c>
      <c r="Q393" s="5"/>
      <c r="R393" s="5"/>
      <c r="S393" s="5" t="s">
        <v>36</v>
      </c>
      <c r="T393" s="5" t="s">
        <v>36</v>
      </c>
      <c r="U393" s="5"/>
      <c r="V393" s="5"/>
      <c r="W393" s="5"/>
      <c r="X393" s="5"/>
      <c r="Y393" s="5"/>
    </row>
    <row r="394" spans="1:25" ht="14.25">
      <c r="A394" t="s">
        <v>897</v>
      </c>
      <c r="B394" t="s">
        <v>898</v>
      </c>
      <c r="C394" t="s">
        <v>900</v>
      </c>
      <c r="E394" t="s">
        <v>44</v>
      </c>
      <c r="K394" t="str">
        <f t="shared" si="10"/>
        <v/>
      </c>
      <c r="L394" t="str">
        <f t="shared" si="11"/>
        <v/>
      </c>
    </row>
    <row r="395" spans="1:25" ht="14.25">
      <c r="A395" s="5" t="s">
        <v>901</v>
      </c>
      <c r="B395" s="5" t="s">
        <v>902</v>
      </c>
      <c r="C395" s="5" t="s">
        <v>903</v>
      </c>
      <c r="D395" s="5"/>
      <c r="E395" s="5" t="s">
        <v>487</v>
      </c>
      <c r="F395" s="5" t="s">
        <v>904</v>
      </c>
      <c r="G395" s="5"/>
      <c r="H395" s="5" t="s">
        <v>36</v>
      </c>
      <c r="I395" s="5" t="s">
        <v>905</v>
      </c>
      <c r="J395" s="5"/>
      <c r="K395" s="5" t="str">
        <f t="shared" si="10"/>
        <v/>
      </c>
      <c r="L395" s="5" t="str">
        <f t="shared" si="11"/>
        <v>e-Notification; e-Access; e-Submission; e-Evaluation; e-Awarding; e-Request; e-Ordering; e-Fulfiltment; e-Invoicing; e-Payment;</v>
      </c>
      <c r="M395" s="5"/>
      <c r="N395" s="5"/>
      <c r="O395" s="5"/>
      <c r="P395" s="5" t="s">
        <v>36</v>
      </c>
      <c r="Q395" s="5" t="s">
        <v>36</v>
      </c>
      <c r="R395" s="5" t="s">
        <v>36</v>
      </c>
      <c r="S395" s="5" t="s">
        <v>36</v>
      </c>
      <c r="T395" s="5" t="s">
        <v>36</v>
      </c>
      <c r="U395" s="5" t="s">
        <v>36</v>
      </c>
      <c r="V395" s="5" t="s">
        <v>36</v>
      </c>
      <c r="W395" s="5" t="s">
        <v>36</v>
      </c>
      <c r="X395" s="5" t="s">
        <v>36</v>
      </c>
      <c r="Y395" s="5" t="s">
        <v>36</v>
      </c>
    </row>
    <row r="396" spans="1:25" ht="14.25">
      <c r="A396" t="s">
        <v>901</v>
      </c>
      <c r="B396" t="s">
        <v>902</v>
      </c>
      <c r="C396" t="s">
        <v>906</v>
      </c>
      <c r="E396" t="s">
        <v>61</v>
      </c>
      <c r="K396" t="str">
        <f t="shared" si="10"/>
        <v/>
      </c>
      <c r="L396" t="str">
        <f t="shared" si="11"/>
        <v/>
      </c>
    </row>
    <row r="397" spans="1:25" ht="14.25">
      <c r="A397" t="s">
        <v>901</v>
      </c>
      <c r="B397" t="s">
        <v>902</v>
      </c>
      <c r="C397" t="s">
        <v>907</v>
      </c>
      <c r="E397" t="s">
        <v>39</v>
      </c>
      <c r="F397" t="s">
        <v>908</v>
      </c>
      <c r="K397" t="str">
        <f t="shared" si="10"/>
        <v/>
      </c>
      <c r="L397" t="str">
        <f t="shared" si="11"/>
        <v/>
      </c>
    </row>
    <row r="398" spans="1:25" ht="14.25">
      <c r="A398" t="s">
        <v>901</v>
      </c>
      <c r="B398" t="s">
        <v>902</v>
      </c>
      <c r="C398" t="s">
        <v>909</v>
      </c>
      <c r="E398" t="s">
        <v>285</v>
      </c>
      <c r="F398" t="s">
        <v>910</v>
      </c>
      <c r="K398" t="str">
        <f t="shared" si="10"/>
        <v/>
      </c>
      <c r="L398" t="str">
        <f t="shared" si="11"/>
        <v/>
      </c>
    </row>
    <row r="399" spans="1:25" ht="14.25">
      <c r="A399" t="s">
        <v>901</v>
      </c>
      <c r="B399" t="s">
        <v>902</v>
      </c>
      <c r="C399" t="s">
        <v>911</v>
      </c>
      <c r="E399" t="s">
        <v>45</v>
      </c>
      <c r="G399" t="s">
        <v>493</v>
      </c>
      <c r="K399" t="str">
        <f t="shared" si="10"/>
        <v/>
      </c>
      <c r="L399" t="str">
        <f t="shared" si="11"/>
        <v/>
      </c>
    </row>
    <row r="400" spans="1:25" ht="14.25">
      <c r="A400" s="5" t="s">
        <v>912</v>
      </c>
      <c r="B400" s="5" t="s">
        <v>913</v>
      </c>
      <c r="C400" s="5" t="s">
        <v>492</v>
      </c>
      <c r="D400" s="5"/>
      <c r="E400" s="5" t="s">
        <v>33</v>
      </c>
      <c r="F400" s="5"/>
      <c r="G400" s="5" t="s">
        <v>493</v>
      </c>
      <c r="H400" s="5" t="s">
        <v>36</v>
      </c>
      <c r="I400" s="5" t="s">
        <v>37</v>
      </c>
      <c r="J400" s="5"/>
      <c r="K400" s="5" t="str">
        <f t="shared" si="10"/>
        <v/>
      </c>
      <c r="L400" s="5" t="str">
        <f t="shared" si="11"/>
        <v>e-Notification;</v>
      </c>
      <c r="M400" s="5"/>
      <c r="N400" s="5"/>
      <c r="O400" s="5"/>
      <c r="P400" s="5" t="s">
        <v>36</v>
      </c>
      <c r="Q400" s="5"/>
      <c r="R400" s="5"/>
      <c r="S400" s="5"/>
      <c r="T400" s="5"/>
      <c r="U400" s="5"/>
      <c r="V400" s="5"/>
      <c r="W400" s="5"/>
      <c r="X400" s="5"/>
      <c r="Y400" s="5"/>
    </row>
    <row r="401" spans="1:25" ht="14.25">
      <c r="A401" t="s">
        <v>912</v>
      </c>
      <c r="B401" t="s">
        <v>913</v>
      </c>
      <c r="C401" t="s">
        <v>914</v>
      </c>
      <c r="E401" t="s">
        <v>64</v>
      </c>
      <c r="G401" t="s">
        <v>493</v>
      </c>
      <c r="K401" t="str">
        <f t="shared" si="10"/>
        <v/>
      </c>
      <c r="L401" t="str">
        <f t="shared" si="11"/>
        <v/>
      </c>
    </row>
    <row r="402" spans="1:25" ht="14.25">
      <c r="A402" t="s">
        <v>912</v>
      </c>
      <c r="B402" t="s">
        <v>913</v>
      </c>
      <c r="C402" t="s">
        <v>893</v>
      </c>
      <c r="E402" t="s">
        <v>39</v>
      </c>
      <c r="F402" t="s">
        <v>245</v>
      </c>
      <c r="G402" t="s">
        <v>493</v>
      </c>
      <c r="K402" t="str">
        <f t="shared" si="10"/>
        <v/>
      </c>
      <c r="L402" t="str">
        <f t="shared" si="11"/>
        <v/>
      </c>
    </row>
    <row r="403" spans="1:25" ht="14.25">
      <c r="A403" t="s">
        <v>912</v>
      </c>
      <c r="B403" t="s">
        <v>913</v>
      </c>
      <c r="C403" t="s">
        <v>894</v>
      </c>
      <c r="E403" t="s">
        <v>39</v>
      </c>
      <c r="F403" t="s">
        <v>895</v>
      </c>
      <c r="G403" t="s">
        <v>493</v>
      </c>
      <c r="K403" t="str">
        <f t="shared" si="10"/>
        <v/>
      </c>
      <c r="L403" t="str">
        <f t="shared" si="11"/>
        <v/>
      </c>
    </row>
    <row r="404" spans="1:25" ht="14.25">
      <c r="A404" t="s">
        <v>912</v>
      </c>
      <c r="B404" t="s">
        <v>913</v>
      </c>
      <c r="C404" t="s">
        <v>914</v>
      </c>
      <c r="E404" t="s">
        <v>44</v>
      </c>
      <c r="G404" t="s">
        <v>915</v>
      </c>
      <c r="K404" t="str">
        <f t="shared" ref="K404:K467" si="12">CONCATENATE(IF(M404="YES","UC1;",""),IF(N404="YES"," UC2;",""),IF(O404="YES"," UC3",""))</f>
        <v/>
      </c>
      <c r="L404" t="str">
        <f t="shared" ref="L404:L467" si="13">CONCATENATE(IF(P404="YES","e-Notification;",""),IF(Q404="YES"," e-Access;",""),IF(R404="YES"," e-Submission;",""),IF(S404="YES"," e-Evaluation;",""),IF(T404="YES"," e-Awarding;",""),IF(U404="YES"," e-Request;",""),IF(V404="YES"," e-Ordering;",""),IF(W404="YES"," e-Fulfiltment;",""),IF(X404="YES"," e-Invoicing;",""),IF(Y404="YES"," e-Payment;",""))</f>
        <v/>
      </c>
    </row>
    <row r="405" spans="1:25" ht="14.25">
      <c r="A405" s="5" t="s">
        <v>916</v>
      </c>
      <c r="B405" s="5" t="s">
        <v>917</v>
      </c>
      <c r="C405" s="5" t="s">
        <v>918</v>
      </c>
      <c r="D405" s="5"/>
      <c r="E405" s="5" t="s">
        <v>33</v>
      </c>
      <c r="F405" s="5" t="s">
        <v>544</v>
      </c>
      <c r="G405" s="5" t="s">
        <v>915</v>
      </c>
      <c r="H405" s="5" t="s">
        <v>36</v>
      </c>
      <c r="I405" s="5" t="s">
        <v>91</v>
      </c>
      <c r="J405" s="5"/>
      <c r="K405" s="5" t="str">
        <f t="shared" si="12"/>
        <v/>
      </c>
      <c r="L405" s="5" t="str">
        <f t="shared" si="13"/>
        <v>e-Notification;</v>
      </c>
      <c r="M405" s="5"/>
      <c r="N405" s="5"/>
      <c r="O405" s="5"/>
      <c r="P405" s="5" t="s">
        <v>36</v>
      </c>
      <c r="Q405" s="5"/>
      <c r="R405" s="5"/>
      <c r="S405" s="5"/>
      <c r="T405" s="5"/>
      <c r="U405" s="5"/>
      <c r="V405" s="5"/>
      <c r="W405" s="5"/>
      <c r="X405" s="5"/>
      <c r="Y405" s="5"/>
    </row>
    <row r="406" spans="1:25" ht="14.25">
      <c r="A406" t="s">
        <v>916</v>
      </c>
      <c r="B406" t="s">
        <v>917</v>
      </c>
      <c r="C406" t="s">
        <v>919</v>
      </c>
      <c r="E406" t="s">
        <v>39</v>
      </c>
      <c r="F406" t="s">
        <v>257</v>
      </c>
      <c r="G406" t="s">
        <v>920</v>
      </c>
      <c r="K406" t="str">
        <f t="shared" si="12"/>
        <v/>
      </c>
      <c r="L406" t="str">
        <f t="shared" si="13"/>
        <v/>
      </c>
    </row>
    <row r="407" spans="1:25" ht="14.25">
      <c r="A407" s="5" t="s">
        <v>916</v>
      </c>
      <c r="B407" s="5" t="s">
        <v>917</v>
      </c>
      <c r="C407" s="5" t="s">
        <v>921</v>
      </c>
      <c r="D407" s="5"/>
      <c r="E407" s="5" t="s">
        <v>33</v>
      </c>
      <c r="F407" s="5" t="s">
        <v>922</v>
      </c>
      <c r="G407" s="5" t="s">
        <v>923</v>
      </c>
      <c r="H407" s="5" t="s">
        <v>36</v>
      </c>
      <c r="I407" s="5" t="s">
        <v>37</v>
      </c>
      <c r="J407" s="5"/>
      <c r="K407" s="5" t="str">
        <f t="shared" si="12"/>
        <v/>
      </c>
      <c r="L407" s="5" t="str">
        <f t="shared" si="13"/>
        <v>e-Notification;</v>
      </c>
      <c r="M407" s="5"/>
      <c r="N407" s="5"/>
      <c r="O407" s="5"/>
      <c r="P407" s="5" t="s">
        <v>36</v>
      </c>
      <c r="Q407" s="5"/>
      <c r="R407" s="5"/>
      <c r="S407" s="5"/>
      <c r="T407" s="5"/>
      <c r="U407" s="5"/>
      <c r="V407" s="5"/>
      <c r="W407" s="5"/>
      <c r="X407" s="5"/>
      <c r="Y407" s="5"/>
    </row>
    <row r="408" spans="1:25" ht="14.25">
      <c r="A408" s="5" t="s">
        <v>916</v>
      </c>
      <c r="B408" s="5" t="s">
        <v>917</v>
      </c>
      <c r="C408" s="5" t="s">
        <v>924</v>
      </c>
      <c r="D408" s="5"/>
      <c r="E408" s="5" t="s">
        <v>33</v>
      </c>
      <c r="F408" s="5"/>
      <c r="G408" s="5" t="s">
        <v>925</v>
      </c>
      <c r="H408" s="5" t="s">
        <v>36</v>
      </c>
      <c r="I408" s="5" t="s">
        <v>37</v>
      </c>
      <c r="J408" s="5"/>
      <c r="K408" s="5" t="str">
        <f t="shared" si="12"/>
        <v/>
      </c>
      <c r="L408" s="5" t="str">
        <f t="shared" si="13"/>
        <v>e-Notification;</v>
      </c>
      <c r="M408" s="5"/>
      <c r="N408" s="5"/>
      <c r="O408" s="5"/>
      <c r="P408" s="5" t="s">
        <v>36</v>
      </c>
      <c r="Q408" s="5"/>
      <c r="R408" s="5"/>
      <c r="S408" s="5"/>
      <c r="T408" s="5"/>
      <c r="U408" s="5"/>
      <c r="V408" s="5"/>
      <c r="W408" s="5"/>
      <c r="X408" s="5"/>
      <c r="Y408" s="5"/>
    </row>
    <row r="409" spans="1:25" ht="14.25">
      <c r="A409" s="5" t="s">
        <v>916</v>
      </c>
      <c r="B409" s="5" t="s">
        <v>917</v>
      </c>
      <c r="C409" s="5" t="s">
        <v>926</v>
      </c>
      <c r="D409" s="5"/>
      <c r="E409" s="5" t="s">
        <v>33</v>
      </c>
      <c r="F409" s="5"/>
      <c r="G409" s="5" t="s">
        <v>915</v>
      </c>
      <c r="H409" s="5" t="s">
        <v>36</v>
      </c>
      <c r="I409" s="5" t="s">
        <v>37</v>
      </c>
      <c r="J409" s="5"/>
      <c r="K409" s="5" t="str">
        <f t="shared" si="12"/>
        <v/>
      </c>
      <c r="L409" s="5" t="str">
        <f t="shared" si="13"/>
        <v>e-Notification;</v>
      </c>
      <c r="M409" s="5"/>
      <c r="N409" s="5"/>
      <c r="O409" s="5"/>
      <c r="P409" s="5" t="s">
        <v>36</v>
      </c>
      <c r="Q409" s="5"/>
      <c r="R409" s="5"/>
      <c r="S409" s="5"/>
      <c r="T409" s="5"/>
      <c r="U409" s="5"/>
      <c r="V409" s="5"/>
      <c r="W409" s="5"/>
      <c r="X409" s="5"/>
      <c r="Y409" s="5"/>
    </row>
    <row r="410" spans="1:25" ht="14.25">
      <c r="A410" t="s">
        <v>916</v>
      </c>
      <c r="B410" t="s">
        <v>917</v>
      </c>
      <c r="C410" t="s">
        <v>927</v>
      </c>
      <c r="E410" t="s">
        <v>107</v>
      </c>
      <c r="F410" t="s">
        <v>928</v>
      </c>
      <c r="G410" t="s">
        <v>915</v>
      </c>
      <c r="K410" t="str">
        <f t="shared" si="12"/>
        <v/>
      </c>
      <c r="L410" t="str">
        <f t="shared" si="13"/>
        <v/>
      </c>
    </row>
    <row r="411" spans="1:25" ht="14.25">
      <c r="A411" t="s">
        <v>916</v>
      </c>
      <c r="B411" t="s">
        <v>917</v>
      </c>
      <c r="C411" t="s">
        <v>929</v>
      </c>
      <c r="E411" t="s">
        <v>107</v>
      </c>
      <c r="F411" t="s">
        <v>930</v>
      </c>
      <c r="G411" t="s">
        <v>931</v>
      </c>
      <c r="K411" t="str">
        <f t="shared" si="12"/>
        <v/>
      </c>
      <c r="L411" t="str">
        <f t="shared" si="13"/>
        <v/>
      </c>
    </row>
    <row r="412" spans="1:25" ht="14.25">
      <c r="A412" s="5" t="s">
        <v>932</v>
      </c>
      <c r="B412" s="5" t="s">
        <v>933</v>
      </c>
      <c r="C412" s="5" t="s">
        <v>934</v>
      </c>
      <c r="D412" s="5"/>
      <c r="E412" s="5" t="s">
        <v>33</v>
      </c>
      <c r="F412" s="5"/>
      <c r="G412" s="5" t="s">
        <v>931</v>
      </c>
      <c r="H412" s="5" t="s">
        <v>36</v>
      </c>
      <c r="I412" s="5" t="s">
        <v>37</v>
      </c>
      <c r="J412" s="5"/>
      <c r="K412" s="5" t="str">
        <f t="shared" si="12"/>
        <v/>
      </c>
      <c r="L412" s="5" t="str">
        <f t="shared" si="13"/>
        <v>e-Notification;</v>
      </c>
      <c r="M412" s="5"/>
      <c r="N412" s="5"/>
      <c r="O412" s="5"/>
      <c r="P412" s="5" t="s">
        <v>36</v>
      </c>
      <c r="Q412" s="5"/>
      <c r="R412" s="5"/>
      <c r="S412" s="5"/>
      <c r="T412" s="5"/>
      <c r="U412" s="5"/>
      <c r="V412" s="5"/>
      <c r="W412" s="5"/>
      <c r="X412" s="5"/>
      <c r="Y412" s="5"/>
    </row>
    <row r="413" spans="1:25" ht="14.25">
      <c r="A413" t="s">
        <v>932</v>
      </c>
      <c r="B413" t="s">
        <v>933</v>
      </c>
      <c r="C413" t="s">
        <v>935</v>
      </c>
      <c r="E413" t="s">
        <v>44</v>
      </c>
      <c r="G413" t="s">
        <v>931</v>
      </c>
      <c r="K413" t="str">
        <f t="shared" si="12"/>
        <v/>
      </c>
      <c r="L413" t="str">
        <f t="shared" si="13"/>
        <v/>
      </c>
    </row>
    <row r="414" spans="1:25" ht="14.25">
      <c r="A414" t="s">
        <v>932</v>
      </c>
      <c r="B414" t="s">
        <v>933</v>
      </c>
      <c r="C414" t="s">
        <v>936</v>
      </c>
      <c r="E414" t="s">
        <v>192</v>
      </c>
      <c r="G414" t="s">
        <v>931</v>
      </c>
      <c r="K414" t="str">
        <f t="shared" si="12"/>
        <v/>
      </c>
      <c r="L414" t="str">
        <f t="shared" si="13"/>
        <v/>
      </c>
    </row>
    <row r="415" spans="1:25" ht="14.25">
      <c r="A415" t="s">
        <v>932</v>
      </c>
      <c r="B415" t="s">
        <v>933</v>
      </c>
      <c r="C415" t="s">
        <v>937</v>
      </c>
      <c r="E415" t="s">
        <v>729</v>
      </c>
      <c r="G415" t="s">
        <v>938</v>
      </c>
      <c r="K415" t="str">
        <f t="shared" si="12"/>
        <v/>
      </c>
      <c r="L415" t="str">
        <f t="shared" si="13"/>
        <v/>
      </c>
    </row>
    <row r="416" spans="1:25" ht="14.25">
      <c r="A416" s="5" t="s">
        <v>939</v>
      </c>
      <c r="B416" s="5" t="s">
        <v>940</v>
      </c>
      <c r="C416" s="5" t="s">
        <v>941</v>
      </c>
      <c r="D416" s="5"/>
      <c r="E416" s="5" t="s">
        <v>33</v>
      </c>
      <c r="F416" s="5" t="s">
        <v>240</v>
      </c>
      <c r="G416" s="5" t="s">
        <v>938</v>
      </c>
      <c r="H416" s="5" t="s">
        <v>36</v>
      </c>
      <c r="I416" s="5" t="s">
        <v>91</v>
      </c>
      <c r="J416" s="5"/>
      <c r="K416" s="5" t="str">
        <f t="shared" si="12"/>
        <v/>
      </c>
      <c r="L416" s="5" t="str">
        <f t="shared" si="13"/>
        <v>e-Notification;</v>
      </c>
      <c r="M416" s="5"/>
      <c r="N416" s="5"/>
      <c r="O416" s="5"/>
      <c r="P416" s="5" t="s">
        <v>36</v>
      </c>
      <c r="Q416" s="5"/>
      <c r="R416" s="5"/>
      <c r="S416" s="5"/>
      <c r="T416" s="5"/>
      <c r="U416" s="5"/>
      <c r="V416" s="5"/>
      <c r="W416" s="5"/>
      <c r="X416" s="5"/>
      <c r="Y416" s="5"/>
    </row>
    <row r="417" spans="1:25" ht="14.25">
      <c r="A417" t="s">
        <v>939</v>
      </c>
      <c r="B417" t="s">
        <v>940</v>
      </c>
      <c r="C417" t="s">
        <v>942</v>
      </c>
      <c r="E417" t="s">
        <v>39</v>
      </c>
      <c r="F417" t="s">
        <v>943</v>
      </c>
      <c r="G417" t="s">
        <v>944</v>
      </c>
      <c r="K417" t="str">
        <f t="shared" si="12"/>
        <v/>
      </c>
      <c r="L417" t="str">
        <f t="shared" si="13"/>
        <v/>
      </c>
    </row>
    <row r="418" spans="1:25" ht="14.25">
      <c r="A418" s="5" t="s">
        <v>945</v>
      </c>
      <c r="B418" s="5" t="s">
        <v>946</v>
      </c>
      <c r="C418" s="5" t="s">
        <v>947</v>
      </c>
      <c r="D418" s="5"/>
      <c r="E418" s="5" t="s">
        <v>33</v>
      </c>
      <c r="F418" s="5"/>
      <c r="G418" s="5" t="s">
        <v>944</v>
      </c>
      <c r="H418" s="5" t="s">
        <v>36</v>
      </c>
      <c r="I418" s="5" t="s">
        <v>37</v>
      </c>
      <c r="J418" s="5"/>
      <c r="K418" s="5" t="str">
        <f t="shared" si="12"/>
        <v/>
      </c>
      <c r="L418" s="5" t="str">
        <f t="shared" si="13"/>
        <v>e-Notification; e-Awarding;</v>
      </c>
      <c r="M418" s="5"/>
      <c r="N418" s="5"/>
      <c r="O418" s="5"/>
      <c r="P418" s="5" t="s">
        <v>36</v>
      </c>
      <c r="Q418" s="5"/>
      <c r="R418" s="5"/>
      <c r="S418" s="5"/>
      <c r="T418" s="5" t="s">
        <v>36</v>
      </c>
      <c r="U418" s="5"/>
      <c r="V418" s="5"/>
      <c r="W418" s="5"/>
      <c r="X418" s="5"/>
      <c r="Y418" s="5"/>
    </row>
    <row r="419" spans="1:25" ht="14.25">
      <c r="A419" t="s">
        <v>945</v>
      </c>
      <c r="B419" t="s">
        <v>946</v>
      </c>
      <c r="C419" t="s">
        <v>948</v>
      </c>
      <c r="E419" t="s">
        <v>64</v>
      </c>
      <c r="G419" t="s">
        <v>949</v>
      </c>
      <c r="K419" t="str">
        <f t="shared" si="12"/>
        <v/>
      </c>
      <c r="L419" t="str">
        <f t="shared" si="13"/>
        <v/>
      </c>
    </row>
    <row r="420" spans="1:25" ht="14.25">
      <c r="A420" s="5" t="s">
        <v>950</v>
      </c>
      <c r="B420" s="5" t="s">
        <v>951</v>
      </c>
      <c r="C420" s="5" t="s">
        <v>952</v>
      </c>
      <c r="D420" s="5"/>
      <c r="E420" s="5" t="s">
        <v>33</v>
      </c>
      <c r="F420" s="5" t="s">
        <v>385</v>
      </c>
      <c r="G420" s="5" t="s">
        <v>949</v>
      </c>
      <c r="H420" s="5" t="s">
        <v>36</v>
      </c>
      <c r="I420" s="5" t="s">
        <v>91</v>
      </c>
      <c r="J420" s="5"/>
      <c r="K420" s="5" t="str">
        <f t="shared" si="12"/>
        <v/>
      </c>
      <c r="L420" s="5" t="str">
        <f t="shared" si="13"/>
        <v>e-Notification;</v>
      </c>
      <c r="M420" s="5"/>
      <c r="N420" s="5"/>
      <c r="O420" s="5"/>
      <c r="P420" s="5" t="s">
        <v>36</v>
      </c>
      <c r="Q420" s="5"/>
      <c r="R420" s="5"/>
      <c r="S420" s="5"/>
      <c r="T420" s="5"/>
      <c r="U420" s="5"/>
      <c r="V420" s="5"/>
      <c r="W420" s="5"/>
      <c r="X420" s="5"/>
      <c r="Y420" s="5"/>
    </row>
    <row r="421" spans="1:25" ht="14.25">
      <c r="A421" t="s">
        <v>950</v>
      </c>
      <c r="B421" t="s">
        <v>951</v>
      </c>
      <c r="C421" t="s">
        <v>953</v>
      </c>
      <c r="E421" t="s">
        <v>39</v>
      </c>
      <c r="F421" t="s">
        <v>954</v>
      </c>
      <c r="G421" t="s">
        <v>955</v>
      </c>
      <c r="K421" t="str">
        <f t="shared" si="12"/>
        <v/>
      </c>
      <c r="L421" t="str">
        <f t="shared" si="13"/>
        <v/>
      </c>
    </row>
    <row r="422" spans="1:25" ht="14.25">
      <c r="A422" s="5" t="s">
        <v>956</v>
      </c>
      <c r="B422" s="5" t="s">
        <v>957</v>
      </c>
      <c r="C422" s="5" t="s">
        <v>958</v>
      </c>
      <c r="D422" s="5"/>
      <c r="E422" s="5" t="s">
        <v>33</v>
      </c>
      <c r="F422" s="5"/>
      <c r="G422" s="5" t="s">
        <v>955</v>
      </c>
      <c r="H422" s="5" t="s">
        <v>36</v>
      </c>
      <c r="I422" s="5" t="s">
        <v>37</v>
      </c>
      <c r="J422" s="5"/>
      <c r="K422" s="5" t="str">
        <f t="shared" si="12"/>
        <v/>
      </c>
      <c r="L422" s="5" t="str">
        <f t="shared" si="13"/>
        <v>e-Notification;</v>
      </c>
      <c r="M422" s="5"/>
      <c r="N422" s="5"/>
      <c r="O422" s="5"/>
      <c r="P422" s="5" t="s">
        <v>36</v>
      </c>
      <c r="Q422" s="5"/>
      <c r="R422" s="5"/>
      <c r="S422" s="5"/>
      <c r="T422" s="5"/>
      <c r="U422" s="5"/>
      <c r="V422" s="5"/>
      <c r="W422" s="5"/>
      <c r="X422" s="5"/>
      <c r="Y422" s="5"/>
    </row>
    <row r="423" spans="1:25" ht="14.25">
      <c r="A423" t="s">
        <v>956</v>
      </c>
      <c r="B423" t="s">
        <v>957</v>
      </c>
      <c r="C423" t="s">
        <v>959</v>
      </c>
      <c r="E423" t="s">
        <v>64</v>
      </c>
      <c r="G423" t="s">
        <v>960</v>
      </c>
      <c r="K423" t="str">
        <f t="shared" si="12"/>
        <v/>
      </c>
      <c r="L423" t="str">
        <f t="shared" si="13"/>
        <v/>
      </c>
    </row>
    <row r="424" spans="1:25" ht="14.25">
      <c r="A424" s="5" t="s">
        <v>961</v>
      </c>
      <c r="B424" s="5" t="s">
        <v>962</v>
      </c>
      <c r="C424" s="5" t="s">
        <v>963</v>
      </c>
      <c r="D424" s="5"/>
      <c r="E424" s="5" t="s">
        <v>33</v>
      </c>
      <c r="F424" s="5"/>
      <c r="G424" s="5" t="s">
        <v>960</v>
      </c>
      <c r="H424" s="5" t="s">
        <v>36</v>
      </c>
      <c r="I424" s="5" t="s">
        <v>37</v>
      </c>
      <c r="J424" s="5"/>
      <c r="K424" s="5" t="str">
        <f t="shared" si="12"/>
        <v/>
      </c>
      <c r="L424" s="5" t="str">
        <f t="shared" si="13"/>
        <v>e-Notification; e-Submission;</v>
      </c>
      <c r="M424" s="5"/>
      <c r="N424" s="5"/>
      <c r="O424" s="5"/>
      <c r="P424" s="5" t="s">
        <v>36</v>
      </c>
      <c r="Q424" s="5"/>
      <c r="R424" s="5" t="s">
        <v>36</v>
      </c>
      <c r="S424" s="5"/>
      <c r="T424" s="5"/>
      <c r="U424" s="5"/>
      <c r="V424" s="5"/>
      <c r="W424" s="5"/>
      <c r="X424" s="5"/>
      <c r="Y424" s="5"/>
    </row>
    <row r="425" spans="1:25" ht="14.25">
      <c r="A425" t="s">
        <v>961</v>
      </c>
      <c r="B425" t="s">
        <v>962</v>
      </c>
      <c r="C425" t="s">
        <v>964</v>
      </c>
      <c r="E425" t="s">
        <v>64</v>
      </c>
      <c r="G425" t="s">
        <v>965</v>
      </c>
      <c r="K425" t="str">
        <f t="shared" si="12"/>
        <v/>
      </c>
      <c r="L425" t="str">
        <f t="shared" si="13"/>
        <v/>
      </c>
    </row>
    <row r="426" spans="1:25" ht="14.25">
      <c r="A426" s="5" t="s">
        <v>966</v>
      </c>
      <c r="B426" s="5" t="s">
        <v>967</v>
      </c>
      <c r="C426" s="5" t="s">
        <v>968</v>
      </c>
      <c r="D426" s="5"/>
      <c r="E426" s="5" t="s">
        <v>33</v>
      </c>
      <c r="F426" s="5"/>
      <c r="G426" s="5" t="s">
        <v>965</v>
      </c>
      <c r="H426" s="5" t="s">
        <v>36</v>
      </c>
      <c r="I426" s="5" t="s">
        <v>37</v>
      </c>
      <c r="J426" s="5"/>
      <c r="K426" s="5" t="str">
        <f t="shared" si="12"/>
        <v/>
      </c>
      <c r="L426" s="5" t="str">
        <f t="shared" si="13"/>
        <v>e-Notification;</v>
      </c>
      <c r="M426" s="5"/>
      <c r="N426" s="5"/>
      <c r="O426" s="5"/>
      <c r="P426" s="5" t="s">
        <v>36</v>
      </c>
      <c r="Q426" s="5"/>
      <c r="R426" s="5"/>
      <c r="S426" s="5"/>
      <c r="T426" s="5"/>
      <c r="U426" s="5"/>
      <c r="V426" s="5"/>
      <c r="W426" s="5"/>
      <c r="X426" s="5"/>
      <c r="Y426" s="5"/>
    </row>
    <row r="427" spans="1:25" ht="14.25">
      <c r="A427" t="s">
        <v>966</v>
      </c>
      <c r="B427" t="s">
        <v>967</v>
      </c>
      <c r="C427" t="s">
        <v>969</v>
      </c>
      <c r="E427" t="s">
        <v>61</v>
      </c>
      <c r="G427" t="s">
        <v>965</v>
      </c>
      <c r="K427" t="str">
        <f t="shared" si="12"/>
        <v/>
      </c>
      <c r="L427" t="str">
        <f t="shared" si="13"/>
        <v/>
      </c>
    </row>
    <row r="428" spans="1:25" ht="14.25">
      <c r="A428" t="s">
        <v>966</v>
      </c>
      <c r="B428" t="s">
        <v>967</v>
      </c>
      <c r="C428" t="s">
        <v>970</v>
      </c>
      <c r="E428" t="s">
        <v>64</v>
      </c>
      <c r="G428" t="s">
        <v>971</v>
      </c>
      <c r="K428" t="str">
        <f t="shared" si="12"/>
        <v/>
      </c>
      <c r="L428" t="str">
        <f t="shared" si="13"/>
        <v/>
      </c>
    </row>
    <row r="429" spans="1:25" ht="14.25">
      <c r="A429" s="5" t="s">
        <v>972</v>
      </c>
      <c r="B429" s="5" t="s">
        <v>973</v>
      </c>
      <c r="C429" s="5" t="s">
        <v>974</v>
      </c>
      <c r="D429" s="5"/>
      <c r="E429" s="5" t="s">
        <v>33</v>
      </c>
      <c r="F429" s="5"/>
      <c r="G429" s="5" t="s">
        <v>971</v>
      </c>
      <c r="H429" s="5" t="s">
        <v>36</v>
      </c>
      <c r="I429" s="5" t="s">
        <v>37</v>
      </c>
      <c r="J429" s="5"/>
      <c r="K429" s="5" t="str">
        <f t="shared" si="12"/>
        <v/>
      </c>
      <c r="L429" s="5" t="str">
        <f t="shared" si="13"/>
        <v>e-Notification; e-Submission;</v>
      </c>
      <c r="M429" s="5"/>
      <c r="N429" s="5"/>
      <c r="O429" s="5"/>
      <c r="P429" s="5" t="s">
        <v>36</v>
      </c>
      <c r="Q429" s="5"/>
      <c r="R429" s="5" t="s">
        <v>36</v>
      </c>
      <c r="S429" s="5"/>
      <c r="T429" s="5"/>
      <c r="U429" s="5"/>
      <c r="V429" s="5"/>
      <c r="W429" s="5"/>
      <c r="X429" s="5"/>
      <c r="Y429" s="5"/>
    </row>
    <row r="430" spans="1:25" ht="14.25">
      <c r="A430" t="s">
        <v>972</v>
      </c>
      <c r="B430" t="s">
        <v>973</v>
      </c>
      <c r="C430" t="s">
        <v>975</v>
      </c>
      <c r="E430" t="s">
        <v>64</v>
      </c>
      <c r="G430" t="s">
        <v>971</v>
      </c>
      <c r="K430" t="str">
        <f t="shared" si="12"/>
        <v/>
      </c>
      <c r="L430" t="str">
        <f t="shared" si="13"/>
        <v/>
      </c>
    </row>
    <row r="431" spans="1:25" ht="14.25">
      <c r="A431" t="s">
        <v>972</v>
      </c>
      <c r="B431" t="s">
        <v>973</v>
      </c>
      <c r="C431" t="s">
        <v>976</v>
      </c>
      <c r="E431" t="s">
        <v>44</v>
      </c>
      <c r="G431" t="s">
        <v>519</v>
      </c>
      <c r="K431" t="str">
        <f t="shared" si="12"/>
        <v/>
      </c>
      <c r="L431" t="str">
        <f t="shared" si="13"/>
        <v/>
      </c>
    </row>
    <row r="432" spans="1:25" ht="14.25">
      <c r="A432" s="5" t="s">
        <v>977</v>
      </c>
      <c r="B432" s="5" t="s">
        <v>978</v>
      </c>
      <c r="C432" s="5" t="s">
        <v>524</v>
      </c>
      <c r="D432" s="5"/>
      <c r="E432" s="5" t="s">
        <v>33</v>
      </c>
      <c r="F432" s="5"/>
      <c r="G432" s="5" t="s">
        <v>519</v>
      </c>
      <c r="H432" s="5" t="s">
        <v>36</v>
      </c>
      <c r="I432" s="5" t="s">
        <v>37</v>
      </c>
      <c r="J432" s="5"/>
      <c r="K432" s="5" t="str">
        <f t="shared" si="12"/>
        <v/>
      </c>
      <c r="L432" s="5" t="str">
        <f t="shared" si="13"/>
        <v>e-Notification; e-Submission;</v>
      </c>
      <c r="M432" s="5"/>
      <c r="N432" s="5"/>
      <c r="O432" s="5"/>
      <c r="P432" s="5" t="s">
        <v>36</v>
      </c>
      <c r="Q432" s="5"/>
      <c r="R432" s="5" t="s">
        <v>36</v>
      </c>
      <c r="S432" s="5"/>
      <c r="T432" s="5"/>
      <c r="U432" s="5"/>
      <c r="V432" s="5"/>
      <c r="W432" s="5"/>
      <c r="X432" s="5"/>
      <c r="Y432" s="5"/>
    </row>
    <row r="433" spans="1:25" ht="14.25">
      <c r="A433" t="s">
        <v>977</v>
      </c>
      <c r="B433" t="s">
        <v>978</v>
      </c>
      <c r="C433" t="s">
        <v>979</v>
      </c>
      <c r="E433" t="s">
        <v>64</v>
      </c>
      <c r="G433" t="s">
        <v>519</v>
      </c>
      <c r="K433" t="str">
        <f t="shared" si="12"/>
        <v/>
      </c>
      <c r="L433" t="str">
        <f t="shared" si="13"/>
        <v/>
      </c>
    </row>
    <row r="434" spans="1:25" ht="14.25">
      <c r="A434" t="s">
        <v>977</v>
      </c>
      <c r="B434" t="s">
        <v>978</v>
      </c>
      <c r="C434" t="s">
        <v>980</v>
      </c>
      <c r="E434" t="s">
        <v>61</v>
      </c>
      <c r="G434" t="s">
        <v>981</v>
      </c>
      <c r="K434" t="str">
        <f t="shared" si="12"/>
        <v/>
      </c>
      <c r="L434" t="str">
        <f t="shared" si="13"/>
        <v/>
      </c>
    </row>
    <row r="435" spans="1:25" ht="14.25">
      <c r="A435" s="5" t="s">
        <v>982</v>
      </c>
      <c r="B435" s="5" t="s">
        <v>983</v>
      </c>
      <c r="C435" s="5" t="s">
        <v>984</v>
      </c>
      <c r="D435" s="5"/>
      <c r="E435" s="5" t="s">
        <v>33</v>
      </c>
      <c r="F435" s="5"/>
      <c r="G435" s="5" t="s">
        <v>981</v>
      </c>
      <c r="H435" s="5" t="s">
        <v>36</v>
      </c>
      <c r="I435" s="5" t="s">
        <v>37</v>
      </c>
      <c r="J435" s="5"/>
      <c r="K435" s="5" t="str">
        <f t="shared" si="12"/>
        <v/>
      </c>
      <c r="L435" s="5" t="str">
        <f t="shared" si="13"/>
        <v>e-Notification;</v>
      </c>
      <c r="M435" s="5"/>
      <c r="N435" s="5"/>
      <c r="O435" s="5"/>
      <c r="P435" s="5" t="s">
        <v>36</v>
      </c>
      <c r="Q435" s="5"/>
      <c r="R435" s="5"/>
      <c r="S435" s="5"/>
      <c r="T435" s="5"/>
      <c r="U435" s="5"/>
      <c r="V435" s="5"/>
      <c r="W435" s="5"/>
      <c r="X435" s="5"/>
      <c r="Y435" s="5"/>
    </row>
    <row r="436" spans="1:25" ht="14.25">
      <c r="A436" t="s">
        <v>982</v>
      </c>
      <c r="B436" t="s">
        <v>983</v>
      </c>
      <c r="C436" t="s">
        <v>985</v>
      </c>
      <c r="E436" t="s">
        <v>64</v>
      </c>
      <c r="G436" t="s">
        <v>981</v>
      </c>
      <c r="K436" t="str">
        <f t="shared" si="12"/>
        <v/>
      </c>
      <c r="L436" t="str">
        <f t="shared" si="13"/>
        <v/>
      </c>
    </row>
    <row r="437" spans="1:25" ht="14.25">
      <c r="A437" t="s">
        <v>982</v>
      </c>
      <c r="B437" t="s">
        <v>983</v>
      </c>
      <c r="C437" t="s">
        <v>986</v>
      </c>
      <c r="E437" t="s">
        <v>61</v>
      </c>
      <c r="G437" t="s">
        <v>987</v>
      </c>
      <c r="K437" t="str">
        <f t="shared" si="12"/>
        <v/>
      </c>
      <c r="L437" t="str">
        <f t="shared" si="13"/>
        <v/>
      </c>
    </row>
    <row r="438" spans="1:25" ht="14.25">
      <c r="A438" s="5" t="s">
        <v>988</v>
      </c>
      <c r="B438" s="5" t="s">
        <v>989</v>
      </c>
      <c r="C438" s="5" t="s">
        <v>990</v>
      </c>
      <c r="D438" s="5"/>
      <c r="E438" s="5" t="s">
        <v>33</v>
      </c>
      <c r="F438" s="5"/>
      <c r="G438" s="5" t="s">
        <v>991</v>
      </c>
      <c r="H438" s="5" t="s">
        <v>36</v>
      </c>
      <c r="I438" s="5" t="s">
        <v>37</v>
      </c>
      <c r="J438" s="5"/>
      <c r="K438" s="5" t="str">
        <f t="shared" si="12"/>
        <v/>
      </c>
      <c r="L438" s="5" t="str">
        <f t="shared" si="13"/>
        <v>e-Notification; e-Awarding;</v>
      </c>
      <c r="M438" s="5"/>
      <c r="N438" s="5"/>
      <c r="O438" s="5"/>
      <c r="P438" s="5" t="s">
        <v>36</v>
      </c>
      <c r="Q438" s="5"/>
      <c r="R438" s="5"/>
      <c r="S438" s="5"/>
      <c r="T438" s="5" t="s">
        <v>36</v>
      </c>
      <c r="U438" s="5"/>
      <c r="V438" s="5"/>
      <c r="W438" s="5"/>
      <c r="X438" s="5"/>
      <c r="Y438" s="5"/>
    </row>
    <row r="439" spans="1:25" ht="14.25">
      <c r="A439" s="5" t="s">
        <v>992</v>
      </c>
      <c r="B439" s="5" t="s">
        <v>993</v>
      </c>
      <c r="C439" s="5" t="s">
        <v>994</v>
      </c>
      <c r="D439" s="5"/>
      <c r="E439" s="5" t="s">
        <v>33</v>
      </c>
      <c r="F439" s="5" t="s">
        <v>995</v>
      </c>
      <c r="G439" s="5" t="s">
        <v>991</v>
      </c>
      <c r="H439" s="5" t="s">
        <v>36</v>
      </c>
      <c r="I439" s="5" t="s">
        <v>91</v>
      </c>
      <c r="J439" s="5"/>
      <c r="K439" s="5" t="str">
        <f t="shared" si="12"/>
        <v/>
      </c>
      <c r="L439" s="5" t="str">
        <f t="shared" si="13"/>
        <v>e-Notification;</v>
      </c>
      <c r="M439" s="5"/>
      <c r="N439" s="5"/>
      <c r="O439" s="5"/>
      <c r="P439" s="5" t="s">
        <v>36</v>
      </c>
      <c r="Q439" s="5"/>
      <c r="R439" s="5"/>
      <c r="S439" s="5"/>
      <c r="T439" s="5"/>
      <c r="U439" s="5"/>
      <c r="V439" s="5"/>
      <c r="W439" s="5"/>
      <c r="X439" s="5"/>
      <c r="Y439" s="5"/>
    </row>
    <row r="440" spans="1:25" ht="14.25">
      <c r="A440" t="s">
        <v>992</v>
      </c>
      <c r="B440" t="s">
        <v>993</v>
      </c>
      <c r="C440" t="s">
        <v>996</v>
      </c>
      <c r="E440" t="s">
        <v>64</v>
      </c>
      <c r="G440" t="s">
        <v>991</v>
      </c>
      <c r="K440" t="str">
        <f t="shared" si="12"/>
        <v/>
      </c>
      <c r="L440" t="str">
        <f t="shared" si="13"/>
        <v/>
      </c>
    </row>
    <row r="441" spans="1:25" ht="14.25">
      <c r="A441" t="s">
        <v>992</v>
      </c>
      <c r="B441" t="s">
        <v>993</v>
      </c>
      <c r="C441" t="s">
        <v>997</v>
      </c>
      <c r="E441" t="s">
        <v>61</v>
      </c>
      <c r="G441" t="s">
        <v>991</v>
      </c>
      <c r="K441" t="str">
        <f t="shared" si="12"/>
        <v/>
      </c>
      <c r="L441" t="str">
        <f t="shared" si="13"/>
        <v/>
      </c>
    </row>
    <row r="442" spans="1:25" ht="14.25">
      <c r="A442" t="s">
        <v>992</v>
      </c>
      <c r="B442" t="s">
        <v>993</v>
      </c>
      <c r="C442" t="s">
        <v>998</v>
      </c>
      <c r="E442" t="s">
        <v>39</v>
      </c>
      <c r="F442" t="s">
        <v>999</v>
      </c>
      <c r="G442" t="s">
        <v>991</v>
      </c>
      <c r="K442" t="str">
        <f t="shared" si="12"/>
        <v/>
      </c>
      <c r="L442" t="str">
        <f t="shared" si="13"/>
        <v/>
      </c>
    </row>
    <row r="443" spans="1:25" ht="14.25">
      <c r="A443" t="s">
        <v>992</v>
      </c>
      <c r="B443" t="s">
        <v>993</v>
      </c>
      <c r="C443" t="s">
        <v>1000</v>
      </c>
      <c r="E443" t="s">
        <v>1001</v>
      </c>
      <c r="F443" t="s">
        <v>1002</v>
      </c>
      <c r="G443" t="s">
        <v>991</v>
      </c>
      <c r="K443" t="str">
        <f t="shared" si="12"/>
        <v/>
      </c>
      <c r="L443" t="str">
        <f t="shared" si="13"/>
        <v/>
      </c>
    </row>
    <row r="444" spans="1:25" ht="14.25">
      <c r="A444" t="s">
        <v>992</v>
      </c>
      <c r="B444" t="s">
        <v>993</v>
      </c>
      <c r="C444" t="s">
        <v>1003</v>
      </c>
      <c r="E444" t="s">
        <v>1004</v>
      </c>
      <c r="F444" t="s">
        <v>1005</v>
      </c>
      <c r="G444" t="s">
        <v>1006</v>
      </c>
      <c r="K444" t="str">
        <f t="shared" si="12"/>
        <v/>
      </c>
      <c r="L444" t="str">
        <f t="shared" si="13"/>
        <v/>
      </c>
    </row>
    <row r="445" spans="1:25" ht="14.25">
      <c r="A445" s="5" t="s">
        <v>1007</v>
      </c>
      <c r="B445" s="5" t="s">
        <v>1008</v>
      </c>
      <c r="C445" s="5" t="s">
        <v>1009</v>
      </c>
      <c r="D445" s="5"/>
      <c r="E445" s="5" t="s">
        <v>33</v>
      </c>
      <c r="F445" s="5" t="s">
        <v>385</v>
      </c>
      <c r="G445" s="5" t="s">
        <v>1006</v>
      </c>
      <c r="H445" s="5" t="s">
        <v>36</v>
      </c>
      <c r="I445" s="5" t="s">
        <v>91</v>
      </c>
      <c r="J445" s="5"/>
      <c r="K445" s="5" t="str">
        <f t="shared" si="12"/>
        <v/>
      </c>
      <c r="L445" s="5" t="str">
        <f t="shared" si="13"/>
        <v>e-Notification;</v>
      </c>
      <c r="M445" s="5"/>
      <c r="N445" s="5"/>
      <c r="O445" s="5"/>
      <c r="P445" s="5" t="s">
        <v>36</v>
      </c>
      <c r="Q445" s="5"/>
      <c r="R445" s="5"/>
      <c r="S445" s="5"/>
      <c r="T445" s="5"/>
      <c r="U445" s="5"/>
      <c r="V445" s="5"/>
      <c r="W445" s="5"/>
      <c r="X445" s="5"/>
      <c r="Y445" s="5"/>
    </row>
    <row r="446" spans="1:25" ht="14.25">
      <c r="A446" t="s">
        <v>1007</v>
      </c>
      <c r="B446" t="s">
        <v>1008</v>
      </c>
      <c r="C446" t="s">
        <v>1010</v>
      </c>
      <c r="E446" t="s">
        <v>39</v>
      </c>
      <c r="F446" t="s">
        <v>1011</v>
      </c>
      <c r="G446" t="s">
        <v>1012</v>
      </c>
      <c r="K446" t="str">
        <f t="shared" si="12"/>
        <v/>
      </c>
      <c r="L446" t="str">
        <f t="shared" si="13"/>
        <v/>
      </c>
    </row>
    <row r="447" spans="1:25" ht="14.25">
      <c r="A447" s="5" t="s">
        <v>1013</v>
      </c>
      <c r="B447" s="5" t="s">
        <v>1014</v>
      </c>
      <c r="C447" s="5" t="s">
        <v>1015</v>
      </c>
      <c r="D447" s="5"/>
      <c r="E447" s="5" t="s">
        <v>33</v>
      </c>
      <c r="F447" s="5" t="s">
        <v>1016</v>
      </c>
      <c r="G447" s="5" t="s">
        <v>1012</v>
      </c>
      <c r="H447" s="5" t="s">
        <v>36</v>
      </c>
      <c r="I447" s="5" t="s">
        <v>91</v>
      </c>
      <c r="J447" s="5"/>
      <c r="K447" s="5" t="str">
        <f t="shared" si="12"/>
        <v/>
      </c>
      <c r="L447" s="5" t="str">
        <f t="shared" si="13"/>
        <v>e-Notification;</v>
      </c>
      <c r="M447" s="5"/>
      <c r="N447" s="5"/>
      <c r="O447" s="5"/>
      <c r="P447" s="5" t="s">
        <v>36</v>
      </c>
      <c r="Q447" s="5"/>
      <c r="R447" s="5"/>
      <c r="S447" s="5"/>
      <c r="T447" s="5"/>
      <c r="U447" s="5"/>
      <c r="V447" s="5"/>
      <c r="W447" s="5"/>
      <c r="X447" s="5"/>
      <c r="Y447" s="5"/>
    </row>
    <row r="448" spans="1:25" ht="14.25">
      <c r="A448" t="s">
        <v>1013</v>
      </c>
      <c r="B448" t="s">
        <v>1014</v>
      </c>
      <c r="C448" t="s">
        <v>1017</v>
      </c>
      <c r="E448" t="s">
        <v>39</v>
      </c>
      <c r="F448" t="s">
        <v>1018</v>
      </c>
      <c r="G448" t="s">
        <v>1019</v>
      </c>
      <c r="K448" t="str">
        <f t="shared" si="12"/>
        <v/>
      </c>
      <c r="L448" t="str">
        <f t="shared" si="13"/>
        <v/>
      </c>
    </row>
    <row r="449" spans="1:25" ht="14.25">
      <c r="A449" s="5" t="s">
        <v>1020</v>
      </c>
      <c r="B449" s="5" t="s">
        <v>1021</v>
      </c>
      <c r="C449" s="5" t="s">
        <v>1022</v>
      </c>
      <c r="D449" s="5"/>
      <c r="E449" s="5" t="s">
        <v>33</v>
      </c>
      <c r="F449" s="5" t="s">
        <v>385</v>
      </c>
      <c r="G449" s="5" t="s">
        <v>1019</v>
      </c>
      <c r="H449" s="5" t="s">
        <v>36</v>
      </c>
      <c r="I449" s="5" t="s">
        <v>91</v>
      </c>
      <c r="J449" s="5"/>
      <c r="K449" s="5" t="str">
        <f t="shared" si="12"/>
        <v/>
      </c>
      <c r="L449" s="5" t="str">
        <f t="shared" si="13"/>
        <v>e-Notification;</v>
      </c>
      <c r="M449" s="5"/>
      <c r="N449" s="5"/>
      <c r="O449" s="5"/>
      <c r="P449" s="5" t="s">
        <v>36</v>
      </c>
      <c r="Q449" s="5"/>
      <c r="R449" s="5"/>
      <c r="S449" s="5"/>
      <c r="T449" s="5"/>
      <c r="U449" s="5"/>
      <c r="V449" s="5"/>
      <c r="W449" s="5"/>
      <c r="X449" s="5"/>
      <c r="Y449" s="5"/>
    </row>
    <row r="450" spans="1:25" ht="14.25">
      <c r="A450" t="s">
        <v>1020</v>
      </c>
      <c r="B450" t="s">
        <v>1021</v>
      </c>
      <c r="C450" t="s">
        <v>1010</v>
      </c>
      <c r="E450" t="s">
        <v>39</v>
      </c>
      <c r="F450" t="s">
        <v>1011</v>
      </c>
      <c r="G450" t="s">
        <v>1023</v>
      </c>
      <c r="K450" t="str">
        <f t="shared" si="12"/>
        <v/>
      </c>
      <c r="L450" t="str">
        <f t="shared" si="13"/>
        <v/>
      </c>
    </row>
    <row r="451" spans="1:25" ht="14.25">
      <c r="A451" s="5" t="s">
        <v>1024</v>
      </c>
      <c r="B451" s="5" t="s">
        <v>1025</v>
      </c>
      <c r="C451" s="5" t="s">
        <v>1026</v>
      </c>
      <c r="D451" s="5"/>
      <c r="E451" s="5" t="s">
        <v>33</v>
      </c>
      <c r="F451" s="5"/>
      <c r="G451" s="5" t="s">
        <v>1023</v>
      </c>
      <c r="H451" s="5" t="s">
        <v>36</v>
      </c>
      <c r="I451" s="5" t="s">
        <v>37</v>
      </c>
      <c r="J451" s="5"/>
      <c r="K451" s="5" t="str">
        <f t="shared" si="12"/>
        <v/>
      </c>
      <c r="L451" s="5" t="str">
        <f t="shared" si="13"/>
        <v>e-Notification; e-Submission;</v>
      </c>
      <c r="M451" s="5"/>
      <c r="N451" s="5"/>
      <c r="O451" s="5"/>
      <c r="P451" s="5" t="s">
        <v>36</v>
      </c>
      <c r="Q451" s="5"/>
      <c r="R451" s="5" t="s">
        <v>36</v>
      </c>
      <c r="S451" s="5"/>
      <c r="T451" s="5"/>
      <c r="U451" s="5"/>
      <c r="V451" s="5"/>
      <c r="W451" s="5"/>
      <c r="X451" s="5"/>
      <c r="Y451" s="5"/>
    </row>
    <row r="452" spans="1:25" ht="14.25">
      <c r="A452" t="s">
        <v>1024</v>
      </c>
      <c r="B452" t="s">
        <v>1025</v>
      </c>
      <c r="C452" t="s">
        <v>1027</v>
      </c>
      <c r="E452" t="s">
        <v>64</v>
      </c>
      <c r="G452" t="s">
        <v>1023</v>
      </c>
      <c r="K452" t="str">
        <f t="shared" si="12"/>
        <v/>
      </c>
      <c r="L452" t="str">
        <f t="shared" si="13"/>
        <v/>
      </c>
    </row>
    <row r="453" spans="1:25" ht="14.25">
      <c r="A453" t="s">
        <v>1024</v>
      </c>
      <c r="B453" t="s">
        <v>1025</v>
      </c>
      <c r="C453" t="s">
        <v>1028</v>
      </c>
      <c r="E453" t="s">
        <v>64</v>
      </c>
      <c r="G453" t="s">
        <v>1023</v>
      </c>
      <c r="K453" t="str">
        <f t="shared" si="12"/>
        <v/>
      </c>
      <c r="L453" t="str">
        <f t="shared" si="13"/>
        <v/>
      </c>
    </row>
    <row r="454" spans="1:25" ht="14.25">
      <c r="A454" t="s">
        <v>1024</v>
      </c>
      <c r="B454" t="s">
        <v>1025</v>
      </c>
      <c r="C454" t="s">
        <v>1029</v>
      </c>
      <c r="E454" t="s">
        <v>39</v>
      </c>
      <c r="F454" t="s">
        <v>1030</v>
      </c>
      <c r="G454" t="s">
        <v>1023</v>
      </c>
      <c r="K454" t="str">
        <f t="shared" si="12"/>
        <v/>
      </c>
      <c r="L454" t="str">
        <f t="shared" si="13"/>
        <v/>
      </c>
    </row>
    <row r="455" spans="1:25" ht="14.25">
      <c r="A455" t="s">
        <v>1024</v>
      </c>
      <c r="B455" t="s">
        <v>1025</v>
      </c>
      <c r="C455" t="s">
        <v>1031</v>
      </c>
      <c r="E455" t="s">
        <v>39</v>
      </c>
      <c r="F455" t="s">
        <v>388</v>
      </c>
      <c r="G455" t="s">
        <v>1032</v>
      </c>
      <c r="K455" t="str">
        <f t="shared" si="12"/>
        <v/>
      </c>
      <c r="L455" t="str">
        <f t="shared" si="13"/>
        <v/>
      </c>
    </row>
    <row r="456" spans="1:25" ht="14.25">
      <c r="A456" t="s">
        <v>1024</v>
      </c>
      <c r="B456" t="s">
        <v>1025</v>
      </c>
      <c r="C456" t="s">
        <v>1033</v>
      </c>
      <c r="E456" t="s">
        <v>44</v>
      </c>
      <c r="G456" t="s">
        <v>1032</v>
      </c>
      <c r="K456" t="str">
        <f t="shared" si="12"/>
        <v/>
      </c>
      <c r="L456" t="str">
        <f t="shared" si="13"/>
        <v/>
      </c>
    </row>
    <row r="457" spans="1:25" ht="14.25">
      <c r="A457" t="s">
        <v>1024</v>
      </c>
      <c r="B457" t="s">
        <v>1025</v>
      </c>
      <c r="C457" t="s">
        <v>1033</v>
      </c>
      <c r="E457" t="s">
        <v>45</v>
      </c>
      <c r="G457" t="s">
        <v>1034</v>
      </c>
      <c r="K457" t="str">
        <f t="shared" si="12"/>
        <v/>
      </c>
      <c r="L457" t="str">
        <f t="shared" si="13"/>
        <v/>
      </c>
    </row>
    <row r="458" spans="1:25" ht="14.25">
      <c r="A458" s="5" t="s">
        <v>1035</v>
      </c>
      <c r="B458" s="5" t="s">
        <v>1036</v>
      </c>
      <c r="C458" s="5" t="s">
        <v>1037</v>
      </c>
      <c r="D458" s="5"/>
      <c r="E458" s="5" t="s">
        <v>33</v>
      </c>
      <c r="F458" s="5"/>
      <c r="G458" s="5" t="s">
        <v>1034</v>
      </c>
      <c r="H458" s="5" t="s">
        <v>36</v>
      </c>
      <c r="I458" s="5" t="s">
        <v>37</v>
      </c>
      <c r="J458" s="5"/>
      <c r="K458" s="5" t="str">
        <f t="shared" si="12"/>
        <v/>
      </c>
      <c r="L458" s="5" t="str">
        <f t="shared" si="13"/>
        <v>e-Notification;</v>
      </c>
      <c r="M458" s="5"/>
      <c r="N458" s="5"/>
      <c r="O458" s="5"/>
      <c r="P458" s="5" t="s">
        <v>36</v>
      </c>
      <c r="Q458" s="5"/>
      <c r="R458" s="5"/>
      <c r="S458" s="5"/>
      <c r="T458" s="5"/>
      <c r="U458" s="5"/>
      <c r="V458" s="5"/>
      <c r="W458" s="5"/>
      <c r="X458" s="5"/>
      <c r="Y458" s="5"/>
    </row>
    <row r="459" spans="1:25" ht="14.25">
      <c r="A459" t="s">
        <v>1035</v>
      </c>
      <c r="B459" t="s">
        <v>1036</v>
      </c>
      <c r="C459" t="s">
        <v>1038</v>
      </c>
      <c r="E459" t="s">
        <v>64</v>
      </c>
      <c r="G459" t="s">
        <v>1034</v>
      </c>
      <c r="K459" t="str">
        <f t="shared" si="12"/>
        <v/>
      </c>
      <c r="L459" t="str">
        <f t="shared" si="13"/>
        <v/>
      </c>
    </row>
    <row r="460" spans="1:25" ht="14.25">
      <c r="A460" t="s">
        <v>1035</v>
      </c>
      <c r="B460" t="s">
        <v>1036</v>
      </c>
      <c r="C460" t="s">
        <v>1039</v>
      </c>
      <c r="E460" t="s">
        <v>39</v>
      </c>
      <c r="F460" t="s">
        <v>1040</v>
      </c>
      <c r="G460" t="s">
        <v>1034</v>
      </c>
      <c r="K460" t="str">
        <f t="shared" si="12"/>
        <v/>
      </c>
      <c r="L460" t="str">
        <f t="shared" si="13"/>
        <v/>
      </c>
    </row>
    <row r="461" spans="1:25" ht="14.25">
      <c r="A461" t="s">
        <v>1035</v>
      </c>
      <c r="B461" t="s">
        <v>1036</v>
      </c>
      <c r="C461" t="s">
        <v>1041</v>
      </c>
      <c r="E461" t="s">
        <v>61</v>
      </c>
      <c r="G461" t="s">
        <v>1034</v>
      </c>
      <c r="K461" t="str">
        <f t="shared" si="12"/>
        <v/>
      </c>
      <c r="L461" t="str">
        <f t="shared" si="13"/>
        <v/>
      </c>
    </row>
    <row r="462" spans="1:25" ht="14.25">
      <c r="A462" t="s">
        <v>1035</v>
      </c>
      <c r="B462" t="s">
        <v>1036</v>
      </c>
      <c r="C462" t="s">
        <v>1042</v>
      </c>
      <c r="E462" t="s">
        <v>192</v>
      </c>
      <c r="G462" t="s">
        <v>1034</v>
      </c>
      <c r="K462" t="str">
        <f t="shared" si="12"/>
        <v/>
      </c>
      <c r="L462" t="str">
        <f t="shared" si="13"/>
        <v/>
      </c>
    </row>
    <row r="463" spans="1:25" ht="14.25">
      <c r="A463" t="s">
        <v>1035</v>
      </c>
      <c r="B463" t="s">
        <v>1036</v>
      </c>
      <c r="C463" t="s">
        <v>1043</v>
      </c>
      <c r="E463" t="s">
        <v>107</v>
      </c>
      <c r="G463" t="s">
        <v>1044</v>
      </c>
      <c r="K463" t="str">
        <f t="shared" si="12"/>
        <v/>
      </c>
      <c r="L463" t="str">
        <f t="shared" si="13"/>
        <v/>
      </c>
    </row>
    <row r="464" spans="1:25" ht="14.25">
      <c r="A464" s="5" t="s">
        <v>1045</v>
      </c>
      <c r="B464" s="5" t="s">
        <v>1046</v>
      </c>
      <c r="C464" s="5" t="s">
        <v>1047</v>
      </c>
      <c r="D464" s="5"/>
      <c r="E464" s="5" t="s">
        <v>61</v>
      </c>
      <c r="F464" s="5" t="s">
        <v>1048</v>
      </c>
      <c r="G464" s="5" t="s">
        <v>1044</v>
      </c>
      <c r="H464" s="5" t="s">
        <v>36</v>
      </c>
      <c r="I464" s="5" t="s">
        <v>217</v>
      </c>
      <c r="J464" s="5"/>
      <c r="K464" s="5" t="str">
        <f t="shared" si="12"/>
        <v/>
      </c>
      <c r="L464" s="5" t="str">
        <f t="shared" si="13"/>
        <v>e-Notification;</v>
      </c>
      <c r="M464" s="5"/>
      <c r="N464" s="5"/>
      <c r="O464" s="5"/>
      <c r="P464" s="5" t="s">
        <v>36</v>
      </c>
      <c r="Q464" s="5"/>
      <c r="R464" s="5"/>
      <c r="S464" s="5"/>
      <c r="T464" s="5"/>
      <c r="U464" s="5"/>
      <c r="V464" s="5"/>
      <c r="W464" s="5"/>
      <c r="X464" s="5"/>
      <c r="Y464" s="5"/>
    </row>
    <row r="465" spans="1:25" ht="14.25">
      <c r="A465" t="s">
        <v>1045</v>
      </c>
      <c r="B465" t="s">
        <v>1046</v>
      </c>
      <c r="C465" t="s">
        <v>1049</v>
      </c>
      <c r="E465" t="s">
        <v>61</v>
      </c>
      <c r="G465" t="s">
        <v>1050</v>
      </c>
      <c r="K465" t="str">
        <f t="shared" si="12"/>
        <v/>
      </c>
      <c r="L465" t="str">
        <f t="shared" si="13"/>
        <v/>
      </c>
    </row>
    <row r="466" spans="1:25" ht="14.25">
      <c r="A466" s="5" t="s">
        <v>1051</v>
      </c>
      <c r="B466" s="5" t="s">
        <v>1052</v>
      </c>
      <c r="C466" s="5" t="s">
        <v>1053</v>
      </c>
      <c r="D466" s="5"/>
      <c r="E466" s="5" t="s">
        <v>33</v>
      </c>
      <c r="F466" s="5" t="s">
        <v>385</v>
      </c>
      <c r="G466" s="5" t="s">
        <v>1050</v>
      </c>
      <c r="H466" s="5" t="s">
        <v>36</v>
      </c>
      <c r="I466" s="5" t="s">
        <v>91</v>
      </c>
      <c r="J466" s="5"/>
      <c r="K466" s="5" t="str">
        <f t="shared" si="12"/>
        <v/>
      </c>
      <c r="L466" s="5" t="str">
        <f t="shared" si="13"/>
        <v>e-Notification; e-Payment;</v>
      </c>
      <c r="M466" s="5"/>
      <c r="N466" s="5"/>
      <c r="O466" s="5"/>
      <c r="P466" s="5" t="s">
        <v>36</v>
      </c>
      <c r="Q466" s="5"/>
      <c r="R466" s="5"/>
      <c r="S466" s="5"/>
      <c r="T466" s="5"/>
      <c r="U466" s="5"/>
      <c r="V466" s="5"/>
      <c r="W466" s="5"/>
      <c r="X466" s="5"/>
      <c r="Y466" s="5" t="s">
        <v>36</v>
      </c>
    </row>
    <row r="467" spans="1:25" ht="14.25">
      <c r="A467" t="s">
        <v>1051</v>
      </c>
      <c r="B467" t="s">
        <v>1052</v>
      </c>
      <c r="C467" t="s">
        <v>1054</v>
      </c>
      <c r="E467" t="s">
        <v>39</v>
      </c>
      <c r="F467" t="s">
        <v>1055</v>
      </c>
      <c r="G467" t="s">
        <v>1050</v>
      </c>
      <c r="K467" t="str">
        <f t="shared" si="12"/>
        <v/>
      </c>
      <c r="L467" t="str">
        <f t="shared" si="13"/>
        <v/>
      </c>
    </row>
    <row r="468" spans="1:25" ht="14.25">
      <c r="A468" t="s">
        <v>1051</v>
      </c>
      <c r="B468" t="s">
        <v>1052</v>
      </c>
      <c r="C468" t="s">
        <v>1056</v>
      </c>
      <c r="E468" t="s">
        <v>44</v>
      </c>
      <c r="K468" t="str">
        <f t="shared" ref="K468:K531" si="14">CONCATENATE(IF(M468="YES","UC1;",""),IF(N468="YES"," UC2;",""),IF(O468="YES"," UC3",""))</f>
        <v/>
      </c>
      <c r="L468" t="str">
        <f t="shared" ref="L468:L531" si="15">CONCATENATE(IF(P468="YES","e-Notification;",""),IF(Q468="YES"," e-Access;",""),IF(R468="YES"," e-Submission;",""),IF(S468="YES"," e-Evaluation;",""),IF(T468="YES"," e-Awarding;",""),IF(U468="YES"," e-Request;",""),IF(V468="YES"," e-Ordering;",""),IF(W468="YES"," e-Fulfiltment;",""),IF(X468="YES"," e-Invoicing;",""),IF(Y468="YES"," e-Payment;",""))</f>
        <v/>
      </c>
    </row>
    <row r="469" spans="1:25" ht="14.25">
      <c r="A469" t="s">
        <v>1051</v>
      </c>
      <c r="B469" t="s">
        <v>1052</v>
      </c>
      <c r="C469" t="s">
        <v>1056</v>
      </c>
      <c r="E469" t="s">
        <v>45</v>
      </c>
      <c r="G469" t="s">
        <v>1057</v>
      </c>
      <c r="K469" t="str">
        <f t="shared" si="14"/>
        <v/>
      </c>
      <c r="L469" t="str">
        <f t="shared" si="15"/>
        <v/>
      </c>
    </row>
    <row r="470" spans="1:25" ht="14.25">
      <c r="A470" s="5" t="s">
        <v>1058</v>
      </c>
      <c r="B470" s="5" t="s">
        <v>1059</v>
      </c>
      <c r="C470" s="5" t="s">
        <v>1060</v>
      </c>
      <c r="D470" s="5"/>
      <c r="E470" s="5" t="s">
        <v>33</v>
      </c>
      <c r="F470" s="5" t="s">
        <v>385</v>
      </c>
      <c r="G470" s="5" t="s">
        <v>1057</v>
      </c>
      <c r="H470" s="5" t="s">
        <v>36</v>
      </c>
      <c r="I470" s="5" t="s">
        <v>91</v>
      </c>
      <c r="J470" s="5"/>
      <c r="K470" s="5" t="str">
        <f t="shared" si="14"/>
        <v>UC1; UC2;</v>
      </c>
      <c r="L470" s="5" t="str">
        <f t="shared" si="15"/>
        <v>e-Notification;</v>
      </c>
      <c r="M470" s="5" t="s">
        <v>36</v>
      </c>
      <c r="N470" s="5" t="s">
        <v>36</v>
      </c>
      <c r="O470" s="5"/>
      <c r="P470" s="5" t="s">
        <v>36</v>
      </c>
      <c r="Q470" s="5"/>
      <c r="R470" s="5"/>
      <c r="S470" s="5"/>
      <c r="T470" s="5"/>
      <c r="U470" s="5"/>
      <c r="V470" s="5"/>
      <c r="W470" s="5"/>
      <c r="X470" s="5"/>
      <c r="Y470" s="5"/>
    </row>
    <row r="471" spans="1:25" ht="14.25">
      <c r="A471" t="s">
        <v>1058</v>
      </c>
      <c r="B471" t="s">
        <v>1059</v>
      </c>
      <c r="C471" t="s">
        <v>1061</v>
      </c>
      <c r="E471" t="s">
        <v>39</v>
      </c>
      <c r="F471" t="s">
        <v>1055</v>
      </c>
      <c r="G471" t="s">
        <v>1057</v>
      </c>
      <c r="K471" t="str">
        <f t="shared" si="14"/>
        <v/>
      </c>
      <c r="L471" t="str">
        <f t="shared" si="15"/>
        <v/>
      </c>
    </row>
    <row r="472" spans="1:25" ht="14.25">
      <c r="A472" t="s">
        <v>1058</v>
      </c>
      <c r="B472" t="s">
        <v>1059</v>
      </c>
      <c r="C472" t="s">
        <v>1062</v>
      </c>
      <c r="E472" t="s">
        <v>61</v>
      </c>
      <c r="G472" t="s">
        <v>1063</v>
      </c>
      <c r="K472" t="str">
        <f t="shared" si="14"/>
        <v/>
      </c>
      <c r="L472" t="str">
        <f t="shared" si="15"/>
        <v/>
      </c>
    </row>
    <row r="473" spans="1:25" ht="14.25">
      <c r="A473" s="5" t="s">
        <v>1064</v>
      </c>
      <c r="B473" s="5" t="s">
        <v>1065</v>
      </c>
      <c r="C473" s="5" t="s">
        <v>1066</v>
      </c>
      <c r="D473" s="5"/>
      <c r="E473" s="5" t="s">
        <v>33</v>
      </c>
      <c r="F473" s="5" t="s">
        <v>71</v>
      </c>
      <c r="G473" s="5" t="s">
        <v>1063</v>
      </c>
      <c r="H473" s="5" t="s">
        <v>36</v>
      </c>
      <c r="I473" s="5" t="s">
        <v>72</v>
      </c>
      <c r="J473" s="5"/>
      <c r="K473" s="5" t="str">
        <f t="shared" si="14"/>
        <v/>
      </c>
      <c r="L473" s="5" t="str">
        <f t="shared" si="15"/>
        <v>e-Notification; e-Submission;</v>
      </c>
      <c r="M473" s="5"/>
      <c r="N473" s="5"/>
      <c r="O473" s="5"/>
      <c r="P473" s="5" t="s">
        <v>36</v>
      </c>
      <c r="Q473" s="5"/>
      <c r="R473" s="5" t="s">
        <v>36</v>
      </c>
      <c r="S473" s="5"/>
      <c r="T473" s="5"/>
      <c r="U473" s="5"/>
      <c r="V473" s="5"/>
      <c r="W473" s="5"/>
      <c r="X473" s="5"/>
      <c r="Y473" s="5"/>
    </row>
    <row r="474" spans="1:25" ht="14.25">
      <c r="A474" t="s">
        <v>1064</v>
      </c>
      <c r="B474" t="s">
        <v>1065</v>
      </c>
      <c r="C474" t="s">
        <v>1067</v>
      </c>
      <c r="E474" t="s">
        <v>64</v>
      </c>
      <c r="G474" t="s">
        <v>1063</v>
      </c>
      <c r="K474" t="str">
        <f t="shared" si="14"/>
        <v/>
      </c>
      <c r="L474" t="str">
        <f t="shared" si="15"/>
        <v/>
      </c>
    </row>
    <row r="475" spans="1:25" ht="14.25">
      <c r="A475" t="s">
        <v>1064</v>
      </c>
      <c r="B475" t="s">
        <v>1065</v>
      </c>
      <c r="C475" t="s">
        <v>1068</v>
      </c>
      <c r="E475" t="s">
        <v>61</v>
      </c>
      <c r="G475" t="s">
        <v>1069</v>
      </c>
      <c r="K475" t="str">
        <f t="shared" si="14"/>
        <v/>
      </c>
      <c r="L475" t="str">
        <f t="shared" si="15"/>
        <v/>
      </c>
    </row>
    <row r="476" spans="1:25" ht="14.25">
      <c r="A476" s="5" t="s">
        <v>1070</v>
      </c>
      <c r="B476" s="5" t="s">
        <v>1071</v>
      </c>
      <c r="C476" s="5" t="s">
        <v>1072</v>
      </c>
      <c r="D476" s="5"/>
      <c r="E476" s="5" t="s">
        <v>33</v>
      </c>
      <c r="F476" s="5" t="s">
        <v>71</v>
      </c>
      <c r="G476" s="5" t="s">
        <v>1069</v>
      </c>
      <c r="H476" s="5" t="s">
        <v>36</v>
      </c>
      <c r="I476" s="5" t="s">
        <v>217</v>
      </c>
      <c r="J476" s="5"/>
      <c r="K476" s="5" t="str">
        <f t="shared" si="14"/>
        <v/>
      </c>
      <c r="L476" s="5" t="str">
        <f t="shared" si="15"/>
        <v>e-Notification;</v>
      </c>
      <c r="M476" s="5"/>
      <c r="N476" s="5"/>
      <c r="O476" s="5"/>
      <c r="P476" s="5" t="s">
        <v>36</v>
      </c>
      <c r="Q476" s="5"/>
      <c r="R476" s="5"/>
      <c r="S476" s="5"/>
      <c r="T476" s="5"/>
      <c r="U476" s="5"/>
      <c r="V476" s="5"/>
      <c r="W476" s="5"/>
      <c r="X476" s="5"/>
      <c r="Y476" s="5"/>
    </row>
    <row r="477" spans="1:25" ht="14.25">
      <c r="A477" t="s">
        <v>1070</v>
      </c>
      <c r="B477" t="s">
        <v>1071</v>
      </c>
      <c r="C477" t="s">
        <v>1073</v>
      </c>
      <c r="E477" t="s">
        <v>61</v>
      </c>
      <c r="G477" t="s">
        <v>1069</v>
      </c>
      <c r="K477" t="str">
        <f t="shared" si="14"/>
        <v/>
      </c>
      <c r="L477" t="str">
        <f t="shared" si="15"/>
        <v/>
      </c>
    </row>
    <row r="478" spans="1:25" ht="14.25">
      <c r="A478" t="s">
        <v>1070</v>
      </c>
      <c r="B478" t="s">
        <v>1071</v>
      </c>
      <c r="C478" t="s">
        <v>1074</v>
      </c>
      <c r="E478" t="s">
        <v>39</v>
      </c>
      <c r="F478" t="s">
        <v>869</v>
      </c>
      <c r="G478" t="s">
        <v>1075</v>
      </c>
      <c r="K478" t="str">
        <f t="shared" si="14"/>
        <v/>
      </c>
      <c r="L478" t="str">
        <f t="shared" si="15"/>
        <v/>
      </c>
    </row>
    <row r="479" spans="1:25" ht="14.25">
      <c r="A479" s="5" t="s">
        <v>1076</v>
      </c>
      <c r="B479" s="5" t="s">
        <v>1077</v>
      </c>
      <c r="C479" s="5" t="s">
        <v>1078</v>
      </c>
      <c r="D479" s="5"/>
      <c r="E479" s="5" t="s">
        <v>33</v>
      </c>
      <c r="F479" s="5"/>
      <c r="G479" s="5" t="s">
        <v>1075</v>
      </c>
      <c r="H479" s="5" t="s">
        <v>36</v>
      </c>
      <c r="I479" s="5" t="s">
        <v>37</v>
      </c>
      <c r="J479" s="5"/>
      <c r="K479" s="5" t="str">
        <f t="shared" si="14"/>
        <v/>
      </c>
      <c r="L479" s="5" t="str">
        <f t="shared" si="15"/>
        <v>e-Notification;</v>
      </c>
      <c r="M479" s="5"/>
      <c r="N479" s="5"/>
      <c r="O479" s="5"/>
      <c r="P479" s="5" t="s">
        <v>36</v>
      </c>
      <c r="Q479" s="5"/>
      <c r="R479" s="5"/>
      <c r="S479" s="5"/>
      <c r="T479" s="5"/>
      <c r="U479" s="5"/>
      <c r="V479" s="5"/>
      <c r="W479" s="5"/>
      <c r="X479" s="5"/>
      <c r="Y479" s="5"/>
    </row>
    <row r="480" spans="1:25" ht="14.25">
      <c r="A480" t="s">
        <v>1076</v>
      </c>
      <c r="B480" t="s">
        <v>1077</v>
      </c>
      <c r="C480" t="s">
        <v>1079</v>
      </c>
      <c r="E480" t="s">
        <v>61</v>
      </c>
      <c r="G480" t="s">
        <v>629</v>
      </c>
      <c r="K480" t="str">
        <f t="shared" si="14"/>
        <v/>
      </c>
      <c r="L480" t="str">
        <f t="shared" si="15"/>
        <v/>
      </c>
    </row>
    <row r="481" spans="1:25" ht="14.25">
      <c r="A481" s="5" t="s">
        <v>1080</v>
      </c>
      <c r="B481" s="5" t="s">
        <v>1081</v>
      </c>
      <c r="C481" s="5" t="s">
        <v>632</v>
      </c>
      <c r="D481" s="5"/>
      <c r="E481" s="5" t="s">
        <v>64</v>
      </c>
      <c r="F481" s="5"/>
      <c r="G481" s="5" t="s">
        <v>629</v>
      </c>
      <c r="H481" s="5" t="s">
        <v>36</v>
      </c>
      <c r="I481" s="5" t="s">
        <v>349</v>
      </c>
      <c r="J481" s="5"/>
      <c r="K481" s="5" t="str">
        <f t="shared" si="14"/>
        <v/>
      </c>
      <c r="L481" s="5" t="str">
        <f t="shared" si="15"/>
        <v>e-Notification;</v>
      </c>
      <c r="M481" s="5"/>
      <c r="N481" s="5"/>
      <c r="O481" s="5"/>
      <c r="P481" s="5" t="s">
        <v>36</v>
      </c>
      <c r="Q481" s="5"/>
      <c r="R481" s="5"/>
      <c r="S481" s="5"/>
      <c r="T481" s="5"/>
      <c r="U481" s="5"/>
      <c r="V481" s="5"/>
      <c r="W481" s="5"/>
      <c r="X481" s="5"/>
      <c r="Y481" s="5"/>
    </row>
    <row r="482" spans="1:25" ht="14.25">
      <c r="A482" t="s">
        <v>1080</v>
      </c>
      <c r="B482" t="s">
        <v>1081</v>
      </c>
      <c r="C482" t="s">
        <v>1082</v>
      </c>
      <c r="E482" t="s">
        <v>44</v>
      </c>
      <c r="G482" t="s">
        <v>629</v>
      </c>
      <c r="K482" t="str">
        <f t="shared" si="14"/>
        <v/>
      </c>
      <c r="L482" t="str">
        <f t="shared" si="15"/>
        <v/>
      </c>
    </row>
    <row r="483" spans="1:25" ht="14.25">
      <c r="A483" t="s">
        <v>1080</v>
      </c>
      <c r="B483" t="s">
        <v>1081</v>
      </c>
      <c r="C483" t="s">
        <v>1083</v>
      </c>
      <c r="E483" t="s">
        <v>39</v>
      </c>
      <c r="F483" t="s">
        <v>869</v>
      </c>
      <c r="G483" t="s">
        <v>629</v>
      </c>
      <c r="K483" t="str">
        <f t="shared" si="14"/>
        <v/>
      </c>
      <c r="L483" t="str">
        <f t="shared" si="15"/>
        <v/>
      </c>
    </row>
    <row r="484" spans="1:25" ht="14.25">
      <c r="A484" t="s">
        <v>1080</v>
      </c>
      <c r="B484" t="s">
        <v>1081</v>
      </c>
      <c r="C484" t="s">
        <v>1084</v>
      </c>
      <c r="E484" t="s">
        <v>56</v>
      </c>
      <c r="F484" t="s">
        <v>1085</v>
      </c>
      <c r="G484" t="s">
        <v>1086</v>
      </c>
      <c r="K484" t="str">
        <f t="shared" si="14"/>
        <v/>
      </c>
      <c r="L484" t="str">
        <f t="shared" si="15"/>
        <v/>
      </c>
    </row>
    <row r="485" spans="1:25" ht="14.25">
      <c r="A485" s="5" t="s">
        <v>1087</v>
      </c>
      <c r="B485" s="5" t="s">
        <v>1088</v>
      </c>
      <c r="C485" s="5" t="s">
        <v>552</v>
      </c>
      <c r="D485" s="5"/>
      <c r="E485" s="5" t="s">
        <v>33</v>
      </c>
      <c r="F485" s="5"/>
      <c r="G485" s="5" t="s">
        <v>1086</v>
      </c>
      <c r="H485" s="5" t="s">
        <v>36</v>
      </c>
      <c r="I485" s="5" t="s">
        <v>37</v>
      </c>
      <c r="J485" s="5"/>
      <c r="K485" s="5" t="str">
        <f t="shared" si="14"/>
        <v/>
      </c>
      <c r="L485" s="5" t="str">
        <f t="shared" si="15"/>
        <v>e-Notification;</v>
      </c>
      <c r="M485" s="5"/>
      <c r="N485" s="5"/>
      <c r="O485" s="5"/>
      <c r="P485" s="5" t="s">
        <v>36</v>
      </c>
      <c r="Q485" s="5"/>
      <c r="R485" s="5"/>
      <c r="S485" s="5"/>
      <c r="T485" s="5"/>
      <c r="U485" s="5"/>
      <c r="V485" s="5"/>
      <c r="W485" s="5"/>
      <c r="X485" s="5"/>
      <c r="Y485" s="5"/>
    </row>
    <row r="486" spans="1:25" ht="14.25">
      <c r="A486" t="s">
        <v>1087</v>
      </c>
      <c r="B486" t="s">
        <v>1088</v>
      </c>
      <c r="C486" t="s">
        <v>1089</v>
      </c>
      <c r="E486" t="s">
        <v>554</v>
      </c>
      <c r="G486" t="s">
        <v>1090</v>
      </c>
      <c r="K486" t="str">
        <f t="shared" si="14"/>
        <v/>
      </c>
      <c r="L486" t="str">
        <f t="shared" si="15"/>
        <v/>
      </c>
    </row>
    <row r="487" spans="1:25" ht="14.25">
      <c r="A487" s="5" t="s">
        <v>1091</v>
      </c>
      <c r="B487" s="5" t="s">
        <v>1092</v>
      </c>
      <c r="C487" s="5" t="s">
        <v>1093</v>
      </c>
      <c r="D487" s="5"/>
      <c r="E487" s="5" t="s">
        <v>33</v>
      </c>
      <c r="F487" s="5"/>
      <c r="G487" s="5" t="s">
        <v>1090</v>
      </c>
      <c r="H487" s="5" t="s">
        <v>36</v>
      </c>
      <c r="I487" s="5" t="s">
        <v>37</v>
      </c>
      <c r="J487" s="5"/>
      <c r="K487" s="5" t="str">
        <f t="shared" si="14"/>
        <v/>
      </c>
      <c r="L487" s="5" t="str">
        <f t="shared" si="15"/>
        <v>e-Notification;</v>
      </c>
      <c r="M487" s="5"/>
      <c r="N487" s="5"/>
      <c r="O487" s="5"/>
      <c r="P487" s="5" t="s">
        <v>36</v>
      </c>
      <c r="Q487" s="5"/>
      <c r="R487" s="5"/>
      <c r="S487" s="5"/>
      <c r="T487" s="5"/>
      <c r="U487" s="5"/>
      <c r="V487" s="5"/>
      <c r="W487" s="5"/>
      <c r="X487" s="5"/>
      <c r="Y487" s="5"/>
    </row>
    <row r="488" spans="1:25" ht="14.25">
      <c r="A488" t="s">
        <v>1091</v>
      </c>
      <c r="B488" t="s">
        <v>1092</v>
      </c>
      <c r="C488" t="s">
        <v>1094</v>
      </c>
      <c r="E488" t="s">
        <v>192</v>
      </c>
      <c r="G488" t="s">
        <v>1095</v>
      </c>
      <c r="K488" t="str">
        <f t="shared" si="14"/>
        <v/>
      </c>
      <c r="L488" t="str">
        <f t="shared" si="15"/>
        <v/>
      </c>
    </row>
    <row r="489" spans="1:25" ht="14.25">
      <c r="A489" s="5" t="s">
        <v>1096</v>
      </c>
      <c r="B489" s="5" t="s">
        <v>1097</v>
      </c>
      <c r="C489" s="5" t="s">
        <v>1098</v>
      </c>
      <c r="D489" s="5"/>
      <c r="E489" s="5" t="s">
        <v>33</v>
      </c>
      <c r="F489" s="5" t="s">
        <v>240</v>
      </c>
      <c r="G489" s="5" t="s">
        <v>1095</v>
      </c>
      <c r="H489" s="5" t="s">
        <v>36</v>
      </c>
      <c r="I489" s="5" t="s">
        <v>91</v>
      </c>
      <c r="J489" s="5"/>
      <c r="K489" s="5" t="str">
        <f t="shared" si="14"/>
        <v/>
      </c>
      <c r="L489" s="5" t="str">
        <f t="shared" si="15"/>
        <v>e-Notification;</v>
      </c>
      <c r="M489" s="5"/>
      <c r="N489" s="5"/>
      <c r="O489" s="5"/>
      <c r="P489" s="5" t="s">
        <v>36</v>
      </c>
      <c r="Q489" s="5"/>
      <c r="R489" s="5"/>
      <c r="S489" s="5"/>
      <c r="T489" s="5"/>
      <c r="U489" s="5"/>
      <c r="V489" s="5"/>
      <c r="W489" s="5"/>
      <c r="X489" s="5"/>
      <c r="Y489" s="5"/>
    </row>
    <row r="490" spans="1:25" ht="14.25">
      <c r="A490" t="s">
        <v>1096</v>
      </c>
      <c r="B490" t="s">
        <v>1097</v>
      </c>
      <c r="C490" t="s">
        <v>1099</v>
      </c>
      <c r="E490" t="s">
        <v>39</v>
      </c>
      <c r="F490" t="s">
        <v>1100</v>
      </c>
      <c r="G490" t="s">
        <v>1101</v>
      </c>
      <c r="K490" t="str">
        <f t="shared" si="14"/>
        <v/>
      </c>
      <c r="L490" t="str">
        <f t="shared" si="15"/>
        <v/>
      </c>
    </row>
    <row r="491" spans="1:25" ht="14.25">
      <c r="A491" s="5" t="s">
        <v>1102</v>
      </c>
      <c r="B491" s="5" t="s">
        <v>1103</v>
      </c>
      <c r="C491" s="5" t="s">
        <v>1104</v>
      </c>
      <c r="D491" s="5"/>
      <c r="E491" s="5" t="s">
        <v>33</v>
      </c>
      <c r="F491" s="5" t="s">
        <v>1105</v>
      </c>
      <c r="G491" s="5" t="s">
        <v>1101</v>
      </c>
      <c r="H491" s="5" t="s">
        <v>36</v>
      </c>
      <c r="I491" s="5" t="s">
        <v>37</v>
      </c>
      <c r="J491" s="5"/>
      <c r="K491" s="5" t="str">
        <f t="shared" si="14"/>
        <v/>
      </c>
      <c r="L491" s="5" t="str">
        <f t="shared" si="15"/>
        <v>e-Notification; e-Awarding; e-Payment;</v>
      </c>
      <c r="M491" s="5"/>
      <c r="N491" s="5"/>
      <c r="O491" s="5"/>
      <c r="P491" s="5" t="s">
        <v>36</v>
      </c>
      <c r="Q491" s="5"/>
      <c r="R491" s="5"/>
      <c r="S491" s="5"/>
      <c r="T491" s="5" t="s">
        <v>36</v>
      </c>
      <c r="U491" s="5"/>
      <c r="V491" s="5"/>
      <c r="W491" s="5"/>
      <c r="X491" s="5"/>
      <c r="Y491" s="5" t="s">
        <v>36</v>
      </c>
    </row>
    <row r="492" spans="1:25" ht="14.25">
      <c r="A492" s="5" t="s">
        <v>1102</v>
      </c>
      <c r="B492" s="5" t="s">
        <v>1103</v>
      </c>
      <c r="C492" s="5" t="s">
        <v>1106</v>
      </c>
      <c r="D492" s="5"/>
      <c r="E492" s="5" t="s">
        <v>33</v>
      </c>
      <c r="F492" s="5" t="s">
        <v>1107</v>
      </c>
      <c r="G492" s="5" t="s">
        <v>1101</v>
      </c>
      <c r="H492" s="5" t="s">
        <v>36</v>
      </c>
      <c r="I492" s="5" t="s">
        <v>37</v>
      </c>
      <c r="J492" s="5"/>
      <c r="K492" s="5" t="str">
        <f t="shared" si="14"/>
        <v/>
      </c>
      <c r="L492" s="5" t="str">
        <f t="shared" si="15"/>
        <v>e-Notification; e-Awarding; e-Payment;</v>
      </c>
      <c r="M492" s="5"/>
      <c r="N492" s="5"/>
      <c r="O492" s="5"/>
      <c r="P492" s="5" t="s">
        <v>36</v>
      </c>
      <c r="Q492" s="5"/>
      <c r="R492" s="5"/>
      <c r="S492" s="5"/>
      <c r="T492" s="5" t="s">
        <v>36</v>
      </c>
      <c r="U492" s="5"/>
      <c r="V492" s="5"/>
      <c r="W492" s="5"/>
      <c r="X492" s="5"/>
      <c r="Y492" s="5" t="s">
        <v>36</v>
      </c>
    </row>
    <row r="493" spans="1:25" ht="14.25">
      <c r="A493" t="s">
        <v>1102</v>
      </c>
      <c r="B493" t="s">
        <v>1103</v>
      </c>
      <c r="C493" t="s">
        <v>1108</v>
      </c>
      <c r="E493" t="s">
        <v>61</v>
      </c>
      <c r="G493" t="s">
        <v>1101</v>
      </c>
      <c r="K493" t="str">
        <f t="shared" si="14"/>
        <v/>
      </c>
      <c r="L493" t="str">
        <f t="shared" si="15"/>
        <v/>
      </c>
    </row>
    <row r="494" spans="1:25" ht="14.25">
      <c r="A494" t="s">
        <v>1102</v>
      </c>
      <c r="B494" t="s">
        <v>1103</v>
      </c>
      <c r="C494" t="s">
        <v>1109</v>
      </c>
      <c r="E494" t="s">
        <v>44</v>
      </c>
      <c r="G494" t="s">
        <v>1101</v>
      </c>
      <c r="K494" t="str">
        <f t="shared" si="14"/>
        <v/>
      </c>
      <c r="L494" t="str">
        <f t="shared" si="15"/>
        <v/>
      </c>
    </row>
    <row r="495" spans="1:25" ht="14.25">
      <c r="A495" t="s">
        <v>1102</v>
      </c>
      <c r="B495" t="s">
        <v>1103</v>
      </c>
      <c r="C495" t="s">
        <v>1110</v>
      </c>
      <c r="E495" t="s">
        <v>39</v>
      </c>
      <c r="F495" t="s">
        <v>1111</v>
      </c>
      <c r="G495" t="s">
        <v>1101</v>
      </c>
      <c r="K495" t="str">
        <f t="shared" si="14"/>
        <v/>
      </c>
      <c r="L495" t="str">
        <f t="shared" si="15"/>
        <v/>
      </c>
    </row>
    <row r="496" spans="1:25" ht="14.25">
      <c r="A496" t="s">
        <v>1102</v>
      </c>
      <c r="B496" t="s">
        <v>1103</v>
      </c>
      <c r="C496" t="s">
        <v>1112</v>
      </c>
      <c r="E496" t="s">
        <v>729</v>
      </c>
      <c r="G496" t="s">
        <v>1113</v>
      </c>
      <c r="K496" t="str">
        <f t="shared" si="14"/>
        <v/>
      </c>
      <c r="L496" t="str">
        <f t="shared" si="15"/>
        <v/>
      </c>
    </row>
    <row r="497" spans="1:25" ht="14.25">
      <c r="A497" s="5" t="s">
        <v>1114</v>
      </c>
      <c r="B497" s="5" t="s">
        <v>1115</v>
      </c>
      <c r="C497" s="5" t="s">
        <v>1116</v>
      </c>
      <c r="D497" s="5"/>
      <c r="E497" s="5" t="s">
        <v>33</v>
      </c>
      <c r="F497" s="5"/>
      <c r="G497" s="5" t="s">
        <v>1113</v>
      </c>
      <c r="H497" s="5" t="s">
        <v>36</v>
      </c>
      <c r="I497" s="5" t="s">
        <v>37</v>
      </c>
      <c r="J497" s="5"/>
      <c r="K497" s="5" t="str">
        <f t="shared" si="14"/>
        <v/>
      </c>
      <c r="L497" s="5" t="str">
        <f t="shared" si="15"/>
        <v>e-Notification; e-Awarding; e-Payment;</v>
      </c>
      <c r="M497" s="5"/>
      <c r="N497" s="5"/>
      <c r="O497" s="5"/>
      <c r="P497" s="5" t="s">
        <v>36</v>
      </c>
      <c r="Q497" s="5"/>
      <c r="R497" s="5"/>
      <c r="S497" s="5"/>
      <c r="T497" s="5" t="s">
        <v>36</v>
      </c>
      <c r="U497" s="5"/>
      <c r="V497" s="5"/>
      <c r="W497" s="5"/>
      <c r="X497" s="5"/>
      <c r="Y497" s="5" t="s">
        <v>36</v>
      </c>
    </row>
    <row r="498" spans="1:25" ht="14.25">
      <c r="A498" t="s">
        <v>1114</v>
      </c>
      <c r="B498" t="s">
        <v>1115</v>
      </c>
      <c r="C498" t="s">
        <v>1117</v>
      </c>
      <c r="E498" t="s">
        <v>64</v>
      </c>
      <c r="G498" t="s">
        <v>1118</v>
      </c>
      <c r="K498" t="str">
        <f t="shared" si="14"/>
        <v/>
      </c>
      <c r="L498" t="str">
        <f t="shared" si="15"/>
        <v/>
      </c>
    </row>
    <row r="499" spans="1:25" ht="14.25">
      <c r="A499" s="5" t="s">
        <v>1119</v>
      </c>
      <c r="B499" s="5" t="s">
        <v>1120</v>
      </c>
      <c r="C499" s="5" t="s">
        <v>1121</v>
      </c>
      <c r="D499" s="5"/>
      <c r="E499" s="5" t="s">
        <v>33</v>
      </c>
      <c r="F499" s="5" t="s">
        <v>1122</v>
      </c>
      <c r="G499" s="5" t="s">
        <v>1118</v>
      </c>
      <c r="H499" s="5" t="s">
        <v>36</v>
      </c>
      <c r="I499" s="5" t="s">
        <v>37</v>
      </c>
      <c r="J499" s="5"/>
      <c r="K499" s="5" t="str">
        <f t="shared" si="14"/>
        <v/>
      </c>
      <c r="L499" s="5" t="str">
        <f t="shared" si="15"/>
        <v>e-Notification;</v>
      </c>
      <c r="M499" s="5"/>
      <c r="N499" s="5"/>
      <c r="O499" s="5"/>
      <c r="P499" s="5" t="s">
        <v>36</v>
      </c>
      <c r="Q499" s="5"/>
      <c r="R499" s="5"/>
      <c r="S499" s="5"/>
      <c r="T499" s="5"/>
      <c r="U499" s="5"/>
      <c r="V499" s="5"/>
      <c r="W499" s="5"/>
      <c r="X499" s="5"/>
      <c r="Y499" s="5"/>
    </row>
    <row r="500" spans="1:25" ht="14.25">
      <c r="A500" t="s">
        <v>1119</v>
      </c>
      <c r="B500" t="s">
        <v>1120</v>
      </c>
      <c r="C500" t="s">
        <v>1123</v>
      </c>
      <c r="E500" t="s">
        <v>61</v>
      </c>
      <c r="G500" t="s">
        <v>1118</v>
      </c>
      <c r="K500" t="str">
        <f t="shared" si="14"/>
        <v/>
      </c>
      <c r="L500" t="str">
        <f t="shared" si="15"/>
        <v/>
      </c>
    </row>
    <row r="501" spans="1:25" ht="14.25">
      <c r="A501" t="s">
        <v>1119</v>
      </c>
      <c r="B501" t="s">
        <v>1120</v>
      </c>
      <c r="C501" t="s">
        <v>1124</v>
      </c>
      <c r="E501" t="s">
        <v>39</v>
      </c>
      <c r="F501" t="s">
        <v>1125</v>
      </c>
      <c r="G501" t="s">
        <v>1118</v>
      </c>
      <c r="K501" t="str">
        <f t="shared" si="14"/>
        <v/>
      </c>
      <c r="L501" t="str">
        <f t="shared" si="15"/>
        <v/>
      </c>
    </row>
    <row r="502" spans="1:25" ht="14.25">
      <c r="A502" t="s">
        <v>1119</v>
      </c>
      <c r="B502" t="s">
        <v>1120</v>
      </c>
      <c r="C502" t="s">
        <v>1126</v>
      </c>
      <c r="E502" t="s">
        <v>44</v>
      </c>
      <c r="G502" t="s">
        <v>1118</v>
      </c>
      <c r="K502" t="str">
        <f t="shared" si="14"/>
        <v/>
      </c>
      <c r="L502" t="str">
        <f t="shared" si="15"/>
        <v/>
      </c>
    </row>
    <row r="503" spans="1:25" ht="14.25">
      <c r="A503" t="s">
        <v>1119</v>
      </c>
      <c r="B503" t="s">
        <v>1120</v>
      </c>
      <c r="C503" t="s">
        <v>1127</v>
      </c>
      <c r="E503" t="s">
        <v>45</v>
      </c>
      <c r="G503" t="s">
        <v>1118</v>
      </c>
      <c r="K503" t="str">
        <f t="shared" si="14"/>
        <v/>
      </c>
      <c r="L503" t="str">
        <f t="shared" si="15"/>
        <v/>
      </c>
    </row>
    <row r="504" spans="1:25" ht="14.25">
      <c r="A504" t="s">
        <v>1119</v>
      </c>
      <c r="B504" t="s">
        <v>1120</v>
      </c>
      <c r="C504" t="s">
        <v>1128</v>
      </c>
      <c r="E504" t="s">
        <v>107</v>
      </c>
      <c r="G504" t="s">
        <v>1129</v>
      </c>
      <c r="K504" t="str">
        <f t="shared" si="14"/>
        <v/>
      </c>
      <c r="L504" t="str">
        <f t="shared" si="15"/>
        <v/>
      </c>
    </row>
    <row r="505" spans="1:25" ht="14.25">
      <c r="A505" s="5" t="s">
        <v>1130</v>
      </c>
      <c r="B505" s="5" t="s">
        <v>1131</v>
      </c>
      <c r="C505" s="5" t="s">
        <v>1132</v>
      </c>
      <c r="D505" s="5"/>
      <c r="E505" s="5" t="s">
        <v>39</v>
      </c>
      <c r="F505" s="5"/>
      <c r="G505" s="5" t="s">
        <v>1133</v>
      </c>
      <c r="H505" s="5" t="s">
        <v>36</v>
      </c>
      <c r="I505" s="5" t="s">
        <v>91</v>
      </c>
      <c r="J505" s="5"/>
      <c r="K505" s="5" t="str">
        <f t="shared" si="14"/>
        <v>UC1;</v>
      </c>
      <c r="L505" s="5" t="str">
        <f t="shared" si="15"/>
        <v>e-Notification;</v>
      </c>
      <c r="M505" s="5" t="s">
        <v>36</v>
      </c>
      <c r="N505" s="5"/>
      <c r="O505" s="5"/>
      <c r="P505" s="5" t="s">
        <v>36</v>
      </c>
      <c r="Q505" s="5"/>
      <c r="R505" s="5"/>
      <c r="S505" s="5"/>
      <c r="T505" s="5"/>
      <c r="U505" s="5"/>
      <c r="V505" s="5"/>
      <c r="W505" s="5"/>
      <c r="X505" s="5"/>
      <c r="Y505" s="5"/>
    </row>
    <row r="506" spans="1:25" ht="14.25">
      <c r="A506" t="s">
        <v>1130</v>
      </c>
      <c r="B506" t="s">
        <v>1131</v>
      </c>
      <c r="C506" t="s">
        <v>1134</v>
      </c>
      <c r="E506" t="s">
        <v>64</v>
      </c>
      <c r="G506" t="s">
        <v>1133</v>
      </c>
      <c r="K506" t="str">
        <f t="shared" si="14"/>
        <v/>
      </c>
      <c r="L506" t="str">
        <f t="shared" si="15"/>
        <v/>
      </c>
    </row>
    <row r="507" spans="1:25" ht="14.25">
      <c r="A507" t="s">
        <v>1130</v>
      </c>
      <c r="B507" t="s">
        <v>1131</v>
      </c>
      <c r="C507" t="s">
        <v>1135</v>
      </c>
      <c r="E507" t="s">
        <v>39</v>
      </c>
      <c r="F507" t="s">
        <v>1136</v>
      </c>
      <c r="G507" t="s">
        <v>1133</v>
      </c>
      <c r="K507" t="str">
        <f t="shared" si="14"/>
        <v/>
      </c>
      <c r="L507" t="str">
        <f t="shared" si="15"/>
        <v/>
      </c>
    </row>
    <row r="508" spans="1:25" ht="14.25">
      <c r="A508" t="s">
        <v>1130</v>
      </c>
      <c r="B508" t="s">
        <v>1131</v>
      </c>
      <c r="C508" t="s">
        <v>1134</v>
      </c>
      <c r="E508" t="s">
        <v>44</v>
      </c>
      <c r="G508" t="s">
        <v>1137</v>
      </c>
      <c r="K508" t="str">
        <f t="shared" si="14"/>
        <v/>
      </c>
      <c r="L508" t="str">
        <f t="shared" si="15"/>
        <v/>
      </c>
    </row>
    <row r="509" spans="1:25" ht="14.25">
      <c r="A509" s="5" t="s">
        <v>1138</v>
      </c>
      <c r="B509" s="5" t="s">
        <v>1139</v>
      </c>
      <c r="C509" s="5" t="s">
        <v>1140</v>
      </c>
      <c r="D509" s="5"/>
      <c r="E509" s="5" t="s">
        <v>64</v>
      </c>
      <c r="F509" s="5"/>
      <c r="G509" s="5" t="s">
        <v>1141</v>
      </c>
      <c r="H509" s="5" t="s">
        <v>36</v>
      </c>
      <c r="I509" s="5" t="s">
        <v>349</v>
      </c>
      <c r="J509" s="5"/>
      <c r="K509" s="5" t="str">
        <f t="shared" si="14"/>
        <v/>
      </c>
      <c r="L509" s="5" t="str">
        <f t="shared" si="15"/>
        <v>e-Notification; e-Access;</v>
      </c>
      <c r="M509" s="5"/>
      <c r="N509" s="5"/>
      <c r="O509" s="5"/>
      <c r="P509" s="5" t="s">
        <v>36</v>
      </c>
      <c r="Q509" s="5" t="s">
        <v>36</v>
      </c>
      <c r="R509" s="5"/>
      <c r="S509" s="5"/>
      <c r="T509" s="5"/>
      <c r="U509" s="5"/>
      <c r="V509" s="5"/>
      <c r="W509" s="5"/>
      <c r="X509" s="5"/>
      <c r="Y509" s="5"/>
    </row>
    <row r="510" spans="1:25" ht="14.25">
      <c r="A510" s="5" t="s">
        <v>1142</v>
      </c>
      <c r="B510" s="5" t="s">
        <v>1143</v>
      </c>
      <c r="C510" s="5" t="s">
        <v>1144</v>
      </c>
      <c r="D510" s="5"/>
      <c r="E510" s="5" t="s">
        <v>33</v>
      </c>
      <c r="F510" s="5" t="s">
        <v>1145</v>
      </c>
      <c r="G510" s="5" t="s">
        <v>1141</v>
      </c>
      <c r="H510" s="5" t="s">
        <v>36</v>
      </c>
      <c r="I510" s="5" t="s">
        <v>377</v>
      </c>
      <c r="J510" s="5"/>
      <c r="K510" s="5" t="str">
        <f t="shared" si="14"/>
        <v/>
      </c>
      <c r="L510" s="5" t="str">
        <f t="shared" si="15"/>
        <v>e-Notification;</v>
      </c>
      <c r="M510" s="5"/>
      <c r="N510" s="5"/>
      <c r="O510" s="5"/>
      <c r="P510" s="5" t="s">
        <v>36</v>
      </c>
      <c r="Q510" s="5"/>
      <c r="R510" s="5"/>
      <c r="S510" s="5"/>
      <c r="T510" s="5"/>
      <c r="U510" s="5"/>
      <c r="V510" s="5"/>
      <c r="W510" s="5"/>
      <c r="X510" s="5"/>
      <c r="Y510" s="5"/>
    </row>
    <row r="511" spans="1:25" ht="14.25">
      <c r="A511" t="s">
        <v>1142</v>
      </c>
      <c r="B511" t="s">
        <v>1143</v>
      </c>
      <c r="C511" t="s">
        <v>1146</v>
      </c>
      <c r="E511" t="s">
        <v>39</v>
      </c>
      <c r="F511" t="s">
        <v>1147</v>
      </c>
      <c r="G511" t="s">
        <v>1141</v>
      </c>
      <c r="K511" t="str">
        <f t="shared" si="14"/>
        <v/>
      </c>
      <c r="L511" t="str">
        <f t="shared" si="15"/>
        <v/>
      </c>
    </row>
    <row r="512" spans="1:25" ht="14.25">
      <c r="A512" t="s">
        <v>1142</v>
      </c>
      <c r="B512" t="s">
        <v>1143</v>
      </c>
      <c r="C512" t="s">
        <v>1148</v>
      </c>
      <c r="E512" t="s">
        <v>64</v>
      </c>
      <c r="G512" t="s">
        <v>1141</v>
      </c>
      <c r="K512" t="str">
        <f t="shared" si="14"/>
        <v/>
      </c>
      <c r="L512" t="str">
        <f t="shared" si="15"/>
        <v/>
      </c>
    </row>
    <row r="513" spans="1:25" ht="14.25">
      <c r="A513" t="s">
        <v>1142</v>
      </c>
      <c r="B513" t="s">
        <v>1143</v>
      </c>
      <c r="C513" t="s">
        <v>1149</v>
      </c>
      <c r="E513" t="s">
        <v>44</v>
      </c>
      <c r="G513" t="s">
        <v>1150</v>
      </c>
      <c r="K513" t="str">
        <f t="shared" si="14"/>
        <v/>
      </c>
      <c r="L513" t="str">
        <f t="shared" si="15"/>
        <v/>
      </c>
    </row>
    <row r="514" spans="1:25" ht="14.25">
      <c r="A514" t="s">
        <v>1151</v>
      </c>
      <c r="B514" t="s">
        <v>1152</v>
      </c>
      <c r="C514" t="s">
        <v>1153</v>
      </c>
      <c r="E514" t="s">
        <v>33</v>
      </c>
      <c r="F514" t="s">
        <v>1154</v>
      </c>
      <c r="G514" t="s">
        <v>1155</v>
      </c>
      <c r="K514" t="str">
        <f t="shared" si="14"/>
        <v/>
      </c>
      <c r="L514" t="str">
        <f t="shared" si="15"/>
        <v/>
      </c>
    </row>
    <row r="515" spans="1:25" ht="14.25">
      <c r="A515" s="5" t="s">
        <v>1156</v>
      </c>
      <c r="B515" s="5" t="s">
        <v>1157</v>
      </c>
      <c r="C515" s="5" t="s">
        <v>1158</v>
      </c>
      <c r="D515" s="5"/>
      <c r="E515" s="5" t="s">
        <v>729</v>
      </c>
      <c r="F515" s="5"/>
      <c r="G515" s="5" t="s">
        <v>1155</v>
      </c>
      <c r="H515" s="5" t="s">
        <v>36</v>
      </c>
      <c r="I515" s="5" t="s">
        <v>1159</v>
      </c>
      <c r="J515" s="5"/>
      <c r="K515" s="5" t="str">
        <f t="shared" si="14"/>
        <v/>
      </c>
      <c r="L515" s="5" t="str">
        <f t="shared" si="15"/>
        <v>e-Notification; e-Evaluation;</v>
      </c>
      <c r="M515" s="5"/>
      <c r="N515" s="5"/>
      <c r="O515" s="5"/>
      <c r="P515" s="5" t="s">
        <v>36</v>
      </c>
      <c r="Q515" s="5"/>
      <c r="R515" s="5"/>
      <c r="S515" s="5" t="s">
        <v>36</v>
      </c>
      <c r="T515" s="5"/>
      <c r="U515" s="5"/>
      <c r="V515" s="5"/>
      <c r="W515" s="5"/>
      <c r="X515" s="5"/>
      <c r="Y515" s="5"/>
    </row>
    <row r="516" spans="1:25" ht="14.25">
      <c r="A516" t="s">
        <v>1156</v>
      </c>
      <c r="B516" t="s">
        <v>1157</v>
      </c>
      <c r="C516" t="s">
        <v>1160</v>
      </c>
      <c r="E516" t="s">
        <v>61</v>
      </c>
      <c r="G516" t="s">
        <v>1161</v>
      </c>
      <c r="K516" t="str">
        <f t="shared" si="14"/>
        <v/>
      </c>
      <c r="L516" t="str">
        <f t="shared" si="15"/>
        <v/>
      </c>
    </row>
    <row r="517" spans="1:25" ht="14.25">
      <c r="A517" s="5" t="s">
        <v>1162</v>
      </c>
      <c r="B517" s="5" t="s">
        <v>1163</v>
      </c>
      <c r="C517" s="5" t="s">
        <v>1164</v>
      </c>
      <c r="D517" s="5"/>
      <c r="E517" s="5" t="s">
        <v>33</v>
      </c>
      <c r="F517" s="5" t="s">
        <v>385</v>
      </c>
      <c r="G517" s="5" t="s">
        <v>1161</v>
      </c>
      <c r="H517" s="5" t="s">
        <v>36</v>
      </c>
      <c r="I517" s="5" t="s">
        <v>91</v>
      </c>
      <c r="J517" s="5"/>
      <c r="K517" s="5" t="str">
        <f t="shared" si="14"/>
        <v/>
      </c>
      <c r="L517" s="5" t="str">
        <f t="shared" si="15"/>
        <v>e-Notification;</v>
      </c>
      <c r="M517" s="5"/>
      <c r="N517" s="5"/>
      <c r="O517" s="5"/>
      <c r="P517" s="5" t="s">
        <v>36</v>
      </c>
      <c r="Q517" s="5"/>
      <c r="R517" s="5"/>
      <c r="S517" s="5"/>
      <c r="T517" s="5"/>
      <c r="U517" s="5"/>
      <c r="V517" s="5"/>
      <c r="W517" s="5"/>
      <c r="X517" s="5"/>
      <c r="Y517" s="5"/>
    </row>
    <row r="518" spans="1:25" ht="14.25">
      <c r="A518" t="s">
        <v>1162</v>
      </c>
      <c r="B518" t="s">
        <v>1163</v>
      </c>
      <c r="C518" t="s">
        <v>1165</v>
      </c>
      <c r="E518" t="s">
        <v>39</v>
      </c>
      <c r="F518" t="s">
        <v>1166</v>
      </c>
      <c r="G518" t="s">
        <v>1161</v>
      </c>
      <c r="K518" t="str">
        <f t="shared" si="14"/>
        <v/>
      </c>
      <c r="L518" t="str">
        <f t="shared" si="15"/>
        <v/>
      </c>
    </row>
    <row r="519" spans="1:25" ht="14.25">
      <c r="A519" t="s">
        <v>1162</v>
      </c>
      <c r="B519" t="s">
        <v>1163</v>
      </c>
      <c r="C519" t="s">
        <v>1167</v>
      </c>
      <c r="E519" t="s">
        <v>64</v>
      </c>
      <c r="G519" t="s">
        <v>1168</v>
      </c>
      <c r="K519" t="str">
        <f t="shared" si="14"/>
        <v/>
      </c>
      <c r="L519" t="str">
        <f t="shared" si="15"/>
        <v/>
      </c>
    </row>
    <row r="520" spans="1:25" ht="14.25">
      <c r="A520" s="5" t="s">
        <v>1169</v>
      </c>
      <c r="B520" s="5" t="s">
        <v>1170</v>
      </c>
      <c r="C520" s="5" t="s">
        <v>1171</v>
      </c>
      <c r="D520" s="5"/>
      <c r="E520" s="5" t="s">
        <v>33</v>
      </c>
      <c r="F520" s="5" t="s">
        <v>748</v>
      </c>
      <c r="G520" s="5" t="s">
        <v>1168</v>
      </c>
      <c r="H520" s="5" t="s">
        <v>36</v>
      </c>
      <c r="I520" s="5" t="s">
        <v>72</v>
      </c>
      <c r="J520" s="5"/>
      <c r="K520" s="5" t="str">
        <f t="shared" si="14"/>
        <v/>
      </c>
      <c r="L520" s="5" t="str">
        <f t="shared" si="15"/>
        <v>e-Notification;</v>
      </c>
      <c r="M520" s="5"/>
      <c r="N520" s="5"/>
      <c r="O520" s="5"/>
      <c r="P520" s="5" t="s">
        <v>36</v>
      </c>
      <c r="Q520" s="5"/>
      <c r="R520" s="5"/>
      <c r="S520" s="5"/>
      <c r="T520" s="5"/>
      <c r="U520" s="5"/>
      <c r="V520" s="5"/>
      <c r="W520" s="5"/>
      <c r="X520" s="5"/>
      <c r="Y520" s="5"/>
    </row>
    <row r="521" spans="1:25" ht="14.25">
      <c r="A521" t="s">
        <v>1169</v>
      </c>
      <c r="B521" t="s">
        <v>1170</v>
      </c>
      <c r="C521" t="s">
        <v>1172</v>
      </c>
      <c r="E521" t="s">
        <v>61</v>
      </c>
      <c r="G521" t="s">
        <v>1168</v>
      </c>
      <c r="K521" t="str">
        <f t="shared" si="14"/>
        <v/>
      </c>
      <c r="L521" t="str">
        <f t="shared" si="15"/>
        <v/>
      </c>
    </row>
    <row r="522" spans="1:25" ht="14.25">
      <c r="A522" t="s">
        <v>1169</v>
      </c>
      <c r="B522" t="s">
        <v>1170</v>
      </c>
      <c r="C522" t="s">
        <v>1173</v>
      </c>
      <c r="E522" t="s">
        <v>61</v>
      </c>
      <c r="G522" t="s">
        <v>1174</v>
      </c>
      <c r="K522" t="str">
        <f t="shared" si="14"/>
        <v/>
      </c>
      <c r="L522" t="str">
        <f t="shared" si="15"/>
        <v/>
      </c>
    </row>
    <row r="523" spans="1:25" ht="14.25">
      <c r="A523" s="5" t="s">
        <v>1175</v>
      </c>
      <c r="B523" s="5" t="s">
        <v>1176</v>
      </c>
      <c r="C523" s="5" t="s">
        <v>1177</v>
      </c>
      <c r="D523" s="5"/>
      <c r="E523" s="5" t="s">
        <v>33</v>
      </c>
      <c r="F523" s="5"/>
      <c r="G523" s="5" t="s">
        <v>1174</v>
      </c>
      <c r="H523" s="5" t="s">
        <v>36</v>
      </c>
      <c r="I523" s="5" t="s">
        <v>37</v>
      </c>
      <c r="J523" s="5"/>
      <c r="K523" s="5" t="str">
        <f t="shared" si="14"/>
        <v/>
      </c>
      <c r="L523" s="5" t="str">
        <f t="shared" si="15"/>
        <v>e-Notification; e-Submission;</v>
      </c>
      <c r="M523" s="5"/>
      <c r="N523" s="5"/>
      <c r="O523" s="5"/>
      <c r="P523" s="5" t="s">
        <v>36</v>
      </c>
      <c r="Q523" s="5"/>
      <c r="R523" s="5" t="s">
        <v>36</v>
      </c>
      <c r="S523" s="5"/>
      <c r="T523" s="5"/>
      <c r="U523" s="5"/>
      <c r="V523" s="5"/>
      <c r="W523" s="5"/>
      <c r="X523" s="5"/>
      <c r="Y523" s="5"/>
    </row>
    <row r="524" spans="1:25" ht="14.25">
      <c r="A524" t="s">
        <v>1175</v>
      </c>
      <c r="B524" t="s">
        <v>1176</v>
      </c>
      <c r="C524" t="s">
        <v>1178</v>
      </c>
      <c r="E524" t="s">
        <v>64</v>
      </c>
      <c r="G524" t="s">
        <v>1174</v>
      </c>
      <c r="K524" t="str">
        <f t="shared" si="14"/>
        <v/>
      </c>
      <c r="L524" t="str">
        <f t="shared" si="15"/>
        <v/>
      </c>
    </row>
    <row r="525" spans="1:25" ht="14.25">
      <c r="A525" t="s">
        <v>1175</v>
      </c>
      <c r="B525" t="s">
        <v>1176</v>
      </c>
      <c r="C525" t="s">
        <v>1179</v>
      </c>
      <c r="E525" t="s">
        <v>61</v>
      </c>
      <c r="G525" t="s">
        <v>1174</v>
      </c>
      <c r="K525" t="str">
        <f t="shared" si="14"/>
        <v/>
      </c>
      <c r="L525" t="str">
        <f t="shared" si="15"/>
        <v/>
      </c>
    </row>
    <row r="526" spans="1:25" ht="14.25">
      <c r="A526" t="s">
        <v>1175</v>
      </c>
      <c r="B526" t="s">
        <v>1176</v>
      </c>
      <c r="C526" t="s">
        <v>1180</v>
      </c>
      <c r="E526" t="s">
        <v>61</v>
      </c>
      <c r="G526" t="s">
        <v>1174</v>
      </c>
      <c r="K526" t="str">
        <f t="shared" si="14"/>
        <v/>
      </c>
      <c r="L526" t="str">
        <f t="shared" si="15"/>
        <v/>
      </c>
    </row>
    <row r="527" spans="1:25" ht="14.25">
      <c r="A527" t="s">
        <v>1175</v>
      </c>
      <c r="B527" t="s">
        <v>1176</v>
      </c>
      <c r="C527" t="s">
        <v>1181</v>
      </c>
      <c r="E527" t="s">
        <v>39</v>
      </c>
      <c r="F527" t="s">
        <v>1182</v>
      </c>
      <c r="G527" t="s">
        <v>1183</v>
      </c>
      <c r="K527" t="str">
        <f t="shared" si="14"/>
        <v/>
      </c>
      <c r="L527" t="str">
        <f t="shared" si="15"/>
        <v/>
      </c>
    </row>
    <row r="528" spans="1:25" ht="14.25">
      <c r="A528" s="5" t="s">
        <v>1184</v>
      </c>
      <c r="B528" s="5" t="s">
        <v>1185</v>
      </c>
      <c r="C528" s="5" t="s">
        <v>1186</v>
      </c>
      <c r="D528" s="5"/>
      <c r="E528" s="5" t="s">
        <v>33</v>
      </c>
      <c r="F528" s="5"/>
      <c r="G528" s="5" t="s">
        <v>1187</v>
      </c>
      <c r="H528" s="5" t="s">
        <v>36</v>
      </c>
      <c r="I528" s="5" t="s">
        <v>37</v>
      </c>
      <c r="J528" s="5"/>
      <c r="K528" s="5" t="str">
        <f t="shared" si="14"/>
        <v/>
      </c>
      <c r="L528" s="5" t="str">
        <f t="shared" si="15"/>
        <v>e-Notification; e-Submission;</v>
      </c>
      <c r="M528" s="5"/>
      <c r="N528" s="5"/>
      <c r="O528" s="5"/>
      <c r="P528" s="5" t="s">
        <v>36</v>
      </c>
      <c r="Q528" s="5"/>
      <c r="R528" s="5" t="s">
        <v>36</v>
      </c>
      <c r="S528" s="5"/>
      <c r="T528" s="5"/>
      <c r="U528" s="5"/>
      <c r="V528" s="5"/>
      <c r="W528" s="5"/>
      <c r="X528" s="5"/>
      <c r="Y528" s="5"/>
    </row>
    <row r="529" spans="1:25" ht="14.25">
      <c r="A529" s="5" t="s">
        <v>1188</v>
      </c>
      <c r="B529" s="5" t="s">
        <v>1189</v>
      </c>
      <c r="C529" s="5" t="s">
        <v>1190</v>
      </c>
      <c r="D529" s="5"/>
      <c r="E529" s="5" t="s">
        <v>64</v>
      </c>
      <c r="F529" s="5"/>
      <c r="G529" s="5" t="s">
        <v>1187</v>
      </c>
      <c r="H529" s="5" t="s">
        <v>36</v>
      </c>
      <c r="I529" s="5" t="s">
        <v>349</v>
      </c>
      <c r="J529" s="5"/>
      <c r="K529" s="5" t="str">
        <f t="shared" si="14"/>
        <v/>
      </c>
      <c r="L529" s="5" t="str">
        <f t="shared" si="15"/>
        <v>e-Notification;</v>
      </c>
      <c r="M529" s="5"/>
      <c r="N529" s="5"/>
      <c r="O529" s="5"/>
      <c r="P529" s="5" t="s">
        <v>36</v>
      </c>
      <c r="Q529" s="5"/>
      <c r="R529" s="5"/>
      <c r="S529" s="5"/>
      <c r="T529" s="5"/>
      <c r="U529" s="5"/>
      <c r="V529" s="5"/>
      <c r="W529" s="5"/>
      <c r="X529" s="5"/>
      <c r="Y529" s="5"/>
    </row>
    <row r="530" spans="1:25" ht="14.25">
      <c r="A530" t="s">
        <v>1188</v>
      </c>
      <c r="B530" t="s">
        <v>1189</v>
      </c>
      <c r="C530" t="s">
        <v>1191</v>
      </c>
      <c r="E530" t="s">
        <v>44</v>
      </c>
      <c r="G530" t="s">
        <v>1192</v>
      </c>
      <c r="K530" t="str">
        <f t="shared" si="14"/>
        <v/>
      </c>
      <c r="L530" t="str">
        <f t="shared" si="15"/>
        <v/>
      </c>
    </row>
    <row r="531" spans="1:25" ht="14.25">
      <c r="A531" s="5" t="s">
        <v>1193</v>
      </c>
      <c r="B531" s="5" t="s">
        <v>1194</v>
      </c>
      <c r="C531" s="5" t="s">
        <v>1195</v>
      </c>
      <c r="D531" s="5"/>
      <c r="E531" s="5" t="s">
        <v>61</v>
      </c>
      <c r="F531" s="5"/>
      <c r="G531" s="5" t="s">
        <v>1192</v>
      </c>
      <c r="H531" s="5" t="s">
        <v>36</v>
      </c>
      <c r="I531" s="5" t="s">
        <v>72</v>
      </c>
      <c r="J531" s="5"/>
      <c r="K531" s="5" t="str">
        <f t="shared" si="14"/>
        <v/>
      </c>
      <c r="L531" s="5" t="str">
        <f t="shared" si="15"/>
        <v>e-Notification;</v>
      </c>
      <c r="M531" s="5"/>
      <c r="N531" s="5"/>
      <c r="O531" s="5"/>
      <c r="P531" s="5" t="s">
        <v>36</v>
      </c>
      <c r="Q531" s="5"/>
      <c r="R531" s="5"/>
      <c r="S531" s="5"/>
      <c r="T531" s="5"/>
      <c r="U531" s="5"/>
      <c r="V531" s="5"/>
      <c r="W531" s="5"/>
      <c r="X531" s="5"/>
      <c r="Y531" s="5"/>
    </row>
    <row r="532" spans="1:25" ht="14.25">
      <c r="A532" t="s">
        <v>1193</v>
      </c>
      <c r="B532" t="s">
        <v>1194</v>
      </c>
      <c r="C532" t="s">
        <v>1196</v>
      </c>
      <c r="E532" t="s">
        <v>61</v>
      </c>
      <c r="G532" t="s">
        <v>1192</v>
      </c>
      <c r="K532" t="str">
        <f t="shared" ref="K532:K595" si="16">CONCATENATE(IF(M532="YES","UC1;",""),IF(N532="YES"," UC2;",""),IF(O532="YES"," UC3",""))</f>
        <v/>
      </c>
      <c r="L532" t="str">
        <f t="shared" ref="L532:L595" si="17">CONCATENATE(IF(P532="YES","e-Notification;",""),IF(Q532="YES"," e-Access;",""),IF(R532="YES"," e-Submission;",""),IF(S532="YES"," e-Evaluation;",""),IF(T532="YES"," e-Awarding;",""),IF(U532="YES"," e-Request;",""),IF(V532="YES"," e-Ordering;",""),IF(W532="YES"," e-Fulfiltment;",""),IF(X532="YES"," e-Invoicing;",""),IF(Y532="YES"," e-Payment;",""))</f>
        <v/>
      </c>
    </row>
    <row r="533" spans="1:25" ht="14.25">
      <c r="A533" t="s">
        <v>1193</v>
      </c>
      <c r="B533" t="s">
        <v>1194</v>
      </c>
      <c r="C533" t="s">
        <v>1197</v>
      </c>
      <c r="E533" t="s">
        <v>64</v>
      </c>
      <c r="G533" t="s">
        <v>1192</v>
      </c>
      <c r="K533" t="str">
        <f t="shared" si="16"/>
        <v/>
      </c>
      <c r="L533" t="str">
        <f t="shared" si="17"/>
        <v/>
      </c>
    </row>
    <row r="534" spans="1:25" ht="14.25">
      <c r="A534" t="s">
        <v>1193</v>
      </c>
      <c r="B534" t="s">
        <v>1194</v>
      </c>
      <c r="C534" t="s">
        <v>1197</v>
      </c>
      <c r="E534" t="s">
        <v>44</v>
      </c>
      <c r="G534" t="s">
        <v>1192</v>
      </c>
      <c r="K534" t="str">
        <f t="shared" si="16"/>
        <v/>
      </c>
      <c r="L534" t="str">
        <f t="shared" si="17"/>
        <v/>
      </c>
    </row>
    <row r="535" spans="1:25" ht="14.25">
      <c r="A535" t="s">
        <v>1193</v>
      </c>
      <c r="B535" t="s">
        <v>1194</v>
      </c>
      <c r="C535" t="s">
        <v>1198</v>
      </c>
      <c r="E535" t="s">
        <v>39</v>
      </c>
      <c r="F535" t="s">
        <v>428</v>
      </c>
      <c r="G535" t="s">
        <v>1199</v>
      </c>
      <c r="K535" t="str">
        <f t="shared" si="16"/>
        <v/>
      </c>
      <c r="L535" t="str">
        <f t="shared" si="17"/>
        <v/>
      </c>
    </row>
    <row r="536" spans="1:25" ht="14.25">
      <c r="A536" s="5" t="s">
        <v>1200</v>
      </c>
      <c r="B536" s="5" t="s">
        <v>1201</v>
      </c>
      <c r="C536" s="5" t="s">
        <v>1202</v>
      </c>
      <c r="D536" s="5"/>
      <c r="E536" s="5" t="s">
        <v>33</v>
      </c>
      <c r="F536" s="5" t="s">
        <v>240</v>
      </c>
      <c r="G536" s="5" t="s">
        <v>1199</v>
      </c>
      <c r="H536" s="5" t="s">
        <v>36</v>
      </c>
      <c r="I536" s="5" t="s">
        <v>91</v>
      </c>
      <c r="J536" s="5"/>
      <c r="K536" s="5" t="str">
        <f t="shared" si="16"/>
        <v/>
      </c>
      <c r="L536" s="5" t="str">
        <f t="shared" si="17"/>
        <v>e-Notification;</v>
      </c>
      <c r="M536" s="5"/>
      <c r="N536" s="5"/>
      <c r="O536" s="5"/>
      <c r="P536" s="5" t="s">
        <v>36</v>
      </c>
      <c r="Q536" s="5"/>
      <c r="R536" s="5"/>
      <c r="S536" s="5"/>
      <c r="T536" s="5"/>
      <c r="U536" s="5"/>
      <c r="V536" s="5"/>
      <c r="W536" s="5"/>
      <c r="X536" s="5"/>
      <c r="Y536" s="5"/>
    </row>
    <row r="537" spans="1:25" ht="14.25">
      <c r="A537" t="s">
        <v>1200</v>
      </c>
      <c r="B537" t="s">
        <v>1201</v>
      </c>
      <c r="C537" t="s">
        <v>1203</v>
      </c>
      <c r="E537" t="s">
        <v>64</v>
      </c>
      <c r="G537" t="s">
        <v>1199</v>
      </c>
      <c r="K537" t="str">
        <f t="shared" si="16"/>
        <v/>
      </c>
      <c r="L537" t="str">
        <f t="shared" si="17"/>
        <v/>
      </c>
    </row>
    <row r="538" spans="1:25" ht="14.25">
      <c r="A538" t="s">
        <v>1200</v>
      </c>
      <c r="B538" t="s">
        <v>1201</v>
      </c>
      <c r="C538" t="s">
        <v>1204</v>
      </c>
      <c r="E538" t="s">
        <v>61</v>
      </c>
      <c r="G538" t="s">
        <v>1199</v>
      </c>
      <c r="K538" t="str">
        <f t="shared" si="16"/>
        <v/>
      </c>
      <c r="L538" t="str">
        <f t="shared" si="17"/>
        <v/>
      </c>
    </row>
    <row r="539" spans="1:25" ht="14.25">
      <c r="A539" t="s">
        <v>1200</v>
      </c>
      <c r="B539" t="s">
        <v>1201</v>
      </c>
      <c r="C539" t="s">
        <v>1205</v>
      </c>
      <c r="E539" t="s">
        <v>39</v>
      </c>
      <c r="F539" t="s">
        <v>1206</v>
      </c>
      <c r="G539" t="s">
        <v>1199</v>
      </c>
      <c r="K539" t="str">
        <f t="shared" si="16"/>
        <v/>
      </c>
      <c r="L539" t="str">
        <f t="shared" si="17"/>
        <v/>
      </c>
    </row>
    <row r="540" spans="1:25" ht="14.25">
      <c r="A540" t="s">
        <v>1200</v>
      </c>
      <c r="B540" t="s">
        <v>1201</v>
      </c>
      <c r="C540" t="s">
        <v>1203</v>
      </c>
      <c r="E540" t="s">
        <v>44</v>
      </c>
      <c r="G540" t="s">
        <v>1207</v>
      </c>
      <c r="K540" t="str">
        <f t="shared" si="16"/>
        <v/>
      </c>
      <c r="L540" t="str">
        <f t="shared" si="17"/>
        <v/>
      </c>
    </row>
    <row r="541" spans="1:25" ht="14.25">
      <c r="A541" s="5" t="s">
        <v>1208</v>
      </c>
      <c r="B541" s="5" t="s">
        <v>1209</v>
      </c>
      <c r="C541" s="5" t="s">
        <v>1210</v>
      </c>
      <c r="D541" s="5"/>
      <c r="E541" s="5" t="s">
        <v>33</v>
      </c>
      <c r="F541" s="5" t="s">
        <v>385</v>
      </c>
      <c r="G541" s="5" t="s">
        <v>1207</v>
      </c>
      <c r="H541" s="5" t="s">
        <v>36</v>
      </c>
      <c r="I541" s="5" t="s">
        <v>91</v>
      </c>
      <c r="J541" s="5"/>
      <c r="K541" s="5" t="str">
        <f t="shared" si="16"/>
        <v/>
      </c>
      <c r="L541" s="5" t="str">
        <f t="shared" si="17"/>
        <v>e-Notification;</v>
      </c>
      <c r="M541" s="5"/>
      <c r="N541" s="5"/>
      <c r="O541" s="5"/>
      <c r="P541" s="5" t="s">
        <v>36</v>
      </c>
      <c r="Q541" s="5"/>
      <c r="R541" s="5"/>
      <c r="S541" s="5"/>
      <c r="T541" s="5"/>
      <c r="U541" s="5"/>
      <c r="V541" s="5"/>
      <c r="W541" s="5"/>
      <c r="X541" s="5"/>
      <c r="Y541" s="5"/>
    </row>
    <row r="542" spans="1:25" ht="14.25">
      <c r="A542" t="s">
        <v>1208</v>
      </c>
      <c r="B542" t="s">
        <v>1209</v>
      </c>
      <c r="C542" t="s">
        <v>1211</v>
      </c>
      <c r="E542" t="s">
        <v>64</v>
      </c>
      <c r="G542" t="s">
        <v>1207</v>
      </c>
      <c r="K542" t="str">
        <f t="shared" si="16"/>
        <v/>
      </c>
      <c r="L542" t="str">
        <f t="shared" si="17"/>
        <v/>
      </c>
    </row>
    <row r="543" spans="1:25" ht="14.25">
      <c r="A543" t="s">
        <v>1208</v>
      </c>
      <c r="B543" t="s">
        <v>1209</v>
      </c>
      <c r="C543" t="s">
        <v>1165</v>
      </c>
      <c r="E543" t="s">
        <v>39</v>
      </c>
      <c r="F543" t="s">
        <v>1166</v>
      </c>
      <c r="G543" t="s">
        <v>1212</v>
      </c>
      <c r="K543" t="str">
        <f t="shared" si="16"/>
        <v/>
      </c>
      <c r="L543" t="str">
        <f t="shared" si="17"/>
        <v/>
      </c>
    </row>
    <row r="544" spans="1:25" ht="14.25">
      <c r="A544" s="5" t="s">
        <v>1213</v>
      </c>
      <c r="B544" s="5" t="s">
        <v>1214</v>
      </c>
      <c r="C544" s="5" t="s">
        <v>1215</v>
      </c>
      <c r="D544" s="5"/>
      <c r="E544" s="5" t="s">
        <v>33</v>
      </c>
      <c r="F544" s="5" t="s">
        <v>1216</v>
      </c>
      <c r="G544" s="5" t="s">
        <v>1212</v>
      </c>
      <c r="H544" s="5" t="s">
        <v>36</v>
      </c>
      <c r="I544" s="5" t="s">
        <v>37</v>
      </c>
      <c r="J544" s="5"/>
      <c r="K544" s="5" t="str">
        <f t="shared" si="16"/>
        <v/>
      </c>
      <c r="L544" s="5" t="str">
        <f t="shared" si="17"/>
        <v>e-Notification; e-Access;</v>
      </c>
      <c r="M544" s="5"/>
      <c r="N544" s="5"/>
      <c r="O544" s="5"/>
      <c r="P544" s="5" t="s">
        <v>36</v>
      </c>
      <c r="Q544" s="5" t="s">
        <v>36</v>
      </c>
      <c r="R544" s="5"/>
      <c r="S544" s="5"/>
      <c r="T544" s="5"/>
      <c r="U544" s="5"/>
      <c r="V544" s="5"/>
      <c r="W544" s="5"/>
      <c r="X544" s="5"/>
      <c r="Y544" s="5"/>
    </row>
    <row r="545" spans="1:25" ht="14.25">
      <c r="A545" s="5" t="s">
        <v>1213</v>
      </c>
      <c r="B545" s="5" t="s">
        <v>1214</v>
      </c>
      <c r="C545" s="5" t="s">
        <v>1217</v>
      </c>
      <c r="D545" s="5"/>
      <c r="E545" s="5" t="s">
        <v>33</v>
      </c>
      <c r="F545" s="5" t="s">
        <v>1218</v>
      </c>
      <c r="G545" s="5" t="s">
        <v>1212</v>
      </c>
      <c r="H545" s="5" t="s">
        <v>36</v>
      </c>
      <c r="I545" s="5" t="s">
        <v>139</v>
      </c>
      <c r="J545" s="5"/>
      <c r="K545" s="5" t="str">
        <f t="shared" si="16"/>
        <v/>
      </c>
      <c r="L545" s="5" t="str">
        <f t="shared" si="17"/>
        <v>e-Notification; e-Access;</v>
      </c>
      <c r="M545" s="5"/>
      <c r="N545" s="5"/>
      <c r="O545" s="5"/>
      <c r="P545" s="5" t="s">
        <v>36</v>
      </c>
      <c r="Q545" s="5" t="s">
        <v>36</v>
      </c>
      <c r="R545" s="5"/>
      <c r="S545" s="5"/>
      <c r="T545" s="5"/>
      <c r="U545" s="5"/>
      <c r="V545" s="5"/>
      <c r="W545" s="5"/>
      <c r="X545" s="5"/>
      <c r="Y545" s="5"/>
    </row>
    <row r="546" spans="1:25" ht="14.25">
      <c r="A546" t="s">
        <v>1213</v>
      </c>
      <c r="B546" t="s">
        <v>1214</v>
      </c>
      <c r="C546" t="s">
        <v>1219</v>
      </c>
      <c r="E546" t="s">
        <v>64</v>
      </c>
      <c r="G546" t="s">
        <v>1212</v>
      </c>
      <c r="K546" t="str">
        <f t="shared" si="16"/>
        <v/>
      </c>
      <c r="L546" t="str">
        <f t="shared" si="17"/>
        <v/>
      </c>
    </row>
    <row r="547" spans="1:25" ht="14.25">
      <c r="A547" s="5" t="s">
        <v>1213</v>
      </c>
      <c r="B547" s="5" t="s">
        <v>1214</v>
      </c>
      <c r="C547" s="5" t="s">
        <v>1220</v>
      </c>
      <c r="D547" s="5"/>
      <c r="E547" s="5" t="s">
        <v>45</v>
      </c>
      <c r="F547" s="5" t="s">
        <v>1221</v>
      </c>
      <c r="G547" s="5" t="s">
        <v>1212</v>
      </c>
      <c r="H547" s="5" t="s">
        <v>36</v>
      </c>
      <c r="I547" s="5" t="s">
        <v>139</v>
      </c>
      <c r="J547" s="5"/>
      <c r="K547" s="5" t="str">
        <f t="shared" si="16"/>
        <v/>
      </c>
      <c r="L547" s="5" t="str">
        <f t="shared" si="17"/>
        <v>e-Notification; e-Access;</v>
      </c>
      <c r="M547" s="5"/>
      <c r="N547" s="5"/>
      <c r="O547" s="5"/>
      <c r="P547" s="5" t="s">
        <v>36</v>
      </c>
      <c r="Q547" s="5" t="s">
        <v>36</v>
      </c>
      <c r="R547" s="5"/>
      <c r="S547" s="5"/>
      <c r="T547" s="5"/>
      <c r="U547" s="5"/>
      <c r="V547" s="5"/>
      <c r="W547" s="5"/>
      <c r="X547" s="5"/>
      <c r="Y547" s="5"/>
    </row>
    <row r="548" spans="1:25" ht="14.25">
      <c r="A548" t="s">
        <v>1213</v>
      </c>
      <c r="B548" t="s">
        <v>1214</v>
      </c>
      <c r="C548" t="s">
        <v>1222</v>
      </c>
      <c r="E548" t="s">
        <v>44</v>
      </c>
      <c r="G548" t="s">
        <v>1212</v>
      </c>
      <c r="K548" t="str">
        <f t="shared" si="16"/>
        <v/>
      </c>
      <c r="L548" t="str">
        <f t="shared" si="17"/>
        <v/>
      </c>
    </row>
    <row r="549" spans="1:25" ht="14.25">
      <c r="A549" t="s">
        <v>1213</v>
      </c>
      <c r="B549" t="s">
        <v>1214</v>
      </c>
      <c r="C549" t="s">
        <v>1223</v>
      </c>
      <c r="E549" t="s">
        <v>44</v>
      </c>
      <c r="G549" t="s">
        <v>1212</v>
      </c>
      <c r="K549" t="str">
        <f t="shared" si="16"/>
        <v/>
      </c>
      <c r="L549" t="str">
        <f t="shared" si="17"/>
        <v/>
      </c>
    </row>
    <row r="550" spans="1:25" ht="14.25">
      <c r="A550" t="s">
        <v>1213</v>
      </c>
      <c r="B550" t="s">
        <v>1214</v>
      </c>
      <c r="C550" t="s">
        <v>1224</v>
      </c>
      <c r="E550" t="s">
        <v>44</v>
      </c>
      <c r="G550" t="s">
        <v>1225</v>
      </c>
      <c r="K550" t="str">
        <f t="shared" si="16"/>
        <v/>
      </c>
      <c r="L550" t="str">
        <f t="shared" si="17"/>
        <v/>
      </c>
    </row>
    <row r="551" spans="1:25" ht="14.25">
      <c r="A551" s="5" t="s">
        <v>1226</v>
      </c>
      <c r="B551" s="5" t="s">
        <v>1227</v>
      </c>
      <c r="C551" s="5" t="s">
        <v>1228</v>
      </c>
      <c r="D551" s="5"/>
      <c r="E551" s="5" t="s">
        <v>33</v>
      </c>
      <c r="F551" s="5"/>
      <c r="G551" s="5" t="s">
        <v>1225</v>
      </c>
      <c r="H551" s="5" t="s">
        <v>36</v>
      </c>
      <c r="I551" s="5" t="s">
        <v>37</v>
      </c>
      <c r="J551" s="5"/>
      <c r="K551" s="5" t="str">
        <f t="shared" si="16"/>
        <v/>
      </c>
      <c r="L551" s="5" t="str">
        <f t="shared" si="17"/>
        <v>e-Notification;</v>
      </c>
      <c r="M551" s="5"/>
      <c r="N551" s="5"/>
      <c r="O551" s="5"/>
      <c r="P551" s="5" t="s">
        <v>36</v>
      </c>
      <c r="Q551" s="5"/>
      <c r="R551" s="5"/>
      <c r="S551" s="5"/>
      <c r="T551" s="5"/>
      <c r="U551" s="5"/>
      <c r="V551" s="5"/>
      <c r="W551" s="5"/>
      <c r="X551" s="5"/>
      <c r="Y551" s="5"/>
    </row>
    <row r="552" spans="1:25" ht="14.25">
      <c r="A552" t="s">
        <v>1226</v>
      </c>
      <c r="B552" t="s">
        <v>1227</v>
      </c>
      <c r="C552" t="s">
        <v>1229</v>
      </c>
      <c r="E552" t="s">
        <v>64</v>
      </c>
      <c r="G552" t="s">
        <v>1225</v>
      </c>
      <c r="K552" t="str">
        <f t="shared" si="16"/>
        <v/>
      </c>
      <c r="L552" t="str">
        <f t="shared" si="17"/>
        <v/>
      </c>
    </row>
    <row r="553" spans="1:25" ht="14.25">
      <c r="A553" t="s">
        <v>1226</v>
      </c>
      <c r="B553" t="s">
        <v>1227</v>
      </c>
      <c r="C553" t="s">
        <v>1230</v>
      </c>
      <c r="E553" t="s">
        <v>61</v>
      </c>
      <c r="G553" t="s">
        <v>1225</v>
      </c>
      <c r="K553" t="str">
        <f t="shared" si="16"/>
        <v/>
      </c>
      <c r="L553" t="str">
        <f t="shared" si="17"/>
        <v/>
      </c>
    </row>
    <row r="554" spans="1:25" ht="14.25">
      <c r="A554" t="s">
        <v>1226</v>
      </c>
      <c r="B554" t="s">
        <v>1227</v>
      </c>
      <c r="C554" t="s">
        <v>1231</v>
      </c>
      <c r="E554" t="s">
        <v>39</v>
      </c>
      <c r="F554" t="s">
        <v>1232</v>
      </c>
      <c r="G554" t="s">
        <v>1233</v>
      </c>
      <c r="K554" t="str">
        <f t="shared" si="16"/>
        <v/>
      </c>
      <c r="L554" t="str">
        <f t="shared" si="17"/>
        <v/>
      </c>
    </row>
    <row r="555" spans="1:25" ht="14.25">
      <c r="A555" s="5" t="s">
        <v>1234</v>
      </c>
      <c r="B555" s="5" t="s">
        <v>1235</v>
      </c>
      <c r="C555" s="5" t="s">
        <v>1236</v>
      </c>
      <c r="D555" s="5"/>
      <c r="E555" s="5" t="s">
        <v>33</v>
      </c>
      <c r="F555" s="5" t="s">
        <v>385</v>
      </c>
      <c r="G555" s="5" t="s">
        <v>1233</v>
      </c>
      <c r="H555" s="5" t="s">
        <v>36</v>
      </c>
      <c r="I555" s="5" t="s">
        <v>91</v>
      </c>
      <c r="J555" s="5"/>
      <c r="K555" s="5" t="str">
        <f t="shared" si="16"/>
        <v/>
      </c>
      <c r="L555" s="5" t="str">
        <f t="shared" si="17"/>
        <v>e-Notification;</v>
      </c>
      <c r="M555" s="5"/>
      <c r="N555" s="5"/>
      <c r="O555" s="5"/>
      <c r="P555" s="5" t="s">
        <v>36</v>
      </c>
      <c r="Q555" s="5"/>
      <c r="R555" s="5"/>
      <c r="S555" s="5"/>
      <c r="T555" s="5"/>
      <c r="U555" s="5"/>
      <c r="V555" s="5"/>
      <c r="W555" s="5"/>
      <c r="X555" s="5"/>
      <c r="Y555" s="5"/>
    </row>
    <row r="556" spans="1:25" ht="14.25">
      <c r="A556" t="s">
        <v>1234</v>
      </c>
      <c r="B556" t="s">
        <v>1235</v>
      </c>
      <c r="C556" t="s">
        <v>1237</v>
      </c>
      <c r="E556" t="s">
        <v>39</v>
      </c>
      <c r="F556" t="s">
        <v>1238</v>
      </c>
      <c r="G556" t="s">
        <v>1233</v>
      </c>
      <c r="K556" t="str">
        <f t="shared" si="16"/>
        <v/>
      </c>
      <c r="L556" t="str">
        <f t="shared" si="17"/>
        <v/>
      </c>
    </row>
    <row r="557" spans="1:25" ht="14.25">
      <c r="A557" t="s">
        <v>1234</v>
      </c>
      <c r="B557" t="s">
        <v>1235</v>
      </c>
      <c r="C557" t="s">
        <v>1239</v>
      </c>
      <c r="E557" t="s">
        <v>39</v>
      </c>
      <c r="F557" t="s">
        <v>1240</v>
      </c>
      <c r="G557" t="s">
        <v>1233</v>
      </c>
      <c r="K557" t="str">
        <f t="shared" si="16"/>
        <v/>
      </c>
      <c r="L557" t="str">
        <f t="shared" si="17"/>
        <v/>
      </c>
    </row>
    <row r="558" spans="1:25" ht="14.25">
      <c r="A558" t="s">
        <v>1234</v>
      </c>
      <c r="B558" t="s">
        <v>1235</v>
      </c>
      <c r="C558" t="s">
        <v>1241</v>
      </c>
      <c r="E558" t="s">
        <v>61</v>
      </c>
      <c r="G558" t="s">
        <v>1242</v>
      </c>
      <c r="K558" t="str">
        <f t="shared" si="16"/>
        <v/>
      </c>
      <c r="L558" t="str">
        <f t="shared" si="17"/>
        <v/>
      </c>
    </row>
    <row r="559" spans="1:25" ht="14.25">
      <c r="A559" s="5" t="s">
        <v>1243</v>
      </c>
      <c r="B559" s="5" t="s">
        <v>1244</v>
      </c>
      <c r="C559" s="5" t="s">
        <v>1245</v>
      </c>
      <c r="D559" s="5"/>
      <c r="E559" s="5" t="s">
        <v>33</v>
      </c>
      <c r="F559" s="5" t="s">
        <v>1246</v>
      </c>
      <c r="G559" s="5" t="s">
        <v>1242</v>
      </c>
      <c r="H559" s="5" t="s">
        <v>36</v>
      </c>
      <c r="I559" s="5" t="s">
        <v>269</v>
      </c>
      <c r="J559" s="5"/>
      <c r="K559" s="5" t="str">
        <f t="shared" si="16"/>
        <v/>
      </c>
      <c r="L559" s="5" t="str">
        <f t="shared" si="17"/>
        <v>e-Notification; e-Awarding;</v>
      </c>
      <c r="M559" s="5"/>
      <c r="N559" s="5"/>
      <c r="O559" s="5"/>
      <c r="P559" s="5" t="s">
        <v>36</v>
      </c>
      <c r="Q559" s="5"/>
      <c r="R559" s="5"/>
      <c r="S559" s="5"/>
      <c r="T559" s="5" t="s">
        <v>36</v>
      </c>
      <c r="U559" s="5"/>
      <c r="V559" s="5"/>
      <c r="W559" s="5"/>
      <c r="X559" s="5"/>
      <c r="Y559" s="5"/>
    </row>
    <row r="560" spans="1:25" ht="14.25">
      <c r="A560" t="s">
        <v>1243</v>
      </c>
      <c r="B560" t="s">
        <v>1244</v>
      </c>
      <c r="C560" t="s">
        <v>132</v>
      </c>
      <c r="E560" t="s">
        <v>44</v>
      </c>
      <c r="G560" t="s">
        <v>1247</v>
      </c>
      <c r="K560" t="str">
        <f t="shared" si="16"/>
        <v/>
      </c>
      <c r="L560" t="str">
        <f t="shared" si="17"/>
        <v/>
      </c>
    </row>
    <row r="561" spans="1:25" ht="14.25">
      <c r="A561" s="5" t="s">
        <v>1248</v>
      </c>
      <c r="B561" s="5" t="s">
        <v>1249</v>
      </c>
      <c r="C561" s="5" t="s">
        <v>1250</v>
      </c>
      <c r="D561" s="5"/>
      <c r="E561" s="5" t="s">
        <v>33</v>
      </c>
      <c r="F561" s="5"/>
      <c r="G561" s="5" t="s">
        <v>1247</v>
      </c>
      <c r="H561" s="5" t="s">
        <v>36</v>
      </c>
      <c r="I561" s="5" t="s">
        <v>37</v>
      </c>
      <c r="J561" s="5"/>
      <c r="K561" s="5" t="str">
        <f t="shared" si="16"/>
        <v/>
      </c>
      <c r="L561" s="5" t="str">
        <f t="shared" si="17"/>
        <v xml:space="preserve"> e-Payment;</v>
      </c>
      <c r="M561" s="5"/>
      <c r="N561" s="5"/>
      <c r="O561" s="5"/>
      <c r="P561" s="5"/>
      <c r="Q561" s="5"/>
      <c r="R561" s="5"/>
      <c r="S561" s="5"/>
      <c r="T561" s="5"/>
      <c r="U561" s="5"/>
      <c r="V561" s="5"/>
      <c r="W561" s="5"/>
      <c r="X561" s="5"/>
      <c r="Y561" s="5" t="s">
        <v>36</v>
      </c>
    </row>
    <row r="562" spans="1:25" ht="14.25">
      <c r="A562" t="s">
        <v>1248</v>
      </c>
      <c r="B562" t="s">
        <v>1249</v>
      </c>
      <c r="C562" t="s">
        <v>1251</v>
      </c>
      <c r="E562" t="s">
        <v>64</v>
      </c>
      <c r="G562" t="s">
        <v>1252</v>
      </c>
      <c r="K562" t="str">
        <f t="shared" si="16"/>
        <v/>
      </c>
      <c r="L562" t="str">
        <f t="shared" si="17"/>
        <v/>
      </c>
    </row>
    <row r="563" spans="1:25" ht="14.25">
      <c r="A563" s="5" t="s">
        <v>1253</v>
      </c>
      <c r="B563" s="5" t="s">
        <v>1254</v>
      </c>
      <c r="C563" s="5" t="s">
        <v>1255</v>
      </c>
      <c r="D563" s="5"/>
      <c r="E563" s="5" t="s">
        <v>33</v>
      </c>
      <c r="F563" s="5" t="s">
        <v>385</v>
      </c>
      <c r="G563" s="5" t="s">
        <v>1256</v>
      </c>
      <c r="H563" s="5" t="s">
        <v>36</v>
      </c>
      <c r="I563" s="5" t="s">
        <v>91</v>
      </c>
      <c r="J563" s="5"/>
      <c r="K563" s="5" t="str">
        <f t="shared" si="16"/>
        <v/>
      </c>
      <c r="L563" s="5" t="str">
        <f t="shared" si="17"/>
        <v>e-Notification; e-Evaluation; e-Awarding;</v>
      </c>
      <c r="M563" s="5"/>
      <c r="N563" s="5"/>
      <c r="O563" s="5"/>
      <c r="P563" s="5" t="s">
        <v>36</v>
      </c>
      <c r="Q563" s="5"/>
      <c r="R563" s="5"/>
      <c r="S563" s="5" t="s">
        <v>36</v>
      </c>
      <c r="T563" s="5" t="s">
        <v>36</v>
      </c>
      <c r="U563" s="5"/>
      <c r="V563" s="5"/>
      <c r="W563" s="5"/>
      <c r="X563" s="5"/>
      <c r="Y563" s="5"/>
    </row>
    <row r="564" spans="1:25" ht="14.25">
      <c r="A564" s="5" t="s">
        <v>1253</v>
      </c>
      <c r="B564" s="5" t="s">
        <v>1254</v>
      </c>
      <c r="C564" s="5" t="s">
        <v>1257</v>
      </c>
      <c r="D564" s="5"/>
      <c r="E564" s="5" t="s">
        <v>64</v>
      </c>
      <c r="F564" s="5"/>
      <c r="G564" s="5" t="s">
        <v>1258</v>
      </c>
      <c r="H564" s="5" t="s">
        <v>36</v>
      </c>
      <c r="I564" s="5" t="s">
        <v>349</v>
      </c>
      <c r="J564" s="5"/>
      <c r="K564" s="5" t="str">
        <f t="shared" si="16"/>
        <v/>
      </c>
      <c r="L564" s="5" t="str">
        <f t="shared" si="17"/>
        <v>e-Notification; e-Evaluation; e-Awarding;</v>
      </c>
      <c r="M564" s="5"/>
      <c r="N564" s="5"/>
      <c r="O564" s="5"/>
      <c r="P564" s="5" t="s">
        <v>36</v>
      </c>
      <c r="Q564" s="5"/>
      <c r="R564" s="5"/>
      <c r="S564" s="5" t="s">
        <v>36</v>
      </c>
      <c r="T564" s="5" t="s">
        <v>36</v>
      </c>
      <c r="U564" s="5"/>
      <c r="V564" s="5"/>
      <c r="W564" s="5"/>
      <c r="X564" s="5"/>
      <c r="Y564" s="5"/>
    </row>
    <row r="565" spans="1:25" ht="14.25">
      <c r="A565" s="5" t="s">
        <v>1259</v>
      </c>
      <c r="B565" s="5" t="s">
        <v>1260</v>
      </c>
      <c r="C565" s="5" t="s">
        <v>1261</v>
      </c>
      <c r="D565" s="5"/>
      <c r="E565" s="5" t="s">
        <v>64</v>
      </c>
      <c r="F565" s="5"/>
      <c r="G565" s="5" t="s">
        <v>1262</v>
      </c>
      <c r="H565" s="5" t="s">
        <v>36</v>
      </c>
      <c r="I565" s="5" t="s">
        <v>349</v>
      </c>
      <c r="J565" s="5"/>
      <c r="K565" s="5" t="str">
        <f t="shared" si="16"/>
        <v>UC1; UC2;</v>
      </c>
      <c r="L565" s="5" t="str">
        <f t="shared" si="17"/>
        <v>e-Notification; e-Evaluation; e-Awarding;</v>
      </c>
      <c r="M565" s="5" t="s">
        <v>36</v>
      </c>
      <c r="N565" s="5" t="s">
        <v>36</v>
      </c>
      <c r="O565" s="5"/>
      <c r="P565" s="5" t="s">
        <v>36</v>
      </c>
      <c r="Q565" s="5"/>
      <c r="R565" s="5"/>
      <c r="S565" s="5" t="s">
        <v>36</v>
      </c>
      <c r="T565" s="5" t="s">
        <v>36</v>
      </c>
      <c r="U565" s="5"/>
      <c r="V565" s="5"/>
      <c r="W565" s="5"/>
      <c r="X565" s="5"/>
      <c r="Y565" s="5"/>
    </row>
    <row r="566" spans="1:25" ht="14.25">
      <c r="A566" s="5" t="s">
        <v>1263</v>
      </c>
      <c r="B566" s="5" t="s">
        <v>1264</v>
      </c>
      <c r="C566" s="5" t="s">
        <v>1265</v>
      </c>
      <c r="D566" s="5"/>
      <c r="E566" s="5" t="s">
        <v>33</v>
      </c>
      <c r="F566" s="5" t="s">
        <v>310</v>
      </c>
      <c r="G566" s="5" t="s">
        <v>1262</v>
      </c>
      <c r="H566" s="5" t="s">
        <v>36</v>
      </c>
      <c r="I566" s="5" t="s">
        <v>37</v>
      </c>
      <c r="J566" s="5"/>
      <c r="K566" s="5" t="str">
        <f t="shared" si="16"/>
        <v/>
      </c>
      <c r="L566" s="5" t="str">
        <f t="shared" si="17"/>
        <v>e-Notification;</v>
      </c>
      <c r="M566" s="5"/>
      <c r="N566" s="5"/>
      <c r="O566" s="5"/>
      <c r="P566" s="5" t="s">
        <v>36</v>
      </c>
      <c r="Q566" s="5"/>
      <c r="R566" s="5"/>
      <c r="S566" s="5"/>
      <c r="T566" s="5"/>
      <c r="U566" s="5"/>
      <c r="V566" s="5"/>
      <c r="W566" s="5"/>
      <c r="X566" s="5"/>
      <c r="Y566" s="5"/>
    </row>
    <row r="567" spans="1:25" ht="14.25">
      <c r="A567" t="s">
        <v>1263</v>
      </c>
      <c r="B567" t="s">
        <v>1264</v>
      </c>
      <c r="C567" t="s">
        <v>1266</v>
      </c>
      <c r="E567" t="s">
        <v>61</v>
      </c>
      <c r="G567" t="s">
        <v>1262</v>
      </c>
      <c r="K567" t="str">
        <f t="shared" si="16"/>
        <v/>
      </c>
      <c r="L567" t="str">
        <f t="shared" si="17"/>
        <v/>
      </c>
    </row>
    <row r="568" spans="1:25" ht="14.25">
      <c r="A568" t="s">
        <v>1263</v>
      </c>
      <c r="B568" t="s">
        <v>1264</v>
      </c>
      <c r="C568" t="s">
        <v>1267</v>
      </c>
      <c r="E568" t="s">
        <v>39</v>
      </c>
      <c r="F568" t="s">
        <v>1268</v>
      </c>
      <c r="G568" t="s">
        <v>1262</v>
      </c>
      <c r="K568" t="str">
        <f t="shared" si="16"/>
        <v/>
      </c>
      <c r="L568" t="str">
        <f t="shared" si="17"/>
        <v/>
      </c>
    </row>
    <row r="569" spans="1:25" ht="14.25">
      <c r="A569" t="s">
        <v>1263</v>
      </c>
      <c r="B569" t="s">
        <v>1264</v>
      </c>
      <c r="C569" t="s">
        <v>1269</v>
      </c>
      <c r="E569" t="s">
        <v>39</v>
      </c>
      <c r="F569" t="s">
        <v>1270</v>
      </c>
      <c r="G569" t="s">
        <v>1271</v>
      </c>
      <c r="K569" t="str">
        <f t="shared" si="16"/>
        <v/>
      </c>
      <c r="L569" t="str">
        <f t="shared" si="17"/>
        <v/>
      </c>
    </row>
    <row r="570" spans="1:25" ht="14.25">
      <c r="A570" s="5" t="s">
        <v>1272</v>
      </c>
      <c r="B570" s="5" t="s">
        <v>1273</v>
      </c>
      <c r="C570" s="5" t="s">
        <v>1274</v>
      </c>
      <c r="D570" s="5"/>
      <c r="E570" s="5" t="s">
        <v>64</v>
      </c>
      <c r="F570" s="5"/>
      <c r="G570" s="5" t="s">
        <v>1271</v>
      </c>
      <c r="H570" s="5" t="s">
        <v>36</v>
      </c>
      <c r="I570" s="5" t="s">
        <v>1275</v>
      </c>
      <c r="J570" s="5"/>
      <c r="K570" s="5" t="str">
        <f t="shared" si="16"/>
        <v/>
      </c>
      <c r="L570" s="5" t="str">
        <f t="shared" si="17"/>
        <v>e-Notification;</v>
      </c>
      <c r="M570" s="5"/>
      <c r="N570" s="5"/>
      <c r="O570" s="5"/>
      <c r="P570" s="5" t="s">
        <v>36</v>
      </c>
      <c r="Q570" s="5"/>
      <c r="R570" s="5"/>
      <c r="S570" s="5"/>
      <c r="T570" s="5"/>
      <c r="U570" s="5"/>
      <c r="V570" s="5"/>
      <c r="W570" s="5"/>
      <c r="X570" s="5"/>
      <c r="Y570" s="5"/>
    </row>
    <row r="571" spans="1:25" ht="14.25">
      <c r="A571" t="s">
        <v>1272</v>
      </c>
      <c r="B571" t="s">
        <v>1273</v>
      </c>
      <c r="C571" t="s">
        <v>1276</v>
      </c>
      <c r="E571" t="s">
        <v>39</v>
      </c>
      <c r="F571" t="s">
        <v>1277</v>
      </c>
      <c r="G571" t="s">
        <v>1271</v>
      </c>
      <c r="K571" t="str">
        <f t="shared" si="16"/>
        <v/>
      </c>
      <c r="L571" t="str">
        <f t="shared" si="17"/>
        <v/>
      </c>
    </row>
    <row r="572" spans="1:25" ht="14.25">
      <c r="A572" t="s">
        <v>1272</v>
      </c>
      <c r="B572" t="s">
        <v>1273</v>
      </c>
      <c r="C572" t="s">
        <v>1278</v>
      </c>
      <c r="E572" t="s">
        <v>39</v>
      </c>
      <c r="F572" t="s">
        <v>1279</v>
      </c>
      <c r="G572" t="s">
        <v>1280</v>
      </c>
      <c r="K572" t="str">
        <f t="shared" si="16"/>
        <v/>
      </c>
      <c r="L572" t="str">
        <f t="shared" si="17"/>
        <v/>
      </c>
    </row>
    <row r="573" spans="1:25" ht="14.25">
      <c r="A573" s="5" t="s">
        <v>1281</v>
      </c>
      <c r="B573" s="5" t="s">
        <v>1282</v>
      </c>
      <c r="C573" s="5" t="s">
        <v>1283</v>
      </c>
      <c r="D573" s="5"/>
      <c r="E573" s="5" t="s">
        <v>33</v>
      </c>
      <c r="F573" s="5"/>
      <c r="G573" s="5" t="s">
        <v>1280</v>
      </c>
      <c r="H573" s="5" t="s">
        <v>36</v>
      </c>
      <c r="I573" s="5" t="s">
        <v>37</v>
      </c>
      <c r="J573" s="5"/>
      <c r="K573" s="5" t="str">
        <f t="shared" si="16"/>
        <v/>
      </c>
      <c r="L573" s="5" t="str">
        <f t="shared" si="17"/>
        <v>e-Notification;</v>
      </c>
      <c r="M573" s="5"/>
      <c r="N573" s="5"/>
      <c r="O573" s="5"/>
      <c r="P573" s="5" t="s">
        <v>36</v>
      </c>
      <c r="Q573" s="5"/>
      <c r="R573" s="5"/>
      <c r="S573" s="5"/>
      <c r="T573" s="5"/>
      <c r="U573" s="5"/>
      <c r="V573" s="5"/>
      <c r="W573" s="5"/>
      <c r="X573" s="5"/>
      <c r="Y573" s="5"/>
    </row>
    <row r="574" spans="1:25" ht="14.25">
      <c r="A574" t="s">
        <v>1281</v>
      </c>
      <c r="B574" t="s">
        <v>1282</v>
      </c>
      <c r="C574" t="s">
        <v>1284</v>
      </c>
      <c r="E574" t="s">
        <v>554</v>
      </c>
      <c r="G574" t="s">
        <v>1285</v>
      </c>
      <c r="K574" t="str">
        <f t="shared" si="16"/>
        <v/>
      </c>
      <c r="L574" t="str">
        <f t="shared" si="17"/>
        <v/>
      </c>
    </row>
    <row r="575" spans="1:25" ht="14.25">
      <c r="A575" s="5" t="s">
        <v>1286</v>
      </c>
      <c r="B575" s="5" t="s">
        <v>1287</v>
      </c>
      <c r="C575" s="5" t="s">
        <v>1288</v>
      </c>
      <c r="D575" s="5"/>
      <c r="E575" s="5" t="s">
        <v>33</v>
      </c>
      <c r="F575" s="5"/>
      <c r="G575" s="5" t="s">
        <v>1289</v>
      </c>
      <c r="H575" s="5" t="s">
        <v>36</v>
      </c>
      <c r="I575" s="5" t="s">
        <v>37</v>
      </c>
      <c r="J575" s="5"/>
      <c r="K575" s="5" t="str">
        <f t="shared" si="16"/>
        <v/>
      </c>
      <c r="L575" s="5" t="str">
        <f t="shared" si="17"/>
        <v>e-Notification;</v>
      </c>
      <c r="M575" s="5"/>
      <c r="N575" s="5"/>
      <c r="O575" s="5"/>
      <c r="P575" s="5" t="s">
        <v>36</v>
      </c>
      <c r="Q575" s="5"/>
      <c r="R575" s="5"/>
      <c r="S575" s="5"/>
      <c r="T575" s="5"/>
      <c r="U575" s="5"/>
      <c r="V575" s="5"/>
      <c r="W575" s="5"/>
      <c r="X575" s="5"/>
      <c r="Y575" s="5"/>
    </row>
    <row r="576" spans="1:25" ht="14.25">
      <c r="A576" s="5" t="s">
        <v>1290</v>
      </c>
      <c r="B576" s="5" t="s">
        <v>1291</v>
      </c>
      <c r="C576" s="5" t="s">
        <v>1292</v>
      </c>
      <c r="D576" s="5"/>
      <c r="E576" s="5" t="s">
        <v>33</v>
      </c>
      <c r="F576" s="5"/>
      <c r="G576" s="5" t="s">
        <v>1289</v>
      </c>
      <c r="H576" s="5" t="s">
        <v>36</v>
      </c>
      <c r="I576" s="5" t="s">
        <v>37</v>
      </c>
      <c r="J576" s="5"/>
      <c r="K576" s="5" t="str">
        <f t="shared" si="16"/>
        <v/>
      </c>
      <c r="L576" s="5" t="str">
        <f t="shared" si="17"/>
        <v>e-Notification;</v>
      </c>
      <c r="M576" s="5"/>
      <c r="N576" s="5"/>
      <c r="O576" s="5"/>
      <c r="P576" s="5" t="s">
        <v>36</v>
      </c>
      <c r="Q576" s="5"/>
      <c r="R576" s="5"/>
      <c r="S576" s="5"/>
      <c r="T576" s="5"/>
      <c r="U576" s="5"/>
      <c r="V576" s="5"/>
      <c r="W576" s="5"/>
      <c r="X576" s="5"/>
      <c r="Y576" s="5"/>
    </row>
    <row r="577" spans="1:25" ht="14.25">
      <c r="A577" t="s">
        <v>1290</v>
      </c>
      <c r="B577" t="s">
        <v>1291</v>
      </c>
      <c r="C577" t="s">
        <v>1293</v>
      </c>
      <c r="E577" t="s">
        <v>44</v>
      </c>
      <c r="G577" t="s">
        <v>1294</v>
      </c>
      <c r="K577" t="str">
        <f t="shared" si="16"/>
        <v/>
      </c>
      <c r="L577" t="str">
        <f t="shared" si="17"/>
        <v/>
      </c>
    </row>
    <row r="578" spans="1:25" ht="14.25">
      <c r="A578" s="5" t="s">
        <v>1295</v>
      </c>
      <c r="B578" s="5" t="s">
        <v>1296</v>
      </c>
      <c r="C578" s="5" t="s">
        <v>1297</v>
      </c>
      <c r="D578" s="5"/>
      <c r="E578" s="5" t="s">
        <v>33</v>
      </c>
      <c r="F578" s="5" t="s">
        <v>1298</v>
      </c>
      <c r="G578" s="5" t="s">
        <v>1294</v>
      </c>
      <c r="H578" s="5" t="s">
        <v>36</v>
      </c>
      <c r="I578" s="5" t="s">
        <v>1299</v>
      </c>
      <c r="J578" s="5"/>
      <c r="K578" s="5" t="str">
        <f t="shared" si="16"/>
        <v/>
      </c>
      <c r="L578" s="5" t="str">
        <f t="shared" si="17"/>
        <v>e-Notification;</v>
      </c>
      <c r="M578" s="5"/>
      <c r="N578" s="5"/>
      <c r="O578" s="5"/>
      <c r="P578" s="5" t="s">
        <v>36</v>
      </c>
      <c r="Q578" s="5"/>
      <c r="R578" s="5"/>
      <c r="S578" s="5"/>
      <c r="T578" s="5"/>
      <c r="U578" s="5"/>
      <c r="V578" s="5"/>
      <c r="W578" s="5"/>
      <c r="X578" s="5"/>
      <c r="Y578" s="5"/>
    </row>
    <row r="579" spans="1:25" ht="14.25">
      <c r="A579" t="s">
        <v>1295</v>
      </c>
      <c r="B579" t="s">
        <v>1296</v>
      </c>
      <c r="C579" t="s">
        <v>1300</v>
      </c>
      <c r="E579" t="s">
        <v>44</v>
      </c>
      <c r="G579" t="s">
        <v>1294</v>
      </c>
      <c r="K579" t="str">
        <f t="shared" si="16"/>
        <v/>
      </c>
      <c r="L579" t="str">
        <f t="shared" si="17"/>
        <v/>
      </c>
    </row>
    <row r="580" spans="1:25" ht="14.25">
      <c r="A580" t="s">
        <v>1295</v>
      </c>
      <c r="B580" t="s">
        <v>1296</v>
      </c>
      <c r="C580" t="s">
        <v>1301</v>
      </c>
      <c r="E580" t="s">
        <v>1302</v>
      </c>
      <c r="F580" t="s">
        <v>1303</v>
      </c>
      <c r="G580" t="s">
        <v>1304</v>
      </c>
      <c r="K580" t="str">
        <f t="shared" si="16"/>
        <v/>
      </c>
      <c r="L580" t="str">
        <f t="shared" si="17"/>
        <v/>
      </c>
    </row>
    <row r="581" spans="1:25" ht="14.25">
      <c r="A581" s="5" t="s">
        <v>1305</v>
      </c>
      <c r="B581" s="5" t="s">
        <v>1306</v>
      </c>
      <c r="C581" s="5" t="s">
        <v>1307</v>
      </c>
      <c r="D581" s="5"/>
      <c r="E581" s="5" t="s">
        <v>33</v>
      </c>
      <c r="F581" s="5" t="s">
        <v>1308</v>
      </c>
      <c r="G581" s="5" t="s">
        <v>1304</v>
      </c>
      <c r="H581" s="5" t="s">
        <v>36</v>
      </c>
      <c r="I581" s="5" t="s">
        <v>91</v>
      </c>
      <c r="J581" s="5"/>
      <c r="K581" s="5" t="str">
        <f t="shared" si="16"/>
        <v/>
      </c>
      <c r="L581" s="5" t="str">
        <f t="shared" si="17"/>
        <v>e-Notification;</v>
      </c>
      <c r="M581" s="5"/>
      <c r="N581" s="5"/>
      <c r="O581" s="5"/>
      <c r="P581" s="5" t="s">
        <v>36</v>
      </c>
      <c r="Q581" s="5"/>
      <c r="R581" s="5"/>
      <c r="S581" s="5"/>
      <c r="T581" s="5"/>
      <c r="U581" s="5"/>
      <c r="V581" s="5"/>
      <c r="W581" s="5"/>
      <c r="X581" s="5"/>
      <c r="Y581" s="5"/>
    </row>
    <row r="582" spans="1:25" ht="14.25">
      <c r="A582" t="s">
        <v>1305</v>
      </c>
      <c r="B582" t="s">
        <v>1306</v>
      </c>
      <c r="C582" t="s">
        <v>1309</v>
      </c>
      <c r="E582" t="s">
        <v>33</v>
      </c>
      <c r="F582" t="s">
        <v>1310</v>
      </c>
      <c r="G582" t="s">
        <v>1304</v>
      </c>
      <c r="I582" t="s">
        <v>91</v>
      </c>
      <c r="K582" t="str">
        <f t="shared" si="16"/>
        <v/>
      </c>
      <c r="L582" t="str">
        <f t="shared" si="17"/>
        <v>e-Notification;</v>
      </c>
      <c r="P582" t="s">
        <v>36</v>
      </c>
    </row>
    <row r="583" spans="1:25" ht="14.25">
      <c r="A583" t="s">
        <v>1305</v>
      </c>
      <c r="B583" t="s">
        <v>1306</v>
      </c>
      <c r="C583" t="s">
        <v>1311</v>
      </c>
      <c r="E583" t="s">
        <v>33</v>
      </c>
      <c r="F583" t="s">
        <v>1312</v>
      </c>
      <c r="G583" t="s">
        <v>1304</v>
      </c>
      <c r="I583" t="s">
        <v>91</v>
      </c>
      <c r="K583" t="str">
        <f t="shared" si="16"/>
        <v/>
      </c>
      <c r="L583" t="str">
        <f t="shared" si="17"/>
        <v>e-Notification;</v>
      </c>
      <c r="P583" t="s">
        <v>36</v>
      </c>
    </row>
    <row r="584" spans="1:25" ht="14.25">
      <c r="A584" t="s">
        <v>1305</v>
      </c>
      <c r="B584" t="s">
        <v>1306</v>
      </c>
      <c r="C584" t="s">
        <v>1313</v>
      </c>
      <c r="E584" t="s">
        <v>33</v>
      </c>
      <c r="F584" t="s">
        <v>1314</v>
      </c>
      <c r="G584" t="s">
        <v>1304</v>
      </c>
      <c r="I584" t="s">
        <v>37</v>
      </c>
      <c r="K584" t="str">
        <f t="shared" si="16"/>
        <v/>
      </c>
      <c r="L584" t="str">
        <f t="shared" si="17"/>
        <v>e-Notification;</v>
      </c>
      <c r="P584" t="s">
        <v>36</v>
      </c>
    </row>
    <row r="585" spans="1:25" ht="14.25">
      <c r="A585" t="s">
        <v>1305</v>
      </c>
      <c r="B585" t="s">
        <v>1306</v>
      </c>
      <c r="C585" t="s">
        <v>1315</v>
      </c>
      <c r="E585" t="s">
        <v>33</v>
      </c>
      <c r="F585" t="s">
        <v>1316</v>
      </c>
      <c r="G585" t="s">
        <v>1304</v>
      </c>
      <c r="I585" t="s">
        <v>37</v>
      </c>
      <c r="K585" t="str">
        <f t="shared" si="16"/>
        <v/>
      </c>
      <c r="L585" t="str">
        <f t="shared" si="17"/>
        <v>e-Notification;</v>
      </c>
      <c r="P585" t="s">
        <v>36</v>
      </c>
    </row>
    <row r="586" spans="1:25" ht="14.25">
      <c r="A586" t="s">
        <v>1305</v>
      </c>
      <c r="B586" t="s">
        <v>1306</v>
      </c>
      <c r="C586" t="s">
        <v>1317</v>
      </c>
      <c r="E586" t="s">
        <v>39</v>
      </c>
      <c r="F586" t="s">
        <v>1318</v>
      </c>
      <c r="G586" t="s">
        <v>1304</v>
      </c>
      <c r="K586" t="str">
        <f t="shared" si="16"/>
        <v/>
      </c>
      <c r="L586" t="str">
        <f t="shared" si="17"/>
        <v/>
      </c>
    </row>
    <row r="587" spans="1:25" ht="14.25">
      <c r="A587" t="s">
        <v>1305</v>
      </c>
      <c r="B587" t="s">
        <v>1306</v>
      </c>
      <c r="C587" t="s">
        <v>1319</v>
      </c>
      <c r="E587" t="s">
        <v>107</v>
      </c>
      <c r="F587" t="s">
        <v>1320</v>
      </c>
      <c r="G587" t="s">
        <v>1304</v>
      </c>
      <c r="K587" t="str">
        <f t="shared" si="16"/>
        <v/>
      </c>
      <c r="L587" t="str">
        <f t="shared" si="17"/>
        <v/>
      </c>
    </row>
    <row r="588" spans="1:25" ht="14.25">
      <c r="A588" t="s">
        <v>1305</v>
      </c>
      <c r="B588" t="s">
        <v>1306</v>
      </c>
      <c r="C588" t="s">
        <v>732</v>
      </c>
      <c r="E588" t="s">
        <v>107</v>
      </c>
      <c r="F588" t="s">
        <v>1321</v>
      </c>
      <c r="G588" t="s">
        <v>1304</v>
      </c>
      <c r="K588" t="str">
        <f t="shared" si="16"/>
        <v/>
      </c>
      <c r="L588" t="str">
        <f t="shared" si="17"/>
        <v/>
      </c>
    </row>
    <row r="589" spans="1:25" ht="14.25">
      <c r="A589" t="s">
        <v>1305</v>
      </c>
      <c r="B589" t="s">
        <v>1306</v>
      </c>
      <c r="C589" t="s">
        <v>732</v>
      </c>
      <c r="E589" t="s">
        <v>107</v>
      </c>
      <c r="F589" t="s">
        <v>1322</v>
      </c>
      <c r="G589" t="s">
        <v>1304</v>
      </c>
      <c r="K589" t="str">
        <f t="shared" si="16"/>
        <v/>
      </c>
      <c r="L589" t="str">
        <f t="shared" si="17"/>
        <v/>
      </c>
    </row>
    <row r="590" spans="1:25" ht="14.25">
      <c r="A590" t="s">
        <v>1305</v>
      </c>
      <c r="B590" t="s">
        <v>1306</v>
      </c>
      <c r="C590" t="s">
        <v>1323</v>
      </c>
      <c r="E590" t="s">
        <v>44</v>
      </c>
      <c r="F590" t="s">
        <v>1324</v>
      </c>
      <c r="G590" t="s">
        <v>1304</v>
      </c>
      <c r="K590" t="str">
        <f t="shared" si="16"/>
        <v/>
      </c>
      <c r="L590" t="str">
        <f t="shared" si="17"/>
        <v/>
      </c>
    </row>
    <row r="591" spans="1:25" ht="14.25">
      <c r="A591" t="s">
        <v>1305</v>
      </c>
      <c r="B591" t="s">
        <v>1306</v>
      </c>
      <c r="C591" t="s">
        <v>1325</v>
      </c>
      <c r="E591" t="s">
        <v>44</v>
      </c>
      <c r="F591" t="s">
        <v>1324</v>
      </c>
      <c r="G591" t="s">
        <v>1304</v>
      </c>
      <c r="K591" t="str">
        <f t="shared" si="16"/>
        <v/>
      </c>
      <c r="L591" t="str">
        <f t="shared" si="17"/>
        <v/>
      </c>
    </row>
    <row r="592" spans="1:25" ht="14.25">
      <c r="A592" t="s">
        <v>1305</v>
      </c>
      <c r="B592" t="s">
        <v>1306</v>
      </c>
      <c r="C592" t="s">
        <v>1323</v>
      </c>
      <c r="E592" t="s">
        <v>45</v>
      </c>
      <c r="F592" t="s">
        <v>1326</v>
      </c>
      <c r="G592" t="s">
        <v>1304</v>
      </c>
      <c r="K592" t="str">
        <f t="shared" si="16"/>
        <v/>
      </c>
      <c r="L592" t="str">
        <f t="shared" si="17"/>
        <v/>
      </c>
    </row>
    <row r="593" spans="1:25" ht="14.25">
      <c r="A593" t="s">
        <v>1305</v>
      </c>
      <c r="B593" t="s">
        <v>1306</v>
      </c>
      <c r="C593" t="s">
        <v>1325</v>
      </c>
      <c r="E593" t="s">
        <v>45</v>
      </c>
      <c r="F593" t="s">
        <v>1326</v>
      </c>
      <c r="G593" t="s">
        <v>1327</v>
      </c>
      <c r="K593" t="str">
        <f t="shared" si="16"/>
        <v/>
      </c>
      <c r="L593" t="str">
        <f t="shared" si="17"/>
        <v/>
      </c>
    </row>
    <row r="594" spans="1:25" ht="14.25">
      <c r="A594" s="5" t="s">
        <v>1328</v>
      </c>
      <c r="B594" s="5" t="s">
        <v>1329</v>
      </c>
      <c r="C594" s="5" t="s">
        <v>1330</v>
      </c>
      <c r="D594" s="5"/>
      <c r="E594" s="5" t="s">
        <v>33</v>
      </c>
      <c r="F594" s="5" t="s">
        <v>385</v>
      </c>
      <c r="G594" s="5" t="s">
        <v>1327</v>
      </c>
      <c r="H594" s="5" t="s">
        <v>36</v>
      </c>
      <c r="I594" s="5" t="s">
        <v>91</v>
      </c>
      <c r="J594" s="5"/>
      <c r="K594" s="5" t="str">
        <f t="shared" si="16"/>
        <v/>
      </c>
      <c r="L594" s="5" t="str">
        <f t="shared" si="17"/>
        <v>e-Notification;</v>
      </c>
      <c r="M594" s="5"/>
      <c r="N594" s="5"/>
      <c r="O594" s="5"/>
      <c r="P594" s="5" t="s">
        <v>36</v>
      </c>
      <c r="Q594" s="5"/>
      <c r="R594" s="5"/>
      <c r="S594" s="5"/>
      <c r="T594" s="5"/>
      <c r="U594" s="5"/>
      <c r="V594" s="5"/>
      <c r="W594" s="5"/>
      <c r="X594" s="5"/>
      <c r="Y594" s="5"/>
    </row>
    <row r="595" spans="1:25" ht="14.25">
      <c r="A595" t="s">
        <v>1328</v>
      </c>
      <c r="B595" t="s">
        <v>1329</v>
      </c>
      <c r="C595" t="s">
        <v>1331</v>
      </c>
      <c r="E595" t="s">
        <v>61</v>
      </c>
      <c r="G595" t="s">
        <v>1327</v>
      </c>
      <c r="K595" t="str">
        <f t="shared" si="16"/>
        <v/>
      </c>
      <c r="L595" t="str">
        <f t="shared" si="17"/>
        <v/>
      </c>
    </row>
    <row r="596" spans="1:25" ht="14.25">
      <c r="A596" t="s">
        <v>1328</v>
      </c>
      <c r="B596" t="s">
        <v>1329</v>
      </c>
      <c r="C596" t="s">
        <v>476</v>
      </c>
      <c r="E596" t="s">
        <v>39</v>
      </c>
      <c r="F596" t="s">
        <v>477</v>
      </c>
      <c r="G596" t="s">
        <v>1327</v>
      </c>
      <c r="K596" t="str">
        <f t="shared" ref="K596:K654" si="18">CONCATENATE(IF(M596="YES","UC1;",""),IF(N596="YES"," UC2;",""),IF(O596="YES"," UC3",""))</f>
        <v/>
      </c>
      <c r="L596" t="str">
        <f t="shared" ref="L596:L654" si="19">CONCATENATE(IF(P596="YES","e-Notification;",""),IF(Q596="YES"," e-Access;",""),IF(R596="YES"," e-Submission;",""),IF(S596="YES"," e-Evaluation;",""),IF(T596="YES"," e-Awarding;",""),IF(U596="YES"," e-Request;",""),IF(V596="YES"," e-Ordering;",""),IF(W596="YES"," e-Fulfiltment;",""),IF(X596="YES"," e-Invoicing;",""),IF(Y596="YES"," e-Payment;",""))</f>
        <v/>
      </c>
    </row>
    <row r="597" spans="1:25" ht="14.25">
      <c r="A597" t="s">
        <v>1328</v>
      </c>
      <c r="B597" t="s">
        <v>1329</v>
      </c>
      <c r="C597" t="s">
        <v>1332</v>
      </c>
      <c r="E597" t="s">
        <v>39</v>
      </c>
      <c r="F597" t="s">
        <v>1333</v>
      </c>
      <c r="G597" t="s">
        <v>1327</v>
      </c>
      <c r="K597" t="str">
        <f t="shared" si="18"/>
        <v/>
      </c>
      <c r="L597" t="str">
        <f t="shared" si="19"/>
        <v/>
      </c>
    </row>
    <row r="598" spans="1:25" ht="14.25">
      <c r="A598" t="s">
        <v>1328</v>
      </c>
      <c r="B598" t="s">
        <v>1329</v>
      </c>
      <c r="C598" t="s">
        <v>1334</v>
      </c>
      <c r="E598" t="s">
        <v>39</v>
      </c>
      <c r="F598" t="s">
        <v>869</v>
      </c>
      <c r="K598" t="str">
        <f t="shared" si="18"/>
        <v/>
      </c>
      <c r="L598" t="str">
        <f t="shared" si="19"/>
        <v/>
      </c>
    </row>
    <row r="599" spans="1:25" ht="14.25">
      <c r="A599" s="5" t="s">
        <v>1335</v>
      </c>
      <c r="B599" s="5" t="s">
        <v>1336</v>
      </c>
      <c r="C599" s="5" t="s">
        <v>1337</v>
      </c>
      <c r="D599" s="5"/>
      <c r="E599" s="5" t="s">
        <v>101</v>
      </c>
      <c r="F599" s="5" t="s">
        <v>1338</v>
      </c>
      <c r="G599" s="5" t="s">
        <v>1339</v>
      </c>
      <c r="H599" s="5" t="s">
        <v>36</v>
      </c>
      <c r="I599" s="5" t="s">
        <v>160</v>
      </c>
      <c r="J599" s="5"/>
      <c r="K599" s="5" t="str">
        <f t="shared" si="18"/>
        <v/>
      </c>
      <c r="L599" s="5" t="str">
        <f t="shared" si="19"/>
        <v xml:space="preserve"> e-Request; e-Ordering; e-Fulfiltment; e-Invoicing; e-Payment;</v>
      </c>
      <c r="M599" s="5"/>
      <c r="N599" s="5"/>
      <c r="O599" s="5"/>
      <c r="P599" s="5"/>
      <c r="Q599" s="5"/>
      <c r="R599" s="5"/>
      <c r="S599" s="5"/>
      <c r="T599" s="5"/>
      <c r="U599" s="5" t="s">
        <v>36</v>
      </c>
      <c r="V599" s="5" t="s">
        <v>36</v>
      </c>
      <c r="W599" s="5" t="s">
        <v>36</v>
      </c>
      <c r="X599" s="5" t="s">
        <v>36</v>
      </c>
      <c r="Y599" s="5" t="s">
        <v>36</v>
      </c>
    </row>
    <row r="600" spans="1:25" ht="14.25">
      <c r="A600" s="5" t="s">
        <v>1340</v>
      </c>
      <c r="B600" s="5" t="s">
        <v>1341</v>
      </c>
      <c r="C600" s="5" t="s">
        <v>1342</v>
      </c>
      <c r="D600" s="5"/>
      <c r="E600" s="5" t="s">
        <v>33</v>
      </c>
      <c r="F600" s="5" t="s">
        <v>559</v>
      </c>
      <c r="G600" s="5" t="s">
        <v>1339</v>
      </c>
      <c r="H600" s="5" t="s">
        <v>36</v>
      </c>
      <c r="I600" s="5" t="s">
        <v>139</v>
      </c>
      <c r="J600" s="5"/>
      <c r="K600" s="5" t="str">
        <f t="shared" si="18"/>
        <v xml:space="preserve"> UC3</v>
      </c>
      <c r="L600" s="5" t="str">
        <f t="shared" si="19"/>
        <v>e-Notification; e-Evaluation;</v>
      </c>
      <c r="M600" s="5"/>
      <c r="N600" s="5"/>
      <c r="O600" s="5" t="s">
        <v>36</v>
      </c>
      <c r="P600" s="5" t="s">
        <v>36</v>
      </c>
      <c r="Q600" s="5"/>
      <c r="R600" s="5"/>
      <c r="S600" s="5" t="s">
        <v>36</v>
      </c>
      <c r="T600" s="5"/>
      <c r="U600" s="5"/>
      <c r="V600" s="5"/>
      <c r="W600" s="5"/>
      <c r="X600" s="5"/>
      <c r="Y600" s="5"/>
    </row>
    <row r="601" spans="1:25" ht="14.25">
      <c r="A601" t="s">
        <v>1340</v>
      </c>
      <c r="B601" t="s">
        <v>1341</v>
      </c>
      <c r="C601" t="s">
        <v>1343</v>
      </c>
      <c r="E601" t="s">
        <v>45</v>
      </c>
      <c r="F601" t="s">
        <v>561</v>
      </c>
      <c r="G601" t="s">
        <v>1344</v>
      </c>
      <c r="K601" t="str">
        <f t="shared" si="18"/>
        <v/>
      </c>
      <c r="L601" t="str">
        <f t="shared" si="19"/>
        <v/>
      </c>
    </row>
    <row r="602" spans="1:25" ht="14.25">
      <c r="A602" s="5" t="s">
        <v>1345</v>
      </c>
      <c r="B602" s="5" t="s">
        <v>1346</v>
      </c>
      <c r="C602" s="5" t="s">
        <v>1347</v>
      </c>
      <c r="D602" s="5"/>
      <c r="E602" s="5" t="s">
        <v>33</v>
      </c>
      <c r="F602" s="5" t="s">
        <v>566</v>
      </c>
      <c r="G602" s="5" t="s">
        <v>1344</v>
      </c>
      <c r="H602" s="5" t="s">
        <v>36</v>
      </c>
      <c r="I602" s="5" t="s">
        <v>91</v>
      </c>
      <c r="J602" s="5"/>
      <c r="K602" s="5" t="str">
        <f t="shared" si="18"/>
        <v xml:space="preserve"> UC3</v>
      </c>
      <c r="L602" s="5" t="str">
        <f t="shared" si="19"/>
        <v>e-Notification; e-Evaluation;</v>
      </c>
      <c r="M602" s="5"/>
      <c r="N602" s="5"/>
      <c r="O602" s="5" t="s">
        <v>36</v>
      </c>
      <c r="P602" s="5" t="s">
        <v>36</v>
      </c>
      <c r="Q602" s="5"/>
      <c r="R602" s="5"/>
      <c r="S602" s="5" t="s">
        <v>36</v>
      </c>
      <c r="T602" s="5"/>
      <c r="U602" s="5"/>
      <c r="V602" s="5"/>
      <c r="W602" s="5"/>
      <c r="X602" s="5"/>
      <c r="Y602" s="5"/>
    </row>
    <row r="603" spans="1:25" ht="14.25">
      <c r="A603" t="s">
        <v>1345</v>
      </c>
      <c r="B603" t="s">
        <v>1346</v>
      </c>
      <c r="C603" t="s">
        <v>567</v>
      </c>
      <c r="E603" t="s">
        <v>56</v>
      </c>
      <c r="F603" t="s">
        <v>568</v>
      </c>
      <c r="G603" t="s">
        <v>1344</v>
      </c>
      <c r="K603" t="str">
        <f t="shared" si="18"/>
        <v/>
      </c>
      <c r="L603" t="str">
        <f t="shared" si="19"/>
        <v/>
      </c>
    </row>
    <row r="604" spans="1:25" ht="14.25">
      <c r="A604" t="s">
        <v>1345</v>
      </c>
      <c r="B604" t="s">
        <v>1346</v>
      </c>
      <c r="C604" t="s">
        <v>569</v>
      </c>
      <c r="E604" t="s">
        <v>56</v>
      </c>
      <c r="F604" t="s">
        <v>570</v>
      </c>
      <c r="G604" t="s">
        <v>1344</v>
      </c>
      <c r="K604" t="str">
        <f t="shared" si="18"/>
        <v/>
      </c>
      <c r="L604" t="str">
        <f t="shared" si="19"/>
        <v/>
      </c>
    </row>
    <row r="605" spans="1:25" ht="14.25">
      <c r="A605" t="s">
        <v>1345</v>
      </c>
      <c r="B605" t="s">
        <v>1346</v>
      </c>
      <c r="C605" t="s">
        <v>1348</v>
      </c>
      <c r="E605" t="s">
        <v>64</v>
      </c>
      <c r="G605" t="s">
        <v>1349</v>
      </c>
      <c r="K605" t="str">
        <f t="shared" si="18"/>
        <v/>
      </c>
      <c r="L605" t="str">
        <f t="shared" si="19"/>
        <v/>
      </c>
    </row>
    <row r="606" spans="1:25" ht="14.25">
      <c r="A606" s="5" t="s">
        <v>1350</v>
      </c>
      <c r="B606" s="5" t="s">
        <v>1351</v>
      </c>
      <c r="C606" s="5" t="s">
        <v>1352</v>
      </c>
      <c r="D606" s="5"/>
      <c r="E606" s="5" t="s">
        <v>33</v>
      </c>
      <c r="F606" s="5" t="s">
        <v>1353</v>
      </c>
      <c r="G606" s="5" t="s">
        <v>1349</v>
      </c>
      <c r="H606" s="5" t="s">
        <v>36</v>
      </c>
      <c r="I606" s="5" t="s">
        <v>474</v>
      </c>
      <c r="J606" s="5"/>
      <c r="K606" s="5" t="str">
        <f t="shared" si="18"/>
        <v>UC1; UC2;</v>
      </c>
      <c r="L606" s="5" t="str">
        <f t="shared" si="19"/>
        <v>e-Notification; e-Evaluation;</v>
      </c>
      <c r="M606" s="5" t="s">
        <v>36</v>
      </c>
      <c r="N606" s="5" t="s">
        <v>36</v>
      </c>
      <c r="O606" s="5"/>
      <c r="P606" s="5" t="s">
        <v>36</v>
      </c>
      <c r="Q606" s="5"/>
      <c r="R606" s="5"/>
      <c r="S606" s="5" t="s">
        <v>36</v>
      </c>
      <c r="T606" s="5"/>
      <c r="U606" s="5"/>
      <c r="V606" s="5"/>
      <c r="W606" s="5"/>
      <c r="X606" s="5"/>
      <c r="Y606" s="5"/>
    </row>
    <row r="607" spans="1:25" ht="14.25">
      <c r="A607" t="s">
        <v>1350</v>
      </c>
      <c r="B607" t="s">
        <v>1351</v>
      </c>
      <c r="C607" t="s">
        <v>1354</v>
      </c>
      <c r="E607" t="s">
        <v>64</v>
      </c>
      <c r="G607" t="s">
        <v>1349</v>
      </c>
      <c r="K607" t="str">
        <f t="shared" si="18"/>
        <v/>
      </c>
      <c r="L607" t="str">
        <f t="shared" si="19"/>
        <v/>
      </c>
    </row>
    <row r="608" spans="1:25" ht="14.25">
      <c r="A608" t="s">
        <v>1350</v>
      </c>
      <c r="B608" t="s">
        <v>1351</v>
      </c>
      <c r="C608" t="s">
        <v>1355</v>
      </c>
      <c r="E608" t="s">
        <v>61</v>
      </c>
      <c r="G608" t="s">
        <v>1349</v>
      </c>
      <c r="K608" t="str">
        <f t="shared" si="18"/>
        <v/>
      </c>
      <c r="L608" t="str">
        <f t="shared" si="19"/>
        <v/>
      </c>
    </row>
    <row r="609" spans="1:25" ht="14.25">
      <c r="A609" t="s">
        <v>1350</v>
      </c>
      <c r="B609" t="s">
        <v>1351</v>
      </c>
      <c r="C609" t="s">
        <v>476</v>
      </c>
      <c r="E609" t="s">
        <v>39</v>
      </c>
      <c r="F609" t="s">
        <v>477</v>
      </c>
      <c r="G609" t="s">
        <v>1349</v>
      </c>
      <c r="K609" t="str">
        <f t="shared" si="18"/>
        <v/>
      </c>
      <c r="L609" t="str">
        <f t="shared" si="19"/>
        <v/>
      </c>
    </row>
    <row r="610" spans="1:25" ht="14.25">
      <c r="A610" t="s">
        <v>1350</v>
      </c>
      <c r="B610" t="s">
        <v>1351</v>
      </c>
      <c r="C610" t="s">
        <v>1356</v>
      </c>
      <c r="E610" t="s">
        <v>39</v>
      </c>
      <c r="F610" t="s">
        <v>1357</v>
      </c>
      <c r="G610" t="s">
        <v>1349</v>
      </c>
      <c r="K610" t="str">
        <f t="shared" si="18"/>
        <v/>
      </c>
      <c r="L610" t="str">
        <f t="shared" si="19"/>
        <v/>
      </c>
    </row>
    <row r="611" spans="1:25" ht="14.25">
      <c r="A611" s="5" t="s">
        <v>1350</v>
      </c>
      <c r="B611" s="5" t="s">
        <v>1358</v>
      </c>
      <c r="C611" s="5" t="s">
        <v>1354</v>
      </c>
      <c r="D611" s="5"/>
      <c r="E611" s="5" t="s">
        <v>1359</v>
      </c>
      <c r="F611" s="5"/>
      <c r="G611" s="5" t="s">
        <v>1349</v>
      </c>
      <c r="H611" s="5" t="s">
        <v>36</v>
      </c>
      <c r="I611" s="5"/>
      <c r="J611" s="5"/>
      <c r="K611" s="5" t="str">
        <f t="shared" si="18"/>
        <v/>
      </c>
      <c r="L611" s="5" t="str">
        <f t="shared" si="19"/>
        <v/>
      </c>
      <c r="M611" s="5"/>
      <c r="N611" s="5"/>
      <c r="O611" s="5"/>
      <c r="P611" s="5"/>
      <c r="Q611" s="5"/>
      <c r="R611" s="5"/>
      <c r="S611" s="5"/>
      <c r="T611" s="5"/>
      <c r="U611" s="5"/>
      <c r="V611" s="5"/>
      <c r="W611" s="5"/>
      <c r="X611" s="5"/>
      <c r="Y611" s="5"/>
    </row>
    <row r="612" spans="1:25" ht="14.25">
      <c r="A612" t="s">
        <v>1350</v>
      </c>
      <c r="B612" t="s">
        <v>1358</v>
      </c>
      <c r="C612" t="s">
        <v>1354</v>
      </c>
      <c r="E612" t="s">
        <v>44</v>
      </c>
      <c r="G612" t="s">
        <v>1360</v>
      </c>
      <c r="K612" t="str">
        <f t="shared" si="18"/>
        <v/>
      </c>
      <c r="L612" t="str">
        <f t="shared" si="19"/>
        <v/>
      </c>
    </row>
    <row r="613" spans="1:25" ht="14.25">
      <c r="A613" s="5" t="s">
        <v>1361</v>
      </c>
      <c r="B613" s="5" t="s">
        <v>1362</v>
      </c>
      <c r="C613" s="5" t="s">
        <v>1363</v>
      </c>
      <c r="D613" s="5"/>
      <c r="E613" s="5" t="s">
        <v>33</v>
      </c>
      <c r="F613" s="5"/>
      <c r="G613" s="5" t="s">
        <v>1360</v>
      </c>
      <c r="H613" s="5" t="s">
        <v>36</v>
      </c>
      <c r="I613" s="5" t="s">
        <v>37</v>
      </c>
      <c r="J613" s="5"/>
      <c r="K613" s="5" t="str">
        <f t="shared" si="18"/>
        <v/>
      </c>
      <c r="L613" s="5" t="str">
        <f t="shared" si="19"/>
        <v>e-Notification; e-Submission;</v>
      </c>
      <c r="M613" s="5"/>
      <c r="N613" s="5"/>
      <c r="O613" s="5"/>
      <c r="P613" s="5" t="s">
        <v>36</v>
      </c>
      <c r="Q613" s="5"/>
      <c r="R613" s="5" t="s">
        <v>36</v>
      </c>
      <c r="S613" s="5"/>
      <c r="T613" s="5"/>
      <c r="U613" s="5"/>
      <c r="V613" s="5"/>
      <c r="W613" s="5"/>
      <c r="X613" s="5"/>
      <c r="Y613" s="5"/>
    </row>
    <row r="614" spans="1:25" ht="14.25">
      <c r="A614" t="s">
        <v>1361</v>
      </c>
      <c r="B614" t="s">
        <v>1362</v>
      </c>
      <c r="C614" t="s">
        <v>1364</v>
      </c>
      <c r="E614" t="s">
        <v>64</v>
      </c>
      <c r="G614" t="s">
        <v>1365</v>
      </c>
      <c r="K614" t="str">
        <f t="shared" si="18"/>
        <v/>
      </c>
      <c r="L614" t="str">
        <f t="shared" si="19"/>
        <v/>
      </c>
    </row>
    <row r="615" spans="1:25" ht="14.25">
      <c r="A615" s="5" t="s">
        <v>1366</v>
      </c>
      <c r="B615" s="5" t="s">
        <v>1367</v>
      </c>
      <c r="C615" s="5" t="s">
        <v>1368</v>
      </c>
      <c r="D615" s="5"/>
      <c r="E615" s="5" t="s">
        <v>44</v>
      </c>
      <c r="F615" s="5"/>
      <c r="G615" s="5" t="s">
        <v>1365</v>
      </c>
      <c r="H615" s="5" t="s">
        <v>36</v>
      </c>
      <c r="I615" s="5" t="s">
        <v>269</v>
      </c>
      <c r="J615" s="5"/>
      <c r="K615" s="5" t="str">
        <f t="shared" si="18"/>
        <v/>
      </c>
      <c r="L615" s="5" t="str">
        <f t="shared" si="19"/>
        <v>e-Notification;</v>
      </c>
      <c r="M615" s="5"/>
      <c r="N615" s="5"/>
      <c r="O615" s="5"/>
      <c r="P615" s="5" t="s">
        <v>36</v>
      </c>
      <c r="Q615" s="5"/>
      <c r="R615" s="5"/>
      <c r="S615" s="5"/>
      <c r="T615" s="5"/>
      <c r="U615" s="5"/>
      <c r="V615" s="5"/>
      <c r="W615" s="5"/>
      <c r="X615" s="5"/>
      <c r="Y615" s="5"/>
    </row>
    <row r="616" spans="1:25" ht="14.25">
      <c r="A616" t="s">
        <v>1366</v>
      </c>
      <c r="B616" t="s">
        <v>1367</v>
      </c>
      <c r="C616" t="s">
        <v>1369</v>
      </c>
      <c r="E616" t="s">
        <v>64</v>
      </c>
      <c r="G616" t="s">
        <v>1370</v>
      </c>
      <c r="K616" t="str">
        <f t="shared" si="18"/>
        <v/>
      </c>
      <c r="L616" t="str">
        <f t="shared" si="19"/>
        <v/>
      </c>
    </row>
    <row r="617" spans="1:25" ht="14.25">
      <c r="A617" s="5" t="s">
        <v>1371</v>
      </c>
      <c r="B617" s="5" t="s">
        <v>1372</v>
      </c>
      <c r="C617" s="5" t="s">
        <v>1373</v>
      </c>
      <c r="D617" s="5"/>
      <c r="E617" s="5" t="s">
        <v>33</v>
      </c>
      <c r="F617" s="5" t="s">
        <v>1374</v>
      </c>
      <c r="G617" s="5" t="s">
        <v>1370</v>
      </c>
      <c r="H617" s="5" t="s">
        <v>36</v>
      </c>
      <c r="I617" s="5" t="s">
        <v>37</v>
      </c>
      <c r="J617" s="5"/>
      <c r="K617" s="5" t="str">
        <f t="shared" si="18"/>
        <v/>
      </c>
      <c r="L617" s="5" t="str">
        <f t="shared" si="19"/>
        <v>e-Notification;</v>
      </c>
      <c r="M617" s="5"/>
      <c r="N617" s="5"/>
      <c r="O617" s="5"/>
      <c r="P617" s="5" t="s">
        <v>36</v>
      </c>
      <c r="Q617" s="5"/>
      <c r="R617" s="5"/>
      <c r="S617" s="5"/>
      <c r="T617" s="5"/>
      <c r="U617" s="5"/>
      <c r="V617" s="5"/>
      <c r="W617" s="5"/>
      <c r="X617" s="5"/>
      <c r="Y617" s="5"/>
    </row>
    <row r="618" spans="1:25" ht="14.25">
      <c r="A618" t="s">
        <v>1371</v>
      </c>
      <c r="B618" t="s">
        <v>1372</v>
      </c>
      <c r="C618" t="s">
        <v>1375</v>
      </c>
      <c r="E618" t="s">
        <v>64</v>
      </c>
      <c r="K618" t="str">
        <f t="shared" si="18"/>
        <v/>
      </c>
      <c r="L618" t="str">
        <f t="shared" si="19"/>
        <v/>
      </c>
    </row>
    <row r="619" spans="1:25" ht="14.25">
      <c r="A619" s="5" t="s">
        <v>1376</v>
      </c>
      <c r="B619" s="5" t="s">
        <v>1377</v>
      </c>
      <c r="C619" s="5" t="s">
        <v>1378</v>
      </c>
      <c r="D619" s="5"/>
      <c r="E619" s="5" t="s">
        <v>45</v>
      </c>
      <c r="F619" s="5" t="s">
        <v>1379</v>
      </c>
      <c r="G619" s="5"/>
      <c r="H619" s="5" t="s">
        <v>36</v>
      </c>
      <c r="I619" s="5" t="s">
        <v>139</v>
      </c>
      <c r="J619" s="5"/>
      <c r="K619" s="5" t="str">
        <f t="shared" si="18"/>
        <v/>
      </c>
      <c r="L619" s="5" t="str">
        <f t="shared" si="19"/>
        <v xml:space="preserve"> e-Submission; e-Evaluation; e-Awarding;</v>
      </c>
      <c r="M619" s="5"/>
      <c r="N619" s="5"/>
      <c r="O619" s="5"/>
      <c r="P619" s="5"/>
      <c r="Q619" s="5"/>
      <c r="R619" s="5" t="s">
        <v>36</v>
      </c>
      <c r="S619" s="5" t="s">
        <v>36</v>
      </c>
      <c r="T619" s="5" t="s">
        <v>36</v>
      </c>
      <c r="U619" s="5"/>
      <c r="V619" s="5"/>
      <c r="W619" s="5"/>
      <c r="X619" s="5"/>
      <c r="Y619" s="5"/>
    </row>
    <row r="620" spans="1:25" ht="14.25">
      <c r="A620" t="s">
        <v>1376</v>
      </c>
      <c r="B620" t="s">
        <v>1377</v>
      </c>
      <c r="C620" t="s">
        <v>1380</v>
      </c>
      <c r="E620" t="s">
        <v>167</v>
      </c>
      <c r="F620" t="s">
        <v>1381</v>
      </c>
      <c r="K620" t="str">
        <f t="shared" si="18"/>
        <v/>
      </c>
      <c r="L620" t="str">
        <f t="shared" si="19"/>
        <v/>
      </c>
    </row>
    <row r="621" spans="1:25" ht="14.25">
      <c r="A621" t="s">
        <v>1376</v>
      </c>
      <c r="B621" t="s">
        <v>1377</v>
      </c>
      <c r="C621" t="s">
        <v>1382</v>
      </c>
      <c r="E621" t="s">
        <v>101</v>
      </c>
      <c r="F621" t="s">
        <v>1381</v>
      </c>
      <c r="G621" t="s">
        <v>1383</v>
      </c>
      <c r="K621" t="str">
        <f t="shared" si="18"/>
        <v/>
      </c>
      <c r="L621" t="str">
        <f t="shared" si="19"/>
        <v/>
      </c>
    </row>
    <row r="622" spans="1:25" ht="14.25">
      <c r="A622" s="5" t="s">
        <v>1384</v>
      </c>
      <c r="B622" s="5" t="s">
        <v>1385</v>
      </c>
      <c r="C622" s="5" t="s">
        <v>1386</v>
      </c>
      <c r="D622" s="5"/>
      <c r="E622" s="5" t="s">
        <v>33</v>
      </c>
      <c r="F622" s="5"/>
      <c r="G622" s="5" t="s">
        <v>1387</v>
      </c>
      <c r="H622" s="5" t="s">
        <v>36</v>
      </c>
      <c r="I622" s="5" t="s">
        <v>37</v>
      </c>
      <c r="J622" s="5"/>
      <c r="K622" s="5" t="str">
        <f t="shared" si="18"/>
        <v>UC1; UC2; UC3</v>
      </c>
      <c r="L622" s="5" t="str">
        <f t="shared" si="19"/>
        <v>e-Notification;</v>
      </c>
      <c r="M622" s="5" t="s">
        <v>36</v>
      </c>
      <c r="N622" s="5" t="s">
        <v>36</v>
      </c>
      <c r="O622" s="5" t="s">
        <v>36</v>
      </c>
      <c r="P622" s="5" t="s">
        <v>36</v>
      </c>
      <c r="Q622" s="5"/>
      <c r="R622" s="5"/>
      <c r="S622" s="5"/>
      <c r="T622" s="5"/>
      <c r="U622" s="5"/>
      <c r="V622" s="5"/>
      <c r="W622" s="5"/>
      <c r="X622" s="5"/>
      <c r="Y622" s="5"/>
    </row>
    <row r="623" spans="1:25" ht="14.25">
      <c r="A623" s="5" t="s">
        <v>1388</v>
      </c>
      <c r="B623" s="5" t="s">
        <v>1389</v>
      </c>
      <c r="C623" s="5" t="s">
        <v>1390</v>
      </c>
      <c r="D623" s="5"/>
      <c r="E623" s="5" t="s">
        <v>33</v>
      </c>
      <c r="F623" s="5" t="s">
        <v>71</v>
      </c>
      <c r="G623" s="5" t="s">
        <v>1391</v>
      </c>
      <c r="H623" s="5" t="s">
        <v>36</v>
      </c>
      <c r="I623" s="5" t="s">
        <v>37</v>
      </c>
      <c r="J623" s="5"/>
      <c r="K623" s="5" t="str">
        <f t="shared" si="18"/>
        <v>UC1; UC3</v>
      </c>
      <c r="L623" s="5" t="str">
        <f t="shared" si="19"/>
        <v>e-Notification;</v>
      </c>
      <c r="M623" s="5" t="s">
        <v>36</v>
      </c>
      <c r="N623" s="5"/>
      <c r="O623" s="5" t="s">
        <v>36</v>
      </c>
      <c r="P623" s="5" t="s">
        <v>36</v>
      </c>
      <c r="Q623" s="5"/>
      <c r="R623" s="5"/>
      <c r="S623" s="5"/>
      <c r="T623" s="5"/>
      <c r="U623" s="5"/>
      <c r="V623" s="5"/>
      <c r="W623" s="5"/>
      <c r="X623" s="5"/>
      <c r="Y623" s="5"/>
    </row>
    <row r="624" spans="1:25" ht="14.25">
      <c r="A624" t="s">
        <v>1388</v>
      </c>
      <c r="B624" t="s">
        <v>1389</v>
      </c>
      <c r="C624" t="s">
        <v>1392</v>
      </c>
      <c r="E624" t="s">
        <v>64</v>
      </c>
      <c r="G624" t="s">
        <v>1393</v>
      </c>
      <c r="K624" t="str">
        <f t="shared" si="18"/>
        <v/>
      </c>
      <c r="L624" t="str">
        <f t="shared" si="19"/>
        <v/>
      </c>
    </row>
    <row r="625" spans="1:25" ht="14.25">
      <c r="A625" t="s">
        <v>1388</v>
      </c>
      <c r="B625" t="s">
        <v>1389</v>
      </c>
      <c r="C625" t="s">
        <v>1394</v>
      </c>
      <c r="E625" t="s">
        <v>61</v>
      </c>
      <c r="G625" t="s">
        <v>1391</v>
      </c>
      <c r="K625" t="str">
        <f t="shared" si="18"/>
        <v/>
      </c>
      <c r="L625" t="str">
        <f t="shared" si="19"/>
        <v/>
      </c>
    </row>
    <row r="626" spans="1:25" ht="14.25">
      <c r="A626" t="s">
        <v>1388</v>
      </c>
      <c r="B626" t="s">
        <v>1389</v>
      </c>
      <c r="C626" t="s">
        <v>1392</v>
      </c>
      <c r="E626" t="s">
        <v>64</v>
      </c>
      <c r="G626" t="s">
        <v>1391</v>
      </c>
      <c r="K626" t="str">
        <f t="shared" si="18"/>
        <v/>
      </c>
      <c r="L626" t="str">
        <f t="shared" si="19"/>
        <v/>
      </c>
    </row>
    <row r="627" spans="1:25" ht="14.25">
      <c r="A627" t="s">
        <v>1388</v>
      </c>
      <c r="B627" t="s">
        <v>1389</v>
      </c>
      <c r="C627" t="s">
        <v>1395</v>
      </c>
      <c r="E627" t="s">
        <v>61</v>
      </c>
      <c r="F627" t="s">
        <v>1396</v>
      </c>
      <c r="G627" t="s">
        <v>1397</v>
      </c>
      <c r="K627" t="str">
        <f t="shared" si="18"/>
        <v/>
      </c>
      <c r="L627" t="str">
        <f t="shared" si="19"/>
        <v/>
      </c>
    </row>
    <row r="628" spans="1:25" ht="14.25">
      <c r="A628" s="5" t="s">
        <v>1398</v>
      </c>
      <c r="B628" s="5" t="s">
        <v>1399</v>
      </c>
      <c r="C628" s="5" t="s">
        <v>1400</v>
      </c>
      <c r="D628" s="5"/>
      <c r="E628" s="5" t="s">
        <v>33</v>
      </c>
      <c r="F628" s="5" t="s">
        <v>1401</v>
      </c>
      <c r="G628" s="5" t="s">
        <v>1397</v>
      </c>
      <c r="H628" s="5" t="s">
        <v>36</v>
      </c>
      <c r="I628" s="5" t="s">
        <v>37</v>
      </c>
      <c r="J628" s="5"/>
      <c r="K628" s="5" t="str">
        <f t="shared" si="18"/>
        <v/>
      </c>
      <c r="L628" s="5" t="str">
        <f t="shared" si="19"/>
        <v>e-Notification;</v>
      </c>
      <c r="M628" s="5"/>
      <c r="N628" s="5"/>
      <c r="O628" s="5"/>
      <c r="P628" s="5" t="s">
        <v>36</v>
      </c>
      <c r="Q628" s="5"/>
      <c r="R628" s="5"/>
      <c r="S628" s="5"/>
      <c r="T628" s="5"/>
      <c r="U628" s="5"/>
      <c r="V628" s="5"/>
      <c r="W628" s="5"/>
      <c r="X628" s="5"/>
      <c r="Y628" s="5"/>
    </row>
    <row r="629" spans="1:25" ht="14.25">
      <c r="A629" t="s">
        <v>1398</v>
      </c>
      <c r="B629" t="s">
        <v>1399</v>
      </c>
      <c r="C629" t="s">
        <v>1402</v>
      </c>
      <c r="E629" t="s">
        <v>64</v>
      </c>
      <c r="G629" t="s">
        <v>1397</v>
      </c>
      <c r="K629" t="str">
        <f t="shared" si="18"/>
        <v/>
      </c>
      <c r="L629" t="str">
        <f t="shared" si="19"/>
        <v/>
      </c>
    </row>
    <row r="630" spans="1:25" ht="14.25">
      <c r="A630" t="s">
        <v>1398</v>
      </c>
      <c r="B630" t="s">
        <v>1399</v>
      </c>
      <c r="C630" t="s">
        <v>1403</v>
      </c>
      <c r="E630" t="s">
        <v>61</v>
      </c>
      <c r="G630" t="s">
        <v>1397</v>
      </c>
      <c r="K630" t="str">
        <f t="shared" si="18"/>
        <v/>
      </c>
      <c r="L630" t="str">
        <f t="shared" si="19"/>
        <v/>
      </c>
    </row>
    <row r="631" spans="1:25" ht="14.25">
      <c r="A631" t="s">
        <v>1398</v>
      </c>
      <c r="B631" t="s">
        <v>1399</v>
      </c>
      <c r="C631" t="s">
        <v>1404</v>
      </c>
      <c r="E631" t="s">
        <v>61</v>
      </c>
      <c r="G631" t="s">
        <v>1397</v>
      </c>
      <c r="K631" t="str">
        <f t="shared" si="18"/>
        <v/>
      </c>
      <c r="L631" t="str">
        <f t="shared" si="19"/>
        <v/>
      </c>
    </row>
    <row r="632" spans="1:25" ht="14.25">
      <c r="A632" t="s">
        <v>1398</v>
      </c>
      <c r="B632" t="s">
        <v>1399</v>
      </c>
      <c r="C632" t="s">
        <v>1405</v>
      </c>
      <c r="E632" t="s">
        <v>61</v>
      </c>
      <c r="G632" t="s">
        <v>1397</v>
      </c>
      <c r="K632" t="str">
        <f t="shared" si="18"/>
        <v/>
      </c>
      <c r="L632" t="str">
        <f t="shared" si="19"/>
        <v/>
      </c>
    </row>
    <row r="633" spans="1:25" ht="14.25">
      <c r="A633" t="s">
        <v>1398</v>
      </c>
      <c r="B633" t="s">
        <v>1399</v>
      </c>
      <c r="C633" t="s">
        <v>1406</v>
      </c>
      <c r="E633" t="s">
        <v>61</v>
      </c>
      <c r="G633" t="s">
        <v>1397</v>
      </c>
      <c r="K633" t="str">
        <f t="shared" si="18"/>
        <v/>
      </c>
      <c r="L633" t="str">
        <f t="shared" si="19"/>
        <v/>
      </c>
    </row>
    <row r="634" spans="1:25" ht="14.25">
      <c r="A634" t="s">
        <v>1398</v>
      </c>
      <c r="B634" t="s">
        <v>1399</v>
      </c>
      <c r="C634" t="s">
        <v>1407</v>
      </c>
      <c r="E634" t="s">
        <v>61</v>
      </c>
      <c r="G634" t="s">
        <v>1397</v>
      </c>
      <c r="K634" t="str">
        <f t="shared" si="18"/>
        <v/>
      </c>
      <c r="L634" t="str">
        <f t="shared" si="19"/>
        <v/>
      </c>
    </row>
    <row r="635" spans="1:25" ht="14.25">
      <c r="A635" t="s">
        <v>1398</v>
      </c>
      <c r="B635" t="s">
        <v>1399</v>
      </c>
      <c r="C635" t="s">
        <v>1408</v>
      </c>
      <c r="E635" t="s">
        <v>61</v>
      </c>
      <c r="G635" t="s">
        <v>1397</v>
      </c>
      <c r="K635" t="str">
        <f t="shared" si="18"/>
        <v/>
      </c>
      <c r="L635" t="str">
        <f t="shared" si="19"/>
        <v/>
      </c>
    </row>
    <row r="636" spans="1:25" ht="14.25">
      <c r="A636" t="s">
        <v>1398</v>
      </c>
      <c r="B636" t="s">
        <v>1399</v>
      </c>
      <c r="C636" t="s">
        <v>1409</v>
      </c>
      <c r="E636" t="s">
        <v>61</v>
      </c>
      <c r="G636" t="s">
        <v>1397</v>
      </c>
      <c r="K636" t="str">
        <f t="shared" si="18"/>
        <v/>
      </c>
      <c r="L636" t="str">
        <f t="shared" si="19"/>
        <v/>
      </c>
    </row>
    <row r="637" spans="1:25" ht="14.25">
      <c r="A637" t="s">
        <v>1398</v>
      </c>
      <c r="B637" t="s">
        <v>1399</v>
      </c>
      <c r="C637" t="s">
        <v>1410</v>
      </c>
      <c r="E637" t="s">
        <v>61</v>
      </c>
      <c r="G637" t="s">
        <v>1411</v>
      </c>
      <c r="K637" t="str">
        <f t="shared" si="18"/>
        <v/>
      </c>
      <c r="L637" t="str">
        <f t="shared" si="19"/>
        <v/>
      </c>
    </row>
    <row r="638" spans="1:25" ht="14.25">
      <c r="A638" s="5" t="s">
        <v>1412</v>
      </c>
      <c r="B638" s="5" t="s">
        <v>1413</v>
      </c>
      <c r="C638" s="5" t="s">
        <v>1414</v>
      </c>
      <c r="D638" s="5"/>
      <c r="E638" s="5" t="s">
        <v>33</v>
      </c>
      <c r="F638" s="5" t="s">
        <v>1415</v>
      </c>
      <c r="G638" s="5" t="s">
        <v>1411</v>
      </c>
      <c r="H638" s="5" t="s">
        <v>36</v>
      </c>
      <c r="I638" s="5" t="s">
        <v>421</v>
      </c>
      <c r="J638" s="5"/>
      <c r="K638" s="5" t="str">
        <f t="shared" si="18"/>
        <v>UC1;</v>
      </c>
      <c r="L638" s="5" t="str">
        <f t="shared" si="19"/>
        <v>e-Notification;</v>
      </c>
      <c r="M638" s="5" t="s">
        <v>36</v>
      </c>
      <c r="N638" s="5"/>
      <c r="O638" s="5"/>
      <c r="P638" s="5" t="s">
        <v>36</v>
      </c>
      <c r="Q638" s="5"/>
      <c r="R638" s="5"/>
      <c r="S638" s="5"/>
      <c r="T638" s="5"/>
      <c r="U638" s="5"/>
      <c r="V638" s="5"/>
      <c r="W638" s="5"/>
      <c r="X638" s="5"/>
      <c r="Y638" s="5"/>
    </row>
    <row r="639" spans="1:25" ht="14.25">
      <c r="A639" t="s">
        <v>1412</v>
      </c>
      <c r="B639" t="s">
        <v>1413</v>
      </c>
      <c r="C639" t="s">
        <v>1416</v>
      </c>
      <c r="E639" t="s">
        <v>61</v>
      </c>
      <c r="F639" t="s">
        <v>1417</v>
      </c>
      <c r="G639" t="s">
        <v>1411</v>
      </c>
      <c r="K639" t="str">
        <f t="shared" si="18"/>
        <v/>
      </c>
      <c r="L639" t="str">
        <f t="shared" si="19"/>
        <v/>
      </c>
    </row>
    <row r="640" spans="1:25" ht="14.25">
      <c r="A640" t="s">
        <v>1412</v>
      </c>
      <c r="B640" t="s">
        <v>1413</v>
      </c>
      <c r="C640" t="s">
        <v>1418</v>
      </c>
      <c r="E640" t="s">
        <v>64</v>
      </c>
      <c r="G640" t="s">
        <v>1419</v>
      </c>
      <c r="K640" t="str">
        <f t="shared" si="18"/>
        <v/>
      </c>
      <c r="L640" t="str">
        <f t="shared" si="19"/>
        <v/>
      </c>
    </row>
    <row r="641" spans="1:25" ht="14.25">
      <c r="A641" s="5" t="s">
        <v>1420</v>
      </c>
      <c r="B641" s="5" t="s">
        <v>1421</v>
      </c>
      <c r="C641" s="5" t="s">
        <v>1422</v>
      </c>
      <c r="D641" s="5"/>
      <c r="E641" s="5" t="s">
        <v>33</v>
      </c>
      <c r="F641" s="5" t="s">
        <v>1423</v>
      </c>
      <c r="G641" s="5"/>
      <c r="H641" s="5" t="s">
        <v>36</v>
      </c>
      <c r="I641" s="5" t="s">
        <v>1424</v>
      </c>
      <c r="J641" s="5"/>
      <c r="K641" s="5" t="str">
        <f t="shared" si="18"/>
        <v/>
      </c>
      <c r="L641" s="5" t="str">
        <f t="shared" si="19"/>
        <v>e-Notification; e-Evaluation;</v>
      </c>
      <c r="M641" s="5"/>
      <c r="N641" s="5"/>
      <c r="O641" s="5"/>
      <c r="P641" s="5" t="s">
        <v>36</v>
      </c>
      <c r="Q641" s="5"/>
      <c r="R641" s="5"/>
      <c r="S641" s="5" t="s">
        <v>36</v>
      </c>
      <c r="T641" s="5"/>
      <c r="U641" s="5"/>
      <c r="V641" s="5"/>
      <c r="W641" s="5"/>
      <c r="X641" s="5"/>
      <c r="Y641" s="5"/>
    </row>
    <row r="642" spans="1:25" ht="14.25">
      <c r="A642" t="s">
        <v>1420</v>
      </c>
      <c r="B642" t="s">
        <v>1421</v>
      </c>
      <c r="C642" t="s">
        <v>1425</v>
      </c>
      <c r="E642" t="s">
        <v>45</v>
      </c>
      <c r="F642" t="s">
        <v>1426</v>
      </c>
      <c r="G642" t="s">
        <v>1419</v>
      </c>
      <c r="K642" t="str">
        <f t="shared" si="18"/>
        <v/>
      </c>
      <c r="L642" t="str">
        <f t="shared" si="19"/>
        <v/>
      </c>
    </row>
    <row r="643" spans="1:25" ht="14.25">
      <c r="A643" t="s">
        <v>1420</v>
      </c>
      <c r="B643" t="s">
        <v>1421</v>
      </c>
      <c r="C643" t="s">
        <v>1427</v>
      </c>
      <c r="E643" t="s">
        <v>64</v>
      </c>
      <c r="G643" t="s">
        <v>1419</v>
      </c>
      <c r="K643" t="str">
        <f t="shared" si="18"/>
        <v/>
      </c>
      <c r="L643" t="str">
        <f t="shared" si="19"/>
        <v/>
      </c>
    </row>
    <row r="644" spans="1:25" ht="14.25">
      <c r="A644" t="s">
        <v>1420</v>
      </c>
      <c r="B644" t="s">
        <v>1421</v>
      </c>
      <c r="C644" t="s">
        <v>1428</v>
      </c>
      <c r="E644" t="s">
        <v>39</v>
      </c>
      <c r="F644" t="s">
        <v>1429</v>
      </c>
      <c r="G644" t="s">
        <v>1430</v>
      </c>
      <c r="K644" t="str">
        <f t="shared" si="18"/>
        <v/>
      </c>
      <c r="L644" t="str">
        <f t="shared" si="19"/>
        <v/>
      </c>
    </row>
    <row r="645" spans="1:25" ht="14.25">
      <c r="A645" s="5" t="s">
        <v>1431</v>
      </c>
      <c r="B645" s="5" t="s">
        <v>1432</v>
      </c>
      <c r="C645" s="5" t="s">
        <v>1433</v>
      </c>
      <c r="D645" s="5"/>
      <c r="E645" s="5" t="s">
        <v>33</v>
      </c>
      <c r="F645" s="5"/>
      <c r="G645" s="5" t="s">
        <v>1430</v>
      </c>
      <c r="H645" s="5" t="s">
        <v>36</v>
      </c>
      <c r="I645" s="5" t="s">
        <v>37</v>
      </c>
      <c r="J645" s="5"/>
      <c r="K645" s="5" t="str">
        <f t="shared" si="18"/>
        <v/>
      </c>
      <c r="L645" s="5" t="str">
        <f t="shared" si="19"/>
        <v>e-Notification;</v>
      </c>
      <c r="M645" s="5"/>
      <c r="N645" s="5"/>
      <c r="O645" s="5"/>
      <c r="P645" s="5" t="s">
        <v>36</v>
      </c>
      <c r="Q645" s="5"/>
      <c r="R645" s="5"/>
      <c r="S645" s="5"/>
      <c r="T645" s="5"/>
      <c r="U645" s="5"/>
      <c r="V645" s="5"/>
      <c r="W645" s="5"/>
      <c r="X645" s="5"/>
      <c r="Y645" s="5"/>
    </row>
    <row r="646" spans="1:25" ht="14.25">
      <c r="A646" t="s">
        <v>1431</v>
      </c>
      <c r="B646" t="s">
        <v>1432</v>
      </c>
      <c r="C646" t="s">
        <v>1434</v>
      </c>
      <c r="E646" t="s">
        <v>64</v>
      </c>
      <c r="G646" t="s">
        <v>1430</v>
      </c>
      <c r="K646" t="str">
        <f t="shared" si="18"/>
        <v/>
      </c>
      <c r="L646" t="str">
        <f t="shared" si="19"/>
        <v/>
      </c>
    </row>
    <row r="647" spans="1:25" ht="14.25">
      <c r="A647" t="s">
        <v>1431</v>
      </c>
      <c r="B647" t="s">
        <v>1432</v>
      </c>
      <c r="C647" t="s">
        <v>1435</v>
      </c>
      <c r="E647" t="s">
        <v>39</v>
      </c>
      <c r="F647" t="s">
        <v>1436</v>
      </c>
      <c r="G647" t="s">
        <v>1430</v>
      </c>
      <c r="K647" t="str">
        <f t="shared" si="18"/>
        <v/>
      </c>
      <c r="L647" t="str">
        <f t="shared" si="19"/>
        <v/>
      </c>
    </row>
    <row r="648" spans="1:25" ht="14.25">
      <c r="A648" t="s">
        <v>1431</v>
      </c>
      <c r="B648" t="s">
        <v>1432</v>
      </c>
      <c r="C648" t="s">
        <v>1437</v>
      </c>
      <c r="E648" t="s">
        <v>61</v>
      </c>
      <c r="G648" t="s">
        <v>1430</v>
      </c>
      <c r="K648" t="str">
        <f t="shared" si="18"/>
        <v/>
      </c>
      <c r="L648" t="str">
        <f t="shared" si="19"/>
        <v/>
      </c>
    </row>
    <row r="649" spans="1:25" ht="14.25">
      <c r="A649" t="s">
        <v>1431</v>
      </c>
      <c r="B649" t="s">
        <v>1432</v>
      </c>
      <c r="C649" t="s">
        <v>1438</v>
      </c>
      <c r="E649" t="s">
        <v>44</v>
      </c>
      <c r="G649" t="s">
        <v>1430</v>
      </c>
      <c r="K649" t="str">
        <f t="shared" si="18"/>
        <v/>
      </c>
      <c r="L649" t="str">
        <f t="shared" si="19"/>
        <v/>
      </c>
    </row>
    <row r="650" spans="1:25" ht="14.25">
      <c r="A650" t="s">
        <v>1431</v>
      </c>
      <c r="B650" t="s">
        <v>1432</v>
      </c>
      <c r="C650" t="s">
        <v>1439</v>
      </c>
      <c r="E650" t="s">
        <v>107</v>
      </c>
      <c r="F650" t="s">
        <v>1440</v>
      </c>
      <c r="G650" t="s">
        <v>1441</v>
      </c>
      <c r="K650" t="str">
        <f t="shared" si="18"/>
        <v/>
      </c>
      <c r="L650" t="str">
        <f t="shared" si="19"/>
        <v/>
      </c>
    </row>
    <row r="651" spans="1:25" ht="14.25">
      <c r="A651" s="5" t="s">
        <v>1442</v>
      </c>
      <c r="B651" s="5" t="s">
        <v>1443</v>
      </c>
      <c r="C651" s="5" t="s">
        <v>1444</v>
      </c>
      <c r="D651" s="5"/>
      <c r="E651" s="5" t="s">
        <v>33</v>
      </c>
      <c r="F651" s="5"/>
      <c r="G651" s="5" t="s">
        <v>1445</v>
      </c>
      <c r="H651" s="5" t="s">
        <v>36</v>
      </c>
      <c r="I651" s="5" t="s">
        <v>37</v>
      </c>
      <c r="J651" s="5"/>
      <c r="K651" s="5" t="str">
        <f t="shared" si="18"/>
        <v>UC1;</v>
      </c>
      <c r="L651" s="5" t="str">
        <f t="shared" si="19"/>
        <v>e-Notification; e-Awarding; e-Request; e-Ordering; e-Fulfiltment; e-Invoicing; e-Payment;</v>
      </c>
      <c r="M651" s="5" t="s">
        <v>36</v>
      </c>
      <c r="N651" s="5"/>
      <c r="O651" s="5"/>
      <c r="P651" s="5" t="s">
        <v>36</v>
      </c>
      <c r="Q651" s="5"/>
      <c r="R651" s="5"/>
      <c r="S651" s="5"/>
      <c r="T651" s="5" t="s">
        <v>36</v>
      </c>
      <c r="U651" s="5" t="s">
        <v>36</v>
      </c>
      <c r="V651" s="5" t="s">
        <v>36</v>
      </c>
      <c r="W651" s="5" t="s">
        <v>36</v>
      </c>
      <c r="X651" s="5" t="s">
        <v>36</v>
      </c>
      <c r="Y651" s="5" t="s">
        <v>36</v>
      </c>
    </row>
    <row r="652" spans="1:25" ht="14.25">
      <c r="A652" s="5" t="s">
        <v>1446</v>
      </c>
      <c r="B652" s="5" t="s">
        <v>1447</v>
      </c>
      <c r="C652" s="5" t="s">
        <v>1448</v>
      </c>
      <c r="D652" s="5"/>
      <c r="E652" s="5" t="s">
        <v>33</v>
      </c>
      <c r="F652" s="5" t="s">
        <v>1449</v>
      </c>
      <c r="G652" s="5" t="s">
        <v>1445</v>
      </c>
      <c r="H652" s="5" t="s">
        <v>36</v>
      </c>
      <c r="I652" s="5" t="s">
        <v>421</v>
      </c>
      <c r="J652" s="5"/>
      <c r="K652" s="5" t="str">
        <f t="shared" si="18"/>
        <v/>
      </c>
      <c r="L652" s="5" t="str">
        <f t="shared" si="19"/>
        <v>e-Notification;</v>
      </c>
      <c r="M652" s="5"/>
      <c r="N652" s="5"/>
      <c r="O652" s="5"/>
      <c r="P652" s="5" t="s">
        <v>36</v>
      </c>
      <c r="Q652" s="5"/>
      <c r="R652" s="5"/>
      <c r="S652" s="5"/>
      <c r="T652" s="5"/>
      <c r="U652" s="5"/>
      <c r="V652" s="5"/>
      <c r="W652" s="5"/>
      <c r="X652" s="5"/>
      <c r="Y652" s="5"/>
    </row>
    <row r="653" spans="1:25" ht="14.25">
      <c r="A653" t="s">
        <v>1446</v>
      </c>
      <c r="B653" t="s">
        <v>1447</v>
      </c>
      <c r="C653" t="s">
        <v>1450</v>
      </c>
      <c r="E653" t="s">
        <v>61</v>
      </c>
      <c r="G653" t="s">
        <v>1445</v>
      </c>
      <c r="K653" t="str">
        <f t="shared" si="18"/>
        <v/>
      </c>
      <c r="L653" t="str">
        <f t="shared" si="19"/>
        <v/>
      </c>
    </row>
    <row r="654" spans="1:25" ht="15" customHeight="1">
      <c r="A654" t="s">
        <v>1446</v>
      </c>
      <c r="B654" t="s">
        <v>1447</v>
      </c>
      <c r="C654" t="s">
        <v>1451</v>
      </c>
      <c r="E654" t="s">
        <v>64</v>
      </c>
      <c r="K654" t="str">
        <f t="shared" si="18"/>
        <v/>
      </c>
      <c r="L654" t="str">
        <f t="shared" si="19"/>
        <v/>
      </c>
    </row>
    <row r="655" spans="1:25" ht="6"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row>
    <row r="656" spans="1:25" ht="14.25"/>
    <row r="657" ht="14.25"/>
    <row r="658" ht="14.25"/>
    <row r="659" ht="14.25"/>
    <row r="660" ht="14.25"/>
    <row r="661" ht="14.25"/>
    <row r="662" ht="14.25"/>
    <row r="663" ht="14.25"/>
    <row r="664" ht="14.25"/>
    <row r="665" ht="14.25"/>
    <row r="666" ht="14.25"/>
    <row r="667" ht="14.25"/>
    <row r="668" ht="14.25"/>
    <row r="669" ht="14.25"/>
    <row r="670" ht="14.25"/>
    <row r="671" ht="14.25"/>
    <row r="672" ht="14.25"/>
    <row r="673" ht="14.25"/>
    <row r="674" ht="14.25"/>
    <row r="675" ht="14.25"/>
    <row r="676" ht="14.25"/>
    <row r="677" ht="14.25"/>
    <row r="678" ht="14.25"/>
    <row r="679" ht="14.25"/>
    <row r="680" ht="14.25"/>
    <row r="681" ht="14.25"/>
    <row r="682" ht="14.25"/>
    <row r="683" ht="14.25"/>
    <row r="684" ht="14.25"/>
    <row r="685" ht="14.25"/>
    <row r="686" ht="14.25"/>
    <row r="687" ht="14.25"/>
    <row r="688" ht="14.25"/>
    <row r="689" ht="14.25"/>
    <row r="690" ht="14.25"/>
    <row r="691" ht="14.25"/>
    <row r="692" ht="14.25"/>
    <row r="693" ht="14.25"/>
    <row r="694" ht="14.25"/>
    <row r="695" ht="14.25"/>
    <row r="696" ht="14.25"/>
    <row r="697" ht="14.25"/>
    <row r="698" ht="14.25"/>
    <row r="699" ht="14.25"/>
    <row r="700" ht="14.25"/>
    <row r="701" ht="14.25"/>
    <row r="702" ht="14.25"/>
    <row r="703" ht="14.25"/>
    <row r="704" ht="14.25"/>
    <row r="705" ht="14.25"/>
    <row r="706" ht="14.25"/>
    <row r="707" ht="14.25"/>
    <row r="708" ht="14.25"/>
    <row r="709" ht="14.25"/>
    <row r="710" ht="14.25"/>
    <row r="711" ht="14.25"/>
    <row r="712" ht="14.25"/>
    <row r="713" ht="14.25"/>
    <row r="714" ht="14.25"/>
    <row r="715" ht="14.25"/>
    <row r="716" ht="14.25"/>
    <row r="717" ht="14.25"/>
    <row r="718" ht="14.25"/>
    <row r="719" ht="14.25"/>
    <row r="720" ht="14.25"/>
    <row r="721" ht="14.25"/>
    <row r="722" ht="14.25"/>
    <row r="723" ht="14.25"/>
    <row r="724" ht="14.25"/>
    <row r="725" ht="14.25"/>
    <row r="726" ht="14.25"/>
    <row r="727" ht="14.25"/>
    <row r="728" ht="14.25"/>
    <row r="729" ht="14.25"/>
    <row r="730" ht="14.25"/>
    <row r="731" ht="14.25"/>
    <row r="732" ht="14.25"/>
    <row r="733" ht="14.25"/>
    <row r="734" ht="14.25"/>
    <row r="735" ht="14.25"/>
    <row r="736" ht="14.25"/>
    <row r="737" ht="14.25"/>
    <row r="738" ht="14.25"/>
    <row r="739" ht="14.25"/>
    <row r="740" ht="14.25"/>
    <row r="741" ht="14.25"/>
    <row r="742" ht="14.25"/>
    <row r="743" ht="14.25"/>
    <row r="744" ht="14.25"/>
    <row r="745" ht="14.25"/>
    <row r="746" ht="14.25"/>
    <row r="747" ht="14.25"/>
    <row r="748" ht="14.25"/>
    <row r="749" ht="14.25"/>
    <row r="750" ht="14.25"/>
    <row r="751" ht="14.25"/>
    <row r="752" ht="14.25"/>
    <row r="753" ht="14.25"/>
    <row r="754" ht="14.25"/>
    <row r="755" ht="14.25"/>
    <row r="756" ht="14.25"/>
    <row r="757" ht="14.25"/>
    <row r="758" ht="14.25"/>
    <row r="759" ht="14.25"/>
    <row r="760" ht="14.25"/>
    <row r="761" ht="14.25"/>
    <row r="762" ht="14.25"/>
    <row r="763" ht="14.25"/>
    <row r="764" ht="14.25"/>
    <row r="765" ht="14.25"/>
    <row r="766" ht="14.25"/>
    <row r="767" ht="14.25"/>
    <row r="768" ht="14.25"/>
    <row r="769" ht="14.25"/>
    <row r="770" ht="14.25"/>
    <row r="771" ht="14.25"/>
    <row r="772" ht="14.25"/>
    <row r="773" ht="14.25"/>
    <row r="774" ht="14.25"/>
    <row r="775" ht="14.25"/>
    <row r="776" ht="14.25"/>
    <row r="777" ht="14.25"/>
    <row r="778" ht="14.25"/>
    <row r="779" ht="14.25"/>
    <row r="780" ht="14.25"/>
    <row r="781" ht="14.25"/>
    <row r="782" ht="14.25"/>
    <row r="783" ht="14.25"/>
    <row r="784" ht="14.25"/>
    <row r="785" ht="14.25"/>
    <row r="786" ht="14.25"/>
    <row r="787" ht="14.25"/>
    <row r="788" ht="14.25"/>
    <row r="789" ht="14.25"/>
    <row r="790" ht="14.25"/>
    <row r="791" ht="14.25"/>
    <row r="792" ht="14.25"/>
    <row r="793" ht="14.25"/>
    <row r="794" ht="14.25"/>
    <row r="795" ht="14.25"/>
    <row r="796" ht="14.25"/>
    <row r="797" ht="14.25"/>
    <row r="798" ht="14.25"/>
    <row r="799" ht="14.25"/>
    <row r="800" ht="14.25"/>
    <row r="801" ht="14.25"/>
    <row r="802" ht="14.25"/>
    <row r="803" ht="14.25"/>
    <row r="804" ht="14.25"/>
    <row r="805" ht="14.25"/>
    <row r="806" ht="14.25"/>
    <row r="807" ht="14.25"/>
    <row r="808" ht="14.25"/>
    <row r="809" ht="14.25"/>
    <row r="810" ht="14.25"/>
    <row r="811" ht="14.25"/>
    <row r="812" ht="14.25"/>
    <row r="813" ht="14.25"/>
    <row r="814" ht="14.25"/>
    <row r="815" ht="14.25"/>
    <row r="816" ht="14.25"/>
    <row r="817" ht="14.25"/>
    <row r="818" ht="14.25"/>
    <row r="819" ht="14.25"/>
    <row r="820" ht="14.25"/>
    <row r="821" ht="14.25"/>
    <row r="822" ht="14.25"/>
    <row r="823" ht="14.25"/>
    <row r="824" ht="14.25"/>
    <row r="825" ht="14.25"/>
    <row r="826" ht="14.25"/>
    <row r="827" ht="14.25"/>
    <row r="828" ht="14.25"/>
    <row r="829" ht="14.25"/>
    <row r="830" ht="14.25"/>
    <row r="831" ht="14.25"/>
    <row r="832" ht="14.25"/>
    <row r="833" ht="14.25"/>
    <row r="834" ht="14.25"/>
    <row r="835" ht="14.25"/>
    <row r="836" ht="14.25"/>
    <row r="837" ht="14.25"/>
    <row r="838" ht="14.25"/>
    <row r="839" ht="14.25"/>
    <row r="840" ht="14.25"/>
    <row r="841" ht="14.25"/>
    <row r="842" ht="14.25"/>
    <row r="843" ht="14.25"/>
    <row r="844" ht="14.25"/>
    <row r="845" ht="14.25"/>
    <row r="846" ht="14.25"/>
    <row r="847" ht="14.25"/>
    <row r="848" ht="14.25"/>
    <row r="849" ht="14.25"/>
    <row r="850" ht="14.25"/>
    <row r="851" ht="14.25"/>
    <row r="852" ht="14.25"/>
    <row r="853" ht="14.25"/>
    <row r="854" ht="14.25"/>
    <row r="855" ht="14.25"/>
    <row r="856" ht="14.25"/>
    <row r="857" ht="14.25"/>
    <row r="858" ht="14.25"/>
    <row r="859" ht="14.25"/>
    <row r="860" ht="14.25"/>
    <row r="861" ht="14.25"/>
    <row r="862" ht="14.25"/>
    <row r="863" ht="14.25"/>
    <row r="864" ht="14.25"/>
    <row r="865" ht="14.25"/>
    <row r="866" ht="14.25"/>
    <row r="867" ht="14.25"/>
    <row r="868" ht="14.25"/>
    <row r="869" ht="14.25"/>
    <row r="870" ht="14.25"/>
    <row r="871" ht="14.25"/>
    <row r="872" ht="14.25"/>
    <row r="873" ht="14.25"/>
    <row r="874" ht="14.25"/>
    <row r="875" ht="14.25"/>
    <row r="876" ht="14.25"/>
    <row r="877" ht="14.25"/>
    <row r="878" ht="14.25"/>
    <row r="879" ht="14.25"/>
    <row r="880" ht="14.25"/>
    <row r="881" ht="14.25"/>
    <row r="882" ht="14.25"/>
    <row r="883" ht="14.25"/>
    <row r="884" ht="14.25"/>
    <row r="885" ht="14.25"/>
    <row r="886" ht="14.25"/>
    <row r="887" ht="14.25"/>
    <row r="888" ht="14.25"/>
    <row r="889" ht="14.25"/>
    <row r="890" ht="14.25"/>
    <row r="891" ht="14.25"/>
    <row r="892" ht="14.25"/>
    <row r="893" ht="14.25"/>
    <row r="894" ht="14.25"/>
    <row r="895" ht="14.25"/>
    <row r="896" ht="14.25"/>
    <row r="897" ht="14.25"/>
    <row r="898" ht="14.25"/>
    <row r="899" ht="14.25"/>
    <row r="900" ht="14.25"/>
    <row r="901" ht="14.25"/>
    <row r="902" ht="14.25"/>
    <row r="903" ht="14.25"/>
    <row r="904" ht="14.25"/>
    <row r="905" ht="14.25"/>
    <row r="906" ht="14.25"/>
    <row r="907" ht="14.25"/>
    <row r="908" ht="14.25"/>
    <row r="909" ht="14.25"/>
    <row r="910" ht="14.25"/>
    <row r="911" ht="14.25"/>
    <row r="912" ht="14.25"/>
    <row r="913" ht="14.25"/>
    <row r="914" ht="14.25"/>
    <row r="915" ht="14.25"/>
    <row r="916" ht="14.25"/>
    <row r="917" ht="14.25"/>
    <row r="918" ht="14.25"/>
    <row r="919" ht="14.25"/>
    <row r="920" ht="14.25"/>
    <row r="921" ht="14.25"/>
    <row r="922" ht="14.25"/>
    <row r="923" ht="14.25"/>
    <row r="924" ht="14.25"/>
    <row r="925" ht="14.25"/>
    <row r="926" ht="14.25"/>
    <row r="927" ht="14.25"/>
    <row r="928" ht="14.25"/>
    <row r="929" ht="14.25"/>
    <row r="930" ht="14.25"/>
    <row r="931" ht="14.25"/>
    <row r="932" ht="14.25"/>
    <row r="933" ht="14.25"/>
    <row r="934" ht="14.25"/>
    <row r="935" ht="14.25"/>
    <row r="936" ht="14.25"/>
    <row r="937" ht="14.25"/>
    <row r="938" ht="14.25"/>
    <row r="939" ht="14.25"/>
    <row r="940" ht="14.25"/>
    <row r="941" ht="14.25"/>
    <row r="942" ht="14.25"/>
    <row r="943" ht="14.25"/>
    <row r="944" ht="14.25"/>
    <row r="945" ht="14.25"/>
    <row r="946" ht="14.25"/>
    <row r="947" ht="14.25"/>
    <row r="948" ht="14.25"/>
    <row r="949" ht="14.25"/>
    <row r="950" ht="14.25"/>
    <row r="951" ht="14.25"/>
    <row r="952" ht="14.25"/>
    <row r="953" ht="14.25"/>
    <row r="954" ht="14.25"/>
    <row r="955" ht="14.25"/>
    <row r="956" ht="14.25"/>
    <row r="957" ht="14.25"/>
    <row r="958" ht="14.25"/>
    <row r="959" ht="14.25"/>
    <row r="960" ht="14.25"/>
    <row r="961" ht="14.25"/>
    <row r="962" ht="14.25"/>
    <row r="963" ht="14.25"/>
    <row r="964" ht="14.25"/>
    <row r="965" ht="14.25"/>
    <row r="966" ht="14.25"/>
    <row r="967" ht="14.25"/>
    <row r="968" ht="14.25"/>
    <row r="969" ht="14.25"/>
    <row r="970" ht="14.25"/>
    <row r="971" ht="14.25"/>
    <row r="972" ht="14.25"/>
    <row r="973" ht="14.25"/>
    <row r="974" ht="14.25"/>
    <row r="975" ht="14.25"/>
    <row r="976" ht="14.25"/>
    <row r="977" ht="14.25"/>
    <row r="978" ht="14.25"/>
    <row r="979" ht="14.25"/>
    <row r="980" ht="14.25"/>
    <row r="981" ht="14.25"/>
    <row r="982" ht="14.25"/>
    <row r="983" ht="14.25"/>
    <row r="984" ht="14.25"/>
    <row r="985" ht="14.25"/>
    <row r="986" ht="14.25"/>
    <row r="987" ht="14.25"/>
    <row r="988" ht="14.25"/>
  </sheetData>
  <mergeCells count="1">
    <mergeCell ref="A1:B1"/>
  </mergeCells>
  <dataValidations disablePrompts="1" count="1">
    <dataValidation type="list" allowBlank="1" sqref="N3:Y10 M3:M8 M11:Y654 H3:H654">
      <formula1>"YES,NO"</formula1>
    </dataValidation>
  </dataValidations>
  <hyperlinks>
    <hyperlink ref="F31" r:id="rId1" location="ObjectiveAwardCriterion"/>
    <hyperlink ref="F32" r:id="rId2" location="SubjectiveAwardCriterion"/>
    <hyperlink ref="F40" r:id="rId3" location="awardAgreement"/>
    <hyperlink ref="F41" r:id="rId4" location="awardedTender"/>
    <hyperlink ref="F52" r:id="rId5" location="organizationreference"/>
    <hyperlink ref="F60" r:id="rId6"/>
    <hyperlink ref="F62" r:id="rId7"/>
    <hyperlink ref="F87" r:id="rId8"/>
    <hyperlink ref="F111" r:id="rId9"/>
    <hyperlink ref="F181" r:id="rId10" location="ElectronicAuction"/>
    <hyperlink ref="F235" r:id="rId11"/>
    <hyperlink ref="F241" r:id="rId12"/>
    <hyperlink ref="F266" r:id="rId13"/>
    <hyperlink ref="F269" r:id="rId14"/>
    <hyperlink ref="F270" r:id="rId15"/>
    <hyperlink ref="E280" r:id="rId16"/>
    <hyperlink ref="F307" r:id="rId17"/>
    <hyperlink ref="F313" r:id="rId18" location="ContractAdditionalObligations"/>
    <hyperlink ref="F314" r:id="rId19" location="finalFinancialGuarantee"/>
    <hyperlink ref="F333" r:id="rId20"/>
    <hyperlink ref="F334" r:id="rId21"/>
    <hyperlink ref="F355" r:id="rId22" location="contract"/>
    <hyperlink ref="F356" r:id="rId23" location="Lot"/>
    <hyperlink ref="F398" r:id="rId24"/>
    <hyperlink ref="F410" r:id="rId25" location="ContractModification"/>
    <hyperlink ref="F411" r:id="rId26" location="ContractModificationConditions"/>
    <hyperlink ref="F443" r:id="rId27"/>
    <hyperlink ref="F444" r:id="rId28"/>
    <hyperlink ref="F587" r:id="rId29" location="ContractExecutionConditions"/>
    <hyperlink ref="F588" r:id="rId30" location="maxSubcontracting"/>
    <hyperlink ref="F589" r:id="rId31" location="minSubcontracting"/>
    <hyperlink ref="F599" r:id="rId32" location="contract%20Specialisation%20of%20Economic%20Operator."/>
    <hyperlink ref="F601" r:id="rId33"/>
    <hyperlink ref="F642" r:id="rId34"/>
    <hyperlink ref="F650" r:id="rId35" location="variantDescription"/>
  </hyperlinks>
  <pageMargins left="0.74803149606299213" right="0.74803149606299213" top="1.3775590551181101" bottom="1.3775590551181101" header="0.98385826771653495" footer="0.98385826771653495"/>
  <pageSetup paperSize="0" fitToWidth="0" fitToHeight="0" orientation="portrait" horizontalDpi="0" verticalDpi="0" copies="0"/>
  <headerFooter alignWithMargins="0"/>
  <legacyDrawing r:id="rId3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O270"/>
  <sheetViews>
    <sheetView zoomScale="115" zoomScaleNormal="115" workbookViewId="0">
      <pane xSplit="1" ySplit="1" topLeftCell="B122" activePane="bottomRight" state="frozen"/>
      <selection pane="topRight" activeCell="B1" sqref="B1"/>
      <selection pane="bottomLeft" activeCell="A2" sqref="A2"/>
      <selection pane="bottomRight" activeCell="Z151" sqref="Z151"/>
    </sheetView>
  </sheetViews>
  <sheetFormatPr defaultColWidth="11" defaultRowHeight="14.25"/>
  <cols>
    <col min="1" max="1" width="38.75" style="16" customWidth="1"/>
    <col min="2" max="2" width="13.125" style="19" customWidth="1"/>
    <col min="3" max="3" width="65.25" style="16" customWidth="1"/>
    <col min="4" max="4" width="20" style="16" customWidth="1"/>
    <col min="5" max="5" width="39.75" style="16" customWidth="1"/>
    <col min="6" max="6" width="61.125" style="16" customWidth="1"/>
    <col min="7" max="7" width="7.5" style="16" customWidth="1"/>
    <col min="8" max="8" width="23.125" style="16" customWidth="1"/>
    <col min="9" max="9" width="16.375" style="16" customWidth="1"/>
    <col min="10" max="10" width="26.625" style="16" customWidth="1"/>
    <col min="11" max="11" width="16.875" style="16" customWidth="1"/>
    <col min="12" max="12" width="38.25" style="16" customWidth="1"/>
    <col min="13" max="13" width="23.625" style="16" customWidth="1"/>
    <col min="14" max="14" width="18.875" style="16" customWidth="1"/>
    <col min="15" max="15" width="23.625" style="16" customWidth="1"/>
    <col min="16" max="16" width="11.625" style="16" customWidth="1"/>
    <col min="17" max="17" width="25.375" style="16" customWidth="1"/>
    <col min="18" max="21" width="8" style="16" customWidth="1"/>
    <col min="22" max="22" width="9.125" style="27" customWidth="1"/>
    <col min="23" max="23" width="5.75" style="16" customWidth="1"/>
    <col min="24" max="24" width="22" style="16" customWidth="1"/>
    <col min="25" max="25" width="5.125" style="16" customWidth="1"/>
    <col min="26" max="26" width="56.75" style="16" customWidth="1"/>
    <col min="27" max="31" width="10.75" style="16" customWidth="1"/>
    <col min="32" max="32" width="13" style="13" bestFit="1" customWidth="1"/>
    <col min="33" max="265" width="8" style="16" customWidth="1"/>
    <col min="266" max="266" width="31.25" style="16" customWidth="1"/>
    <col min="267" max="267" width="9.375" style="16" customWidth="1"/>
    <col min="268" max="268" width="65.25" style="16" customWidth="1"/>
    <col min="269" max="269" width="20" style="16" customWidth="1"/>
    <col min="270" max="270" width="39.75" style="16" customWidth="1"/>
    <col min="271" max="271" width="56.5" style="16" customWidth="1"/>
    <col min="272" max="272" width="7.5" style="16" customWidth="1"/>
    <col min="273" max="273" width="23.125" style="16" customWidth="1"/>
    <col min="274" max="274" width="16.375" style="16" customWidth="1"/>
    <col min="275" max="275" width="26.625" style="16" customWidth="1"/>
    <col min="276" max="276" width="16.875" style="16" customWidth="1"/>
    <col min="277" max="277" width="38.25" style="16" customWidth="1"/>
    <col min="278" max="278" width="23.625" style="16" customWidth="1"/>
    <col min="279" max="279" width="18.875" style="16" customWidth="1"/>
    <col min="280" max="280" width="23.625" style="16" customWidth="1"/>
    <col min="281" max="281" width="11.625" style="16" customWidth="1"/>
    <col min="282" max="282" width="25.375" style="16" customWidth="1"/>
    <col min="283" max="283" width="8" style="16" customWidth="1"/>
    <col min="284" max="284" width="12.5" style="16" customWidth="1"/>
    <col min="285" max="285" width="10.5" style="16" customWidth="1"/>
    <col min="286" max="286" width="56.75" style="16" customWidth="1"/>
    <col min="287" max="521" width="8" style="16" customWidth="1"/>
    <col min="522" max="522" width="31.25" style="16" customWidth="1"/>
    <col min="523" max="523" width="9.375" style="16" customWidth="1"/>
    <col min="524" max="524" width="65.25" style="16" customWidth="1"/>
    <col min="525" max="525" width="20" style="16" customWidth="1"/>
    <col min="526" max="526" width="39.75" style="16" customWidth="1"/>
    <col min="527" max="527" width="56.5" style="16" customWidth="1"/>
    <col min="528" max="528" width="7.5" style="16" customWidth="1"/>
    <col min="529" max="529" width="23.125" style="16" customWidth="1"/>
    <col min="530" max="530" width="16.375" style="16" customWidth="1"/>
    <col min="531" max="531" width="26.625" style="16" customWidth="1"/>
    <col min="532" max="532" width="16.875" style="16" customWidth="1"/>
    <col min="533" max="533" width="38.25" style="16" customWidth="1"/>
    <col min="534" max="534" width="23.625" style="16" customWidth="1"/>
    <col min="535" max="535" width="18.875" style="16" customWidth="1"/>
    <col min="536" max="536" width="23.625" style="16" customWidth="1"/>
    <col min="537" max="537" width="11.625" style="16" customWidth="1"/>
    <col min="538" max="538" width="25.375" style="16" customWidth="1"/>
    <col min="539" max="539" width="8" style="16" customWidth="1"/>
    <col min="540" max="540" width="12.5" style="16" customWidth="1"/>
    <col min="541" max="541" width="10.5" style="16" customWidth="1"/>
    <col min="542" max="542" width="56.75" style="16" customWidth="1"/>
    <col min="543" max="777" width="8" style="16" customWidth="1"/>
    <col min="778" max="778" width="31.25" style="16" customWidth="1"/>
    <col min="779" max="779" width="9.375" style="16" customWidth="1"/>
    <col min="780" max="780" width="65.25" style="16" customWidth="1"/>
    <col min="781" max="781" width="20" style="16" customWidth="1"/>
    <col min="782" max="782" width="39.75" style="16" customWidth="1"/>
    <col min="783" max="783" width="56.5" style="16" customWidth="1"/>
    <col min="784" max="784" width="7.5" style="16" customWidth="1"/>
    <col min="785" max="785" width="23.125" style="16" customWidth="1"/>
    <col min="786" max="786" width="16.375" style="16" customWidth="1"/>
    <col min="787" max="787" width="26.625" style="16" customWidth="1"/>
    <col min="788" max="788" width="16.875" style="16" customWidth="1"/>
    <col min="789" max="789" width="38.25" style="16" customWidth="1"/>
    <col min="790" max="790" width="23.625" style="16" customWidth="1"/>
    <col min="791" max="791" width="18.875" style="16" customWidth="1"/>
    <col min="792" max="792" width="23.625" style="16" customWidth="1"/>
    <col min="793" max="793" width="11.625" style="16" customWidth="1"/>
    <col min="794" max="794" width="25.375" style="16" customWidth="1"/>
    <col min="795" max="795" width="8" style="16" customWidth="1"/>
    <col min="796" max="796" width="12.5" style="16" customWidth="1"/>
    <col min="797" max="797" width="10.5" style="16" customWidth="1"/>
    <col min="798" max="798" width="56.75" style="16" customWidth="1"/>
    <col min="799" max="1029" width="8" style="16" customWidth="1"/>
    <col min="1030" max="1030" width="11" customWidth="1"/>
  </cols>
  <sheetData>
    <row r="1" spans="1:32" s="10" customFormat="1" ht="43.35" customHeight="1">
      <c r="A1" s="7" t="s">
        <v>1452</v>
      </c>
      <c r="B1" s="8" t="s">
        <v>1453</v>
      </c>
      <c r="C1" s="8" t="s">
        <v>7</v>
      </c>
      <c r="D1" s="8" t="s">
        <v>1454</v>
      </c>
      <c r="E1" s="8" t="s">
        <v>1455</v>
      </c>
      <c r="F1" s="8" t="s">
        <v>1456</v>
      </c>
      <c r="G1" s="8" t="s">
        <v>1457</v>
      </c>
      <c r="H1" s="8" t="s">
        <v>1458</v>
      </c>
      <c r="I1" s="8" t="s">
        <v>1459</v>
      </c>
      <c r="J1" s="8" t="s">
        <v>1460</v>
      </c>
      <c r="K1" s="8" t="s">
        <v>1461</v>
      </c>
      <c r="L1" s="8" t="s">
        <v>1462</v>
      </c>
      <c r="M1" s="8" t="s">
        <v>1463</v>
      </c>
      <c r="N1" s="8" t="s">
        <v>1464</v>
      </c>
      <c r="O1" s="8" t="s">
        <v>1465</v>
      </c>
      <c r="P1" s="8" t="s">
        <v>1466</v>
      </c>
      <c r="Q1" s="8" t="s">
        <v>1467</v>
      </c>
      <c r="R1" s="8" t="s">
        <v>1468</v>
      </c>
      <c r="S1" s="8" t="s">
        <v>1469</v>
      </c>
      <c r="T1" s="8" t="s">
        <v>1470</v>
      </c>
      <c r="U1" s="8" t="s">
        <v>1471</v>
      </c>
      <c r="V1" s="9" t="s">
        <v>1472</v>
      </c>
      <c r="W1" s="8" t="s">
        <v>1473</v>
      </c>
      <c r="X1" s="8" t="s">
        <v>1474</v>
      </c>
      <c r="Y1" s="8" t="s">
        <v>1475</v>
      </c>
      <c r="Z1" s="8" t="s">
        <v>1476</v>
      </c>
      <c r="AA1" s="8" t="s">
        <v>1477</v>
      </c>
      <c r="AB1" s="8" t="s">
        <v>1478</v>
      </c>
      <c r="AC1" s="8" t="s">
        <v>1479</v>
      </c>
      <c r="AD1" s="8" t="s">
        <v>1480</v>
      </c>
      <c r="AE1" s="8" t="s">
        <v>1481</v>
      </c>
      <c r="AF1" s="8" t="s">
        <v>1482</v>
      </c>
    </row>
    <row r="2" spans="1:32" s="13" customFormat="1" ht="14.1" customHeight="1">
      <c r="A2" s="11" t="str">
        <f>SUBSTITUTE(CONCATENATE(G2,H2)," ","")</f>
        <v>AcceleratedProcedure</v>
      </c>
      <c r="B2" s="12"/>
      <c r="C2" s="11" t="s">
        <v>48</v>
      </c>
      <c r="D2" s="11"/>
      <c r="E2" s="11"/>
      <c r="F2" s="11" t="str">
        <f>CONCATENATE(IF(G2="","",CONCATENATE(G2,"_ ")),H2,". Details")</f>
        <v>Accelerated Procedure. Details</v>
      </c>
      <c r="G2" s="11"/>
      <c r="H2" s="11" t="s">
        <v>47</v>
      </c>
      <c r="I2" s="11"/>
      <c r="J2" s="11"/>
      <c r="K2" s="11"/>
      <c r="L2" s="11"/>
      <c r="M2" s="11"/>
      <c r="N2" s="11"/>
      <c r="O2" s="11"/>
      <c r="P2" s="11"/>
      <c r="Q2" s="11"/>
      <c r="R2" s="11" t="s">
        <v>1483</v>
      </c>
      <c r="S2" s="11" t="s">
        <v>1484</v>
      </c>
      <c r="T2" s="11"/>
      <c r="U2" s="11"/>
      <c r="V2" s="11"/>
      <c r="W2" s="11"/>
      <c r="X2" s="11" t="s">
        <v>47</v>
      </c>
      <c r="Y2" s="11" t="s">
        <v>1485</v>
      </c>
      <c r="Z2" s="11"/>
      <c r="AA2" s="11" t="s">
        <v>36</v>
      </c>
      <c r="AB2" s="11"/>
      <c r="AC2" s="11"/>
      <c r="AD2" s="11"/>
      <c r="AE2" s="11" t="s">
        <v>1486</v>
      </c>
      <c r="AF2" s="11">
        <v>20180208</v>
      </c>
    </row>
    <row r="3" spans="1:32" ht="14.1" customHeight="1">
      <c r="A3" s="14" t="str">
        <f>SUBSTITUTE(CONCATENATE(I3,J3,IF(K3="Identifier","ID",IF(AND(K3="Text",OR(I3&lt;&gt;"",J3&lt;&gt;"")),"",K3)),IF(AND(M3&lt;&gt;"Text",K3&lt;&gt;M3,NOT(AND(K3="URI",M3="Identifier")),NOT(AND(K3="UUID",M3="Identifier")),NOT(AND(K3="OID",M3="Identifier"))),IF(M3="Identifier","ID",M3),""))," ","")</f>
        <v>ProcedureJustificationTypeCode</v>
      </c>
      <c r="B3" s="15" t="s">
        <v>1487</v>
      </c>
      <c r="C3" s="14" t="s">
        <v>2199</v>
      </c>
      <c r="D3" s="14"/>
      <c r="E3" s="14" t="s">
        <v>1488</v>
      </c>
      <c r="F3" s="14" t="str">
        <f>CONCATENATE( IF(G3="","",CONCATENATE(G3,"_ ")),H3,". ",IF(I3="","",CONCATENATE(I3,"_ ")),L3,IF(OR(I3&lt;&gt;"",L3&lt;&gt;M3),CONCATENATE(". ",M3),""))</f>
        <v>Accelerated Procedure. Procedure Justification Type Code. Code</v>
      </c>
      <c r="G3" s="14"/>
      <c r="H3" s="14" t="s">
        <v>47</v>
      </c>
      <c r="I3" s="14"/>
      <c r="J3" s="14" t="s">
        <v>2198</v>
      </c>
      <c r="K3" s="14" t="s">
        <v>1489</v>
      </c>
      <c r="L3" s="14" t="str">
        <f>IF(J3&lt;&gt;"",CONCATENATE(J3," ",K3),K3)</f>
        <v>Procedure Justification Type Code</v>
      </c>
      <c r="M3" s="14" t="s">
        <v>1489</v>
      </c>
      <c r="N3" s="14"/>
      <c r="O3" s="14" t="str">
        <f>IF(N3&lt;&gt;"",CONCATENATE(N3,"_ ",M3,". Type"),CONCATENATE(M3,". Type"))</f>
        <v>Code. Type</v>
      </c>
      <c r="P3" s="14"/>
      <c r="Q3" s="14"/>
      <c r="R3" s="14" t="s">
        <v>1490</v>
      </c>
      <c r="S3" s="14"/>
      <c r="T3" s="14" t="s">
        <v>1491</v>
      </c>
      <c r="U3" s="14"/>
      <c r="V3" s="14"/>
      <c r="W3" s="14"/>
      <c r="X3" s="16" t="s">
        <v>47</v>
      </c>
      <c r="Y3" s="14" t="s">
        <v>1485</v>
      </c>
      <c r="Z3" s="14"/>
      <c r="AA3" s="14" t="s">
        <v>1486</v>
      </c>
      <c r="AB3" s="14"/>
      <c r="AC3" s="14"/>
      <c r="AD3" s="14"/>
      <c r="AE3" s="14" t="s">
        <v>1486</v>
      </c>
      <c r="AF3" s="17">
        <v>20180208</v>
      </c>
    </row>
    <row r="4" spans="1:32" ht="14.1" customHeight="1">
      <c r="A4" s="14" t="str">
        <f>SUBSTITUTE(CONCATENATE(I4,J4,IF(K4="Identifier","ID",IF(AND(K4="Text",OR(I4&lt;&gt;"",J4&lt;&gt;"")),"",K4)),IF(AND(M4&lt;&gt;"Text",K4&lt;&gt;M4,NOT(AND(K4="URI",M4="Identifier")),NOT(AND(K4="UUID",M4="Identifier")),NOT(AND(K4="OID",M4="Identifier"))),IF(M4="Identifier","ID",M4),""))," ","")</f>
        <v>ProcedureJustification</v>
      </c>
      <c r="B4" s="15" t="s">
        <v>1492</v>
      </c>
      <c r="C4" s="18" t="s">
        <v>60</v>
      </c>
      <c r="D4" s="14"/>
      <c r="E4" s="14"/>
      <c r="F4" s="14" t="str">
        <f>CONCATENATE( IF(G4="","",CONCATENATE(G4,"_ ")),H4,". ",IF(I4="","",CONCATENATE(I4,"_ ")),L4,IF(OR(I4&lt;&gt;"",L4&lt;&gt;M4),CONCATENATE(". ",M4),""))</f>
        <v>Accelerated Procedure. Procedure Justification Text. Text</v>
      </c>
      <c r="G4" s="14"/>
      <c r="H4" s="14" t="s">
        <v>47</v>
      </c>
      <c r="I4" s="14"/>
      <c r="J4" s="14" t="s">
        <v>1493</v>
      </c>
      <c r="K4" s="14" t="s">
        <v>1494</v>
      </c>
      <c r="L4" s="14" t="str">
        <f>IF(J4&lt;&gt;"",CONCATENATE(J4," ",K4),K4)</f>
        <v>Procedure Justification Text</v>
      </c>
      <c r="M4" s="14" t="s">
        <v>1494</v>
      </c>
      <c r="N4" s="14"/>
      <c r="O4" s="14" t="str">
        <f>IF(N4&lt;&gt;"",CONCATENATE(N4,"_ ",M4,". Type"),CONCATENATE(M4,". Type"))</f>
        <v>Text. Type</v>
      </c>
      <c r="P4" s="14"/>
      <c r="Q4" s="14"/>
      <c r="R4" s="14" t="s">
        <v>1490</v>
      </c>
      <c r="S4" s="14"/>
      <c r="T4" s="14"/>
      <c r="U4" s="14"/>
      <c r="V4" s="14"/>
      <c r="W4" s="14"/>
      <c r="X4" s="14" t="s">
        <v>59</v>
      </c>
      <c r="Y4" s="14" t="s">
        <v>1485</v>
      </c>
      <c r="Z4" s="14"/>
      <c r="AA4" s="14" t="s">
        <v>36</v>
      </c>
      <c r="AB4" s="14"/>
      <c r="AC4" s="14"/>
      <c r="AD4" s="14"/>
      <c r="AE4" s="14" t="s">
        <v>1486</v>
      </c>
      <c r="AF4" s="17">
        <v>20180208</v>
      </c>
    </row>
    <row r="5" spans="1:32" s="13" customFormat="1" ht="14.1" customHeight="1">
      <c r="A5" s="11" t="str">
        <f>SUBSTITUTE(CONCATENATE(G5,H5)," ","")</f>
        <v>AccessTool</v>
      </c>
      <c r="B5" s="12"/>
      <c r="C5" s="11" t="s">
        <v>70</v>
      </c>
      <c r="D5" s="11"/>
      <c r="E5" s="11"/>
      <c r="F5" s="11" t="str">
        <f>CONCATENATE(IF(G5="","",CONCATENATE(G5,"_ ")),H5,". Details")</f>
        <v>Access Tool. Details</v>
      </c>
      <c r="G5" s="11"/>
      <c r="H5" s="11" t="s">
        <v>1495</v>
      </c>
      <c r="I5" s="11"/>
      <c r="J5" s="11"/>
      <c r="K5" s="11"/>
      <c r="L5" s="11"/>
      <c r="M5" s="11"/>
      <c r="N5" s="11"/>
      <c r="O5" s="11"/>
      <c r="P5" s="11"/>
      <c r="Q5" s="11"/>
      <c r="R5" s="11" t="s">
        <v>1483</v>
      </c>
      <c r="S5" s="11"/>
      <c r="T5" s="11"/>
      <c r="U5" s="11"/>
      <c r="V5" s="11"/>
      <c r="W5" s="11"/>
      <c r="X5" s="11" t="s">
        <v>1495</v>
      </c>
      <c r="Y5" s="11" t="s">
        <v>1485</v>
      </c>
      <c r="Z5" s="11"/>
      <c r="AA5" s="11" t="s">
        <v>1486</v>
      </c>
      <c r="AB5" s="11"/>
      <c r="AC5" s="11"/>
      <c r="AD5" s="11"/>
      <c r="AE5" s="11" t="s">
        <v>1486</v>
      </c>
      <c r="AF5" s="11">
        <v>20180208</v>
      </c>
    </row>
    <row r="6" spans="1:32">
      <c r="A6" s="14" t="str">
        <f>SUBSTITUTE(CONCATENATE(I6,J6,IF(K6="Identifier","ID",IF(AND(K6="Text",OR(I6&lt;&gt;"",J6&lt;&gt;"")),"",K6)),IF(AND(M6&lt;&gt;"Text",K6&lt;&gt;M6,NOT(AND(K6="URI",M6="Identifier")),NOT(AND(K6="UUID",M6="Identifier")),NOT(AND(K6="OID",M6="Identifier"))),IF(M6="Identifier","ID",M6),""))," ","")</f>
        <v>TendersSubmissionURI</v>
      </c>
      <c r="B6" s="19" t="s">
        <v>1498</v>
      </c>
      <c r="C6" s="43" t="s">
        <v>1363</v>
      </c>
      <c r="D6" s="14"/>
      <c r="E6" s="14"/>
      <c r="F6" s="14" t="str">
        <f>CONCATENATE( IF(G6="","",CONCATENATE(G6,"_ ")),H6,". ",IF(I6="","",CONCATENATE(I6,"_ ")),L6,IF(OR(I6&lt;&gt;"",L6&lt;&gt;M6),CONCATENATE(". ",M6),""))</f>
        <v>Access Tool. Tenders Submission URI. Identifier</v>
      </c>
      <c r="G6" s="14"/>
      <c r="H6" s="14" t="s">
        <v>1495</v>
      </c>
      <c r="I6" s="14"/>
      <c r="J6" s="14" t="s">
        <v>2202</v>
      </c>
      <c r="K6" s="14" t="s">
        <v>1496</v>
      </c>
      <c r="L6" s="14" t="str">
        <f>IF(J6&lt;&gt;"",CONCATENATE(J6," ",K6),K6)</f>
        <v>Tenders Submission URI</v>
      </c>
      <c r="M6" s="14" t="s">
        <v>1497</v>
      </c>
      <c r="N6" s="14"/>
      <c r="O6" s="14" t="str">
        <f>IF(N6&lt;&gt;"",CONCATENATE(N6,"_ ",M6,". Type"),CONCATENATE(M6,". Type"))</f>
        <v>Identifier. Type</v>
      </c>
      <c r="P6" s="14"/>
      <c r="Q6" s="14"/>
      <c r="R6" s="14" t="s">
        <v>1490</v>
      </c>
      <c r="S6" s="14"/>
      <c r="T6" s="14"/>
      <c r="U6" s="14"/>
      <c r="V6" s="14"/>
      <c r="W6" s="14"/>
      <c r="X6" s="14" t="s">
        <v>1495</v>
      </c>
      <c r="Y6" s="14" t="s">
        <v>1485</v>
      </c>
      <c r="Z6" s="14"/>
      <c r="AA6" s="14" t="s">
        <v>36</v>
      </c>
      <c r="AB6" s="14"/>
      <c r="AC6" s="14"/>
      <c r="AD6" s="14"/>
      <c r="AE6" s="14" t="s">
        <v>36</v>
      </c>
      <c r="AF6" s="17">
        <v>20180208</v>
      </c>
    </row>
    <row r="7" spans="1:32">
      <c r="A7" s="14" t="str">
        <f>SUBSTITUTE(CONCATENATE(I7,J7,IF(K7="Identifier","ID",IF(AND(K7="Text",OR(I7&lt;&gt;"",J7&lt;&gt;"")),"",K7)),IF(AND(M7&lt;&gt;"Text",K7&lt;&gt;M7,NOT(AND(K7="URI",M7="Identifier")),NOT(AND(K7="UUID",M7="Identifier")),NOT(AND(K7="OID",M7="Identifier"))),IF(M7="Identifier","ID",M7),""))," ","")</f>
        <v>ProcurementdocumentsURI</v>
      </c>
      <c r="B7" s="19" t="s">
        <v>1498</v>
      </c>
      <c r="C7" s="43" t="s">
        <v>2200</v>
      </c>
      <c r="D7" s="14"/>
      <c r="E7" s="14"/>
      <c r="F7" s="14" t="str">
        <f>CONCATENATE( IF(G7="","",CONCATENATE(G7,"_ ")),H7,". ",IF(I7="","",CONCATENATE(I7,"_ ")),L7,IF(OR(I7&lt;&gt;"",L7&lt;&gt;M7),CONCATENATE(". ",M7),""))</f>
        <v>Access Tool. Procurement documents URI. Identifier</v>
      </c>
      <c r="G7" s="14"/>
      <c r="H7" s="14" t="s">
        <v>1495</v>
      </c>
      <c r="I7" s="14"/>
      <c r="J7" s="14" t="s">
        <v>2203</v>
      </c>
      <c r="K7" s="14" t="s">
        <v>1496</v>
      </c>
      <c r="L7" s="14" t="str">
        <f>IF(J7&lt;&gt;"",CONCATENATE(J7," ",K7),K7)</f>
        <v>Procurement documents URI</v>
      </c>
      <c r="M7" s="14" t="s">
        <v>1497</v>
      </c>
      <c r="N7" s="14"/>
      <c r="O7" s="14" t="str">
        <f>IF(N7&lt;&gt;"",CONCATENATE(N7,"_ ",M7,". Type"),CONCATENATE(M7,". Type"))</f>
        <v>Identifier. Type</v>
      </c>
      <c r="P7" s="14"/>
      <c r="Q7" s="14"/>
      <c r="R7" s="14" t="s">
        <v>1490</v>
      </c>
      <c r="S7" s="14"/>
      <c r="T7" s="14"/>
      <c r="U7" s="14"/>
      <c r="V7" s="14"/>
      <c r="W7" s="14"/>
      <c r="X7" s="14" t="s">
        <v>1495</v>
      </c>
      <c r="Y7" s="14" t="s">
        <v>1485</v>
      </c>
      <c r="Z7" s="14"/>
      <c r="AA7" s="14" t="s">
        <v>36</v>
      </c>
      <c r="AB7" s="14"/>
      <c r="AC7" s="14"/>
      <c r="AD7" s="14"/>
      <c r="AE7" s="14" t="s">
        <v>36</v>
      </c>
      <c r="AF7" s="17">
        <v>20180208</v>
      </c>
    </row>
    <row r="8" spans="1:32">
      <c r="A8" s="14" t="str">
        <f>SUBSTITUTE(CONCATENATE(I8,J8,IF(K8="Identifier","ID",IF(AND(K8="Text",OR(I8&lt;&gt;"",J8&lt;&gt;"")),"",K8)),IF(AND(M8&lt;&gt;"Text",K8&lt;&gt;M8,NOT(AND(K8="URI",M8="Identifier")),NOT(AND(K8="UUID",M8="Identifier")),NOT(AND(K8="OID",M8="Identifier"))),IF(M8="Identifier","ID",M8),""))," ","")</f>
        <v>AdditionalInformation</v>
      </c>
      <c r="B8" s="19" t="s">
        <v>1498</v>
      </c>
      <c r="C8" s="13" t="s">
        <v>2201</v>
      </c>
      <c r="F8" s="14" t="str">
        <f>CONCATENATE( IF(G8="","",CONCATENATE(G8,"_ ")),H8,". ",IF(I8="","",CONCATENATE(I8,"_ ")),L8,IF(OR(I8&lt;&gt;"",L8&lt;&gt;M8),CONCATENATE(". ",M8),""))</f>
        <v>Access Tool. Additional Information. Text</v>
      </c>
      <c r="H8" s="14" t="s">
        <v>1495</v>
      </c>
      <c r="I8" s="14"/>
      <c r="J8" s="14"/>
      <c r="K8" s="14" t="s">
        <v>81</v>
      </c>
      <c r="L8" s="14" t="str">
        <f>IF(J8&lt;&gt;"",CONCATENATE(J8," ",K8),K8)</f>
        <v>Additional Information</v>
      </c>
      <c r="M8" s="14" t="s">
        <v>1494</v>
      </c>
      <c r="N8" s="14"/>
      <c r="O8" s="14" t="str">
        <f>IF(N8&lt;&gt;"",CONCATENATE(N8,"_ ",M8,". Type"),CONCATENATE(M8,". Type"))</f>
        <v>Text. Type</v>
      </c>
      <c r="P8" s="14"/>
      <c r="Q8" s="14"/>
      <c r="R8" s="14" t="s">
        <v>1490</v>
      </c>
      <c r="S8" s="14"/>
      <c r="T8" s="14"/>
      <c r="U8" s="14"/>
      <c r="V8" s="14"/>
      <c r="W8" s="14"/>
      <c r="X8" s="14" t="s">
        <v>81</v>
      </c>
      <c r="Y8" s="14" t="s">
        <v>1485</v>
      </c>
      <c r="Z8" s="14"/>
      <c r="AA8" s="14" t="s">
        <v>36</v>
      </c>
      <c r="AB8" s="14"/>
      <c r="AC8" s="14" t="s">
        <v>1486</v>
      </c>
      <c r="AD8" s="14"/>
      <c r="AE8" s="14" t="s">
        <v>1499</v>
      </c>
      <c r="AF8" s="17">
        <v>20180208</v>
      </c>
    </row>
    <row r="9" spans="1:32" s="13" customFormat="1" ht="14.1" customHeight="1">
      <c r="A9" s="11" t="str">
        <f>SUBSTITUTE(CONCATENATE(G9,H9)," ","")</f>
        <v>AwardingResult</v>
      </c>
      <c r="B9" s="12"/>
      <c r="C9" s="11" t="s">
        <v>1500</v>
      </c>
      <c r="D9" s="11"/>
      <c r="E9" s="11"/>
      <c r="F9" s="11" t="str">
        <f>CONCATENATE(IF(G9="","",CONCATENATE(G9,"_ ")),H9,". Details")</f>
        <v>Awarding Result. Details</v>
      </c>
      <c r="G9" s="11"/>
      <c r="H9" s="11" t="s">
        <v>1501</v>
      </c>
      <c r="I9" s="11"/>
      <c r="J9" s="11"/>
      <c r="K9" s="11"/>
      <c r="L9" s="11"/>
      <c r="M9" s="11"/>
      <c r="N9" s="11"/>
      <c r="O9" s="11"/>
      <c r="P9" s="11"/>
      <c r="Q9" s="11"/>
      <c r="R9" s="11" t="s">
        <v>1483</v>
      </c>
      <c r="S9" s="11"/>
      <c r="T9" s="11"/>
      <c r="U9" s="11"/>
      <c r="V9" s="11"/>
      <c r="W9" s="11"/>
      <c r="X9" s="11" t="s">
        <v>125</v>
      </c>
      <c r="Y9" s="11" t="s">
        <v>1485</v>
      </c>
      <c r="Z9" s="11"/>
      <c r="AA9" s="11" t="s">
        <v>36</v>
      </c>
      <c r="AB9" s="11"/>
      <c r="AC9" s="11"/>
      <c r="AD9" s="11"/>
      <c r="AE9" s="11" t="s">
        <v>36</v>
      </c>
      <c r="AF9" s="11">
        <v>20180306</v>
      </c>
    </row>
    <row r="10" spans="1:32">
      <c r="A10" s="14" t="str">
        <f t="shared" ref="A10:A15" si="0">SUBSTITUTE(CONCATENATE(I10,J10,IF(K10="Identifier","ID",IF(AND(K10="Text",OR(I10&lt;&gt;"",J10&lt;&gt;"")),"",K10)),IF(AND(M10&lt;&gt;"Text",K10&lt;&gt;M10,NOT(AND(K10="URI",M10="Identifier")),NOT(AND(K10="UUID",M10="Identifier")),NOT(AND(K10="OID",M10="Identifier"))),IF(M10="Identifier","ID",M10),""))," ","")</f>
        <v>NoAwardReason</v>
      </c>
      <c r="B10" s="19" t="s">
        <v>1502</v>
      </c>
      <c r="C10" s="14" t="s">
        <v>947</v>
      </c>
      <c r="D10" s="14"/>
      <c r="E10" s="14"/>
      <c r="F10" s="14" t="str">
        <f t="shared" ref="F10:F15" si="1">CONCATENATE( IF(G10="","",CONCATENATE(G10,"_ ")),H10,". ",IF(I10="","",CONCATENATE(I10,"_ ")),L10,IF(OR(I10&lt;&gt;"",L10&lt;&gt;M10),CONCATENATE(". ",M10),""))</f>
        <v>Awarding Result. No Award Reason Text. Text</v>
      </c>
      <c r="G10" s="14"/>
      <c r="H10" s="14" t="s">
        <v>1501</v>
      </c>
      <c r="I10" s="14"/>
      <c r="J10" s="14" t="s">
        <v>946</v>
      </c>
      <c r="K10" s="14" t="s">
        <v>1494</v>
      </c>
      <c r="L10" s="14" t="str">
        <f t="shared" ref="L10:L15" si="2">IF(J10&lt;&gt;"",CONCATENATE(J10," ",K10),K10)</f>
        <v>No Award Reason Text</v>
      </c>
      <c r="M10" s="14" t="s">
        <v>1494</v>
      </c>
      <c r="N10" s="14"/>
      <c r="O10" s="14" t="str">
        <f t="shared" ref="O10:O15" si="3">IF(N10&lt;&gt;"",CONCATENATE(N10,"_ ",M10,". Type"),CONCATENATE(M10,". Type"))</f>
        <v>Text. Type</v>
      </c>
      <c r="P10" s="14"/>
      <c r="Q10" s="14"/>
      <c r="R10" s="14" t="s">
        <v>1490</v>
      </c>
      <c r="S10" s="14"/>
      <c r="T10" s="14"/>
      <c r="U10" s="14"/>
      <c r="V10" s="14"/>
      <c r="W10" s="14"/>
      <c r="X10" s="14" t="s">
        <v>946</v>
      </c>
      <c r="Y10" s="14" t="s">
        <v>1485</v>
      </c>
      <c r="Z10" s="14"/>
      <c r="AA10" s="14" t="s">
        <v>36</v>
      </c>
      <c r="AB10" s="14"/>
      <c r="AC10" s="14"/>
      <c r="AD10" s="14"/>
      <c r="AE10" s="14"/>
      <c r="AF10" s="17">
        <v>20180313</v>
      </c>
    </row>
    <row r="11" spans="1:32">
      <c r="A11" s="14" t="str">
        <f t="shared" si="0"/>
        <v>NumberAwardNumeric</v>
      </c>
      <c r="B11" s="19" t="s">
        <v>1498</v>
      </c>
      <c r="C11" s="14" t="s">
        <v>958</v>
      </c>
      <c r="D11" s="14"/>
      <c r="E11" s="14"/>
      <c r="F11" s="14" t="str">
        <f t="shared" si="1"/>
        <v>Awarding Result. Number Award Numeric. Numeric</v>
      </c>
      <c r="G11" s="14"/>
      <c r="H11" s="14" t="s">
        <v>1501</v>
      </c>
      <c r="I11" s="14"/>
      <c r="J11" s="14" t="s">
        <v>957</v>
      </c>
      <c r="K11" s="14" t="s">
        <v>1503</v>
      </c>
      <c r="L11" s="14" t="str">
        <f t="shared" si="2"/>
        <v>Number Award Numeric</v>
      </c>
      <c r="M11" s="14" t="s">
        <v>1503</v>
      </c>
      <c r="N11" s="14"/>
      <c r="O11" s="14" t="str">
        <f t="shared" si="3"/>
        <v>Numeric. Type</v>
      </c>
      <c r="P11" s="14"/>
      <c r="Q11" s="14"/>
      <c r="R11" s="14" t="s">
        <v>1490</v>
      </c>
      <c r="S11" s="14"/>
      <c r="T11" s="14"/>
      <c r="U11" s="14"/>
      <c r="V11" s="14"/>
      <c r="W11" s="14"/>
      <c r="X11" s="14" t="s">
        <v>957</v>
      </c>
      <c r="Y11" s="14" t="s">
        <v>1485</v>
      </c>
      <c r="Z11" s="14"/>
      <c r="AA11" s="14" t="s">
        <v>36</v>
      </c>
      <c r="AB11" s="14"/>
      <c r="AC11" s="14"/>
      <c r="AD11" s="14"/>
      <c r="AE11" s="14"/>
      <c r="AF11" s="17">
        <v>20180313</v>
      </c>
    </row>
    <row r="12" spans="1:32">
      <c r="A12" s="14" t="str">
        <f t="shared" si="0"/>
        <v>NumberRequestsReceivedNumeric</v>
      </c>
      <c r="B12" s="19" t="s">
        <v>1498</v>
      </c>
      <c r="C12" s="14" t="s">
        <v>963</v>
      </c>
      <c r="D12" s="14"/>
      <c r="E12" s="14"/>
      <c r="F12" s="14" t="str">
        <f t="shared" si="1"/>
        <v>Awarding Result. Number Requests Received Numeric. Numeric</v>
      </c>
      <c r="G12" s="14"/>
      <c r="H12" s="14" t="s">
        <v>1501</v>
      </c>
      <c r="I12" s="14"/>
      <c r="J12" s="14" t="s">
        <v>962</v>
      </c>
      <c r="K12" s="14" t="s">
        <v>1503</v>
      </c>
      <c r="L12" s="14" t="str">
        <f t="shared" si="2"/>
        <v>Number Requests Received Numeric</v>
      </c>
      <c r="M12" s="14" t="s">
        <v>1503</v>
      </c>
      <c r="N12" s="14"/>
      <c r="O12" s="14" t="str">
        <f t="shared" si="3"/>
        <v>Numeric. Type</v>
      </c>
      <c r="P12" s="14"/>
      <c r="Q12" s="14"/>
      <c r="R12" s="14" t="s">
        <v>1490</v>
      </c>
      <c r="S12" s="14"/>
      <c r="T12" s="14"/>
      <c r="U12" s="14"/>
      <c r="V12" s="14"/>
      <c r="W12" s="14"/>
      <c r="X12" s="14" t="s">
        <v>962</v>
      </c>
      <c r="Y12" s="14" t="s">
        <v>1485</v>
      </c>
      <c r="Z12" s="14"/>
      <c r="AA12" s="14" t="s">
        <v>36</v>
      </c>
      <c r="AB12" s="14"/>
      <c r="AC12" s="14"/>
      <c r="AD12" s="14"/>
      <c r="AE12" s="14"/>
      <c r="AF12" s="17">
        <v>20180313</v>
      </c>
    </row>
    <row r="13" spans="1:32">
      <c r="A13" s="14" t="str">
        <f t="shared" si="0"/>
        <v>NumberTendersOtherEUNumeric</v>
      </c>
      <c r="B13" s="19" t="s">
        <v>1498</v>
      </c>
      <c r="C13" s="14" t="s">
        <v>968</v>
      </c>
      <c r="D13" s="14"/>
      <c r="E13" s="14"/>
      <c r="F13" s="14" t="str">
        <f t="shared" si="1"/>
        <v>Awarding Result. Number Tenders Other EU Numeric. Numeric</v>
      </c>
      <c r="G13" s="14"/>
      <c r="H13" s="14" t="s">
        <v>1501</v>
      </c>
      <c r="I13" s="14"/>
      <c r="J13" s="14" t="s">
        <v>967</v>
      </c>
      <c r="K13" s="14" t="s">
        <v>1503</v>
      </c>
      <c r="L13" s="14" t="str">
        <f t="shared" si="2"/>
        <v>Number Tenders Other EU Numeric</v>
      </c>
      <c r="M13" s="14" t="s">
        <v>1503</v>
      </c>
      <c r="N13" s="14"/>
      <c r="O13" s="14" t="str">
        <f t="shared" si="3"/>
        <v>Numeric. Type</v>
      </c>
      <c r="P13" s="14"/>
      <c r="Q13" s="14"/>
      <c r="R13" s="14" t="s">
        <v>1490</v>
      </c>
      <c r="S13" s="14"/>
      <c r="T13" s="14"/>
      <c r="U13" s="14"/>
      <c r="V13" s="14"/>
      <c r="W13" s="14"/>
      <c r="X13" s="14" t="s">
        <v>967</v>
      </c>
      <c r="Y13" s="14" t="s">
        <v>1485</v>
      </c>
      <c r="Z13" s="14"/>
      <c r="AA13" s="14" t="s">
        <v>36</v>
      </c>
      <c r="AB13" s="14"/>
      <c r="AC13" s="14"/>
      <c r="AD13" s="14"/>
      <c r="AE13" s="14"/>
      <c r="AF13" s="17">
        <v>20180313</v>
      </c>
    </row>
    <row r="14" spans="1:32">
      <c r="A14" s="14" t="str">
        <f t="shared" si="0"/>
        <v>NumberTendersReceivedNumeric</v>
      </c>
      <c r="B14" s="19" t="s">
        <v>1498</v>
      </c>
      <c r="C14" s="14" t="s">
        <v>974</v>
      </c>
      <c r="D14" s="14"/>
      <c r="E14" s="14"/>
      <c r="F14" s="14" t="str">
        <f t="shared" si="1"/>
        <v>Awarding Result. Number Tenders Received Numeric. Numeric</v>
      </c>
      <c r="G14" s="14"/>
      <c r="H14" s="14" t="s">
        <v>1501</v>
      </c>
      <c r="I14" s="14"/>
      <c r="J14" s="14" t="s">
        <v>973</v>
      </c>
      <c r="K14" s="14" t="s">
        <v>1503</v>
      </c>
      <c r="L14" s="14" t="str">
        <f t="shared" si="2"/>
        <v>Number Tenders Received Numeric</v>
      </c>
      <c r="M14" s="14" t="s">
        <v>1503</v>
      </c>
      <c r="N14" s="14"/>
      <c r="O14" s="14" t="str">
        <f t="shared" si="3"/>
        <v>Numeric. Type</v>
      </c>
      <c r="P14" s="14"/>
      <c r="Q14" s="14"/>
      <c r="R14" s="14" t="s">
        <v>1490</v>
      </c>
      <c r="S14" s="14"/>
      <c r="T14" s="14"/>
      <c r="U14" s="14"/>
      <c r="V14" s="14"/>
      <c r="W14" s="14"/>
      <c r="X14" s="14" t="s">
        <v>973</v>
      </c>
      <c r="Y14" s="14" t="s">
        <v>1485</v>
      </c>
      <c r="Z14" s="14"/>
      <c r="AA14" s="14" t="s">
        <v>36</v>
      </c>
      <c r="AB14" s="14"/>
      <c r="AC14" s="14"/>
      <c r="AD14" s="14"/>
      <c r="AE14" s="14"/>
      <c r="AF14" s="17">
        <v>20180313</v>
      </c>
    </row>
    <row r="15" spans="1:32">
      <c r="A15" s="14" t="str">
        <f t="shared" si="0"/>
        <v>NumberYearMonthDate</v>
      </c>
      <c r="B15" s="19" t="s">
        <v>1498</v>
      </c>
      <c r="C15" s="14" t="s">
        <v>1504</v>
      </c>
      <c r="D15" s="14"/>
      <c r="E15" s="14"/>
      <c r="F15" s="14" t="str">
        <f t="shared" si="1"/>
        <v>Awarding Result. Number Year Month Date. Date</v>
      </c>
      <c r="G15" s="14"/>
      <c r="H15" s="14" t="s">
        <v>1501</v>
      </c>
      <c r="I15" s="14"/>
      <c r="J15" s="14" t="s">
        <v>989</v>
      </c>
      <c r="K15" s="14" t="s">
        <v>1505</v>
      </c>
      <c r="L15" s="14" t="str">
        <f t="shared" si="2"/>
        <v>Number Year Month Date</v>
      </c>
      <c r="M15" s="14" t="s">
        <v>1505</v>
      </c>
      <c r="N15" s="14"/>
      <c r="O15" s="14" t="str">
        <f t="shared" si="3"/>
        <v>Date. Type</v>
      </c>
      <c r="P15" s="14"/>
      <c r="Q15" s="14"/>
      <c r="R15" s="14" t="s">
        <v>1490</v>
      </c>
      <c r="S15" s="14"/>
      <c r="T15" s="14"/>
      <c r="U15" s="14"/>
      <c r="V15" s="14"/>
      <c r="W15" s="14"/>
      <c r="X15" s="14" t="s">
        <v>989</v>
      </c>
      <c r="Y15" s="14" t="s">
        <v>1485</v>
      </c>
      <c r="Z15" s="14"/>
      <c r="AA15" s="14" t="s">
        <v>1486</v>
      </c>
      <c r="AB15" s="14"/>
      <c r="AC15" s="14"/>
      <c r="AD15" s="14"/>
      <c r="AE15" s="14"/>
      <c r="AF15" s="17">
        <v>20180313</v>
      </c>
    </row>
    <row r="16" spans="1:32">
      <c r="A16" s="20" t="str">
        <f>SUBSTITUTE(SUBSTITUTE(CONCATENATE(I16,IF(L16="Identifier","ID",L16))," ",""),"_","")</f>
        <v>HasAwardedProcurementProject</v>
      </c>
      <c r="B16" s="21" t="s">
        <v>1502</v>
      </c>
      <c r="C16" s="20" t="s">
        <v>126</v>
      </c>
      <c r="D16" s="20"/>
      <c r="E16" s="20" t="s">
        <v>2204</v>
      </c>
      <c r="F16" s="20" t="str">
        <f>CONCATENATE( IF(G16="","",CONCATENATE(G16,"_ ")),H16,". ",IF(I16="","",CONCATENATE(I16,"_ ")),L16,IF(I16="","",CONCATENATE(". ",M16)))</f>
        <v>Awarding Result. Has Awarded_ Procurement Project. Procurement Project</v>
      </c>
      <c r="G16" s="20"/>
      <c r="H16" s="20" t="s">
        <v>1501</v>
      </c>
      <c r="I16" s="20" t="s">
        <v>2213</v>
      </c>
      <c r="J16" s="20"/>
      <c r="K16" s="20"/>
      <c r="L16" s="20" t="s">
        <v>1506</v>
      </c>
      <c r="M16" s="20" t="str">
        <f>L16</f>
        <v>Procurement Project</v>
      </c>
      <c r="N16" s="20"/>
      <c r="O16" s="20"/>
      <c r="P16" s="20"/>
      <c r="Q16" s="22" t="s">
        <v>1506</v>
      </c>
      <c r="R16" s="20" t="s">
        <v>1507</v>
      </c>
      <c r="S16" s="23"/>
      <c r="T16" s="23"/>
      <c r="U16" s="23"/>
      <c r="V16" s="23"/>
      <c r="W16" s="23"/>
      <c r="X16" s="23" t="s">
        <v>125</v>
      </c>
      <c r="Y16" s="23" t="s">
        <v>1485</v>
      </c>
      <c r="Z16" s="23"/>
      <c r="AA16" s="23" t="s">
        <v>36</v>
      </c>
      <c r="AB16" s="23"/>
      <c r="AC16" s="23"/>
      <c r="AD16" s="23"/>
      <c r="AE16" s="23"/>
      <c r="AF16" s="22">
        <v>20180219</v>
      </c>
    </row>
    <row r="17" spans="1:1029">
      <c r="A17" s="20" t="str">
        <f>SUBSTITUTE(SUBSTITUTE(CONCATENATE(I17,IF(L17="Identifier","ID",L17))," ",""),"_","")</f>
        <v>HasAwardedEconomicOperator</v>
      </c>
      <c r="B17" s="21" t="s">
        <v>1502</v>
      </c>
      <c r="C17" s="20" t="s">
        <v>1500</v>
      </c>
      <c r="D17" s="20"/>
      <c r="E17" s="20"/>
      <c r="F17" s="20" t="str">
        <f>CONCATENATE( IF(G17="","",CONCATENATE(G17,"_ ")),H17,". ",IF(I17="","",CONCATENATE(I17,"_ ")),L17,IF(I17="","",CONCATENATE(". ",M17)))</f>
        <v>Awarding Result. Has Awarded_ Economic Operator. Economic Operator</v>
      </c>
      <c r="G17" s="20"/>
      <c r="H17" s="20" t="s">
        <v>1501</v>
      </c>
      <c r="I17" s="20" t="s">
        <v>2213</v>
      </c>
      <c r="J17" s="20"/>
      <c r="K17" s="20"/>
      <c r="L17" s="20" t="s">
        <v>481</v>
      </c>
      <c r="M17" s="20" t="str">
        <f>L17</f>
        <v>Economic Operator</v>
      </c>
      <c r="N17" s="20"/>
      <c r="O17" s="20"/>
      <c r="P17" s="20"/>
      <c r="Q17" s="22" t="s">
        <v>481</v>
      </c>
      <c r="R17" s="20" t="s">
        <v>1507</v>
      </c>
      <c r="S17" s="23"/>
      <c r="T17" s="23"/>
      <c r="U17" s="23"/>
      <c r="V17" s="23"/>
      <c r="W17" s="23"/>
      <c r="X17" s="23" t="s">
        <v>125</v>
      </c>
      <c r="Y17" s="23" t="s">
        <v>1485</v>
      </c>
      <c r="Z17" s="23"/>
      <c r="AA17" s="23" t="s">
        <v>36</v>
      </c>
      <c r="AB17" s="23"/>
      <c r="AC17" s="23"/>
      <c r="AD17" s="23"/>
      <c r="AE17" s="23"/>
      <c r="AF17" s="22">
        <v>20180219</v>
      </c>
    </row>
    <row r="18" spans="1:1029" s="13" customFormat="1" ht="14.1" customHeight="1">
      <c r="A18" s="11" t="str">
        <f>SUBSTITUTE(CONCATENATE(G18,H18)," ","")</f>
        <v>Buyer</v>
      </c>
      <c r="B18" s="12"/>
      <c r="C18" s="11" t="s">
        <v>158</v>
      </c>
      <c r="D18" s="11"/>
      <c r="E18" s="11"/>
      <c r="F18" s="11" t="str">
        <f>CONCATENATE(IF(G18="","",CONCATENATE(G18,"_ ")),H18,". Details")</f>
        <v>Buyer. Details</v>
      </c>
      <c r="G18" s="11"/>
      <c r="H18" s="11" t="s">
        <v>157</v>
      </c>
      <c r="I18" s="11"/>
      <c r="J18" s="11"/>
      <c r="K18" s="11"/>
      <c r="L18" s="11"/>
      <c r="M18" s="11"/>
      <c r="N18" s="11"/>
      <c r="O18" s="11"/>
      <c r="P18" s="11"/>
      <c r="Q18" s="11"/>
      <c r="R18" s="11" t="s">
        <v>1483</v>
      </c>
      <c r="S18" s="11" t="s">
        <v>1508</v>
      </c>
      <c r="T18" s="11"/>
      <c r="U18" s="11"/>
      <c r="V18" s="11"/>
      <c r="W18" s="11"/>
      <c r="X18" s="11" t="s">
        <v>157</v>
      </c>
      <c r="Y18" s="11" t="s">
        <v>1485</v>
      </c>
      <c r="Z18" s="11"/>
      <c r="AA18" s="11" t="s">
        <v>36</v>
      </c>
      <c r="AB18" s="11"/>
      <c r="AC18" s="11" t="s">
        <v>36</v>
      </c>
      <c r="AD18" s="11" t="s">
        <v>36</v>
      </c>
      <c r="AE18" s="11" t="s">
        <v>1499</v>
      </c>
      <c r="AF18" s="11">
        <v>20180208</v>
      </c>
    </row>
    <row r="19" spans="1:1029">
      <c r="A19" s="14" t="str">
        <f>SUBSTITUTE(CONCATENATE(I19,J19,IF(K19="Identifier","ID",IF(AND(K19="Text",OR(I19&lt;&gt;"",J19&lt;&gt;"")),"",K19)),IF(AND(M19&lt;&gt;"Text",K19&lt;&gt;M19,NOT(AND(K19="URI",M19="Identifier")),NOT(AND(K19="UUID",M19="Identifier")),NOT(AND(K19="OID",M19="Identifier"))),IF(M19="Identifier","ID",M19),""))," ","")</f>
        <v>BuyerTypeCode</v>
      </c>
      <c r="B19" s="19" t="s">
        <v>1498</v>
      </c>
      <c r="C19" s="13" t="s">
        <v>2205</v>
      </c>
      <c r="D19" s="14"/>
      <c r="E19" s="14"/>
      <c r="F19" s="14" t="str">
        <f>CONCATENATE( IF(G19="","",CONCATENATE(G19,"_ ")),H19,". ",IF(I19="","",CONCATENATE(I19,"_ ")),L19,IF(OR(I19&lt;&gt;"",L19&lt;&gt;M19),CONCATENATE(". ",M19),""))</f>
        <v>Buyer. Buyer Type Code. Code</v>
      </c>
      <c r="G19" s="14"/>
      <c r="H19" s="14" t="s">
        <v>157</v>
      </c>
      <c r="I19" s="14"/>
      <c r="J19" s="14" t="s">
        <v>2206</v>
      </c>
      <c r="K19" s="14" t="s">
        <v>1489</v>
      </c>
      <c r="L19" s="14" t="str">
        <f>IF(J19&lt;&gt;"",CONCATENATE(J19," ",K19),K19)</f>
        <v>Buyer Type Code</v>
      </c>
      <c r="M19" s="14" t="s">
        <v>1489</v>
      </c>
      <c r="N19" s="14"/>
      <c r="O19" s="14" t="str">
        <f>IF(N19&lt;&gt;"",CONCATENATE(N19,"_ ",M19,". Type"),CONCATENATE(M19,". Type"))</f>
        <v>Code. Type</v>
      </c>
      <c r="P19" s="14"/>
      <c r="Q19" s="14"/>
      <c r="R19" s="14" t="s">
        <v>1490</v>
      </c>
      <c r="S19" s="14"/>
      <c r="T19" s="14" t="s">
        <v>1509</v>
      </c>
      <c r="U19" s="14"/>
      <c r="V19" s="14"/>
      <c r="W19" s="14"/>
      <c r="X19" s="14" t="s">
        <v>1510</v>
      </c>
      <c r="Y19" s="14" t="s">
        <v>1485</v>
      </c>
      <c r="Z19" s="14" t="s">
        <v>1511</v>
      </c>
      <c r="AA19" s="14" t="s">
        <v>36</v>
      </c>
      <c r="AB19" s="14"/>
      <c r="AC19" s="14"/>
      <c r="AD19" s="14"/>
      <c r="AE19" s="14" t="s">
        <v>1499</v>
      </c>
      <c r="AF19" s="17">
        <v>20180208</v>
      </c>
    </row>
    <row r="20" spans="1:1029">
      <c r="A20" s="14" t="str">
        <f>SUBSTITUTE(CONCATENATE(I20,J20,IF(K20="Identifier","ID",IF(AND(K20="Text",OR(I20&lt;&gt;"",J20&lt;&gt;"")),"",K20)),IF(AND(M20&lt;&gt;"Text",K20&lt;&gt;M20,NOT(AND(K20="URI",M20="Identifier")),NOT(AND(K20="UUID",M20="Identifier")),NOT(AND(K20="OID",M20="Identifier"))),IF(M20="Identifier","ID",M20),""))," ","")</f>
        <v>RoleCode</v>
      </c>
      <c r="B20" s="19">
        <v>1</v>
      </c>
      <c r="C20" s="13" t="s">
        <v>206</v>
      </c>
      <c r="E20" s="16" t="s">
        <v>1512</v>
      </c>
      <c r="F20" s="14" t="str">
        <f>CONCATENATE( IF(G20="","",CONCATENATE(G20,"_ ")),H20,". ",IF(I20="","",CONCATENATE(I20,"_ ")),L20,IF(OR(I20&lt;&gt;"",L20&lt;&gt;M20),CONCATENATE(". ",M20),""))</f>
        <v>Buyer. Role Code. Code</v>
      </c>
      <c r="H20" s="14" t="s">
        <v>157</v>
      </c>
      <c r="I20" s="14"/>
      <c r="J20" s="14" t="s">
        <v>1513</v>
      </c>
      <c r="K20" s="14" t="s">
        <v>1489</v>
      </c>
      <c r="L20" s="14" t="str">
        <f>IF(J20&lt;&gt;"",CONCATENATE(J20," ",K20),K20)</f>
        <v>Role Code</v>
      </c>
      <c r="M20" s="14" t="s">
        <v>1489</v>
      </c>
      <c r="N20" s="14"/>
      <c r="O20" s="14" t="str">
        <f>IF(N20&lt;&gt;"",CONCATENATE(N20,"_ ",M20,". Type"),CONCATENATE(M20,". Type"))</f>
        <v>Code. Type</v>
      </c>
      <c r="P20" s="14"/>
      <c r="Q20" s="14"/>
      <c r="R20" s="14" t="s">
        <v>1490</v>
      </c>
      <c r="S20" s="14"/>
      <c r="T20" s="14" t="s">
        <v>1514</v>
      </c>
      <c r="U20" s="14"/>
      <c r="V20" s="14"/>
      <c r="W20" s="14"/>
      <c r="X20" s="14" t="s">
        <v>205</v>
      </c>
      <c r="Y20" s="14" t="s">
        <v>1485</v>
      </c>
      <c r="Z20" s="14"/>
      <c r="AA20" s="14" t="s">
        <v>36</v>
      </c>
      <c r="AB20" s="14"/>
      <c r="AC20" s="14"/>
      <c r="AD20" s="14"/>
      <c r="AE20" s="14" t="s">
        <v>1486</v>
      </c>
      <c r="AF20" s="17">
        <v>20180208</v>
      </c>
    </row>
    <row r="21" spans="1:1029">
      <c r="A21" s="20" t="str">
        <f>SUBSTITUTE(SUBSTITUTE(CONCATENATE(I21,IF(L21="Identifier","ID",L21))," ",""),"_","")</f>
        <v>BuysOnBehalfOfProcuringEntity</v>
      </c>
      <c r="B21" s="21" t="s">
        <v>1502</v>
      </c>
      <c r="C21" s="20" t="s">
        <v>1515</v>
      </c>
      <c r="D21" s="20"/>
      <c r="E21" s="20"/>
      <c r="F21" s="20" t="str">
        <f>CONCATENATE( IF(G21="","",CONCATENATE(G21,"_ ")),H21,". ",IF(I21="","",CONCATENATE(I21,"_ ")),L21,IF(I21="","",CONCATENATE(". ",M21)))</f>
        <v>Buyer. Buys On Behalf Of_ Procuring Entity. Procuring Entity</v>
      </c>
      <c r="G21" s="20"/>
      <c r="H21" s="20" t="s">
        <v>157</v>
      </c>
      <c r="I21" s="20" t="s">
        <v>1516</v>
      </c>
      <c r="J21" s="20"/>
      <c r="K21" s="20"/>
      <c r="L21" s="20" t="str">
        <f>CONCATENATE(IF(P21="","",CONCATENATE(P21,"_ ")),Q21)</f>
        <v>Procuring Entity</v>
      </c>
      <c r="M21" s="20" t="str">
        <f>L21</f>
        <v>Procuring Entity</v>
      </c>
      <c r="N21" s="20"/>
      <c r="O21" s="20"/>
      <c r="P21" s="20"/>
      <c r="Q21" s="22" t="s">
        <v>1517</v>
      </c>
      <c r="R21" s="20" t="s">
        <v>1507</v>
      </c>
      <c r="S21" s="23"/>
      <c r="T21" s="23"/>
      <c r="U21" s="23"/>
      <c r="V21" s="23"/>
      <c r="W21" s="23"/>
      <c r="X21" s="23"/>
      <c r="Y21" s="23" t="s">
        <v>1485</v>
      </c>
      <c r="Z21" s="23"/>
      <c r="AA21" s="23" t="s">
        <v>1486</v>
      </c>
      <c r="AB21" s="23"/>
      <c r="AC21" s="23"/>
      <c r="AD21" s="23"/>
      <c r="AE21" s="23"/>
      <c r="AF21" s="22">
        <v>20180208</v>
      </c>
    </row>
    <row r="22" spans="1:1029">
      <c r="A22" s="20" t="str">
        <f>SUBSTITUTE(SUBSTITUTE(CONCATENATE(I22,IF(L22="Identifier","ID",L22))," ",""),"_","")</f>
        <v>HasBuyerProfile</v>
      </c>
      <c r="B22" s="21" t="s">
        <v>1498</v>
      </c>
      <c r="C22" s="23" t="s">
        <v>1518</v>
      </c>
      <c r="D22" s="20"/>
      <c r="E22" s="20"/>
      <c r="F22" s="20" t="str">
        <f>CONCATENATE( IF(G22="","",CONCATENATE(G22,"_ ")),H22,". ",IF(I22="","",CONCATENATE(I22,"_ ")),L22,IF(I22="","",CONCATENATE(". ",M22)))</f>
        <v>Buyer. Has_ Buyer Profile. Buyer Profile</v>
      </c>
      <c r="G22" s="20"/>
      <c r="H22" s="20" t="s">
        <v>157</v>
      </c>
      <c r="I22" s="20" t="s">
        <v>1519</v>
      </c>
      <c r="J22" s="20"/>
      <c r="K22" s="20"/>
      <c r="L22" s="20" t="str">
        <f>CONCATENATE(IF(P22="","",CONCATENATE(P22,"_ ")),Q22)</f>
        <v>Buyer Profile</v>
      </c>
      <c r="M22" s="20" t="str">
        <f>L22</f>
        <v>Buyer Profile</v>
      </c>
      <c r="N22" s="20"/>
      <c r="O22" s="20"/>
      <c r="P22" s="20"/>
      <c r="Q22" s="22" t="s">
        <v>197</v>
      </c>
      <c r="R22" s="20" t="s">
        <v>1507</v>
      </c>
      <c r="S22" s="23"/>
      <c r="T22" s="23"/>
      <c r="U22" s="23"/>
      <c r="V22" s="23"/>
      <c r="W22" s="23"/>
      <c r="X22" s="23" t="s">
        <v>197</v>
      </c>
      <c r="Y22" s="23" t="s">
        <v>1485</v>
      </c>
      <c r="Z22" s="23"/>
      <c r="AA22" s="23" t="s">
        <v>1486</v>
      </c>
      <c r="AB22" s="23"/>
      <c r="AC22" s="23"/>
      <c r="AD22" s="23"/>
      <c r="AE22" s="23" t="s">
        <v>1486</v>
      </c>
      <c r="AF22" s="22">
        <v>20180208</v>
      </c>
    </row>
    <row r="23" spans="1:1029">
      <c r="A23" s="20" t="str">
        <f>SUBSTITUTE(SUBSTITUTE(CONCATENATE(I23,IF(L23="Identifier","ID",L23))," ",""),"_","")</f>
        <v>HasAccessTool</v>
      </c>
      <c r="B23" s="21" t="s">
        <v>1502</v>
      </c>
      <c r="C23" s="23" t="s">
        <v>2251</v>
      </c>
      <c r="D23" s="20"/>
      <c r="E23" s="20"/>
      <c r="F23" s="20" t="str">
        <f>CONCATENATE( IF(G23="","",CONCATENATE(G23,"_ ")),H23,". ",IF(I23="","",CONCATENATE(I23,"_ ")),L23,IF(I23="","",CONCATENATE(". ",M23)))</f>
        <v>Procuring Entity. Has_ Access Tool. Access Tool</v>
      </c>
      <c r="G23" s="20"/>
      <c r="H23" s="20" t="s">
        <v>1517</v>
      </c>
      <c r="I23" s="20" t="s">
        <v>1519</v>
      </c>
      <c r="J23" s="20"/>
      <c r="K23" s="20"/>
      <c r="L23" s="20" t="str">
        <f>CONCATENATE(IF(P23="","",CONCATENATE(P23,"_ ")),Q23)</f>
        <v>Access Tool</v>
      </c>
      <c r="M23" s="20" t="str">
        <f>L23</f>
        <v>Access Tool</v>
      </c>
      <c r="N23" s="20"/>
      <c r="O23" s="20"/>
      <c r="P23" s="20"/>
      <c r="Q23" s="22" t="s">
        <v>1495</v>
      </c>
      <c r="R23" s="20" t="s">
        <v>1507</v>
      </c>
      <c r="S23" s="23"/>
      <c r="T23" s="23"/>
      <c r="U23" s="23"/>
      <c r="V23" s="23"/>
      <c r="W23" s="23"/>
      <c r="X23" s="23"/>
      <c r="Y23" s="23" t="s">
        <v>1485</v>
      </c>
      <c r="Z23" s="23"/>
      <c r="AA23" s="23" t="s">
        <v>1486</v>
      </c>
      <c r="AB23" s="23"/>
      <c r="AC23" s="23"/>
      <c r="AD23" s="23"/>
      <c r="AE23" s="23"/>
      <c r="AF23" s="22">
        <v>20180208</v>
      </c>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c r="AMO23"/>
    </row>
    <row r="24" spans="1:1029" s="13" customFormat="1" ht="14.1" customHeight="1">
      <c r="A24" s="11" t="str">
        <f>SUBSTITUTE(CONCATENATE(G24,H24)," ","")</f>
        <v>BuyerProfile</v>
      </c>
      <c r="B24" s="12"/>
      <c r="C24" s="11" t="s">
        <v>198</v>
      </c>
      <c r="D24" s="11"/>
      <c r="E24" s="11"/>
      <c r="F24" s="11" t="str">
        <f>CONCATENATE(IF(G24="","",CONCATENATE(G24,"_ ")),H24,". Details")</f>
        <v>Buyer Profile. Details</v>
      </c>
      <c r="G24" s="11"/>
      <c r="H24" s="11" t="s">
        <v>197</v>
      </c>
      <c r="I24" s="11"/>
      <c r="J24" s="11"/>
      <c r="K24" s="11"/>
      <c r="L24" s="11"/>
      <c r="M24" s="11"/>
      <c r="N24" s="11"/>
      <c r="O24" s="11"/>
      <c r="P24" s="11"/>
      <c r="Q24" s="11"/>
      <c r="R24" s="11" t="s">
        <v>1483</v>
      </c>
      <c r="S24" s="11"/>
      <c r="T24" s="11"/>
      <c r="U24" s="11"/>
      <c r="V24" s="11"/>
      <c r="W24" s="11"/>
      <c r="X24" s="11" t="s">
        <v>197</v>
      </c>
      <c r="Y24" s="11" t="s">
        <v>1485</v>
      </c>
      <c r="Z24" s="11"/>
      <c r="AA24" s="11" t="s">
        <v>1486</v>
      </c>
      <c r="AB24" s="11"/>
      <c r="AC24" s="11"/>
      <c r="AD24" s="11"/>
      <c r="AE24" s="11" t="s">
        <v>1486</v>
      </c>
      <c r="AF24" s="11">
        <v>20180208</v>
      </c>
    </row>
    <row r="25" spans="1:1029">
      <c r="A25" s="14" t="str">
        <f>SUBSTITUTE(CONCATENATE(I25,J25,IF(K25="Identifier","ID",IF(AND(K25="Text",OR(I25&lt;&gt;"",J25&lt;&gt;"")),"",K25)),IF(AND(M25&lt;&gt;"Text",K25&lt;&gt;M25,NOT(AND(K25="URI",M25="Identifier")),NOT(AND(K25="UUID",M25="Identifier")),NOT(AND(K25="OID",M25="Identifier"))),IF(M25="Identifier","ID",M25),""))," ","")</f>
        <v>URI</v>
      </c>
      <c r="B25" s="19">
        <v>1</v>
      </c>
      <c r="C25" s="14" t="s">
        <v>1520</v>
      </c>
      <c r="D25" s="14"/>
      <c r="E25" s="14"/>
      <c r="F25" s="14" t="str">
        <f>CONCATENATE( IF(G25="","",CONCATENATE(G25,"_ ")),H25,". ",IF(I25="","",CONCATENATE(I25,"_ ")),L25,IF(OR(I25&lt;&gt;"",L25&lt;&gt;M25),CONCATENATE(". ",M25),""))</f>
        <v>Buyer Profile. URI. Identifier</v>
      </c>
      <c r="G25" s="14"/>
      <c r="H25" s="14" t="s">
        <v>197</v>
      </c>
      <c r="I25" s="14"/>
      <c r="J25" s="14"/>
      <c r="K25" s="14" t="s">
        <v>1496</v>
      </c>
      <c r="L25" s="14" t="str">
        <f>IF(J25&lt;&gt;"",CONCATENATE(J25," ",K25),K25)</f>
        <v>URI</v>
      </c>
      <c r="M25" s="14" t="s">
        <v>1497</v>
      </c>
      <c r="N25" s="14"/>
      <c r="O25" s="14" t="str">
        <f>IF(N25&lt;&gt;"",CONCATENATE(N25,"_ ",M25,". Type"),CONCATENATE(M25,". Type"))</f>
        <v>Identifier. Type</v>
      </c>
      <c r="P25" s="14"/>
      <c r="Q25" s="14"/>
      <c r="R25" s="14" t="s">
        <v>1490</v>
      </c>
      <c r="S25" s="14"/>
      <c r="T25" s="14"/>
      <c r="U25" s="14"/>
      <c r="V25" s="14"/>
      <c r="W25" s="14"/>
      <c r="X25" s="14" t="s">
        <v>197</v>
      </c>
      <c r="Y25" s="14" t="s">
        <v>1485</v>
      </c>
      <c r="Z25" s="14"/>
      <c r="AA25" s="14" t="s">
        <v>36</v>
      </c>
      <c r="AB25" s="14"/>
      <c r="AC25" s="14"/>
      <c r="AD25" s="14"/>
      <c r="AE25" s="14" t="s">
        <v>36</v>
      </c>
      <c r="AF25" s="17">
        <v>20180208</v>
      </c>
    </row>
    <row r="26" spans="1:1029" s="13" customFormat="1" ht="12.75" customHeight="1">
      <c r="A26" s="11" t="str">
        <f>SUBSTITUTE(CONCATENATE(G26,H26)," ","")</f>
        <v>CallForCompetition</v>
      </c>
      <c r="B26" s="12"/>
      <c r="C26" s="11" t="s">
        <v>1500</v>
      </c>
      <c r="D26" s="11"/>
      <c r="E26" s="11"/>
      <c r="F26" s="11" t="str">
        <f>CONCATENATE(IF(G26="","",CONCATENATE(G26,"_ ")),H26,". Details")</f>
        <v>Call For Competition. Details</v>
      </c>
      <c r="G26" s="11"/>
      <c r="H26" s="24" t="s">
        <v>1710</v>
      </c>
      <c r="I26" s="11"/>
      <c r="J26" s="11"/>
      <c r="K26" s="11"/>
      <c r="L26" s="11"/>
      <c r="M26" s="11"/>
      <c r="N26" s="11"/>
      <c r="O26" s="11"/>
      <c r="P26" s="11"/>
      <c r="Q26" s="11"/>
      <c r="R26" s="11" t="s">
        <v>1483</v>
      </c>
      <c r="S26" s="11" t="s">
        <v>2225</v>
      </c>
      <c r="T26" s="11"/>
      <c r="U26" s="11"/>
      <c r="V26" s="11"/>
      <c r="W26" s="11"/>
      <c r="X26" s="11"/>
      <c r="Y26" s="11" t="s">
        <v>1485</v>
      </c>
      <c r="Z26" s="11"/>
      <c r="AA26" s="11" t="s">
        <v>1486</v>
      </c>
      <c r="AB26" s="11"/>
      <c r="AC26" s="11"/>
      <c r="AD26" s="11"/>
      <c r="AE26" s="11" t="s">
        <v>1486</v>
      </c>
      <c r="AF26" s="44">
        <v>20180321</v>
      </c>
    </row>
    <row r="27" spans="1:1029">
      <c r="A27" s="20" t="str">
        <f>SUBSTITUTE(SUBSTITUTE(CONCATENATE(I27,IF(L27="Identifier","ID",L27))," ",""),"_","")</f>
        <v>AttachesTechnicalSpecification</v>
      </c>
      <c r="B27" s="21" t="s">
        <v>1502</v>
      </c>
      <c r="C27" s="23" t="s">
        <v>1500</v>
      </c>
      <c r="D27" s="20"/>
      <c r="E27" s="20"/>
      <c r="F27" s="20" t="str">
        <f>CONCATENATE( IF(G27="","",CONCATENATE(G27,"_ ")),H27,". ",IF(I27="","",CONCATENATE(I27,"_ ")),L27,IF(I27="","",CONCATENATE(". ",M27)))</f>
        <v>Call For Competition. Attaches_ Technical Specification. Technical Specification</v>
      </c>
      <c r="G27" s="20"/>
      <c r="H27" s="20" t="s">
        <v>1710</v>
      </c>
      <c r="I27" s="20" t="s">
        <v>2230</v>
      </c>
      <c r="J27" s="20"/>
      <c r="K27" s="20"/>
      <c r="L27" s="20" t="str">
        <f>CONCATENATE(IF(P27="","",CONCATENATE(P27,"_ ")),Q27)</f>
        <v>Technical Specification</v>
      </c>
      <c r="M27" s="20" t="str">
        <f>L27</f>
        <v>Technical Specification</v>
      </c>
      <c r="N27" s="20"/>
      <c r="O27" s="20"/>
      <c r="P27" s="20"/>
      <c r="Q27" s="22" t="s">
        <v>1739</v>
      </c>
      <c r="R27" s="20" t="s">
        <v>1507</v>
      </c>
      <c r="S27" s="23" t="s">
        <v>2233</v>
      </c>
      <c r="T27" s="23"/>
      <c r="U27" s="23"/>
      <c r="V27" s="23"/>
      <c r="W27" s="23"/>
      <c r="X27" s="22" t="s">
        <v>1739</v>
      </c>
      <c r="Y27" s="23" t="s">
        <v>1485</v>
      </c>
      <c r="Z27" s="23"/>
      <c r="AA27" s="23" t="s">
        <v>1486</v>
      </c>
      <c r="AB27" s="23"/>
      <c r="AC27" s="23"/>
      <c r="AD27" s="23"/>
      <c r="AE27" s="23" t="s">
        <v>1486</v>
      </c>
      <c r="AF27" s="22">
        <v>20180321</v>
      </c>
    </row>
    <row r="28" spans="1:1029">
      <c r="A28" s="20" t="str">
        <f>SUBSTITUTE(SUBSTITUTE(CONCATENATE(I28,IF(L28="Identifier","ID",L28))," ",""),"_","")</f>
        <v>NotifiedThroughNotice</v>
      </c>
      <c r="B28" s="21" t="s">
        <v>1502</v>
      </c>
      <c r="C28" s="23" t="s">
        <v>1500</v>
      </c>
      <c r="D28" s="20"/>
      <c r="E28" s="20"/>
      <c r="F28" s="20" t="str">
        <f>CONCATENATE( IF(G28="","",CONCATENATE(G28,"_ ")),H28,". ",IF(I28="","",CONCATENATE(I28,"_ ")),L28,IF(I28="","",CONCATENATE(". ",M28)))</f>
        <v>Call For Competition. Notified Through_ Notice. Notice</v>
      </c>
      <c r="G28" s="20"/>
      <c r="H28" s="20" t="s">
        <v>1710</v>
      </c>
      <c r="I28" s="20" t="s">
        <v>2231</v>
      </c>
      <c r="J28" s="20"/>
      <c r="K28" s="20"/>
      <c r="L28" s="20" t="str">
        <f>CONCATENATE(IF(P28="","",CONCATENATE(P28,"_ ")),Q28)</f>
        <v>Notice</v>
      </c>
      <c r="M28" s="20" t="str">
        <f>L28</f>
        <v>Notice</v>
      </c>
      <c r="N28" s="20"/>
      <c r="O28" s="20"/>
      <c r="P28" s="20"/>
      <c r="Q28" s="22" t="s">
        <v>1682</v>
      </c>
      <c r="R28" s="20" t="s">
        <v>1507</v>
      </c>
      <c r="S28" s="23" t="s">
        <v>2232</v>
      </c>
      <c r="T28" s="23"/>
      <c r="U28" s="23"/>
      <c r="V28" s="23"/>
      <c r="W28" s="23"/>
      <c r="X28" s="22" t="s">
        <v>1682</v>
      </c>
      <c r="Y28" s="23" t="s">
        <v>1485</v>
      </c>
      <c r="Z28" s="23"/>
      <c r="AA28" s="23" t="s">
        <v>1486</v>
      </c>
      <c r="AB28" s="23"/>
      <c r="AC28" s="23"/>
      <c r="AD28" s="23"/>
      <c r="AE28" s="23" t="s">
        <v>1486</v>
      </c>
      <c r="AF28" s="22">
        <v>20180321</v>
      </c>
    </row>
    <row r="29" spans="1:1029" s="13" customFormat="1" ht="12.75" customHeight="1">
      <c r="A29" s="11" t="str">
        <f>SUBSTITUTE(CONCATENATE(G29,H29)," ","")</f>
        <v>CallForTenders</v>
      </c>
      <c r="B29" s="12"/>
      <c r="C29" s="11" t="s">
        <v>1500</v>
      </c>
      <c r="D29" s="11"/>
      <c r="E29" s="11"/>
      <c r="F29" s="11" t="str">
        <f>CONCATENATE(IF(G29="","",CONCATENATE(G29,"_ ")),H29,". Details")</f>
        <v>Call For Tenders. Details</v>
      </c>
      <c r="G29" s="11"/>
      <c r="H29" s="24" t="s">
        <v>222</v>
      </c>
      <c r="I29" s="11"/>
      <c r="J29" s="11"/>
      <c r="K29" s="11"/>
      <c r="L29" s="11"/>
      <c r="M29" s="11"/>
      <c r="N29" s="11"/>
      <c r="O29" s="11"/>
      <c r="P29" s="11"/>
      <c r="Q29" s="11"/>
      <c r="R29" s="11" t="s">
        <v>1483</v>
      </c>
      <c r="S29" s="11" t="s">
        <v>2234</v>
      </c>
      <c r="T29" s="11"/>
      <c r="U29" s="11"/>
      <c r="V29" s="11"/>
      <c r="W29" s="11"/>
      <c r="X29" s="11"/>
      <c r="Y29" s="11" t="s">
        <v>1485</v>
      </c>
      <c r="Z29" s="11"/>
      <c r="AA29" s="11" t="s">
        <v>1486</v>
      </c>
      <c r="AB29" s="11"/>
      <c r="AC29" s="11"/>
      <c r="AD29" s="11"/>
      <c r="AE29" s="11" t="s">
        <v>1486</v>
      </c>
      <c r="AF29" s="44">
        <v>20180321</v>
      </c>
    </row>
    <row r="30" spans="1:1029" s="13" customFormat="1" ht="12.75" customHeight="1">
      <c r="A30" s="11" t="str">
        <f>SUBSTITUTE(CONCATENATE(G30,H30)," ","")</f>
        <v>CallForProposals</v>
      </c>
      <c r="B30" s="12"/>
      <c r="C30" s="11" t="s">
        <v>1500</v>
      </c>
      <c r="D30" s="11"/>
      <c r="E30" s="11"/>
      <c r="F30" s="11" t="str">
        <f>CONCATENATE(IF(G30="","",CONCATENATE(G30,"_ ")),H30,". Details")</f>
        <v>Call For Proposals. Details</v>
      </c>
      <c r="G30" s="11"/>
      <c r="H30" s="24" t="s">
        <v>2235</v>
      </c>
      <c r="I30" s="11"/>
      <c r="J30" s="11"/>
      <c r="K30" s="11"/>
      <c r="L30" s="11"/>
      <c r="M30" s="11"/>
      <c r="N30" s="11"/>
      <c r="O30" s="11"/>
      <c r="P30" s="11"/>
      <c r="Q30" s="11"/>
      <c r="R30" s="11" t="s">
        <v>1483</v>
      </c>
      <c r="S30" s="11" t="s">
        <v>2236</v>
      </c>
      <c r="T30" s="11"/>
      <c r="U30" s="11"/>
      <c r="V30" s="11"/>
      <c r="W30" s="11"/>
      <c r="X30" s="11"/>
      <c r="Y30" s="11" t="s">
        <v>1485</v>
      </c>
      <c r="Z30" s="11"/>
      <c r="AA30" s="11" t="s">
        <v>1486</v>
      </c>
      <c r="AB30" s="11"/>
      <c r="AC30" s="11"/>
      <c r="AD30" s="11"/>
      <c r="AE30" s="11" t="s">
        <v>1486</v>
      </c>
      <c r="AF30" s="44">
        <v>20180321</v>
      </c>
    </row>
    <row r="31" spans="1:1029">
      <c r="A31" s="20" t="str">
        <f>SUBSTITUTE(SUBSTITUTE(CONCATENATE(I31,IF(L31="Identifier","ID",L31))," ",""),"_","")</f>
        <v>RefersToProcurementProject</v>
      </c>
      <c r="B31" s="21" t="s">
        <v>1498</v>
      </c>
      <c r="C31" s="20" t="s">
        <v>1500</v>
      </c>
      <c r="D31" s="20"/>
      <c r="E31" s="20"/>
      <c r="F31" s="20" t="str">
        <f>CONCATENATE( IF(G31="","",CONCATENATE(G31,"_ ")),H31,". ",IF(I31="","",CONCATENATE(I31,"_ ")),L31,IF(I31="","",CONCATENATE(". ",M31)))</f>
        <v>Contract. Refers To_ Procurement Project. Procurement Project</v>
      </c>
      <c r="G31" s="20"/>
      <c r="H31" s="20" t="s">
        <v>312</v>
      </c>
      <c r="I31" s="20" t="s">
        <v>2228</v>
      </c>
      <c r="J31" s="20"/>
      <c r="K31" s="20"/>
      <c r="L31" s="20" t="str">
        <f>CONCATENATE(IF(P31="","",CONCATENATE(P31,"_ ")),Q31)</f>
        <v>Procurement Project</v>
      </c>
      <c r="M31" s="20" t="str">
        <f>L31</f>
        <v>Procurement Project</v>
      </c>
      <c r="N31" s="20"/>
      <c r="O31" s="20"/>
      <c r="P31" s="20"/>
      <c r="Q31" s="22" t="s">
        <v>1506</v>
      </c>
      <c r="R31" s="20" t="s">
        <v>1507</v>
      </c>
      <c r="S31" s="23"/>
      <c r="T31" s="23"/>
      <c r="U31" s="23"/>
      <c r="V31" s="23"/>
      <c r="W31" s="23"/>
      <c r="X31" s="23"/>
      <c r="Y31" s="23" t="s">
        <v>1485</v>
      </c>
      <c r="Z31" s="23"/>
      <c r="AA31" s="23" t="s">
        <v>1486</v>
      </c>
      <c r="AB31" s="23"/>
      <c r="AC31" s="23"/>
      <c r="AD31" s="23"/>
      <c r="AE31" s="23"/>
      <c r="AF31" s="22">
        <v>20180208</v>
      </c>
    </row>
    <row r="32" spans="1:1029" s="13" customFormat="1" ht="12.75" customHeight="1">
      <c r="A32" s="11" t="str">
        <f>SUBSTITUTE(CONCATENATE(G32,H32)," ","")</f>
        <v>ContractAwardNotice</v>
      </c>
      <c r="B32" s="12"/>
      <c r="C32" s="11" t="s">
        <v>1500</v>
      </c>
      <c r="D32" s="11"/>
      <c r="E32" s="11"/>
      <c r="F32" s="11" t="str">
        <f>CONCATENATE(IF(G32="","",CONCATENATE(G32,"_ ")),H32,". Details")</f>
        <v>Contract Award Notice. Details</v>
      </c>
      <c r="G32" s="11"/>
      <c r="H32" s="24" t="s">
        <v>316</v>
      </c>
      <c r="I32" s="11"/>
      <c r="J32" s="11"/>
      <c r="K32" s="11"/>
      <c r="L32" s="11"/>
      <c r="M32" s="11"/>
      <c r="N32" s="11"/>
      <c r="O32" s="11"/>
      <c r="P32" s="11"/>
      <c r="Q32" s="11"/>
      <c r="R32" s="11" t="s">
        <v>1483</v>
      </c>
      <c r="S32" s="11"/>
      <c r="T32" s="11"/>
      <c r="U32" s="11"/>
      <c r="V32" s="11"/>
      <c r="W32" s="11"/>
      <c r="X32" s="11"/>
      <c r="Y32" s="11" t="s">
        <v>1485</v>
      </c>
      <c r="Z32" s="11"/>
      <c r="AA32" s="11" t="s">
        <v>1486</v>
      </c>
      <c r="AB32" s="11"/>
      <c r="AC32" s="11"/>
      <c r="AD32" s="11"/>
      <c r="AE32" s="11" t="s">
        <v>36</v>
      </c>
      <c r="AF32" s="44">
        <v>20180321</v>
      </c>
    </row>
    <row r="33" spans="1:1029">
      <c r="A33" s="20" t="str">
        <f>SUBSTITUTE(SUBSTITUTE(CONCATENATE(I33,IF(L33="Identifier","ID",L33))," ",""),"_","")</f>
        <v>RefersToPriorInformationNotice</v>
      </c>
      <c r="B33" s="21" t="s">
        <v>1502</v>
      </c>
      <c r="C33" s="20" t="s">
        <v>1500</v>
      </c>
      <c r="D33" s="20"/>
      <c r="E33" s="20"/>
      <c r="F33" s="20" t="str">
        <f>CONCATENATE( IF(G33="","",CONCATENATE(G33,"_ ")),H33,". ",IF(I33="","",CONCATENATE(I33,"_ ")),L33,IF(I33="","",CONCATENATE(". ",M33)))</f>
        <v>Contract Notice. Refers To_ Prior Information Notice. Prior Information Notice</v>
      </c>
      <c r="G33" s="20"/>
      <c r="H33" s="20" t="s">
        <v>2243</v>
      </c>
      <c r="I33" s="20" t="s">
        <v>2228</v>
      </c>
      <c r="J33" s="20"/>
      <c r="K33" s="20"/>
      <c r="L33" s="20" t="str">
        <f>CONCATENATE(IF(P33="","",CONCATENATE(P33,"_ ")),Q33)</f>
        <v>Prior Information Notice</v>
      </c>
      <c r="M33" s="20" t="str">
        <f>L33</f>
        <v>Prior Information Notice</v>
      </c>
      <c r="N33" s="20"/>
      <c r="O33" s="20"/>
      <c r="P33" s="20"/>
      <c r="Q33" s="22" t="s">
        <v>2241</v>
      </c>
      <c r="R33" s="20" t="s">
        <v>1507</v>
      </c>
      <c r="S33" s="23"/>
      <c r="T33" s="23"/>
      <c r="U33" s="23"/>
      <c r="V33" s="23"/>
      <c r="W33" s="23"/>
      <c r="X33" s="23"/>
      <c r="Y33" s="23" t="s">
        <v>1485</v>
      </c>
      <c r="Z33" s="23"/>
      <c r="AA33" s="23" t="s">
        <v>1486</v>
      </c>
      <c r="AB33" s="23"/>
      <c r="AC33" s="23"/>
      <c r="AD33" s="23"/>
      <c r="AE33" s="23"/>
      <c r="AF33" s="22">
        <v>20180321</v>
      </c>
    </row>
    <row r="34" spans="1:1029">
      <c r="A34" s="48" t="str">
        <f>SUBSTITUTE(SUBSTITUTE(CONCATENATE(I34,IF(L34="Identifier","ID",L34))," ",""),"_","")</f>
        <v>RefersToContractNotice</v>
      </c>
      <c r="B34" s="21" t="s">
        <v>1502</v>
      </c>
      <c r="C34" s="20" t="s">
        <v>1500</v>
      </c>
      <c r="D34" s="20"/>
      <c r="E34" s="20"/>
      <c r="F34" s="20" t="str">
        <f>CONCATENATE( IF(G34="","",CONCATENATE(G34,"_ ")),H34,". ",IF(I34="","",CONCATENATE(I34,"_ ")),L34,IF(I34="","",CONCATENATE(". ",M34)))</f>
        <v>Contract Notice. Refers To_ Contract Notice. Contract Notice</v>
      </c>
      <c r="G34" s="20"/>
      <c r="H34" s="20" t="s">
        <v>2243</v>
      </c>
      <c r="I34" s="20" t="s">
        <v>2228</v>
      </c>
      <c r="J34" s="20"/>
      <c r="K34" s="20"/>
      <c r="L34" s="20" t="str">
        <f>CONCATENATE(IF(P34="","",CONCATENATE(P34,"_ ")),Q34)</f>
        <v>Contract Notice</v>
      </c>
      <c r="M34" s="20" t="str">
        <f>L34</f>
        <v>Contract Notice</v>
      </c>
      <c r="N34" s="20"/>
      <c r="O34" s="20"/>
      <c r="P34" s="20"/>
      <c r="Q34" s="22" t="s">
        <v>2243</v>
      </c>
      <c r="R34" s="20" t="s">
        <v>1507</v>
      </c>
      <c r="S34" s="23"/>
      <c r="T34" s="23"/>
      <c r="U34" s="23"/>
      <c r="V34" s="23"/>
      <c r="W34" s="23"/>
      <c r="X34" s="23"/>
      <c r="Y34" s="23" t="s">
        <v>1485</v>
      </c>
      <c r="Z34" s="23"/>
      <c r="AA34" s="23" t="s">
        <v>1486</v>
      </c>
      <c r="AB34" s="23"/>
      <c r="AC34" s="23"/>
      <c r="AD34" s="23"/>
      <c r="AE34" s="23"/>
      <c r="AF34" s="22">
        <v>20180321</v>
      </c>
    </row>
    <row r="35" spans="1:1029" s="13" customFormat="1" ht="12.75" customHeight="1">
      <c r="A35" s="11" t="str">
        <f>SUBSTITUTE(CONCATENATE(G35,H35)," ","")</f>
        <v>Contract</v>
      </c>
      <c r="B35" s="12"/>
      <c r="C35" s="11" t="s">
        <v>1500</v>
      </c>
      <c r="D35" s="11"/>
      <c r="E35" s="11"/>
      <c r="F35" s="11" t="str">
        <f>CONCATENATE(IF(G35="","",CONCATENATE(G35,"_ ")),H35,". Details")</f>
        <v>Contract. Details</v>
      </c>
      <c r="G35" s="11"/>
      <c r="H35" s="24" t="s">
        <v>312</v>
      </c>
      <c r="I35" s="11"/>
      <c r="J35" s="11"/>
      <c r="K35" s="11"/>
      <c r="L35" s="11"/>
      <c r="M35" s="11"/>
      <c r="N35" s="11"/>
      <c r="O35" s="11"/>
      <c r="P35" s="11"/>
      <c r="Q35" s="11"/>
      <c r="R35" s="11" t="s">
        <v>1483</v>
      </c>
      <c r="S35" s="11"/>
      <c r="T35" s="11"/>
      <c r="U35" s="11"/>
      <c r="V35" s="11"/>
      <c r="W35" s="11"/>
      <c r="X35" s="11"/>
      <c r="Y35" s="11" t="s">
        <v>1485</v>
      </c>
      <c r="Z35" s="11"/>
      <c r="AA35" s="11" t="s">
        <v>1486</v>
      </c>
      <c r="AB35" s="11"/>
      <c r="AC35" s="11"/>
      <c r="AD35" s="11"/>
      <c r="AE35" s="11" t="s">
        <v>36</v>
      </c>
      <c r="AF35" s="44">
        <v>20180321</v>
      </c>
    </row>
    <row r="36" spans="1:1029">
      <c r="A36" s="20" t="str">
        <f>SUBSTITUTE(SUBSTITUTE(CONCATENATE(I36,IF(L36="Identifier","ID",L36))," ",""),"_","")</f>
        <v>RefersToProcurementProject</v>
      </c>
      <c r="B36" s="21" t="s">
        <v>1502</v>
      </c>
      <c r="C36" s="20" t="s">
        <v>1500</v>
      </c>
      <c r="D36" s="20"/>
      <c r="E36" s="20"/>
      <c r="F36" s="20" t="str">
        <f>CONCATENATE( IF(G36="","",CONCATENATE(G36,"_ ")),H36,". ",IF(I36="","",CONCATENATE(I36,"_ ")),L36,IF(I36="","",CONCATENATE(". ",M36)))</f>
        <v>Contract. Refers To_ Procurement Project. Procurement Project</v>
      </c>
      <c r="G36" s="20"/>
      <c r="H36" s="20" t="s">
        <v>312</v>
      </c>
      <c r="I36" s="20" t="s">
        <v>2228</v>
      </c>
      <c r="J36" s="20"/>
      <c r="K36" s="20"/>
      <c r="L36" s="20" t="str">
        <f>CONCATENATE(IF(P36="","",CONCATENATE(P36,"_ ")),Q36)</f>
        <v>Procurement Project</v>
      </c>
      <c r="M36" s="20" t="str">
        <f>L36</f>
        <v>Procurement Project</v>
      </c>
      <c r="N36" s="20"/>
      <c r="O36" s="20"/>
      <c r="P36" s="20"/>
      <c r="Q36" s="22" t="s">
        <v>1506</v>
      </c>
      <c r="R36" s="20" t="s">
        <v>1507</v>
      </c>
      <c r="S36" s="23" t="s">
        <v>2257</v>
      </c>
      <c r="T36" s="23"/>
      <c r="U36" s="23"/>
      <c r="V36" s="23"/>
      <c r="W36" s="23"/>
      <c r="X36" s="23"/>
      <c r="Y36" s="23" t="s">
        <v>1485</v>
      </c>
      <c r="Z36" s="23"/>
      <c r="AA36" s="23" t="s">
        <v>1486</v>
      </c>
      <c r="AB36" s="23"/>
      <c r="AC36" s="23"/>
      <c r="AD36" s="23"/>
      <c r="AE36" s="23"/>
      <c r="AF36" s="22">
        <v>20180321</v>
      </c>
    </row>
    <row r="37" spans="1:1029" s="13" customFormat="1" ht="12.75" customHeight="1">
      <c r="A37" s="11" t="str">
        <f>SUBSTITUTE(CONCATENATE(G37,H37)," ","")</f>
        <v>ContractNotice</v>
      </c>
      <c r="B37" s="12"/>
      <c r="C37" s="11" t="s">
        <v>1500</v>
      </c>
      <c r="D37" s="11"/>
      <c r="E37" s="11"/>
      <c r="F37" s="11" t="str">
        <f>CONCATENATE(IF(G37="","",CONCATENATE(G37,"_ ")),H37,". Details")</f>
        <v>Contract Notice. Details</v>
      </c>
      <c r="G37" s="11"/>
      <c r="H37" s="24" t="s">
        <v>2243</v>
      </c>
      <c r="I37" s="11"/>
      <c r="J37" s="11"/>
      <c r="K37" s="11"/>
      <c r="L37" s="11"/>
      <c r="M37" s="11"/>
      <c r="N37" s="11"/>
      <c r="O37" s="11"/>
      <c r="P37" s="11"/>
      <c r="Q37" s="11"/>
      <c r="R37" s="11" t="s">
        <v>1483</v>
      </c>
      <c r="S37" s="11"/>
      <c r="T37" s="11"/>
      <c r="U37" s="11"/>
      <c r="V37" s="11"/>
      <c r="W37" s="11"/>
      <c r="X37" s="11"/>
      <c r="Y37" s="11" t="s">
        <v>1485</v>
      </c>
      <c r="Z37" s="11"/>
      <c r="AA37" s="11" t="s">
        <v>1486</v>
      </c>
      <c r="AB37" s="11"/>
      <c r="AC37" s="11"/>
      <c r="AD37" s="11"/>
      <c r="AE37" s="11" t="s">
        <v>36</v>
      </c>
      <c r="AF37" s="44">
        <v>20180321</v>
      </c>
    </row>
    <row r="38" spans="1:1029">
      <c r="A38" s="20" t="str">
        <f>SUBSTITUTE(SUBSTITUTE(CONCATENATE(I38,IF(L38="Identifier","ID",L38))," ",""),"_","")</f>
        <v>RefersToPriorInformationNotice</v>
      </c>
      <c r="B38" s="21" t="s">
        <v>1502</v>
      </c>
      <c r="C38" s="20" t="s">
        <v>1500</v>
      </c>
      <c r="D38" s="20"/>
      <c r="E38" s="20"/>
      <c r="F38" s="20" t="str">
        <f>CONCATENATE( IF(G38="","",CONCATENATE(G38,"_ ")),H38,". ",IF(I38="","",CONCATENATE(I38,"_ ")),L38,IF(I38="","",CONCATENATE(". ",M38)))</f>
        <v>Contract Notice. Refers To_ Prior Information Notice. Prior Information Notice</v>
      </c>
      <c r="G38" s="20"/>
      <c r="H38" s="20" t="s">
        <v>2243</v>
      </c>
      <c r="I38" s="20" t="s">
        <v>2228</v>
      </c>
      <c r="J38" s="20"/>
      <c r="K38" s="20"/>
      <c r="L38" s="20" t="str">
        <f>CONCATENATE(IF(P38="","",CONCATENATE(P38,"_ ")),Q38)</f>
        <v>Prior Information Notice</v>
      </c>
      <c r="M38" s="20" t="str">
        <f>L38</f>
        <v>Prior Information Notice</v>
      </c>
      <c r="N38" s="20"/>
      <c r="O38" s="20"/>
      <c r="P38" s="20"/>
      <c r="Q38" s="22" t="s">
        <v>2241</v>
      </c>
      <c r="R38" s="20" t="s">
        <v>1507</v>
      </c>
      <c r="S38" s="23"/>
      <c r="T38" s="23"/>
      <c r="U38" s="23"/>
      <c r="V38" s="23"/>
      <c r="W38" s="23"/>
      <c r="X38" s="23"/>
      <c r="Y38" s="23" t="s">
        <v>1485</v>
      </c>
      <c r="Z38" s="23"/>
      <c r="AA38" s="23" t="s">
        <v>1486</v>
      </c>
      <c r="AB38" s="23"/>
      <c r="AC38" s="23"/>
      <c r="AD38" s="23"/>
      <c r="AE38" s="23"/>
      <c r="AF38" s="22">
        <v>20180321</v>
      </c>
    </row>
    <row r="39" spans="1:1029" s="13" customFormat="1" ht="12.75" customHeight="1">
      <c r="A39" s="11" t="str">
        <f>SUBSTITUTE(CONCATENATE(G39,H39)," ","")</f>
        <v>Criterion</v>
      </c>
      <c r="B39" s="12"/>
      <c r="C39" s="11" t="s">
        <v>1500</v>
      </c>
      <c r="D39" s="11"/>
      <c r="E39" s="11"/>
      <c r="F39" s="11" t="str">
        <f>CONCATENATE(IF(G39="","",CONCATENATE(G39,"_ ")),H39,". Details")</f>
        <v>Criterion. Details</v>
      </c>
      <c r="G39" s="11"/>
      <c r="H39" s="24" t="s">
        <v>365</v>
      </c>
      <c r="I39" s="11"/>
      <c r="J39" s="11"/>
      <c r="K39" s="11"/>
      <c r="L39" s="11"/>
      <c r="M39" s="11"/>
      <c r="N39" s="11"/>
      <c r="O39" s="11"/>
      <c r="P39" s="11"/>
      <c r="Q39" s="11"/>
      <c r="R39" s="11" t="s">
        <v>1483</v>
      </c>
      <c r="S39" s="11"/>
      <c r="T39" s="11"/>
      <c r="U39" s="11"/>
      <c r="V39" s="11"/>
      <c r="W39" s="11"/>
      <c r="X39" s="11" t="s">
        <v>2250</v>
      </c>
      <c r="Y39" s="11" t="s">
        <v>1485</v>
      </c>
      <c r="Z39" s="11"/>
      <c r="AA39" s="11" t="s">
        <v>1486</v>
      </c>
      <c r="AB39" s="11"/>
      <c r="AC39" s="11"/>
      <c r="AD39" s="11"/>
      <c r="AE39" s="11" t="s">
        <v>1499</v>
      </c>
      <c r="AF39" s="44">
        <v>20180208</v>
      </c>
    </row>
    <row r="40" spans="1:1029">
      <c r="A40" s="25" t="str">
        <f t="shared" ref="A40:A49" si="4">SUBSTITUTE(CONCATENATE(I40,J40,IF(K40="Identifier","ID",IF(AND(K40="Text",OR(I40&lt;&gt;"",J40&lt;&gt;"")),"",K40)),IF(AND(M40&lt;&gt;"Text",K40&lt;&gt;M40,NOT(AND(K40="URI",M40="Identifier")),NOT(AND(K40="UUID",M40="Identifier")),NOT(AND(K40="OID",M40="Identifier"))),IF(M40="Identifier","ID",M40),""))," ","")</f>
        <v>ID</v>
      </c>
      <c r="B40" s="26" t="s">
        <v>1498</v>
      </c>
      <c r="C40" s="25" t="s">
        <v>1538</v>
      </c>
      <c r="D40" s="25"/>
      <c r="E40" s="25"/>
      <c r="F40" s="25" t="str">
        <f t="shared" ref="F40:F49" si="5">CONCATENATE( IF(G40="","",CONCATENATE(G40,"_ ")),H40,". ",IF(I40="","",CONCATENATE(I40,"_ ")),L40,IF(OR(I40&lt;&gt;"",L40&lt;&gt;M40),CONCATENATE(". ",M40),""))</f>
        <v>Criterion. Identifier</v>
      </c>
      <c r="G40" s="25"/>
      <c r="H40" s="25" t="s">
        <v>365</v>
      </c>
      <c r="I40" s="25"/>
      <c r="J40" s="25"/>
      <c r="K40" s="25" t="s">
        <v>1497</v>
      </c>
      <c r="L40" s="25" t="str">
        <f t="shared" ref="L40:L49" si="6">IF(J40&lt;&gt;"",CONCATENATE(J40," ",K40),K40)</f>
        <v>Identifier</v>
      </c>
      <c r="M40" s="25" t="s">
        <v>1497</v>
      </c>
      <c r="N40" s="25"/>
      <c r="O40" s="25" t="str">
        <f t="shared" ref="O40:O49" si="7">IF(N40&lt;&gt;"",CONCATENATE(N40,"_ ",M40,". Type"),CONCATENATE(M40,". Type"))</f>
        <v>Identifier. Type</v>
      </c>
      <c r="P40" s="25"/>
      <c r="Q40" s="25"/>
      <c r="R40" s="25" t="s">
        <v>1490</v>
      </c>
      <c r="S40" s="14"/>
      <c r="T40" s="14"/>
      <c r="U40" s="14"/>
      <c r="V40" s="14"/>
      <c r="W40" s="14"/>
      <c r="X40" s="14"/>
      <c r="Y40" s="14" t="s">
        <v>1485</v>
      </c>
      <c r="Z40" s="14"/>
      <c r="AA40" s="14" t="s">
        <v>1486</v>
      </c>
      <c r="AB40" s="14"/>
      <c r="AC40" s="14"/>
      <c r="AD40" s="14"/>
      <c r="AE40" s="14" t="s">
        <v>1535</v>
      </c>
      <c r="AF40" s="43">
        <v>20180208</v>
      </c>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c r="AMO40"/>
    </row>
    <row r="41" spans="1:1029">
      <c r="A41" s="25" t="str">
        <f t="shared" si="4"/>
        <v>CriterionTypeCode</v>
      </c>
      <c r="B41" s="26" t="s">
        <v>1498</v>
      </c>
      <c r="C41" s="25" t="s">
        <v>1539</v>
      </c>
      <c r="D41" s="25"/>
      <c r="E41" s="25"/>
      <c r="F41" s="25" t="str">
        <f t="shared" si="5"/>
        <v>Criterion. Criterion Type Code. Code</v>
      </c>
      <c r="G41" s="25"/>
      <c r="H41" s="25" t="s">
        <v>365</v>
      </c>
      <c r="I41" s="25"/>
      <c r="J41" s="25" t="s">
        <v>1540</v>
      </c>
      <c r="K41" s="25" t="s">
        <v>1489</v>
      </c>
      <c r="L41" s="25" t="str">
        <f t="shared" si="6"/>
        <v>Criterion Type Code</v>
      </c>
      <c r="M41" s="25" t="s">
        <v>1489</v>
      </c>
      <c r="N41" s="25"/>
      <c r="O41" s="25" t="str">
        <f t="shared" si="7"/>
        <v>Code. Type</v>
      </c>
      <c r="P41" s="25"/>
      <c r="Q41" s="25"/>
      <c r="R41" s="25" t="s">
        <v>1490</v>
      </c>
      <c r="S41" s="14"/>
      <c r="T41" s="14"/>
      <c r="U41" s="14"/>
      <c r="V41" s="14"/>
      <c r="W41" s="14"/>
      <c r="X41" s="14"/>
      <c r="Y41" s="14" t="s">
        <v>1485</v>
      </c>
      <c r="Z41" s="14"/>
      <c r="AA41" s="14" t="s">
        <v>1486</v>
      </c>
      <c r="AB41" s="14"/>
      <c r="AC41" s="14"/>
      <c r="AD41" s="14"/>
      <c r="AE41" s="14" t="s">
        <v>36</v>
      </c>
      <c r="AF41" s="43">
        <v>20180208</v>
      </c>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c r="AMO41"/>
    </row>
    <row r="42" spans="1:1029">
      <c r="A42" s="25" t="str">
        <f t="shared" si="4"/>
        <v>Name</v>
      </c>
      <c r="B42" s="26" t="s">
        <v>1498</v>
      </c>
      <c r="C42" s="25" t="s">
        <v>1541</v>
      </c>
      <c r="D42" s="25"/>
      <c r="E42" s="25"/>
      <c r="F42" s="25" t="str">
        <f t="shared" si="5"/>
        <v>Criterion. Name</v>
      </c>
      <c r="G42" s="25"/>
      <c r="H42" s="25" t="s">
        <v>365</v>
      </c>
      <c r="I42" s="25"/>
      <c r="J42" s="25"/>
      <c r="K42" s="25" t="s">
        <v>933</v>
      </c>
      <c r="L42" s="25" t="str">
        <f t="shared" si="6"/>
        <v>Name</v>
      </c>
      <c r="M42" s="25" t="s">
        <v>933</v>
      </c>
      <c r="N42" s="25"/>
      <c r="O42" s="25" t="str">
        <f t="shared" si="7"/>
        <v>Name. Type</v>
      </c>
      <c r="P42" s="25"/>
      <c r="Q42" s="25"/>
      <c r="R42" s="25" t="s">
        <v>1490</v>
      </c>
      <c r="S42" s="14"/>
      <c r="T42" s="14"/>
      <c r="U42" s="14"/>
      <c r="V42" s="14"/>
      <c r="W42" s="14"/>
      <c r="X42" s="14"/>
      <c r="Y42" s="14" t="s">
        <v>1485</v>
      </c>
      <c r="Z42" s="14"/>
      <c r="AA42" s="14" t="s">
        <v>1486</v>
      </c>
      <c r="AB42" s="14"/>
      <c r="AC42" s="14"/>
      <c r="AD42" s="14"/>
      <c r="AE42" s="14" t="s">
        <v>1535</v>
      </c>
      <c r="AF42" s="43">
        <v>20180208</v>
      </c>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c r="AMO42"/>
    </row>
    <row r="43" spans="1:1029">
      <c r="A43" s="25" t="str">
        <f t="shared" si="4"/>
        <v>Description</v>
      </c>
      <c r="B43" s="26" t="s">
        <v>1502</v>
      </c>
      <c r="C43" s="25" t="s">
        <v>1542</v>
      </c>
      <c r="D43" s="25"/>
      <c r="E43" s="25"/>
      <c r="F43" s="25" t="str">
        <f t="shared" si="5"/>
        <v>Criterion. Description. Text</v>
      </c>
      <c r="G43" s="25"/>
      <c r="H43" s="25" t="s">
        <v>365</v>
      </c>
      <c r="I43" s="25"/>
      <c r="J43" s="25"/>
      <c r="K43" s="25" t="s">
        <v>1522</v>
      </c>
      <c r="L43" s="25" t="str">
        <f t="shared" si="6"/>
        <v>Description</v>
      </c>
      <c r="M43" s="25" t="s">
        <v>1494</v>
      </c>
      <c r="N43" s="25"/>
      <c r="O43" s="25" t="str">
        <f t="shared" si="7"/>
        <v>Text. Type</v>
      </c>
      <c r="P43" s="25"/>
      <c r="Q43" s="25"/>
      <c r="R43" s="25" t="s">
        <v>1490</v>
      </c>
      <c r="S43" s="14"/>
      <c r="T43" s="14"/>
      <c r="U43" s="14"/>
      <c r="V43" s="14"/>
      <c r="W43" s="14"/>
      <c r="X43" s="14"/>
      <c r="Y43" s="14" t="s">
        <v>1485</v>
      </c>
      <c r="Z43" s="14"/>
      <c r="AA43" s="14" t="s">
        <v>1486</v>
      </c>
      <c r="AB43" s="14"/>
      <c r="AC43" s="14"/>
      <c r="AD43" s="14"/>
      <c r="AE43" s="14" t="s">
        <v>36</v>
      </c>
      <c r="AF43" s="43">
        <v>20180208</v>
      </c>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c r="AMO43"/>
    </row>
    <row r="44" spans="1:1029">
      <c r="A44" s="25" t="str">
        <f t="shared" si="4"/>
        <v>WeightNumeric</v>
      </c>
      <c r="B44" s="26" t="s">
        <v>1498</v>
      </c>
      <c r="C44" s="25" t="s">
        <v>380</v>
      </c>
      <c r="D44" s="25"/>
      <c r="E44" s="25"/>
      <c r="F44" s="25" t="str">
        <f t="shared" si="5"/>
        <v>Criterion. Weight Numeric. Numeric</v>
      </c>
      <c r="G44" s="25"/>
      <c r="H44" s="25" t="s">
        <v>365</v>
      </c>
      <c r="I44" s="25"/>
      <c r="J44" s="25" t="s">
        <v>1543</v>
      </c>
      <c r="K44" s="25" t="s">
        <v>1503</v>
      </c>
      <c r="L44" s="25" t="str">
        <f t="shared" si="6"/>
        <v>Weight Numeric</v>
      </c>
      <c r="M44" s="25" t="s">
        <v>1503</v>
      </c>
      <c r="N44" s="25"/>
      <c r="O44" s="25" t="str">
        <f t="shared" si="7"/>
        <v>Numeric. Type</v>
      </c>
      <c r="P44" s="25"/>
      <c r="Q44" s="25"/>
      <c r="R44" s="25" t="s">
        <v>1490</v>
      </c>
      <c r="S44" s="14"/>
      <c r="T44" s="14"/>
      <c r="U44" s="14"/>
      <c r="V44" s="14"/>
      <c r="W44" s="14"/>
      <c r="X44" s="14"/>
      <c r="Y44" s="14" t="s">
        <v>1485</v>
      </c>
      <c r="Z44" s="14"/>
      <c r="AA44" s="14" t="s">
        <v>1486</v>
      </c>
      <c r="AB44" s="14"/>
      <c r="AC44" s="14"/>
      <c r="AD44" s="14"/>
      <c r="AE44" s="14" t="s">
        <v>36</v>
      </c>
      <c r="AF44" s="43">
        <v>20180208</v>
      </c>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c r="AMO44"/>
    </row>
    <row r="45" spans="1:1029">
      <c r="A45" s="25" t="str">
        <f t="shared" si="4"/>
        <v>FulfilmentIndicator</v>
      </c>
      <c r="B45" s="26" t="s">
        <v>1498</v>
      </c>
      <c r="C45" s="25" t="s">
        <v>1544</v>
      </c>
      <c r="D45" s="25"/>
      <c r="E45" s="25" t="s">
        <v>1545</v>
      </c>
      <c r="F45" s="25" t="str">
        <f t="shared" si="5"/>
        <v>Criterion. Fulfilment Indicator. Indicator</v>
      </c>
      <c r="G45" s="25"/>
      <c r="H45" s="25" t="s">
        <v>365</v>
      </c>
      <c r="I45" s="25"/>
      <c r="J45" s="25" t="s">
        <v>1546</v>
      </c>
      <c r="K45" s="25" t="s">
        <v>1547</v>
      </c>
      <c r="L45" s="25" t="str">
        <f t="shared" si="6"/>
        <v>Fulfilment Indicator</v>
      </c>
      <c r="M45" s="25" t="s">
        <v>1547</v>
      </c>
      <c r="N45" s="25"/>
      <c r="O45" s="25" t="str">
        <f t="shared" si="7"/>
        <v>Indicator. Type</v>
      </c>
      <c r="P45" s="25"/>
      <c r="Q45" s="25"/>
      <c r="R45" s="25" t="s">
        <v>1490</v>
      </c>
      <c r="S45" s="14"/>
      <c r="T45" s="14"/>
      <c r="U45" s="14"/>
      <c r="V45" s="14"/>
      <c r="W45" s="14"/>
      <c r="X45" s="14"/>
      <c r="Y45" s="14" t="s">
        <v>1485</v>
      </c>
      <c r="Z45" s="14"/>
      <c r="AA45" s="14" t="s">
        <v>1486</v>
      </c>
      <c r="AB45" s="14"/>
      <c r="AC45" s="14"/>
      <c r="AD45" s="14"/>
      <c r="AE45" s="14" t="s">
        <v>36</v>
      </c>
      <c r="AF45" s="43">
        <v>20180208</v>
      </c>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c r="AMO45"/>
    </row>
    <row r="46" spans="1:1029">
      <c r="A46" s="25" t="str">
        <f t="shared" si="4"/>
        <v>FulfilmentIndicatorTypeCode</v>
      </c>
      <c r="B46" s="26" t="s">
        <v>1498</v>
      </c>
      <c r="C46" s="25" t="s">
        <v>1548</v>
      </c>
      <c r="D46" s="25"/>
      <c r="E46" s="25"/>
      <c r="F46" s="25" t="str">
        <f t="shared" si="5"/>
        <v>Criterion. Fulfilment Indicator Type Code. Code</v>
      </c>
      <c r="G46" s="25"/>
      <c r="H46" s="25" t="s">
        <v>365</v>
      </c>
      <c r="I46" s="25"/>
      <c r="J46" s="25" t="s">
        <v>1549</v>
      </c>
      <c r="K46" s="25" t="s">
        <v>1489</v>
      </c>
      <c r="L46" s="25" t="str">
        <f t="shared" si="6"/>
        <v>Fulfilment Indicator Type Code</v>
      </c>
      <c r="M46" s="25" t="s">
        <v>1489</v>
      </c>
      <c r="N46" s="25"/>
      <c r="O46" s="25" t="str">
        <f t="shared" si="7"/>
        <v>Code. Type</v>
      </c>
      <c r="P46" s="25"/>
      <c r="Q46" s="25"/>
      <c r="R46" s="25" t="s">
        <v>1490</v>
      </c>
      <c r="S46" s="14"/>
      <c r="T46" s="14"/>
      <c r="U46" s="14"/>
      <c r="V46" s="14"/>
      <c r="W46" s="14"/>
      <c r="X46" s="14"/>
      <c r="Y46" s="14" t="s">
        <v>1485</v>
      </c>
      <c r="Z46" s="14"/>
      <c r="AA46" s="14" t="s">
        <v>1486</v>
      </c>
      <c r="AB46" s="14"/>
      <c r="AC46" s="14"/>
      <c r="AD46" s="14"/>
      <c r="AE46" s="14" t="s">
        <v>1535</v>
      </c>
      <c r="AF46" s="43">
        <v>20180208</v>
      </c>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c r="AMO46"/>
    </row>
    <row r="47" spans="1:1029">
      <c r="A47" s="25" t="str">
        <f t="shared" si="4"/>
        <v>EvaluationMethodTypeCode</v>
      </c>
      <c r="B47" s="26" t="s">
        <v>1498</v>
      </c>
      <c r="C47" s="25" t="s">
        <v>1550</v>
      </c>
      <c r="D47" s="25"/>
      <c r="E47" s="25" t="s">
        <v>1543</v>
      </c>
      <c r="F47" s="25" t="str">
        <f t="shared" si="5"/>
        <v>Criterion. Evaluation Method Type Code. Code</v>
      </c>
      <c r="G47" s="25"/>
      <c r="H47" s="25" t="s">
        <v>365</v>
      </c>
      <c r="I47" s="25"/>
      <c r="J47" s="25" t="s">
        <v>1551</v>
      </c>
      <c r="K47" s="25" t="s">
        <v>1489</v>
      </c>
      <c r="L47" s="25" t="str">
        <f t="shared" si="6"/>
        <v>Evaluation Method Type Code</v>
      </c>
      <c r="M47" s="25" t="s">
        <v>1489</v>
      </c>
      <c r="N47" s="25"/>
      <c r="O47" s="25" t="str">
        <f t="shared" si="7"/>
        <v>Code. Type</v>
      </c>
      <c r="P47" s="25"/>
      <c r="Q47" s="25"/>
      <c r="R47" s="25" t="s">
        <v>1490</v>
      </c>
      <c r="S47" s="14"/>
      <c r="T47" s="14"/>
      <c r="U47" s="14"/>
      <c r="V47" s="14"/>
      <c r="W47" s="14"/>
      <c r="X47" s="14"/>
      <c r="Y47" s="14" t="s">
        <v>1485</v>
      </c>
      <c r="Z47" s="14"/>
      <c r="AA47" s="14" t="s">
        <v>1486</v>
      </c>
      <c r="AB47" s="14"/>
      <c r="AC47" s="14"/>
      <c r="AD47" s="14"/>
      <c r="AE47" s="14" t="s">
        <v>1552</v>
      </c>
      <c r="AF47" s="43">
        <v>20180208</v>
      </c>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c r="AMO47"/>
    </row>
    <row r="48" spans="1:1029">
      <c r="A48" s="25" t="str">
        <f t="shared" si="4"/>
        <v>WeightingConsiderationDescription</v>
      </c>
      <c r="B48" s="26" t="s">
        <v>1502</v>
      </c>
      <c r="C48" s="25" t="s">
        <v>1553</v>
      </c>
      <c r="D48" s="25"/>
      <c r="E48" s="25"/>
      <c r="F48" s="25" t="str">
        <f t="shared" si="5"/>
        <v>Criterion. Weighting Consideration Description. Text</v>
      </c>
      <c r="G48" s="25"/>
      <c r="H48" s="25" t="s">
        <v>365</v>
      </c>
      <c r="I48" s="25"/>
      <c r="J48" s="25" t="s">
        <v>1554</v>
      </c>
      <c r="K48" s="25" t="s">
        <v>1522</v>
      </c>
      <c r="L48" s="25" t="str">
        <f t="shared" si="6"/>
        <v>Weighting Consideration Description</v>
      </c>
      <c r="M48" s="25" t="s">
        <v>1494</v>
      </c>
      <c r="N48" s="25"/>
      <c r="O48" s="25" t="str">
        <f t="shared" si="7"/>
        <v>Text. Type</v>
      </c>
      <c r="P48" s="25"/>
      <c r="Q48" s="25"/>
      <c r="R48" s="25" t="s">
        <v>1490</v>
      </c>
      <c r="S48" s="14"/>
      <c r="T48" s="14"/>
      <c r="U48" s="14"/>
      <c r="V48" s="14"/>
      <c r="W48" s="14"/>
      <c r="X48" s="14"/>
      <c r="Y48" s="14" t="s">
        <v>1485</v>
      </c>
      <c r="Z48" s="14"/>
      <c r="AA48" s="14" t="s">
        <v>1486</v>
      </c>
      <c r="AB48" s="14"/>
      <c r="AC48" s="14"/>
      <c r="AD48" s="14"/>
      <c r="AE48" s="14" t="s">
        <v>36</v>
      </c>
      <c r="AF48" s="43">
        <v>20180208</v>
      </c>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c r="AMO48"/>
    </row>
    <row r="49" spans="1:1029">
      <c r="A49" s="25" t="str">
        <f t="shared" si="4"/>
        <v>CriterionObjectiveIndicator</v>
      </c>
      <c r="B49" s="26" t="s">
        <v>1498</v>
      </c>
      <c r="C49" s="25" t="s">
        <v>1500</v>
      </c>
      <c r="D49" s="25"/>
      <c r="E49" s="25" t="s">
        <v>1555</v>
      </c>
      <c r="F49" s="25" t="str">
        <f t="shared" si="5"/>
        <v>Criterion. Criterion Objective Indicator. Indicator</v>
      </c>
      <c r="G49" s="25"/>
      <c r="H49" s="25" t="s">
        <v>365</v>
      </c>
      <c r="I49" s="25"/>
      <c r="J49" s="25" t="s">
        <v>1556</v>
      </c>
      <c r="K49" s="25" t="s">
        <v>1547</v>
      </c>
      <c r="L49" s="25" t="str">
        <f t="shared" si="6"/>
        <v>Criterion Objective Indicator</v>
      </c>
      <c r="M49" s="25" t="s">
        <v>1547</v>
      </c>
      <c r="N49" s="25"/>
      <c r="O49" s="25" t="str">
        <f t="shared" si="7"/>
        <v>Indicator. Type</v>
      </c>
      <c r="P49" s="25"/>
      <c r="Q49" s="25"/>
      <c r="R49" s="25" t="s">
        <v>1490</v>
      </c>
      <c r="S49" s="14"/>
      <c r="T49" s="14"/>
      <c r="U49" s="14"/>
      <c r="V49" s="14"/>
      <c r="W49" s="14"/>
      <c r="X49" s="14"/>
      <c r="Y49" s="14" t="s">
        <v>1485</v>
      </c>
      <c r="Z49" s="14"/>
      <c r="AA49" s="14" t="s">
        <v>1486</v>
      </c>
      <c r="AB49" s="14"/>
      <c r="AC49" s="14"/>
      <c r="AD49" s="14"/>
      <c r="AE49" s="14" t="s">
        <v>36</v>
      </c>
      <c r="AF49" s="43">
        <v>20180208</v>
      </c>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c r="AMO49"/>
    </row>
    <row r="50" spans="1:1029" s="27" customFormat="1" ht="14.1" customHeight="1">
      <c r="A50" s="20" t="str">
        <f>SUBSTITUTE(SUBSTITUTE(CONCATENATE(I50,IF(L50="Identifier","ID",L50))," ",""),"_","")</f>
        <v>HasPropertyGroup</v>
      </c>
      <c r="B50" s="21" t="s">
        <v>1492</v>
      </c>
      <c r="C50" s="20" t="s">
        <v>1557</v>
      </c>
      <c r="D50" s="20"/>
      <c r="E50" s="20"/>
      <c r="F50" s="20" t="str">
        <f>CONCATENATE( IF(G50="","",CONCATENATE(G50,"_ ")),H50,". ",IF(I50="","",CONCATENATE(I50,"_ ")),L50,IF(I50="","",CONCATENATE(". ",M50)))</f>
        <v>Criterion. Has_ Property Group. Property Group</v>
      </c>
      <c r="G50" s="20"/>
      <c r="H50" s="20" t="s">
        <v>365</v>
      </c>
      <c r="I50" s="20" t="s">
        <v>1519</v>
      </c>
      <c r="J50" s="20"/>
      <c r="K50" s="20"/>
      <c r="L50" s="20" t="str">
        <f>CONCATENATE(IF(P50="","",CONCATENATE(P50,"_ ")),Q50)</f>
        <v>Property Group</v>
      </c>
      <c r="M50" s="20" t="str">
        <f>L50</f>
        <v>Property Group</v>
      </c>
      <c r="N50" s="20"/>
      <c r="O50" s="20"/>
      <c r="P50" s="20"/>
      <c r="Q50" s="20" t="s">
        <v>1558</v>
      </c>
      <c r="R50" s="20" t="s">
        <v>1507</v>
      </c>
      <c r="S50" s="23"/>
      <c r="T50" s="23"/>
      <c r="U50" s="23"/>
      <c r="V50" s="23"/>
      <c r="W50" s="23"/>
      <c r="X50" s="23"/>
      <c r="Y50" s="23" t="s">
        <v>1485</v>
      </c>
      <c r="Z50" s="23"/>
      <c r="AA50" s="23" t="s">
        <v>1486</v>
      </c>
      <c r="AB50" s="23"/>
      <c r="AC50" s="23"/>
      <c r="AD50" s="23"/>
      <c r="AE50" s="23" t="s">
        <v>36</v>
      </c>
      <c r="AF50" s="45">
        <v>20180208</v>
      </c>
    </row>
    <row r="51" spans="1:1029">
      <c r="A51" s="20" t="str">
        <f>SUBSTITUTE(SUBSTITUTE(CONCATENATE(I51,IF(L51="Identifier","ID",L51))," ",""),"_","")</f>
        <v>HasSubCriterion</v>
      </c>
      <c r="B51" s="21" t="s">
        <v>1502</v>
      </c>
      <c r="C51" s="20" t="s">
        <v>1559</v>
      </c>
      <c r="D51" s="20"/>
      <c r="E51" s="20"/>
      <c r="F51" s="20" t="str">
        <f>CONCATENATE( IF(G51="","",CONCATENATE(G51,"_ ")),H51,". ",IF(I51="","",CONCATENATE(I51,"_ ")),L51,IF(I51="","",CONCATENATE(". ",M51)))</f>
        <v>Criterion. Has_ Sub_ Criterion. Sub_ Criterion</v>
      </c>
      <c r="G51" s="20"/>
      <c r="H51" s="20" t="s">
        <v>365</v>
      </c>
      <c r="I51" s="20" t="s">
        <v>1519</v>
      </c>
      <c r="J51" s="20"/>
      <c r="K51" s="20"/>
      <c r="L51" s="20" t="str">
        <f>CONCATENATE(IF(P51="","",CONCATENATE(P51,"_ ")),Q51)</f>
        <v>Sub_ Criterion</v>
      </c>
      <c r="M51" s="20" t="str">
        <f>L51</f>
        <v>Sub_ Criterion</v>
      </c>
      <c r="N51" s="20"/>
      <c r="O51" s="20"/>
      <c r="P51" s="20" t="s">
        <v>1560</v>
      </c>
      <c r="Q51" s="20" t="s">
        <v>365</v>
      </c>
      <c r="R51" s="20" t="s">
        <v>1507</v>
      </c>
      <c r="S51" s="23"/>
      <c r="T51" s="23"/>
      <c r="U51" s="23"/>
      <c r="V51" s="23"/>
      <c r="W51" s="23"/>
      <c r="X51" s="23"/>
      <c r="Y51" s="23" t="s">
        <v>1485</v>
      </c>
      <c r="Z51" s="23"/>
      <c r="AA51" s="23" t="s">
        <v>1486</v>
      </c>
      <c r="AB51" s="23"/>
      <c r="AC51" s="23"/>
      <c r="AD51" s="23"/>
      <c r="AE51" s="23" t="s">
        <v>36</v>
      </c>
      <c r="AF51" s="22">
        <v>20180208</v>
      </c>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c r="AMO51"/>
    </row>
    <row r="52" spans="1:1029" s="13" customFormat="1" ht="14.1" customHeight="1">
      <c r="A52" s="11" t="str">
        <f>SUBSTITUTE(CONCATENATE(G52,H52)," ","")</f>
        <v>CriterionProperty</v>
      </c>
      <c r="B52" s="12"/>
      <c r="C52" s="11" t="s">
        <v>1500</v>
      </c>
      <c r="D52" s="11"/>
      <c r="E52" s="11"/>
      <c r="F52" s="11" t="str">
        <f>CONCATENATE(IF(G52="","",CONCATENATE(G52,"_ ")),H52,". Details")</f>
        <v>Criterion Property. Details</v>
      </c>
      <c r="G52" s="11"/>
      <c r="H52" s="24" t="s">
        <v>1561</v>
      </c>
      <c r="I52" s="11"/>
      <c r="J52" s="11"/>
      <c r="K52" s="11"/>
      <c r="L52" s="11"/>
      <c r="M52" s="11"/>
      <c r="N52" s="11"/>
      <c r="O52" s="11"/>
      <c r="P52" s="11"/>
      <c r="Q52" s="11"/>
      <c r="R52" s="11" t="s">
        <v>1483</v>
      </c>
      <c r="S52" s="11"/>
      <c r="T52" s="11"/>
      <c r="U52" s="11"/>
      <c r="V52" s="11"/>
      <c r="W52" s="11"/>
      <c r="X52" s="11"/>
      <c r="Y52" s="11" t="s">
        <v>1485</v>
      </c>
      <c r="Z52" s="11"/>
      <c r="AA52" s="11" t="s">
        <v>1486</v>
      </c>
      <c r="AB52" s="11"/>
      <c r="AC52" s="11"/>
      <c r="AD52" s="11"/>
      <c r="AE52" s="11" t="s">
        <v>36</v>
      </c>
      <c r="AF52" s="11">
        <v>20180208</v>
      </c>
    </row>
    <row r="53" spans="1:1029" s="27" customFormat="1" ht="14.1" customHeight="1">
      <c r="A53" s="25" t="str">
        <f>SUBSTITUTE(CONCATENATE(I53,J53,IF(K53="Identifier","ID",IF(AND(K53="Text",OR(I53&lt;&gt;"",J53&lt;&gt;"")),"",K53)),IF(AND(M53&lt;&gt;"Text",K53&lt;&gt;M53,NOT(AND(K53="URI",M53="Identifier")),NOT(AND(K53="UUID",M53="Identifier")),NOT(AND(K53="OID",M53="Identifier"))),IF(M53="Identifier","ID",M53),""))," ","")</f>
        <v>ID</v>
      </c>
      <c r="B53" s="26" t="s">
        <v>1498</v>
      </c>
      <c r="C53" s="13" t="s">
        <v>1562</v>
      </c>
      <c r="D53" s="25"/>
      <c r="E53" s="25"/>
      <c r="F53" s="25" t="str">
        <f>CONCATENATE( IF(G53="","",CONCATENATE(G53,"_ ")),H53,". ",IF(I53="","",CONCATENATE(I53,"_ ")),L53,IF(OR(I53&lt;&gt;"",L53&lt;&gt;M53),CONCATENATE(". ",M53),""))</f>
        <v>Criterion Property. Identifier</v>
      </c>
      <c r="G53" s="25"/>
      <c r="H53" s="25" t="s">
        <v>1561</v>
      </c>
      <c r="I53" s="25"/>
      <c r="J53" s="25"/>
      <c r="K53" s="25" t="s">
        <v>1497</v>
      </c>
      <c r="L53" s="25" t="str">
        <f>IF(J53&lt;&gt;"",CONCATENATE(J53," ",K53),K53)</f>
        <v>Identifier</v>
      </c>
      <c r="M53" s="25" t="s">
        <v>1497</v>
      </c>
      <c r="N53" s="25"/>
      <c r="O53" s="25" t="str">
        <f>IF(N53&lt;&gt;"",CONCATENATE(N53,"_ ",M53,". Type"),CONCATENATE(M53,". Type"))</f>
        <v>Identifier. Type</v>
      </c>
      <c r="P53" s="25"/>
      <c r="Q53" s="25"/>
      <c r="R53" s="25" t="s">
        <v>1490</v>
      </c>
      <c r="S53" s="25"/>
      <c r="T53" s="25"/>
      <c r="U53" s="25"/>
      <c r="Y53" s="14" t="s">
        <v>1485</v>
      </c>
      <c r="AA53" s="27" t="s">
        <v>1486</v>
      </c>
      <c r="AE53" s="27" t="s">
        <v>36</v>
      </c>
      <c r="AF53" s="28">
        <v>20180208</v>
      </c>
    </row>
    <row r="54" spans="1:1029" s="27" customFormat="1" ht="14.1" customHeight="1">
      <c r="A54" s="25" t="str">
        <f>SUBSTITUTE(CONCATENATE(I54,J54,IF(K54="Identifier","ID",IF(AND(K54="Text",OR(I54&lt;&gt;"",J54&lt;&gt;"")),"",K54)),IF(AND(M54&lt;&gt;"Text",K54&lt;&gt;M54,NOT(AND(K54="URI",M54="Identifier")),NOT(AND(K54="UUID",M54="Identifier")),NOT(AND(K54="OID",M54="Identifier"))),IF(M54="Identifier","ID",M54),""))," ","")</f>
        <v>Name</v>
      </c>
      <c r="B54" s="26" t="s">
        <v>1498</v>
      </c>
      <c r="C54" s="13" t="s">
        <v>1563</v>
      </c>
      <c r="D54" s="25"/>
      <c r="E54" s="25"/>
      <c r="F54" s="25" t="str">
        <f>CONCATENATE( IF(G54="","",CONCATENATE(G54,"_ ")),H54,". ",IF(I54="","",CONCATENATE(I54,"_ ")),L54,IF(OR(I54&lt;&gt;"",L54&lt;&gt;M54),CONCATENATE(". ",M54),""))</f>
        <v>Criterion Property. Name</v>
      </c>
      <c r="G54" s="25"/>
      <c r="H54" s="25" t="s">
        <v>1561</v>
      </c>
      <c r="I54" s="25"/>
      <c r="J54" s="25"/>
      <c r="K54" s="25" t="s">
        <v>933</v>
      </c>
      <c r="L54" s="25" t="str">
        <f>IF(J54&lt;&gt;"",CONCATENATE(J54," ",K54),K54)</f>
        <v>Name</v>
      </c>
      <c r="M54" s="25" t="s">
        <v>933</v>
      </c>
      <c r="N54" s="25"/>
      <c r="O54" s="25" t="str">
        <f>IF(N54&lt;&gt;"",CONCATENATE(N54,"_ ",M54,". Type"),CONCATENATE(M54,". Type"))</f>
        <v>Name. Type</v>
      </c>
      <c r="P54" s="25"/>
      <c r="Q54" s="25"/>
      <c r="R54" s="25" t="s">
        <v>1490</v>
      </c>
      <c r="S54" s="25"/>
      <c r="T54" s="25"/>
      <c r="U54" s="25"/>
      <c r="Y54" s="14" t="s">
        <v>1485</v>
      </c>
      <c r="AA54" s="27" t="s">
        <v>1486</v>
      </c>
      <c r="AE54" s="27" t="s">
        <v>36</v>
      </c>
      <c r="AF54" s="28">
        <v>20180208</v>
      </c>
    </row>
    <row r="55" spans="1:1029" s="27" customFormat="1" ht="14.1" customHeight="1">
      <c r="A55" s="25" t="str">
        <f>SUBSTITUTE(CONCATENATE(I55,J55,IF(K55="Identifier","ID",IF(AND(K55="Text",OR(I55&lt;&gt;"",J55&lt;&gt;"")),"",K55)),IF(AND(M55&lt;&gt;"Text",K55&lt;&gt;M55,NOT(AND(K55="URI",M55="Identifier")),NOT(AND(K55="UUID",M55="Identifier")),NOT(AND(K55="OID",M55="Identifier"))),IF(M55="Identifier","ID",M55),""))," ","")</f>
        <v>Description</v>
      </c>
      <c r="B55" s="26" t="s">
        <v>1502</v>
      </c>
      <c r="C55" s="25" t="s">
        <v>1564</v>
      </c>
      <c r="D55" s="25"/>
      <c r="E55" s="25"/>
      <c r="F55" s="25" t="str">
        <f>CONCATENATE( IF(G55="","",CONCATENATE(G55,"_ ")),H55,". ",IF(I55="","",CONCATENATE(I55,"_ ")),L55,IF(OR(I55&lt;&gt;"",L55&lt;&gt;M55),CONCATENATE(". ",M55),""))</f>
        <v>Criterion Property. Description. Text</v>
      </c>
      <c r="G55" s="25"/>
      <c r="H55" s="25" t="s">
        <v>1561</v>
      </c>
      <c r="I55" s="25"/>
      <c r="J55" s="25"/>
      <c r="K55" s="25" t="s">
        <v>1522</v>
      </c>
      <c r="L55" s="25" t="str">
        <f>IF(J55&lt;&gt;"",CONCATENATE(J55," ",K55),K55)</f>
        <v>Description</v>
      </c>
      <c r="M55" s="25" t="s">
        <v>1494</v>
      </c>
      <c r="N55" s="25"/>
      <c r="O55" s="25" t="str">
        <f>IF(N55&lt;&gt;"",CONCATENATE(N55,"_ ",M55,". Type"),CONCATENATE(M55,". Type"))</f>
        <v>Text. Type</v>
      </c>
      <c r="P55" s="25"/>
      <c r="Q55" s="25"/>
      <c r="R55" s="25" t="s">
        <v>1490</v>
      </c>
      <c r="S55" s="25"/>
      <c r="T55" s="25"/>
      <c r="U55" s="25"/>
      <c r="Y55" s="14" t="s">
        <v>1485</v>
      </c>
      <c r="AA55" s="27" t="s">
        <v>1486</v>
      </c>
      <c r="AE55" s="27" t="s">
        <v>36</v>
      </c>
      <c r="AF55" s="28">
        <v>20180208</v>
      </c>
    </row>
    <row r="56" spans="1:1029" s="27" customFormat="1" ht="14.1" customHeight="1">
      <c r="A56" s="25" t="str">
        <f>SUBSTITUTE(CONCATENATE(I56,J56,IF(K56="Identifier","ID",IF(AND(K56="Text",OR(I56&lt;&gt;"",J56&lt;&gt;"")),"",K56)),IF(AND(M56&lt;&gt;"Text",K56&lt;&gt;M56,NOT(AND(K56="URI",M56="Identifier")),NOT(AND(K56="UUID",M56="Identifier")),NOT(AND(K56="OID",M56="Identifier"))),IF(M56="Identifier","ID",M56),""))," ","")</f>
        <v>TypeCode</v>
      </c>
      <c r="B56" s="26" t="s">
        <v>1498</v>
      </c>
      <c r="C56" s="25" t="s">
        <v>1565</v>
      </c>
      <c r="D56" s="25"/>
      <c r="E56" s="25"/>
      <c r="F56" s="25" t="str">
        <f>CONCATENATE( IF(G56="","",CONCATENATE(G56,"_ ")),H56,". ",IF(I56="","",CONCATENATE(I56,"_ ")),L56,IF(OR(I56&lt;&gt;"",L56&lt;&gt;M56),CONCATENATE(". ",M56),""))</f>
        <v>Criterion Property. Type Code. Code</v>
      </c>
      <c r="G56" s="25"/>
      <c r="H56" s="25" t="s">
        <v>1561</v>
      </c>
      <c r="I56" s="25"/>
      <c r="J56" s="25" t="s">
        <v>1566</v>
      </c>
      <c r="K56" s="25" t="s">
        <v>1489</v>
      </c>
      <c r="L56" s="25" t="str">
        <f>IF(J56&lt;&gt;"",CONCATENATE(J56," ",K56),K56)</f>
        <v>Type Code</v>
      </c>
      <c r="M56" s="25" t="s">
        <v>1489</v>
      </c>
      <c r="N56" s="25"/>
      <c r="O56" s="25" t="str">
        <f>IF(N56&lt;&gt;"",CONCATENATE(N56,"_ ",M56,". Type"),CONCATENATE(M56,". Type"))</f>
        <v>Code. Type</v>
      </c>
      <c r="P56" s="25"/>
      <c r="Q56" s="25"/>
      <c r="R56" s="25" t="s">
        <v>1490</v>
      </c>
      <c r="S56" s="25"/>
      <c r="T56" s="25"/>
      <c r="U56" s="25"/>
      <c r="Y56" s="14" t="s">
        <v>1485</v>
      </c>
      <c r="AA56" s="27" t="s">
        <v>1486</v>
      </c>
      <c r="AE56" s="27" t="s">
        <v>1486</v>
      </c>
      <c r="AF56" s="28">
        <v>20180208</v>
      </c>
    </row>
    <row r="57" spans="1:1029" s="27" customFormat="1" ht="14.1" customHeight="1">
      <c r="A57" s="25" t="str">
        <f>SUBSTITUTE(CONCATENATE(I57,J57,IF(K57="Identifier","ID",IF(AND(K57="Text",OR(I57&lt;&gt;"",J57&lt;&gt;"")),"",K57)),IF(AND(M57&lt;&gt;"Text",K57&lt;&gt;M57,NOT(AND(K57="URI",M57="Identifier")),NOT(AND(K57="UUID",M57="Identifier")),NOT(AND(K57="OID",M57="Identifier"))),IF(M57="Identifier","ID",M57),""))," ","")</f>
        <v>ValueDataTypeCode</v>
      </c>
      <c r="B57" s="26" t="s">
        <v>1498</v>
      </c>
      <c r="C57" s="25" t="s">
        <v>1567</v>
      </c>
      <c r="D57" s="25"/>
      <c r="E57" s="25"/>
      <c r="F57" s="25" t="str">
        <f>CONCATENATE( IF(G57="","",CONCATENATE(G57,"_ ")),H57,". ",IF(I57="","",CONCATENATE(I57,"_ ")),L57,IF(OR(I57&lt;&gt;"",L57&lt;&gt;M57),CONCATENATE(". ",M57),""))</f>
        <v>Criterion Property. Value Data Type Code. Code</v>
      </c>
      <c r="G57" s="25"/>
      <c r="H57" s="25" t="s">
        <v>1561</v>
      </c>
      <c r="I57" s="25"/>
      <c r="J57" s="25" t="s">
        <v>1568</v>
      </c>
      <c r="K57" s="25" t="s">
        <v>1489</v>
      </c>
      <c r="L57" s="25" t="str">
        <f>IF(J57&lt;&gt;"",CONCATENATE(J57," ",K57),K57)</f>
        <v>Value Data Type Code</v>
      </c>
      <c r="M57" s="25" t="s">
        <v>1489</v>
      </c>
      <c r="N57" s="25"/>
      <c r="O57" s="25" t="str">
        <f>IF(N57&lt;&gt;"",CONCATENATE(N57,"_ ",M57,". Type"),CONCATENATE(M57,". Type"))</f>
        <v>Code. Type</v>
      </c>
      <c r="P57" s="25"/>
      <c r="Q57" s="25"/>
      <c r="R57" s="25" t="s">
        <v>1490</v>
      </c>
      <c r="S57" s="25"/>
      <c r="T57" s="25"/>
      <c r="U57" s="25"/>
      <c r="Y57" s="14" t="s">
        <v>1485</v>
      </c>
      <c r="AA57" s="27" t="s">
        <v>1486</v>
      </c>
      <c r="AE57" s="27" t="s">
        <v>36</v>
      </c>
      <c r="AF57" s="28">
        <v>20180208</v>
      </c>
    </row>
    <row r="58" spans="1:1029" s="27" customFormat="1" ht="14.1" customHeight="1">
      <c r="A58" s="20" t="str">
        <f>SUBSTITUTE(SUBSTITUTE(CONCATENATE(I58,IF(L58="Identifier","ID",L58))," ",""),"_","")</f>
        <v>HasValue</v>
      </c>
      <c r="B58" s="21" t="s">
        <v>1502</v>
      </c>
      <c r="C58" s="23" t="s">
        <v>1569</v>
      </c>
      <c r="D58" s="20"/>
      <c r="E58" s="20"/>
      <c r="F58" s="20" t="str">
        <f>CONCATENATE( IF(G58="","",CONCATENATE(G58,"_ ")),H58,". ",IF(I58="","",CONCATENATE(I58,"_ ")),L58,IF(I58="","",CONCATENATE(". ",M58)))</f>
        <v>Criterion Property. Has_ Value. Value</v>
      </c>
      <c r="G58" s="20"/>
      <c r="H58" s="20" t="s">
        <v>1561</v>
      </c>
      <c r="I58" s="20" t="s">
        <v>1519</v>
      </c>
      <c r="J58" s="20"/>
      <c r="K58" s="20"/>
      <c r="L58" s="20" t="str">
        <f>CONCATENATE(IF(P58="","",CONCATENATE(P58,"_ ")),Q58)</f>
        <v>Value</v>
      </c>
      <c r="M58" s="20" t="str">
        <f>L58</f>
        <v>Value</v>
      </c>
      <c r="N58" s="20"/>
      <c r="O58" s="20"/>
      <c r="P58" s="20"/>
      <c r="Q58" s="20" t="s">
        <v>1570</v>
      </c>
      <c r="R58" s="20" t="s">
        <v>1507</v>
      </c>
      <c r="S58" s="20"/>
      <c r="T58" s="20"/>
      <c r="U58" s="23"/>
      <c r="V58" s="23"/>
      <c r="W58" s="23"/>
      <c r="X58" s="23"/>
      <c r="Y58" s="23" t="s">
        <v>1485</v>
      </c>
      <c r="Z58" s="23"/>
      <c r="AA58" s="23" t="s">
        <v>1486</v>
      </c>
      <c r="AB58" s="23"/>
      <c r="AC58" s="23"/>
      <c r="AD58" s="23"/>
      <c r="AE58" s="23" t="s">
        <v>1499</v>
      </c>
      <c r="AF58" s="22">
        <v>20180208</v>
      </c>
    </row>
    <row r="59" spans="1:1029" s="27" customFormat="1" ht="14.1" customHeight="1">
      <c r="A59" s="20" t="str">
        <f>SUBSTITUTE(SUBSTITUTE(CONCATENATE(I59,IF(L59="Identifier","ID",L59))," ",""),"_","")</f>
        <v>HasApplicablePeriod</v>
      </c>
      <c r="B59" s="21" t="s">
        <v>1502</v>
      </c>
      <c r="C59" s="20" t="s">
        <v>1571</v>
      </c>
      <c r="D59" s="20"/>
      <c r="E59" s="20"/>
      <c r="F59" s="20" t="str">
        <f>CONCATENATE( IF(G59="","",CONCATENATE(G59,"_ ")),H59,". ",IF(I59="","",CONCATENATE(I59,"_ ")),L59,IF(I59="","",CONCATENATE(". ",M59)))</f>
        <v>Criterion Property. Has_ Applicable_ Period. Applicable_ Period</v>
      </c>
      <c r="G59" s="20"/>
      <c r="H59" s="20" t="s">
        <v>1561</v>
      </c>
      <c r="I59" s="20" t="s">
        <v>1519</v>
      </c>
      <c r="J59" s="20"/>
      <c r="K59" s="20" t="s">
        <v>1572</v>
      </c>
      <c r="L59" s="20" t="str">
        <f>CONCATENATE(IF(P59="","",CONCATENATE(P59,"_ ")),Q59)</f>
        <v>Applicable_ Period</v>
      </c>
      <c r="M59" s="20" t="str">
        <f>L59</f>
        <v>Applicable_ Period</v>
      </c>
      <c r="N59" s="20"/>
      <c r="O59" s="20"/>
      <c r="P59" s="20" t="s">
        <v>1572</v>
      </c>
      <c r="Q59" s="20" t="s">
        <v>1526</v>
      </c>
      <c r="R59" s="20" t="s">
        <v>1507</v>
      </c>
      <c r="S59" s="20"/>
      <c r="T59" s="20"/>
      <c r="U59" s="23"/>
      <c r="V59" s="23"/>
      <c r="W59" s="23"/>
      <c r="X59" s="23"/>
      <c r="Y59" s="23" t="s">
        <v>1485</v>
      </c>
      <c r="Z59" s="23"/>
      <c r="AA59" s="23" t="s">
        <v>1486</v>
      </c>
      <c r="AB59" s="23"/>
      <c r="AC59" s="23"/>
      <c r="AD59" s="23"/>
      <c r="AE59" s="23" t="s">
        <v>1499</v>
      </c>
      <c r="AF59" s="22">
        <v>20180208</v>
      </c>
    </row>
    <row r="60" spans="1:1029" s="27" customFormat="1" ht="14.1" customHeight="1">
      <c r="A60" s="20" t="str">
        <f>SUBSTITUTE(SUBSTITUTE(CONCATENATE(I60,IF(L60="Identifier","ID",L60))," ",""),"_","")</f>
        <v>HasTemplateEvidence</v>
      </c>
      <c r="B60" s="21" t="s">
        <v>1502</v>
      </c>
      <c r="C60" s="20" t="s">
        <v>1573</v>
      </c>
      <c r="D60" s="20"/>
      <c r="E60" s="20"/>
      <c r="F60" s="20" t="str">
        <f>CONCATENATE( IF(G60="","",CONCATENATE(G60,"_ ")),H60,". ",IF(I60="","",CONCATENATE(I60,"_ ")),L60,IF(I60="","",CONCATENATE(". ",M60)))</f>
        <v>Criterion Property. Has_ Template_ Evidence. Template_ Evidence</v>
      </c>
      <c r="G60" s="20"/>
      <c r="H60" s="20" t="s">
        <v>1561</v>
      </c>
      <c r="I60" s="20" t="s">
        <v>1519</v>
      </c>
      <c r="J60" s="20"/>
      <c r="K60" s="20"/>
      <c r="L60" s="20" t="str">
        <f>CONCATENATE(IF(P60="","",CONCATENATE(P60,"_ ")),Q60)</f>
        <v>Template_ Evidence</v>
      </c>
      <c r="M60" s="20" t="str">
        <f>L60</f>
        <v>Template_ Evidence</v>
      </c>
      <c r="N60" s="20"/>
      <c r="O60" s="20"/>
      <c r="P60" s="20" t="s">
        <v>1574</v>
      </c>
      <c r="Q60" s="20" t="s">
        <v>1575</v>
      </c>
      <c r="R60" s="20" t="s">
        <v>1507</v>
      </c>
      <c r="S60" s="20"/>
      <c r="T60" s="20"/>
      <c r="U60" s="23" t="s">
        <v>1576</v>
      </c>
      <c r="V60" s="23"/>
      <c r="W60" s="23"/>
      <c r="X60" s="23"/>
      <c r="Y60" s="23" t="s">
        <v>1485</v>
      </c>
      <c r="Z60" s="23"/>
      <c r="AA60" s="23" t="s">
        <v>1486</v>
      </c>
      <c r="AB60" s="23"/>
      <c r="AC60" s="23"/>
      <c r="AD60" s="23"/>
      <c r="AE60" s="23" t="s">
        <v>1499</v>
      </c>
      <c r="AF60" s="22">
        <v>20180219</v>
      </c>
    </row>
    <row r="61" spans="1:1029" s="13" customFormat="1" ht="14.1" customHeight="1">
      <c r="A61" s="11" t="str">
        <f>SUBSTITUTE(CONCATENATE(G61,H61)," ","")</f>
        <v>CriterionPropertyGroup</v>
      </c>
      <c r="B61" s="12"/>
      <c r="C61" s="11" t="s">
        <v>1500</v>
      </c>
      <c r="D61" s="11"/>
      <c r="E61" s="11"/>
      <c r="F61" s="11" t="str">
        <f>CONCATENATE(IF(G61="","",CONCATENATE(G61,"_ ")),H61,". Details")</f>
        <v>Criterion Property Group. Details</v>
      </c>
      <c r="G61" s="11"/>
      <c r="H61" s="24" t="s">
        <v>1577</v>
      </c>
      <c r="I61" s="11"/>
      <c r="J61" s="11"/>
      <c r="K61" s="11"/>
      <c r="L61" s="11"/>
      <c r="M61" s="11"/>
      <c r="N61" s="11"/>
      <c r="O61" s="11"/>
      <c r="P61" s="11"/>
      <c r="Q61" s="11"/>
      <c r="R61" s="11" t="s">
        <v>1483</v>
      </c>
      <c r="S61" s="11"/>
      <c r="T61" s="11"/>
      <c r="U61" s="11"/>
      <c r="V61" s="11"/>
      <c r="W61" s="11"/>
      <c r="X61" s="11"/>
      <c r="Y61" s="11" t="s">
        <v>1485</v>
      </c>
      <c r="Z61" s="11"/>
      <c r="AA61" s="11" t="s">
        <v>1486</v>
      </c>
      <c r="AB61" s="11"/>
      <c r="AC61" s="11"/>
      <c r="AD61" s="11"/>
      <c r="AE61" s="11" t="s">
        <v>1578</v>
      </c>
      <c r="AF61" s="11">
        <v>20180208</v>
      </c>
    </row>
    <row r="62" spans="1:1029" s="27" customFormat="1" ht="14.1" customHeight="1">
      <c r="A62" s="25" t="str">
        <f t="shared" ref="A62:A67" si="8">SUBSTITUTE(CONCATENATE(I62,J62,IF(K62="Identifier","ID",IF(AND(K62="Text",OR(I62&lt;&gt;"",J62&lt;&gt;"")),"",K62)),IF(AND(M62&lt;&gt;"Text",K62&lt;&gt;M62,NOT(AND(K62="URI",M62="Identifier")),NOT(AND(K62="UUID",M62="Identifier")),NOT(AND(K62="OID",M62="Identifier"))),IF(M62="Identifier","ID",M62),""))," ","")</f>
        <v>ID</v>
      </c>
      <c r="B62" s="26" t="s">
        <v>1498</v>
      </c>
      <c r="C62" s="13" t="s">
        <v>1579</v>
      </c>
      <c r="D62" s="25"/>
      <c r="E62" s="25"/>
      <c r="F62" s="25" t="str">
        <f t="shared" ref="F62:F67" si="9">CONCATENATE( IF(G62="","",CONCATENATE(G62,"_ ")),H62,". ",IF(I62="","",CONCATENATE(I62,"_ ")),L62,IF(OR(I62&lt;&gt;"",L62&lt;&gt;M62),CONCATENATE(". ",M62),""))</f>
        <v>Criterion Property Group. Identifier</v>
      </c>
      <c r="G62" s="25"/>
      <c r="H62" s="25" t="s">
        <v>1577</v>
      </c>
      <c r="I62" s="25"/>
      <c r="J62" s="25"/>
      <c r="K62" s="25" t="s">
        <v>1497</v>
      </c>
      <c r="L62" s="25" t="str">
        <f t="shared" ref="L62:L67" si="10">IF(J62&lt;&gt;"",CONCATENATE(J62," ",K62),K62)</f>
        <v>Identifier</v>
      </c>
      <c r="M62" s="25" t="s">
        <v>1497</v>
      </c>
      <c r="N62" s="25"/>
      <c r="O62" s="25" t="str">
        <f t="shared" ref="O62:O67" si="11">IF(N62&lt;&gt;"",CONCATENATE(N62,"_ ",M62,". Type"),CONCATENATE(M62,". Type"))</f>
        <v>Identifier. Type</v>
      </c>
      <c r="P62" s="25"/>
      <c r="Q62" s="25"/>
      <c r="R62" s="25" t="s">
        <v>1490</v>
      </c>
      <c r="S62" s="25"/>
      <c r="T62" s="25"/>
      <c r="U62" s="25"/>
      <c r="Y62" s="14" t="s">
        <v>1485</v>
      </c>
      <c r="AF62" s="28">
        <v>20180208</v>
      </c>
    </row>
    <row r="63" spans="1:1029" s="27" customFormat="1" ht="14.1" customHeight="1">
      <c r="A63" s="25" t="str">
        <f t="shared" si="8"/>
        <v>Name</v>
      </c>
      <c r="B63" s="26" t="s">
        <v>1498</v>
      </c>
      <c r="C63" s="13" t="s">
        <v>1580</v>
      </c>
      <c r="D63" s="25"/>
      <c r="E63" s="25"/>
      <c r="F63" s="25" t="str">
        <f t="shared" si="9"/>
        <v>Criterion Property Group. Name</v>
      </c>
      <c r="G63" s="25"/>
      <c r="H63" s="25" t="s">
        <v>1577</v>
      </c>
      <c r="I63" s="25"/>
      <c r="J63" s="25"/>
      <c r="K63" s="25" t="s">
        <v>933</v>
      </c>
      <c r="L63" s="25" t="str">
        <f t="shared" si="10"/>
        <v>Name</v>
      </c>
      <c r="M63" s="25" t="s">
        <v>933</v>
      </c>
      <c r="N63" s="25"/>
      <c r="O63" s="25" t="str">
        <f t="shared" si="11"/>
        <v>Name. Type</v>
      </c>
      <c r="P63" s="25"/>
      <c r="Q63" s="25"/>
      <c r="R63" s="25" t="s">
        <v>1490</v>
      </c>
      <c r="S63" s="25"/>
      <c r="T63" s="25"/>
      <c r="U63" s="25"/>
      <c r="Y63" s="14" t="s">
        <v>1485</v>
      </c>
      <c r="AA63" s="27" t="s">
        <v>1486</v>
      </c>
      <c r="AE63" s="27" t="s">
        <v>1499</v>
      </c>
      <c r="AF63" s="28">
        <v>20180208</v>
      </c>
    </row>
    <row r="64" spans="1:1029" s="27" customFormat="1" ht="14.1" customHeight="1">
      <c r="A64" s="25" t="str">
        <f t="shared" si="8"/>
        <v>Description</v>
      </c>
      <c r="B64" s="26" t="s">
        <v>1502</v>
      </c>
      <c r="C64" s="25" t="s">
        <v>1581</v>
      </c>
      <c r="D64" s="25"/>
      <c r="E64" s="25"/>
      <c r="F64" s="25" t="str">
        <f t="shared" si="9"/>
        <v>Criterion Property Group. Description. Text</v>
      </c>
      <c r="G64" s="25"/>
      <c r="H64" s="25" t="s">
        <v>1577</v>
      </c>
      <c r="I64" s="25"/>
      <c r="J64" s="25"/>
      <c r="K64" s="25" t="s">
        <v>1522</v>
      </c>
      <c r="L64" s="25" t="str">
        <f t="shared" si="10"/>
        <v>Description</v>
      </c>
      <c r="M64" s="25" t="s">
        <v>1494</v>
      </c>
      <c r="N64" s="25"/>
      <c r="O64" s="25" t="str">
        <f t="shared" si="11"/>
        <v>Text. Type</v>
      </c>
      <c r="P64" s="25"/>
      <c r="Q64" s="25"/>
      <c r="R64" s="25" t="s">
        <v>1490</v>
      </c>
      <c r="S64" s="25"/>
      <c r="T64" s="25"/>
      <c r="U64" s="25"/>
      <c r="Y64" s="14" t="s">
        <v>1485</v>
      </c>
      <c r="AA64" s="27" t="s">
        <v>1486</v>
      </c>
      <c r="AE64" s="27" t="s">
        <v>1499</v>
      </c>
      <c r="AF64" s="28">
        <v>20180208</v>
      </c>
    </row>
    <row r="65" spans="1:32" s="27" customFormat="1" ht="14.1" customHeight="1">
      <c r="A65" s="25" t="str">
        <f t="shared" si="8"/>
        <v>TypeCode</v>
      </c>
      <c r="B65" s="26" t="s">
        <v>1498</v>
      </c>
      <c r="C65" s="25" t="s">
        <v>1582</v>
      </c>
      <c r="D65" s="25"/>
      <c r="E65" s="25"/>
      <c r="F65" s="25" t="str">
        <f t="shared" si="9"/>
        <v>Criterion Property Group. Type Code. Code</v>
      </c>
      <c r="G65" s="25"/>
      <c r="H65" s="25" t="s">
        <v>1577</v>
      </c>
      <c r="I65" s="25"/>
      <c r="J65" s="25" t="s">
        <v>1566</v>
      </c>
      <c r="K65" s="25" t="s">
        <v>1489</v>
      </c>
      <c r="L65" s="25" t="str">
        <f t="shared" si="10"/>
        <v>Type Code</v>
      </c>
      <c r="M65" s="25" t="s">
        <v>1489</v>
      </c>
      <c r="N65" s="25"/>
      <c r="O65" s="25" t="str">
        <f t="shared" si="11"/>
        <v>Code. Type</v>
      </c>
      <c r="P65" s="25"/>
      <c r="Q65" s="25"/>
      <c r="R65" s="25" t="s">
        <v>1490</v>
      </c>
      <c r="S65" s="25"/>
      <c r="T65" s="25" t="s">
        <v>1583</v>
      </c>
      <c r="U65" s="25"/>
      <c r="Y65" s="14" t="s">
        <v>1485</v>
      </c>
      <c r="AA65" s="27" t="s">
        <v>1486</v>
      </c>
      <c r="AE65" s="27" t="s">
        <v>1499</v>
      </c>
      <c r="AF65" s="28">
        <v>20180208</v>
      </c>
    </row>
    <row r="66" spans="1:32" s="27" customFormat="1" ht="14.1" customHeight="1">
      <c r="A66" s="25" t="str">
        <f t="shared" si="8"/>
        <v>FulfilmentIndicator</v>
      </c>
      <c r="B66" s="26" t="s">
        <v>1498</v>
      </c>
      <c r="C66" s="25" t="s">
        <v>1584</v>
      </c>
      <c r="D66" s="25"/>
      <c r="E66" s="25"/>
      <c r="F66" s="25" t="str">
        <f t="shared" si="9"/>
        <v>Criterion Property Group. Fulfilment Indicator. Indicator</v>
      </c>
      <c r="G66" s="25"/>
      <c r="H66" s="25" t="s">
        <v>1577</v>
      </c>
      <c r="I66" s="25"/>
      <c r="J66" s="25" t="s">
        <v>1546</v>
      </c>
      <c r="K66" s="25" t="s">
        <v>1547</v>
      </c>
      <c r="L66" s="25" t="str">
        <f t="shared" si="10"/>
        <v>Fulfilment Indicator</v>
      </c>
      <c r="M66" s="25" t="s">
        <v>1547</v>
      </c>
      <c r="N66" s="25"/>
      <c r="O66" s="25" t="str">
        <f t="shared" si="11"/>
        <v>Indicator. Type</v>
      </c>
      <c r="P66" s="25"/>
      <c r="Q66" s="25"/>
      <c r="R66" s="25" t="s">
        <v>1490</v>
      </c>
      <c r="S66" s="25"/>
      <c r="T66" s="25"/>
      <c r="U66" s="25"/>
      <c r="Y66" s="14" t="s">
        <v>1485</v>
      </c>
      <c r="AA66" s="27" t="s">
        <v>1486</v>
      </c>
      <c r="AE66" s="27" t="s">
        <v>1499</v>
      </c>
      <c r="AF66" s="28">
        <v>20180208</v>
      </c>
    </row>
    <row r="67" spans="1:32" s="27" customFormat="1" ht="14.1" customHeight="1">
      <c r="A67" s="25" t="str">
        <f t="shared" si="8"/>
        <v>FulfilmentIndicatorTypeCode</v>
      </c>
      <c r="B67" s="26" t="s">
        <v>1498</v>
      </c>
      <c r="C67" s="25" t="s">
        <v>1585</v>
      </c>
      <c r="D67" s="25"/>
      <c r="E67" s="25"/>
      <c r="F67" s="25" t="str">
        <f t="shared" si="9"/>
        <v>Criterion Property Group. Fulfilment Indicator Type Code. Code</v>
      </c>
      <c r="G67" s="25"/>
      <c r="H67" s="25" t="s">
        <v>1577</v>
      </c>
      <c r="I67" s="25"/>
      <c r="J67" s="25" t="s">
        <v>1549</v>
      </c>
      <c r="K67" s="25" t="s">
        <v>1489</v>
      </c>
      <c r="L67" s="25" t="str">
        <f t="shared" si="10"/>
        <v>Fulfilment Indicator Type Code</v>
      </c>
      <c r="M67" s="25" t="s">
        <v>1489</v>
      </c>
      <c r="N67" s="25"/>
      <c r="O67" s="25" t="str">
        <f t="shared" si="11"/>
        <v>Code. Type</v>
      </c>
      <c r="P67" s="25"/>
      <c r="Q67" s="25"/>
      <c r="R67" s="25" t="s">
        <v>1490</v>
      </c>
      <c r="S67" s="25"/>
      <c r="T67" s="25"/>
      <c r="U67" s="25"/>
      <c r="Y67" s="14" t="s">
        <v>1485</v>
      </c>
      <c r="AA67" s="27" t="s">
        <v>1486</v>
      </c>
      <c r="AE67" s="27" t="s">
        <v>1499</v>
      </c>
      <c r="AF67" s="28">
        <v>20180208</v>
      </c>
    </row>
    <row r="68" spans="1:32" s="27" customFormat="1" ht="14.1" customHeight="1">
      <c r="A68" s="20" t="str">
        <f>SUBSTITUTE(SUBSTITUTE(CONCATENATE(I68,IF(L68="Identifier","ID",L68))," ",""),"_","")</f>
        <v>HasCriterionProperty</v>
      </c>
      <c r="B68" s="21" t="s">
        <v>1502</v>
      </c>
      <c r="C68" s="20" t="s">
        <v>1586</v>
      </c>
      <c r="D68" s="20"/>
      <c r="E68" s="20"/>
      <c r="F68" s="20" t="str">
        <f>CONCATENATE( IF(G68="","",CONCATENATE(G68,"_ ")),H68,". ",IF(I68="","",CONCATENATE(I68,"_ ")),L68,IF(I68="","",CONCATENATE(". ",M68)))</f>
        <v>Criterion Property Group. Has_ Criterion Property. Criterion Property</v>
      </c>
      <c r="G68" s="20"/>
      <c r="H68" s="20" t="s">
        <v>1577</v>
      </c>
      <c r="I68" s="20" t="s">
        <v>1519</v>
      </c>
      <c r="J68" s="20"/>
      <c r="K68" s="20"/>
      <c r="L68" s="20" t="str">
        <f>CONCATENATE(IF(P68="","",CONCATENATE(P68,"_ ")),Q68)</f>
        <v>Criterion Property</v>
      </c>
      <c r="M68" s="20" t="str">
        <f>L68</f>
        <v>Criterion Property</v>
      </c>
      <c r="N68" s="20"/>
      <c r="O68" s="20"/>
      <c r="P68" s="20"/>
      <c r="Q68" s="20" t="s">
        <v>1561</v>
      </c>
      <c r="R68" s="20" t="s">
        <v>1507</v>
      </c>
      <c r="S68" s="20"/>
      <c r="T68" s="20"/>
      <c r="U68" s="20"/>
      <c r="V68" s="23"/>
      <c r="W68" s="23"/>
      <c r="X68" s="23"/>
      <c r="Y68" s="23" t="s">
        <v>1485</v>
      </c>
      <c r="Z68" s="23"/>
      <c r="AA68" s="23" t="s">
        <v>1486</v>
      </c>
      <c r="AB68" s="23"/>
      <c r="AC68" s="23"/>
      <c r="AD68" s="23"/>
      <c r="AE68" s="23" t="s">
        <v>1486</v>
      </c>
      <c r="AF68" s="22">
        <v>20180208</v>
      </c>
    </row>
    <row r="69" spans="1:32" s="27" customFormat="1" ht="14.1" customHeight="1">
      <c r="A69" s="20" t="str">
        <f>SUBSTITUTE(SUBSTITUTE(CONCATENATE(I69,IF(L69="Identifier","ID",L69))," ",""),"_","")</f>
        <v>HasCriterionPropertyGroup</v>
      </c>
      <c r="B69" s="21" t="s">
        <v>1502</v>
      </c>
      <c r="C69" s="20" t="s">
        <v>1587</v>
      </c>
      <c r="D69" s="20"/>
      <c r="E69" s="20"/>
      <c r="F69" s="20" t="str">
        <f>CONCATENATE( IF(G69="","",CONCATENATE(G69,"_ ")),H69,". ",IF(I69="","",CONCATENATE(I69,"_ ")),L69,IF(I69="","",CONCATENATE(". ",M69)))</f>
        <v>Criterion Property Group. Has_ Criterion Property Group. Criterion Property Group</v>
      </c>
      <c r="G69" s="20"/>
      <c r="H69" s="20" t="s">
        <v>1577</v>
      </c>
      <c r="I69" s="20" t="s">
        <v>1519</v>
      </c>
      <c r="J69" s="20"/>
      <c r="K69" s="20"/>
      <c r="L69" s="20" t="str">
        <f>CONCATENATE(IF(P69="","",CONCATENATE(P69,"_ ")),Q69)</f>
        <v>Criterion Property Group</v>
      </c>
      <c r="M69" s="20" t="str">
        <f>L69</f>
        <v>Criterion Property Group</v>
      </c>
      <c r="N69" s="20"/>
      <c r="O69" s="20"/>
      <c r="P69" s="20"/>
      <c r="Q69" s="20" t="s">
        <v>1577</v>
      </c>
      <c r="R69" s="20" t="s">
        <v>1507</v>
      </c>
      <c r="S69" s="20"/>
      <c r="T69" s="20"/>
      <c r="U69" s="20"/>
      <c r="V69" s="23"/>
      <c r="W69" s="23"/>
      <c r="X69" s="23"/>
      <c r="Y69" s="23" t="s">
        <v>1485</v>
      </c>
      <c r="Z69" s="23"/>
      <c r="AA69" s="23" t="s">
        <v>1486</v>
      </c>
      <c r="AB69" s="23"/>
      <c r="AC69" s="23"/>
      <c r="AD69" s="23"/>
      <c r="AE69" s="23" t="s">
        <v>36</v>
      </c>
      <c r="AF69" s="22">
        <v>20180208</v>
      </c>
    </row>
    <row r="70" spans="1:32" s="13" customFormat="1" ht="14.1" customHeight="1">
      <c r="A70" s="11" t="str">
        <f>SUBSTITUTE(CONCATENATE(G70,H70)," ","")</f>
        <v>CriterionPropertyResponse</v>
      </c>
      <c r="B70" s="12"/>
      <c r="C70" s="11" t="s">
        <v>1500</v>
      </c>
      <c r="D70" s="11"/>
      <c r="E70" s="11"/>
      <c r="F70" s="11" t="str">
        <f>CONCATENATE(IF(G70="","",CONCATENATE(G70,"_ ")),H70,". Details")</f>
        <v>Criterion Property Response. Details</v>
      </c>
      <c r="G70" s="11"/>
      <c r="H70" s="24" t="s">
        <v>1588</v>
      </c>
      <c r="I70" s="11"/>
      <c r="J70" s="11"/>
      <c r="K70" s="11"/>
      <c r="L70" s="11"/>
      <c r="M70" s="11"/>
      <c r="N70" s="11"/>
      <c r="O70" s="11"/>
      <c r="P70" s="11"/>
      <c r="Q70" s="11"/>
      <c r="R70" s="11" t="s">
        <v>1483</v>
      </c>
      <c r="S70" s="11"/>
      <c r="T70" s="11"/>
      <c r="U70" s="11"/>
      <c r="V70" s="11"/>
      <c r="W70" s="11"/>
      <c r="X70" s="11"/>
      <c r="Y70" s="11" t="s">
        <v>1485</v>
      </c>
      <c r="Z70" s="11"/>
      <c r="AA70" s="11" t="s">
        <v>1486</v>
      </c>
      <c r="AB70" s="11"/>
      <c r="AC70" s="11"/>
      <c r="AD70" s="11"/>
      <c r="AE70" s="11" t="s">
        <v>36</v>
      </c>
      <c r="AF70" s="11">
        <v>20180219</v>
      </c>
    </row>
    <row r="71" spans="1:32" s="27" customFormat="1" ht="14.1" customHeight="1">
      <c r="A71" s="25" t="str">
        <f>SUBSTITUTE(CONCATENATE(I71,J71,IF(K71="Identifier","ID",IF(AND(K71="Text",OR(I71&lt;&gt;"",J71&lt;&gt;"")),"",K71)),IF(AND(M71&lt;&gt;"Text",K71&lt;&gt;M71,NOT(AND(K71="URI",M71="Identifier")),NOT(AND(K71="UUID",M71="Identifier")),NOT(AND(K71="OID",M71="Identifier"))),IF(M71="Identifier","ID",M71),""))," ","")</f>
        <v>ID</v>
      </c>
      <c r="B71" s="26" t="s">
        <v>1498</v>
      </c>
      <c r="C71" s="13" t="s">
        <v>1579</v>
      </c>
      <c r="D71" s="25"/>
      <c r="E71" s="25"/>
      <c r="F71" s="25" t="str">
        <f>CONCATENATE( IF(G71="","",CONCATENATE(G71,"_ ")),H71,". ",IF(I71="","",CONCATENATE(I71,"_ ")),L71,IF(OR(I71&lt;&gt;"",L71&lt;&gt;M71),CONCATENATE(". ",M71),""))</f>
        <v>Criterion Property. Identifier</v>
      </c>
      <c r="G71" s="25"/>
      <c r="H71" s="25" t="s">
        <v>1561</v>
      </c>
      <c r="I71" s="25"/>
      <c r="J71" s="25"/>
      <c r="K71" s="25" t="s">
        <v>1497</v>
      </c>
      <c r="L71" s="25" t="str">
        <f>IF(J71&lt;&gt;"",CONCATENATE(J71," ",K71),K71)</f>
        <v>Identifier</v>
      </c>
      <c r="M71" s="25" t="s">
        <v>1497</v>
      </c>
      <c r="N71" s="25"/>
      <c r="O71" s="25" t="str">
        <f>IF(N71&lt;&gt;"",CONCATENATE(N71,"_ ",M71,". Type"),CONCATENATE(M71,". Type"))</f>
        <v>Identifier. Type</v>
      </c>
      <c r="P71" s="25"/>
      <c r="Q71" s="25"/>
      <c r="R71" s="25" t="s">
        <v>1490</v>
      </c>
      <c r="S71" s="25"/>
      <c r="T71" s="25"/>
      <c r="U71" s="25"/>
      <c r="Y71" s="14" t="s">
        <v>1485</v>
      </c>
      <c r="AA71" s="27" t="s">
        <v>1486</v>
      </c>
      <c r="AE71" s="27" t="s">
        <v>36</v>
      </c>
      <c r="AF71" s="28">
        <v>20180219</v>
      </c>
    </row>
    <row r="72" spans="1:32" s="27" customFormat="1" ht="14.1" customHeight="1">
      <c r="A72" s="25" t="str">
        <f>SUBSTITUTE(CONCATENATE(I72,J72,IF(K72="Identifier","ID",IF(AND(K72="Text",OR(I72&lt;&gt;"",J72&lt;&gt;"")),"",K72)),IF(AND(M72&lt;&gt;"Text",K72&lt;&gt;M72,NOT(AND(K72="URI",M72="Identifier")),NOT(AND(K72="UUID",M72="Identifier")),NOT(AND(K72="OID",M72="Identifier"))),IF(M72="Identifier","ID",M72),""))," ","")</f>
        <v>Name</v>
      </c>
      <c r="B72" s="26" t="s">
        <v>1498</v>
      </c>
      <c r="C72" s="13" t="s">
        <v>1580</v>
      </c>
      <c r="D72" s="25"/>
      <c r="E72" s="25"/>
      <c r="F72" s="25" t="str">
        <f>CONCATENATE( IF(G72="","",CONCATENATE(G72,"_ ")),H72,". ",IF(I72="","",CONCATENATE(I72,"_ ")),L72,IF(OR(I72&lt;&gt;"",L72&lt;&gt;M72),CONCATENATE(". ",M72),""))</f>
        <v>Criterion Property. Name</v>
      </c>
      <c r="G72" s="25"/>
      <c r="H72" s="25" t="s">
        <v>1561</v>
      </c>
      <c r="I72" s="25"/>
      <c r="J72" s="25"/>
      <c r="K72" s="25" t="s">
        <v>933</v>
      </c>
      <c r="L72" s="25" t="str">
        <f>IF(J72&lt;&gt;"",CONCATENATE(J72," ",K72),K72)</f>
        <v>Name</v>
      </c>
      <c r="M72" s="25" t="s">
        <v>933</v>
      </c>
      <c r="N72" s="25"/>
      <c r="O72" s="25" t="str">
        <f>IF(N72&lt;&gt;"",CONCATENATE(N72,"_ ",M72,". Type"),CONCATENATE(M72,". Type"))</f>
        <v>Name. Type</v>
      </c>
      <c r="P72" s="25"/>
      <c r="Q72" s="25"/>
      <c r="R72" s="25" t="s">
        <v>1490</v>
      </c>
      <c r="S72" s="25"/>
      <c r="T72" s="25"/>
      <c r="U72" s="25"/>
      <c r="Y72" s="14" t="s">
        <v>1485</v>
      </c>
      <c r="AF72" s="28">
        <v>20180219</v>
      </c>
    </row>
    <row r="73" spans="1:32" s="27" customFormat="1" ht="14.1" customHeight="1">
      <c r="A73" s="25" t="str">
        <f>SUBSTITUTE(CONCATENATE(I73,J73,IF(K73="Identifier","ID",IF(AND(K73="Text",OR(I73&lt;&gt;"",J73&lt;&gt;"")),"",K73)),IF(AND(M73&lt;&gt;"Text",K73&lt;&gt;M73,NOT(AND(K73="URI",M73="Identifier")),NOT(AND(K73="UUID",M73="Identifier")),NOT(AND(K73="OID",M73="Identifier"))),IF(M73="Identifier","ID",M73),""))," ","")</f>
        <v>Description</v>
      </c>
      <c r="B73" s="26" t="s">
        <v>1502</v>
      </c>
      <c r="C73" s="25" t="s">
        <v>1581</v>
      </c>
      <c r="D73" s="25"/>
      <c r="E73" s="25"/>
      <c r="F73" s="25" t="str">
        <f>CONCATENATE( IF(G73="","",CONCATENATE(G73,"_ ")),H73,". ",IF(I73="","",CONCATENATE(I73,"_ ")),L73,IF(OR(I73&lt;&gt;"",L73&lt;&gt;M73),CONCATENATE(". ",M73),""))</f>
        <v>Criterion Property. Description. Text</v>
      </c>
      <c r="G73" s="25"/>
      <c r="H73" s="25" t="s">
        <v>1561</v>
      </c>
      <c r="I73" s="25"/>
      <c r="J73" s="25"/>
      <c r="K73" s="25" t="s">
        <v>1522</v>
      </c>
      <c r="L73" s="25" t="str">
        <f>IF(J73&lt;&gt;"",CONCATENATE(J73," ",K73),K73)</f>
        <v>Description</v>
      </c>
      <c r="M73" s="25" t="s">
        <v>1494</v>
      </c>
      <c r="N73" s="25"/>
      <c r="O73" s="25" t="str">
        <f>IF(N73&lt;&gt;"",CONCATENATE(N73,"_ ",M73,". Type"),CONCATENATE(M73,". Type"))</f>
        <v>Text. Type</v>
      </c>
      <c r="P73" s="25"/>
      <c r="Q73" s="25"/>
      <c r="R73" s="25" t="s">
        <v>1490</v>
      </c>
      <c r="S73" s="25"/>
      <c r="T73" s="25"/>
      <c r="U73" s="25"/>
      <c r="Y73" s="14" t="s">
        <v>1485</v>
      </c>
      <c r="AF73" s="28">
        <v>20180219</v>
      </c>
    </row>
    <row r="74" spans="1:32" s="27" customFormat="1" ht="14.1" customHeight="1">
      <c r="A74" s="25" t="str">
        <f>SUBSTITUTE(CONCATENATE(I74,J74,IF(K74="Identifier","ID",IF(AND(K74="Text",OR(I74&lt;&gt;"",J74&lt;&gt;"")),"",K74)),IF(AND(M74&lt;&gt;"Text",K74&lt;&gt;M74,NOT(AND(K74="URI",M74="Identifier")),NOT(AND(K74="UUID",M74="Identifier")),NOT(AND(K74="OID",M74="Identifier"))),IF(M74="Identifier","ID",M74),""))," ","")</f>
        <v>TypeCode</v>
      </c>
      <c r="B74" s="26" t="s">
        <v>1498</v>
      </c>
      <c r="C74" s="25" t="s">
        <v>1582</v>
      </c>
      <c r="D74" s="25"/>
      <c r="E74" s="25"/>
      <c r="F74" s="25" t="str">
        <f>CONCATENATE( IF(G74="","",CONCATENATE(G74,"_ ")),H74,". ",IF(I74="","",CONCATENATE(I74,"_ ")),L74,IF(OR(I74&lt;&gt;"",L74&lt;&gt;M74),CONCATENATE(". ",M74),""))</f>
        <v>Criterion Property. Type Code. Code</v>
      </c>
      <c r="G74" s="25"/>
      <c r="H74" s="25" t="s">
        <v>1561</v>
      </c>
      <c r="I74" s="25"/>
      <c r="J74" s="25" t="s">
        <v>1566</v>
      </c>
      <c r="K74" s="25" t="s">
        <v>1489</v>
      </c>
      <c r="L74" s="25" t="str">
        <f>IF(J74&lt;&gt;"",CONCATENATE(J74," ",K74),K74)</f>
        <v>Type Code</v>
      </c>
      <c r="M74" s="25" t="s">
        <v>1489</v>
      </c>
      <c r="N74" s="25"/>
      <c r="O74" s="25" t="str">
        <f>IF(N74&lt;&gt;"",CONCATENATE(N74,"_ ",M74,". Type"),CONCATENATE(M74,". Type"))</f>
        <v>Code. Type</v>
      </c>
      <c r="P74" s="25"/>
      <c r="Q74" s="25"/>
      <c r="R74" s="25" t="s">
        <v>1490</v>
      </c>
      <c r="S74" s="25"/>
      <c r="T74" s="25"/>
      <c r="U74" s="25"/>
      <c r="Y74" s="14" t="s">
        <v>1485</v>
      </c>
      <c r="AF74" s="28">
        <v>20180219</v>
      </c>
    </row>
    <row r="75" spans="1:32" s="27" customFormat="1" ht="14.1" customHeight="1">
      <c r="A75" s="25" t="str">
        <f>SUBSTITUTE(CONCATENATE(I75,J75,IF(K75="Identifier","ID",IF(AND(K75="Text",OR(I75&lt;&gt;"",J75&lt;&gt;"")),"",K75)),IF(AND(M75&lt;&gt;"Text",K75&lt;&gt;M75,NOT(AND(K75="URI",M75="Identifier")),NOT(AND(K75="UUID",M75="Identifier")),NOT(AND(K75="OID",M75="Identifier"))),IF(M75="Identifier","ID",M75),""))," ","")</f>
        <v>ConfidentialityLevelCode</v>
      </c>
      <c r="B75" s="26" t="s">
        <v>1498</v>
      </c>
      <c r="C75" s="25" t="s">
        <v>1589</v>
      </c>
      <c r="D75" s="25"/>
      <c r="E75" s="25"/>
      <c r="F75" s="25" t="str">
        <f>CONCATENATE( IF(G75="","",CONCATENATE(G75,"_ ")),H75,". ",IF(I75="","",CONCATENATE(I75,"_ ")),L75,IF(OR(I75&lt;&gt;"",L75&lt;&gt;M75),CONCATENATE(". ",M75),""))</f>
        <v>Criterion Property. Confidentiality Level Code. Code</v>
      </c>
      <c r="G75" s="25"/>
      <c r="H75" s="25" t="s">
        <v>1561</v>
      </c>
      <c r="I75" s="25"/>
      <c r="J75" s="25" t="s">
        <v>1590</v>
      </c>
      <c r="K75" s="25" t="s">
        <v>1489</v>
      </c>
      <c r="L75" s="25" t="str">
        <f>IF(J75&lt;&gt;"",CONCATENATE(J75," ",K75),K75)</f>
        <v>Confidentiality Level Code</v>
      </c>
      <c r="M75" s="25" t="s">
        <v>1489</v>
      </c>
      <c r="N75" s="25"/>
      <c r="O75" s="25" t="str">
        <f>IF(N75&lt;&gt;"",CONCATENATE(N75,"_ ",M75,". Type"),CONCATENATE(M75,". Type"))</f>
        <v>Code. Type</v>
      </c>
      <c r="P75" s="25"/>
      <c r="Q75" s="25"/>
      <c r="R75" s="25" t="s">
        <v>1490</v>
      </c>
      <c r="S75" s="25"/>
      <c r="T75" s="25"/>
      <c r="U75" s="25"/>
      <c r="Y75" s="14" t="s">
        <v>1485</v>
      </c>
      <c r="AF75" s="28">
        <v>20180219</v>
      </c>
    </row>
    <row r="76" spans="1:32" s="27" customFormat="1" ht="14.1" customHeight="1">
      <c r="A76" s="20" t="str">
        <f>SUBSTITUTE(SUBSTITUTE(CONCATENATE(I76,IF(L76="Identifier","ID",L76))," ",""),"_","")</f>
        <v>RespondsToCriterionProperty</v>
      </c>
      <c r="B76" s="21">
        <v>1</v>
      </c>
      <c r="C76" s="23" t="s">
        <v>1569</v>
      </c>
      <c r="D76" s="20"/>
      <c r="E76" s="20"/>
      <c r="F76" s="20" t="str">
        <f>CONCATENATE( IF(G76="","",CONCATENATE(G76,"_ ")),H76,". ",IF(I76="","",CONCATENATE(I76,"_ ")),L76,IF(I76="","",CONCATENATE(". ",M76)))</f>
        <v>Criterion Property. Responds To_ Criterion Property. Criterion Property</v>
      </c>
      <c r="G76" s="20"/>
      <c r="H76" s="20" t="s">
        <v>1561</v>
      </c>
      <c r="I76" s="20" t="s">
        <v>1591</v>
      </c>
      <c r="J76" s="20"/>
      <c r="K76" s="20"/>
      <c r="L76" s="20" t="str">
        <f>CONCATENATE(IF(P76="","",CONCATENATE(P76,"_ ")),Q76)</f>
        <v>Criterion Property</v>
      </c>
      <c r="M76" s="20" t="str">
        <f>L76</f>
        <v>Criterion Property</v>
      </c>
      <c r="N76" s="20"/>
      <c r="O76" s="20"/>
      <c r="P76" s="20"/>
      <c r="Q76" s="20" t="s">
        <v>1561</v>
      </c>
      <c r="R76" s="20" t="s">
        <v>1507</v>
      </c>
      <c r="S76" s="20"/>
      <c r="T76" s="20"/>
      <c r="U76" s="23"/>
      <c r="V76" s="23"/>
      <c r="W76" s="23"/>
      <c r="X76" s="23"/>
      <c r="Y76" s="23" t="s">
        <v>1485</v>
      </c>
      <c r="Z76" s="23"/>
      <c r="AA76" s="23" t="s">
        <v>1486</v>
      </c>
      <c r="AB76" s="23"/>
      <c r="AC76" s="23"/>
      <c r="AD76" s="23"/>
      <c r="AE76" s="23" t="s">
        <v>1486</v>
      </c>
      <c r="AF76" s="22">
        <v>20180219</v>
      </c>
    </row>
    <row r="77" spans="1:32" s="27" customFormat="1" ht="14.1" customHeight="1">
      <c r="A77" s="20" t="str">
        <f>SUBSTITUTE(SUBSTITUTE(CONCATENATE(I77,IF(L77="Identifier","ID",L77))," ",""),"_","")</f>
        <v>HasValue</v>
      </c>
      <c r="B77" s="21" t="s">
        <v>1502</v>
      </c>
      <c r="C77" s="23" t="s">
        <v>1569</v>
      </c>
      <c r="D77" s="20"/>
      <c r="E77" s="20"/>
      <c r="F77" s="20" t="str">
        <f>CONCATENATE( IF(G77="","",CONCATENATE(G77,"_ ")),H77,". ",IF(I77="","",CONCATENATE(I77,"_ ")),L77,IF(I77="","",CONCATENATE(". ",M77)))</f>
        <v>Criterion Property. Has_ Value. Value</v>
      </c>
      <c r="G77" s="20"/>
      <c r="H77" s="20" t="s">
        <v>1561</v>
      </c>
      <c r="I77" s="20" t="s">
        <v>1519</v>
      </c>
      <c r="J77" s="20"/>
      <c r="K77" s="20"/>
      <c r="L77" s="20" t="str">
        <f>CONCATENATE(IF(P77="","",CONCATENATE(P77,"_ ")),Q77)</f>
        <v>Value</v>
      </c>
      <c r="M77" s="20" t="str">
        <f>L77</f>
        <v>Value</v>
      </c>
      <c r="N77" s="20"/>
      <c r="O77" s="20"/>
      <c r="P77" s="20"/>
      <c r="Q77" s="20" t="s">
        <v>1570</v>
      </c>
      <c r="R77" s="20" t="s">
        <v>1507</v>
      </c>
      <c r="S77" s="20"/>
      <c r="T77" s="20"/>
      <c r="U77" s="23"/>
      <c r="V77" s="23"/>
      <c r="W77" s="23"/>
      <c r="X77" s="23"/>
      <c r="Y77" s="23" t="s">
        <v>1485</v>
      </c>
      <c r="Z77" s="23"/>
      <c r="AA77" s="23" t="s">
        <v>1486</v>
      </c>
      <c r="AB77" s="23"/>
      <c r="AC77" s="23"/>
      <c r="AD77" s="23"/>
      <c r="AE77" s="23" t="s">
        <v>36</v>
      </c>
      <c r="AF77" s="22">
        <v>20180219</v>
      </c>
    </row>
    <row r="78" spans="1:32" s="27" customFormat="1" ht="14.1" customHeight="1">
      <c r="A78" s="20" t="str">
        <f>SUBSTITUTE(SUBSTITUTE(CONCATENATE(I78,IF(L78="Identifier","ID",L78))," ",""),"_","")</f>
        <v>HasApplicablePeriod</v>
      </c>
      <c r="B78" s="21" t="s">
        <v>1502</v>
      </c>
      <c r="C78" s="20" t="s">
        <v>1592</v>
      </c>
      <c r="D78" s="20"/>
      <c r="E78" s="20"/>
      <c r="F78" s="20" t="str">
        <f>CONCATENATE( IF(G78="","",CONCATENATE(G78,"_ ")),H78,". ",IF(I78="","",CONCATENATE(I78,"_ ")),L78,IF(I78="","",CONCATENATE(". ",M78)))</f>
        <v>Criterion Property. Has_ Applicable_ Period. Applicable_ Period</v>
      </c>
      <c r="G78" s="20"/>
      <c r="H78" s="20" t="s">
        <v>1561</v>
      </c>
      <c r="I78" s="20" t="s">
        <v>1519</v>
      </c>
      <c r="J78" s="20"/>
      <c r="K78" s="20" t="s">
        <v>1572</v>
      </c>
      <c r="L78" s="20" t="str">
        <f>CONCATENATE(IF(P78="","",CONCATENATE(P78,"_ ")),Q78)</f>
        <v>Applicable_ Period</v>
      </c>
      <c r="M78" s="20" t="str">
        <f>L78</f>
        <v>Applicable_ Period</v>
      </c>
      <c r="N78" s="20"/>
      <c r="O78" s="20"/>
      <c r="P78" s="20" t="s">
        <v>1572</v>
      </c>
      <c r="Q78" s="20" t="s">
        <v>1526</v>
      </c>
      <c r="R78" s="20" t="s">
        <v>1507</v>
      </c>
      <c r="S78" s="20"/>
      <c r="T78" s="20"/>
      <c r="U78" s="23"/>
      <c r="V78" s="23"/>
      <c r="W78" s="23"/>
      <c r="X78" s="23"/>
      <c r="Y78" s="23" t="s">
        <v>1485</v>
      </c>
      <c r="Z78" s="23"/>
      <c r="AA78" s="23" t="s">
        <v>1486</v>
      </c>
      <c r="AB78" s="23"/>
      <c r="AC78" s="23"/>
      <c r="AD78" s="23"/>
      <c r="AE78" s="23" t="s">
        <v>36</v>
      </c>
      <c r="AF78" s="22">
        <v>20180219</v>
      </c>
    </row>
    <row r="79" spans="1:32" s="27" customFormat="1" ht="14.1" customHeight="1">
      <c r="A79" s="20" t="str">
        <f>SUBSTITUTE(SUBSTITUTE(CONCATENATE(I79,IF(L79="Identifier","ID",L79))," ",""),"_","")</f>
        <v>SuppliesEvidence</v>
      </c>
      <c r="B79" s="21" t="s">
        <v>1502</v>
      </c>
      <c r="C79" s="20" t="s">
        <v>1593</v>
      </c>
      <c r="D79" s="20"/>
      <c r="E79" s="20"/>
      <c r="F79" s="20" t="str">
        <f>CONCATENATE( IF(G79="","",CONCATENATE(G79,"_ ")),H79,". ",IF(I79="","",CONCATENATE(I79,"_ ")),L79,IF(I79="","",CONCATENATE(". ",M79)))</f>
        <v>Criterion Property. Supplies_ Evidence. Evidence</v>
      </c>
      <c r="G79" s="20"/>
      <c r="H79" s="20" t="s">
        <v>1561</v>
      </c>
      <c r="I79" s="20" t="s">
        <v>1594</v>
      </c>
      <c r="J79" s="20"/>
      <c r="K79" s="20"/>
      <c r="L79" s="20" t="str">
        <f>CONCATENATE(IF(P79="","",CONCATENATE(P79,"_ ")),Q79)</f>
        <v>Evidence</v>
      </c>
      <c r="M79" s="20" t="str">
        <f>L79</f>
        <v>Evidence</v>
      </c>
      <c r="N79" s="20"/>
      <c r="O79" s="20"/>
      <c r="P79" s="20"/>
      <c r="Q79" s="20" t="s">
        <v>1575</v>
      </c>
      <c r="R79" s="20" t="s">
        <v>1507</v>
      </c>
      <c r="S79" s="20"/>
      <c r="T79" s="20"/>
      <c r="U79" s="20" t="s">
        <v>1576</v>
      </c>
      <c r="V79" s="23"/>
      <c r="W79" s="23"/>
      <c r="X79" s="23"/>
      <c r="Y79" s="23" t="s">
        <v>1485</v>
      </c>
      <c r="Z79" s="23"/>
      <c r="AA79" s="23"/>
      <c r="AB79" s="23"/>
      <c r="AC79" s="23"/>
      <c r="AD79" s="23"/>
      <c r="AE79" s="23"/>
      <c r="AF79" s="22">
        <v>20180219</v>
      </c>
    </row>
    <row r="80" spans="1:32" s="13" customFormat="1" ht="14.1" customHeight="1">
      <c r="A80" s="11" t="str">
        <f>SUBSTITUTE(CONCATENATE(G80,H80)," ","")</f>
        <v>Document</v>
      </c>
      <c r="B80" s="12"/>
      <c r="C80" s="24" t="s">
        <v>1500</v>
      </c>
      <c r="D80" s="11"/>
      <c r="E80" s="11"/>
      <c r="F80" s="11" t="str">
        <f>CONCATENATE(IF(G80="","",CONCATENATE(G80,"_ ")),H80,". Details")</f>
        <v>Document. Details</v>
      </c>
      <c r="G80" s="11"/>
      <c r="H80" s="24" t="s">
        <v>2226</v>
      </c>
      <c r="I80" s="11"/>
      <c r="J80" s="11"/>
      <c r="K80" s="11"/>
      <c r="L80" s="11"/>
      <c r="M80" s="11"/>
      <c r="N80" s="11"/>
      <c r="O80" s="11"/>
      <c r="P80" s="11"/>
      <c r="Q80" s="11"/>
      <c r="R80" s="11" t="s">
        <v>1483</v>
      </c>
      <c r="S80" s="11"/>
      <c r="T80" s="11"/>
      <c r="U80" s="11"/>
      <c r="V80" s="11"/>
      <c r="W80" s="11"/>
      <c r="X80" s="11"/>
      <c r="Y80" s="11" t="s">
        <v>1485</v>
      </c>
      <c r="Z80" s="11"/>
      <c r="AA80" s="11" t="s">
        <v>1486</v>
      </c>
      <c r="AB80" s="11"/>
      <c r="AC80" s="11"/>
      <c r="AD80" s="11"/>
      <c r="AE80" s="11" t="s">
        <v>2227</v>
      </c>
      <c r="AF80" s="11">
        <v>20180321</v>
      </c>
    </row>
    <row r="81" spans="1:1029" s="27" customFormat="1" ht="14.1" customHeight="1">
      <c r="A81" s="20" t="str">
        <f>SUBSTITUTE(SUBSTITUTE(CONCATENATE(I81,IF(L81="Identifier","ID",L81))," ",""),"_","")</f>
        <v>RefersTolrm:Work</v>
      </c>
      <c r="B81" s="21">
        <v>1</v>
      </c>
      <c r="C81" s="23"/>
      <c r="D81" s="20"/>
      <c r="E81" s="20"/>
      <c r="F81" s="20" t="str">
        <f>CONCATENATE( IF(G81="","",CONCATENATE(G81,"_ ")),H81,". ",IF(I81="","",CONCATENATE(I81,"_ ")),L81,IF(I81="","",CONCATENATE(". ",M81)))</f>
        <v>Document. Refers To_ lrm:Work. lrm:Work</v>
      </c>
      <c r="G81" s="20"/>
      <c r="H81" s="20" t="s">
        <v>2226</v>
      </c>
      <c r="I81" s="20" t="s">
        <v>2228</v>
      </c>
      <c r="J81" s="20"/>
      <c r="K81" s="20"/>
      <c r="L81" s="20" t="str">
        <f>CONCATENATE(IF(P81="","",CONCATENATE(P81,"_ ")),Q81)</f>
        <v>lrm:Work</v>
      </c>
      <c r="M81" s="20" t="str">
        <f>L81</f>
        <v>lrm:Work</v>
      </c>
      <c r="N81" s="20"/>
      <c r="O81" s="20"/>
      <c r="P81" s="20"/>
      <c r="Q81" s="20" t="s">
        <v>2229</v>
      </c>
      <c r="R81" s="20" t="s">
        <v>1507</v>
      </c>
      <c r="S81" s="20"/>
      <c r="T81" s="20"/>
      <c r="U81" s="23"/>
      <c r="V81" s="23"/>
      <c r="W81" s="23"/>
      <c r="X81" s="23"/>
      <c r="Y81" s="23" t="s">
        <v>1485</v>
      </c>
      <c r="Z81" s="23"/>
      <c r="AA81" s="23" t="s">
        <v>1486</v>
      </c>
      <c r="AB81" s="23"/>
      <c r="AC81" s="23"/>
      <c r="AD81" s="23"/>
      <c r="AE81" s="23" t="s">
        <v>1486</v>
      </c>
      <c r="AF81" s="22">
        <v>20180219</v>
      </c>
    </row>
    <row r="82" spans="1:1029" s="13" customFormat="1" ht="14.1" customHeight="1">
      <c r="A82" s="11" t="str">
        <f>SUBSTITUTE(CONCATENATE(G82,H82)," ","")</f>
        <v>EconomicOperator</v>
      </c>
      <c r="B82" s="12"/>
      <c r="C82" s="24" t="s">
        <v>1595</v>
      </c>
      <c r="D82" s="11"/>
      <c r="E82" s="11"/>
      <c r="F82" s="11" t="str">
        <f>CONCATENATE(IF(G82="","",CONCATENATE(G82,"_ ")),H82,". Details")</f>
        <v>Economic Operator. Details</v>
      </c>
      <c r="G82" s="11"/>
      <c r="H82" s="24" t="s">
        <v>481</v>
      </c>
      <c r="I82" s="11"/>
      <c r="J82" s="11"/>
      <c r="K82" s="11"/>
      <c r="L82" s="11"/>
      <c r="M82" s="11"/>
      <c r="N82" s="11"/>
      <c r="O82" s="11"/>
      <c r="P82" s="11"/>
      <c r="Q82" s="11"/>
      <c r="R82" s="11" t="s">
        <v>1483</v>
      </c>
      <c r="S82" s="11" t="s">
        <v>1596</v>
      </c>
      <c r="T82" s="11"/>
      <c r="U82" s="11"/>
      <c r="V82" s="11"/>
      <c r="W82" s="11"/>
      <c r="X82" s="11" t="s">
        <v>481</v>
      </c>
      <c r="Y82" s="11" t="s">
        <v>1485</v>
      </c>
      <c r="Z82" s="11"/>
      <c r="AA82" s="11" t="s">
        <v>1486</v>
      </c>
      <c r="AB82" s="11"/>
      <c r="AC82" s="11"/>
      <c r="AD82" s="11"/>
      <c r="AE82" s="11" t="s">
        <v>36</v>
      </c>
      <c r="AF82" s="11" t="s">
        <v>1597</v>
      </c>
    </row>
    <row r="83" spans="1:1029" s="27" customFormat="1" ht="14.1" customHeight="1">
      <c r="A83" s="25" t="str">
        <f>SUBSTITUTE(CONCATENATE(I83,J83,IF(K83="Identifier","ID",IF(AND(K83="Text",OR(I83&lt;&gt;"",J83&lt;&gt;"")),"",K83)),IF(AND(M83&lt;&gt;"Text",K83&lt;&gt;M83,NOT(AND(K83="URI",M83="Identifier")),NOT(AND(K83="UUID",M83="Identifier")),NOT(AND(K83="OID",M83="Identifier"))),IF(M83="Identifier","ID",M83),""))," ","")</f>
        <v>SMECode</v>
      </c>
      <c r="B83" s="26" t="s">
        <v>1498</v>
      </c>
      <c r="C83" s="29" t="s">
        <v>144</v>
      </c>
      <c r="D83" s="25"/>
      <c r="E83" s="25" t="s">
        <v>1598</v>
      </c>
      <c r="F83" s="25" t="str">
        <f>CONCATENATE( IF(G83="","",CONCATENATE(G83,"_ ")),H83,". ",IF(I83="","",CONCATENATE(I83,"_ ")),L83,IF(OR(I83&lt;&gt;"",L83&lt;&gt;M83),CONCATENATE(". ",M83),""))</f>
        <v>Economic Operator. SME Code. Code</v>
      </c>
      <c r="G83" s="25"/>
      <c r="H83" s="25" t="s">
        <v>481</v>
      </c>
      <c r="I83" s="25"/>
      <c r="J83" s="25" t="s">
        <v>2208</v>
      </c>
      <c r="K83" s="25" t="s">
        <v>1489</v>
      </c>
      <c r="L83" s="25" t="str">
        <f>IF(J83&lt;&gt;"",CONCATENATE(J83," ",K83),K83)</f>
        <v>SME Code</v>
      </c>
      <c r="M83" s="25" t="s">
        <v>1489</v>
      </c>
      <c r="N83" s="25"/>
      <c r="O83" s="25" t="str">
        <f>IF(N83&lt;&gt;"",CONCATENATE(N83,"_ ",M83,". Type"),CONCATENATE(M83,". Type"))</f>
        <v>Code. Type</v>
      </c>
      <c r="P83" s="25"/>
      <c r="Q83" s="25"/>
      <c r="R83" s="25" t="s">
        <v>1490</v>
      </c>
      <c r="S83" s="25"/>
      <c r="T83" s="25" t="s">
        <v>1599</v>
      </c>
      <c r="U83" s="25"/>
      <c r="X83" s="27" t="s">
        <v>143</v>
      </c>
      <c r="Y83" s="14" t="s">
        <v>1485</v>
      </c>
      <c r="AA83" s="27" t="s">
        <v>36</v>
      </c>
      <c r="AE83" s="27" t="s">
        <v>1600</v>
      </c>
      <c r="AF83" s="28" t="s">
        <v>1597</v>
      </c>
    </row>
    <row r="84" spans="1:1029" s="27" customFormat="1" ht="14.1" customHeight="1">
      <c r="A84" s="25" t="str">
        <f>SUBSTITUTE(CONCATENATE(I84,J84,IF(K84="Identifier","ID",IF(AND(K84="Text",OR(I84&lt;&gt;"",J84&lt;&gt;"")),"",K84)),IF(AND(M84&lt;&gt;"Text",K84&lt;&gt;M84,NOT(AND(K84="URI",M84="Identifier")),NOT(AND(K84="UUID",M84="Identifier")),NOT(AND(K84="OID",M84="Identifier"))),IF(M84="Identifier","ID",M84),""))," ","")</f>
        <v>LegalFormCode</v>
      </c>
      <c r="B84" s="26">
        <v>1</v>
      </c>
      <c r="C84" s="29" t="s">
        <v>794</v>
      </c>
      <c r="D84" s="25"/>
      <c r="E84" s="25" t="s">
        <v>1601</v>
      </c>
      <c r="F84" s="25" t="str">
        <f>CONCATENATE( IF(G84="","",CONCATENATE(G84,"_ ")),H84,". ",IF(I84="","",CONCATENATE(I84,"_ ")),L84,IF(OR(I84&lt;&gt;"",L84&lt;&gt;M84),CONCATENATE(". ",M84),""))</f>
        <v>Economic Operator. Legal Form Code. Code</v>
      </c>
      <c r="G84" s="25"/>
      <c r="H84" s="25" t="s">
        <v>481</v>
      </c>
      <c r="I84" s="25"/>
      <c r="J84" s="25" t="s">
        <v>793</v>
      </c>
      <c r="K84" s="25" t="s">
        <v>1489</v>
      </c>
      <c r="L84" s="25" t="str">
        <f>IF(J84&lt;&gt;"",CONCATENATE(J84," ",K84),K84)</f>
        <v>Legal Form Code</v>
      </c>
      <c r="M84" s="25" t="s">
        <v>1489</v>
      </c>
      <c r="N84" s="25"/>
      <c r="O84" s="25" t="str">
        <f>IF(N84&lt;&gt;"",CONCATENATE(N84,"_ ",M84,". Type"),CONCATENATE(M84,". Type"))</f>
        <v>Code. Type</v>
      </c>
      <c r="P84" s="25"/>
      <c r="Q84" s="25"/>
      <c r="R84" s="25" t="s">
        <v>1490</v>
      </c>
      <c r="S84" s="25"/>
      <c r="T84" s="25"/>
      <c r="U84" s="25" t="s">
        <v>1602</v>
      </c>
      <c r="X84" s="27" t="s">
        <v>793</v>
      </c>
      <c r="Y84" s="14" t="s">
        <v>1485</v>
      </c>
      <c r="AA84" s="27" t="s">
        <v>36</v>
      </c>
      <c r="AE84" s="27" t="s">
        <v>36</v>
      </c>
      <c r="AF84" s="28">
        <v>20180307</v>
      </c>
    </row>
    <row r="85" spans="1:1029" s="27" customFormat="1" ht="14.1" customHeight="1">
      <c r="A85" s="20" t="str">
        <f>SUBSTITUTE(SUBSTITUTE(CONCATENATE(I85,IF(L85="Identifier","ID",L85))," ",""),"_","")</f>
        <v>FinancialAccount</v>
      </c>
      <c r="B85" s="21" t="s">
        <v>1502</v>
      </c>
      <c r="C85" s="20" t="s">
        <v>1605</v>
      </c>
      <c r="D85" s="20"/>
      <c r="E85" s="20"/>
      <c r="F85" s="20" t="str">
        <f>CONCATENATE( IF(G85="","",CONCATENATE(G85,"_ ")),H85,". ",IF(I85="","",CONCATENATE(I85,"_ ")),L85,IF(I85="","",CONCATENATE(". ",M85)))</f>
        <v>Economic Operator. Financial Account</v>
      </c>
      <c r="G85" s="20"/>
      <c r="H85" s="20" t="s">
        <v>481</v>
      </c>
      <c r="I85" s="20"/>
      <c r="J85" s="20"/>
      <c r="K85" s="20"/>
      <c r="L85" s="20" t="s">
        <v>1606</v>
      </c>
      <c r="M85" s="20" t="str">
        <f>L85</f>
        <v>Financial Account</v>
      </c>
      <c r="N85" s="20"/>
      <c r="O85" s="20"/>
      <c r="P85" s="20"/>
      <c r="Q85" s="20" t="s">
        <v>1606</v>
      </c>
      <c r="R85" s="20" t="s">
        <v>1507</v>
      </c>
      <c r="S85" s="20"/>
      <c r="T85" s="20"/>
      <c r="U85" s="20"/>
      <c r="V85" s="20"/>
      <c r="W85" s="20"/>
      <c r="X85" s="23"/>
      <c r="Y85" s="23" t="s">
        <v>1485</v>
      </c>
      <c r="Z85" s="23"/>
      <c r="AA85" s="23" t="s">
        <v>1486</v>
      </c>
      <c r="AB85" s="23"/>
      <c r="AC85" s="23"/>
      <c r="AD85" s="23"/>
      <c r="AE85" s="23" t="s">
        <v>36</v>
      </c>
      <c r="AF85" s="22">
        <v>20180307</v>
      </c>
    </row>
    <row r="86" spans="1:1029" s="27" customFormat="1" ht="14.1" customHeight="1">
      <c r="A86" s="20" t="str">
        <f>SUBSTITUTE(SUBSTITUTE(CONCATENATE(I86,IF(L86="Identifier","ID",L86))," ",""),"_","")</f>
        <v>QualifyingParty</v>
      </c>
      <c r="B86" s="21" t="s">
        <v>1502</v>
      </c>
      <c r="C86" s="20" t="s">
        <v>1608</v>
      </c>
      <c r="D86" s="20"/>
      <c r="E86" s="20" t="s">
        <v>1609</v>
      </c>
      <c r="F86" s="20" t="str">
        <f>CONCATENATE( IF(G86="","",CONCATENATE(G86,"_ ")),H86,". ",IF(I86="","",CONCATENATE(I86,"_ ")),L86,IF(I86="","",CONCATENATE(". ",M86)))</f>
        <v>Economic Operator. Qualifying Party</v>
      </c>
      <c r="G86" s="20"/>
      <c r="H86" s="20" t="s">
        <v>481</v>
      </c>
      <c r="I86" s="20"/>
      <c r="J86" s="20"/>
      <c r="K86" s="20"/>
      <c r="L86" s="20" t="str">
        <f>CONCATENATE(IF(P86="","",CONCATENATE(P86,"_ ")),Q86)</f>
        <v>Qualifying Party</v>
      </c>
      <c r="M86" s="20" t="str">
        <f>L86</f>
        <v>Qualifying Party</v>
      </c>
      <c r="N86" s="20"/>
      <c r="O86" s="20"/>
      <c r="P86" s="20"/>
      <c r="Q86" s="20" t="s">
        <v>1610</v>
      </c>
      <c r="R86" s="20" t="s">
        <v>1507</v>
      </c>
      <c r="S86" s="20"/>
      <c r="T86" s="20"/>
      <c r="U86" s="20"/>
      <c r="V86" s="20"/>
      <c r="W86" s="20"/>
      <c r="X86" s="23"/>
      <c r="Y86" s="23" t="s">
        <v>1485</v>
      </c>
      <c r="Z86" s="23"/>
      <c r="AA86" s="23"/>
      <c r="AB86" s="23"/>
      <c r="AC86" s="23"/>
      <c r="AD86" s="23"/>
      <c r="AE86" s="23"/>
      <c r="AF86" s="22"/>
    </row>
    <row r="87" spans="1:1029" s="13" customFormat="1" ht="14.1" customHeight="1">
      <c r="A87" s="11" t="str">
        <f>SUBSTITUTE(CONCATENATE(G87,H87)," ","")</f>
        <v>EconomicOperatorGroup</v>
      </c>
      <c r="B87" s="12"/>
      <c r="C87" s="31" t="s">
        <v>1612</v>
      </c>
      <c r="D87" s="11"/>
      <c r="E87" s="11"/>
      <c r="F87" s="11" t="str">
        <f>CONCATENATE(IF(G87="","",CONCATENATE(G87,"_ ")),H87,". Details")</f>
        <v>Economic Operator Group. Details</v>
      </c>
      <c r="G87" s="11"/>
      <c r="H87" s="24" t="s">
        <v>1613</v>
      </c>
      <c r="I87" s="11"/>
      <c r="J87" s="11"/>
      <c r="K87" s="11"/>
      <c r="L87" s="11"/>
      <c r="M87" s="11"/>
      <c r="N87" s="11"/>
      <c r="O87" s="11"/>
      <c r="P87" s="11"/>
      <c r="Q87" s="11"/>
      <c r="R87" s="11" t="s">
        <v>1483</v>
      </c>
      <c r="S87" s="11" t="s">
        <v>1508</v>
      </c>
      <c r="T87" s="11"/>
      <c r="U87" s="11"/>
      <c r="V87" s="11"/>
      <c r="W87" s="11"/>
      <c r="X87" s="11" t="s">
        <v>481</v>
      </c>
      <c r="Y87" s="11" t="s">
        <v>1485</v>
      </c>
      <c r="Z87" s="11"/>
      <c r="AA87" s="11" t="s">
        <v>1486</v>
      </c>
      <c r="AB87" s="11"/>
      <c r="AC87" s="11"/>
      <c r="AD87" s="11"/>
      <c r="AE87" s="11" t="s">
        <v>1499</v>
      </c>
      <c r="AF87" s="11">
        <v>20180219</v>
      </c>
    </row>
    <row r="88" spans="1:1029" s="27" customFormat="1" ht="14.1" customHeight="1">
      <c r="A88" s="25" t="str">
        <f>SUBSTITUTE(CONCATENATE(I88,J88,IF(K88="Identifier","ID",IF(AND(K88="Text",OR(I88&lt;&gt;"",J88&lt;&gt;"")),"",K88)),IF(AND(M88&lt;&gt;"Text",K88&lt;&gt;M88,NOT(AND(K88="URI",M88="Identifier")),NOT(AND(K88="UUID",M88="Identifier")),NOT(AND(K88="OID",M88="Identifier"))),IF(M88="Identifier","ID",M88),""))," ","")</f>
        <v>ID</v>
      </c>
      <c r="B88" s="26" t="s">
        <v>1498</v>
      </c>
      <c r="C88" s="30" t="s">
        <v>1614</v>
      </c>
      <c r="D88" s="25"/>
      <c r="E88" s="25"/>
      <c r="F88" s="25" t="str">
        <f>CONCATENATE( IF(G88="","",CONCATENATE(G88,"_ ")),H88,". ",IF(I88="","",CONCATENATE(I88,"_ ")),L88,IF(OR(I88&lt;&gt;"",L88&lt;&gt;M88),CONCATENATE(". ",M88),""))</f>
        <v>Economic Operator Group. Identifier</v>
      </c>
      <c r="G88" s="25"/>
      <c r="H88" s="25" t="s">
        <v>1613</v>
      </c>
      <c r="I88" s="25"/>
      <c r="J88" s="25"/>
      <c r="K88" s="25" t="s">
        <v>1497</v>
      </c>
      <c r="L88" s="25" t="str">
        <f>IF(J88&lt;&gt;"",CONCATENATE(J88," ",K88),K88)</f>
        <v>Identifier</v>
      </c>
      <c r="M88" s="25" t="s">
        <v>1497</v>
      </c>
      <c r="N88" s="25"/>
      <c r="O88" s="25" t="str">
        <f>IF(N88&lt;&gt;"",CONCATENATE(N88,"_ ",M88,". Type"),CONCATENATE(M88,". Type"))</f>
        <v>Identifier. Type</v>
      </c>
      <c r="P88" s="25"/>
      <c r="Q88" s="25"/>
      <c r="R88" s="25" t="s">
        <v>1490</v>
      </c>
      <c r="S88" s="25"/>
      <c r="T88" s="25"/>
      <c r="U88" s="25"/>
      <c r="Y88" s="14" t="s">
        <v>1485</v>
      </c>
      <c r="AA88" s="27" t="s">
        <v>1486</v>
      </c>
      <c r="AE88" s="27" t="s">
        <v>1486</v>
      </c>
      <c r="AF88" s="28">
        <v>20180219</v>
      </c>
    </row>
    <row r="89" spans="1:1029" s="27" customFormat="1" ht="14.1" customHeight="1">
      <c r="A89" s="25" t="str">
        <f>SUBSTITUTE(CONCATENATE(I89,J89,IF(K89="Identifier","ID",IF(AND(K89="Text",OR(I89&lt;&gt;"",J89&lt;&gt;"")),"",K89)),IF(AND(M89&lt;&gt;"Text",K89&lt;&gt;M89,NOT(AND(K89="URI",M89="Identifier")),NOT(AND(K89="UUID",M89="Identifier")),NOT(AND(K89="OID",M89="Identifier"))),IF(M89="Identifier","ID",M89),""))," ","")</f>
        <v>Name</v>
      </c>
      <c r="B89" s="26" t="s">
        <v>1498</v>
      </c>
      <c r="C89" s="13" t="s">
        <v>1615</v>
      </c>
      <c r="D89" s="25"/>
      <c r="E89" s="25"/>
      <c r="F89" s="25" t="str">
        <f>CONCATENATE( IF(G89="","",CONCATENATE(G89,"_ ")),H89,". ",IF(I89="","",CONCATENATE(I89,"_ ")),L89,IF(OR(I89&lt;&gt;"",L89&lt;&gt;M89),CONCATENATE(". ",M89),""))</f>
        <v>Economic Operator Group. Name. Text</v>
      </c>
      <c r="G89" s="25"/>
      <c r="H89" s="25" t="s">
        <v>1613</v>
      </c>
      <c r="I89" s="25"/>
      <c r="J89" s="25"/>
      <c r="K89" s="25" t="s">
        <v>933</v>
      </c>
      <c r="L89" s="25" t="str">
        <f>IF(J89&lt;&gt;"",CONCATENATE(J89," ",K89),K89)</f>
        <v>Name</v>
      </c>
      <c r="M89" s="25" t="s">
        <v>1494</v>
      </c>
      <c r="N89" s="25"/>
      <c r="O89" s="25" t="str">
        <f>IF(N89&lt;&gt;"",CONCATENATE(N89,"_ ",M89,". Type"),CONCATENATE(M89,". Type"))</f>
        <v>Text. Type</v>
      </c>
      <c r="P89" s="25"/>
      <c r="Q89" s="25"/>
      <c r="R89" s="25" t="s">
        <v>1490</v>
      </c>
      <c r="S89" s="25"/>
      <c r="T89" s="25"/>
      <c r="U89" s="25"/>
      <c r="Y89" s="14" t="s">
        <v>1485</v>
      </c>
      <c r="AA89" s="27" t="s">
        <v>1486</v>
      </c>
      <c r="AE89" s="27" t="s">
        <v>1486</v>
      </c>
      <c r="AF89" s="28">
        <v>20180219</v>
      </c>
    </row>
    <row r="90" spans="1:1029" s="27" customFormat="1" ht="14.1" customHeight="1">
      <c r="A90" s="25" t="str">
        <f>SUBSTITUTE(CONCATENATE(I90,J90,IF(K90="Identifier","ID",IF(AND(K90="Text",OR(I90&lt;&gt;"",J90&lt;&gt;"")),"",K90)),IF(AND(M90&lt;&gt;"Text",K90&lt;&gt;M90,NOT(AND(K90="URI",M90="Identifier")),NOT(AND(K90="UUID",M90="Identifier")),NOT(AND(K90="OID",M90="Identifier"))),IF(M90="Identifier","ID",M90),""))," ","")</f>
        <v>TypeCode</v>
      </c>
      <c r="B90" s="26" t="s">
        <v>1498</v>
      </c>
      <c r="C90" s="25" t="s">
        <v>1616</v>
      </c>
      <c r="D90" s="25"/>
      <c r="E90" s="25"/>
      <c r="F90" s="25" t="str">
        <f>CONCATENATE( IF(G90="","",CONCATENATE(G90,"_ ")),H90,". ",IF(I90="","",CONCATENATE(I90,"_ ")),L90,IF(OR(I90&lt;&gt;"",L90&lt;&gt;M90),CONCATENATE(". ",M90),""))</f>
        <v>Economic Operator Group. Type Code. Code</v>
      </c>
      <c r="G90" s="25"/>
      <c r="H90" s="25" t="s">
        <v>1613</v>
      </c>
      <c r="I90" s="25"/>
      <c r="J90" s="25" t="s">
        <v>1566</v>
      </c>
      <c r="K90" s="25" t="s">
        <v>1489</v>
      </c>
      <c r="L90" s="25" t="str">
        <f>IF(J90&lt;&gt;"",CONCATENATE(J90," ",K90),K90)</f>
        <v>Type Code</v>
      </c>
      <c r="M90" s="25" t="s">
        <v>1489</v>
      </c>
      <c r="N90" s="25"/>
      <c r="O90" s="25" t="str">
        <f>IF(N90&lt;&gt;"",CONCATENATE(N90,"_ ",M90,". Type"),CONCATENATE(M90,". Type"))</f>
        <v>Code. Type</v>
      </c>
      <c r="P90" s="25"/>
      <c r="Q90" s="25"/>
      <c r="R90" s="25" t="s">
        <v>1490</v>
      </c>
      <c r="S90" s="25"/>
      <c r="T90" s="25" t="s">
        <v>1617</v>
      </c>
      <c r="U90" s="25"/>
      <c r="Y90" s="14" t="s">
        <v>1485</v>
      </c>
      <c r="AA90" s="27" t="s">
        <v>1486</v>
      </c>
      <c r="AE90" s="27" t="s">
        <v>1486</v>
      </c>
      <c r="AF90" s="28">
        <v>20180219</v>
      </c>
    </row>
    <row r="91" spans="1:1029" s="27" customFormat="1" ht="14.1" customHeight="1">
      <c r="A91" s="20" t="str">
        <f>SUBSTITUTE(SUBSTITUTE(CONCATENATE(I91,IF(L91="Identifier","ID",L91))," ",""),"_","")</f>
        <v>HasEconomicOperator</v>
      </c>
      <c r="B91" s="21" t="s">
        <v>1492</v>
      </c>
      <c r="C91" s="20" t="s">
        <v>1618</v>
      </c>
      <c r="D91" s="20"/>
      <c r="E91" s="20"/>
      <c r="F91" s="20" t="str">
        <f>CONCATENATE( IF(G91="","",CONCATENATE(G91,"_ ")),H91,". ",IF(I91="","",CONCATENATE(I91,"_ ")),L91,IF(I91="","",CONCATENATE(". ",M91)))</f>
        <v>Economic Operator Group. Has_ Economic Operator. Economic Operator</v>
      </c>
      <c r="G91" s="20"/>
      <c r="H91" s="20" t="s">
        <v>1613</v>
      </c>
      <c r="I91" s="20" t="s">
        <v>1519</v>
      </c>
      <c r="J91" s="20"/>
      <c r="K91" s="20"/>
      <c r="L91" s="20" t="str">
        <f>CONCATENATE(IF(P91="","",CONCATENATE(P91,"_ ")),Q91)</f>
        <v>Economic Operator</v>
      </c>
      <c r="M91" s="20" t="str">
        <f>L91</f>
        <v>Economic Operator</v>
      </c>
      <c r="N91" s="20"/>
      <c r="O91" s="20"/>
      <c r="P91" s="20"/>
      <c r="Q91" s="20" t="s">
        <v>481</v>
      </c>
      <c r="R91" s="20" t="s">
        <v>1507</v>
      </c>
      <c r="S91" s="20"/>
      <c r="T91" s="20"/>
      <c r="U91" s="20"/>
      <c r="V91" s="20"/>
      <c r="W91" s="20"/>
      <c r="X91" s="23"/>
      <c r="Y91" s="23" t="s">
        <v>1485</v>
      </c>
      <c r="Z91" s="23"/>
      <c r="AA91" s="23" t="s">
        <v>1486</v>
      </c>
      <c r="AB91" s="23"/>
      <c r="AC91" s="23"/>
      <c r="AD91" s="23"/>
      <c r="AE91" s="23" t="s">
        <v>36</v>
      </c>
      <c r="AF91" s="22">
        <v>20180219</v>
      </c>
    </row>
    <row r="92" spans="1:1029" s="13" customFormat="1" ht="14.1" customHeight="1">
      <c r="A92" s="11" t="str">
        <f>SUBSTITUTE(CONCATENATE(G92,H92)," ","")</f>
        <v>e-Auction</v>
      </c>
      <c r="B92" s="12"/>
      <c r="C92" s="24" t="s">
        <v>441</v>
      </c>
      <c r="D92" s="11"/>
      <c r="E92" s="11"/>
      <c r="F92" s="11" t="str">
        <f>CONCATENATE(IF(G92="","",CONCATENATE(G92,"_ ")),H92,". Details")</f>
        <v>e-Auction. Details</v>
      </c>
      <c r="G92" s="11"/>
      <c r="H92" s="24" t="s">
        <v>437</v>
      </c>
      <c r="I92" s="11"/>
      <c r="J92" s="11"/>
      <c r="K92" s="11"/>
      <c r="L92" s="11"/>
      <c r="M92" s="11"/>
      <c r="N92" s="11"/>
      <c r="O92" s="11"/>
      <c r="P92" s="11"/>
      <c r="Q92" s="11"/>
      <c r="R92" s="11" t="s">
        <v>1483</v>
      </c>
      <c r="S92" s="11" t="s">
        <v>1619</v>
      </c>
      <c r="T92" s="11"/>
      <c r="U92" s="11"/>
      <c r="V92" s="11"/>
      <c r="W92" s="11"/>
      <c r="X92" s="11" t="s">
        <v>437</v>
      </c>
      <c r="Y92" s="11" t="s">
        <v>1485</v>
      </c>
      <c r="Z92" s="11"/>
      <c r="AA92" s="11" t="s">
        <v>36</v>
      </c>
      <c r="AB92" s="11"/>
      <c r="AC92" s="11"/>
      <c r="AD92" s="11"/>
      <c r="AE92" s="11" t="s">
        <v>1486</v>
      </c>
      <c r="AF92" s="11">
        <v>20180220</v>
      </c>
    </row>
    <row r="93" spans="1:1029" s="27" customFormat="1" ht="14.1" customHeight="1">
      <c r="A93" s="25" t="str">
        <f>SUBSTITUTE(CONCATENATE(I93,J93,IF(K93="Identifier","ID",IF(AND(K93="Text",OR(I93&lt;&gt;"",J93&lt;&gt;"")),"",K93)),IF(AND(M93&lt;&gt;"Text",K93&lt;&gt;M93,NOT(AND(K93="URI",M93="Identifier")),NOT(AND(K93="UUID",M93="Identifier")),NOT(AND(K93="OID",M93="Identifier"))),IF(M93="Identifier","ID",M93),""))," ","")</f>
        <v>ID</v>
      </c>
      <c r="B93" s="26" t="s">
        <v>1498</v>
      </c>
      <c r="C93" s="29" t="s">
        <v>1500</v>
      </c>
      <c r="D93" s="25"/>
      <c r="E93" s="25"/>
      <c r="F93" s="25" t="str">
        <f>CONCATENATE( IF(G93="","",CONCATENATE(G93,"_ ")),H93,". ",IF(I93="","",CONCATENATE(I93,"_ ")),L93,IF(OR(I93&lt;&gt;"",L93&lt;&gt;M93),CONCATENATE(". ",M93),""))</f>
        <v>e-Auction. Identifier</v>
      </c>
      <c r="G93" s="25"/>
      <c r="H93" s="25" t="s">
        <v>437</v>
      </c>
      <c r="I93" s="25"/>
      <c r="J93" s="25"/>
      <c r="K93" s="25" t="s">
        <v>1497</v>
      </c>
      <c r="L93" s="25" t="str">
        <f>IF(J93&lt;&gt;"",CONCATENATE(J93," ",K93),K93)</f>
        <v>Identifier</v>
      </c>
      <c r="M93" s="25" t="s">
        <v>1497</v>
      </c>
      <c r="N93" s="25"/>
      <c r="O93" s="25" t="str">
        <f>IF(N93&lt;&gt;"",CONCATENATE(N93,"_ ",M93,". Type"),CONCATENATE(M93,". Type"))</f>
        <v>Identifier. Type</v>
      </c>
      <c r="P93" s="25"/>
      <c r="Q93" s="25"/>
      <c r="R93" s="25" t="s">
        <v>1490</v>
      </c>
      <c r="S93" s="25"/>
      <c r="T93" s="25"/>
      <c r="U93" s="25"/>
      <c r="Y93" s="14" t="s">
        <v>1485</v>
      </c>
      <c r="AF93" s="28">
        <v>20180220</v>
      </c>
    </row>
    <row r="94" spans="1:1029" s="27" customFormat="1" ht="14.1" customHeight="1">
      <c r="A94" s="25" t="str">
        <f>SUBSTITUTE(CONCATENATE(I94,J94,IF(K94="Identifier","ID",IF(AND(K94="Text",OR(I94&lt;&gt;"",J94&lt;&gt;"")),"",K94)),IF(AND(M94&lt;&gt;"Text",K94&lt;&gt;M94,NOT(AND(K94="URI",M94="Identifier")),NOT(AND(K94="UUID",M94="Identifier")),NOT(AND(K94="OID",M94="Identifier"))),IF(M94="Identifier","ID",M94),""))," ","")</f>
        <v>URI</v>
      </c>
      <c r="B94" s="26" t="s">
        <v>1498</v>
      </c>
      <c r="C94" s="14" t="s">
        <v>1620</v>
      </c>
      <c r="D94" s="25"/>
      <c r="E94" s="25"/>
      <c r="F94" s="25" t="str">
        <f>CONCATENATE( IF(G94="","",CONCATENATE(G94,"_ ")),H94,". ",IF(I94="","",CONCATENATE(I94,"_ ")),L94,IF(OR(I94&lt;&gt;"",L94&lt;&gt;M94),CONCATENATE(". ",M94),""))</f>
        <v>e-Auction. URI. Identifier</v>
      </c>
      <c r="G94" s="25"/>
      <c r="H94" s="25" t="s">
        <v>437</v>
      </c>
      <c r="I94" s="25"/>
      <c r="J94" s="25"/>
      <c r="K94" s="14" t="s">
        <v>1496</v>
      </c>
      <c r="L94" s="14" t="str">
        <f>IF(J94&lt;&gt;"",CONCATENATE(J94," ",K94),K94)</f>
        <v>URI</v>
      </c>
      <c r="M94" s="14" t="s">
        <v>1497</v>
      </c>
      <c r="N94" s="14"/>
      <c r="O94" s="14" t="str">
        <f>IF(N94&lt;&gt;"",CONCATENATE(N94,"_ ",M94,". Type"),CONCATENATE(M94,". Type"))</f>
        <v>Identifier. Type</v>
      </c>
      <c r="P94" s="14"/>
      <c r="Q94" s="14"/>
      <c r="R94" s="14" t="s">
        <v>1490</v>
      </c>
      <c r="S94" s="14"/>
      <c r="T94" s="14"/>
      <c r="U94" s="14"/>
      <c r="V94" s="14"/>
      <c r="W94" s="14"/>
      <c r="X94" s="14" t="s">
        <v>464</v>
      </c>
      <c r="Y94" s="14" t="s">
        <v>1485</v>
      </c>
      <c r="Z94" s="14"/>
      <c r="AA94" s="27" t="s">
        <v>36</v>
      </c>
      <c r="AE94" s="27" t="s">
        <v>36</v>
      </c>
      <c r="AF94" s="17">
        <v>20180220</v>
      </c>
    </row>
    <row r="95" spans="1:1029">
      <c r="A95" s="14" t="str">
        <f>SUBSTITUTE(CONCATENATE(I95,J95,IF(K95="Identifier","ID",IF(AND(K95="Text",OR(I95&lt;&gt;"",J95&lt;&gt;"")),"",K95)),IF(AND(M95&lt;&gt;"Text",K95&lt;&gt;M95,NOT(AND(K95="URI",M95="Identifier")),NOT(AND(K95="UUID",M95="Identifier")),NOT(AND(K95="OID",M95="Identifier"))),IF(M95="Identifier","ID",M95),""))," ","")</f>
        <v>AdditionalInformation</v>
      </c>
      <c r="B95" s="19" t="s">
        <v>1498</v>
      </c>
      <c r="C95" s="13" t="s">
        <v>1621</v>
      </c>
      <c r="F95" s="14" t="str">
        <f>CONCATENATE( IF(G95="","",CONCATENATE(G95,"_ ")),H95,". ",IF(I95="","",CONCATENATE(I95,"_ ")),L95,IF(OR(I95&lt;&gt;"",L95&lt;&gt;M95),CONCATENATE(". ",M95),""))</f>
        <v>e-Auction. Additional Information. Text</v>
      </c>
      <c r="H95" s="25" t="s">
        <v>437</v>
      </c>
      <c r="I95" s="14"/>
      <c r="J95" s="14"/>
      <c r="K95" s="14" t="s">
        <v>81</v>
      </c>
      <c r="L95" s="14" t="str">
        <f>IF(J95&lt;&gt;"",CONCATENATE(J95," ",K95),K95)</f>
        <v>Additional Information</v>
      </c>
      <c r="M95" s="14" t="s">
        <v>1494</v>
      </c>
      <c r="N95" s="14"/>
      <c r="O95" s="14" t="str">
        <f>IF(N95&lt;&gt;"",CONCATENATE(N95,"_ ",M95,". Type"),CONCATENATE(M95,". Type"))</f>
        <v>Text. Type</v>
      </c>
      <c r="P95" s="14"/>
      <c r="Q95" s="14"/>
      <c r="R95" s="14" t="s">
        <v>1490</v>
      </c>
      <c r="S95" s="14"/>
      <c r="T95" s="14"/>
      <c r="U95" s="14"/>
      <c r="V95" s="14"/>
      <c r="W95" s="14"/>
      <c r="X95" s="14" t="s">
        <v>448</v>
      </c>
      <c r="Y95" s="14" t="s">
        <v>1485</v>
      </c>
      <c r="Z95" s="14"/>
      <c r="AA95" s="14"/>
      <c r="AB95" s="14"/>
      <c r="AC95" s="14"/>
      <c r="AD95" s="14"/>
      <c r="AE95" s="14"/>
      <c r="AF95" s="17">
        <v>20180220</v>
      </c>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c r="ALW95"/>
      <c r="ALX95"/>
      <c r="ALY95"/>
      <c r="ALZ95"/>
      <c r="AMA95"/>
      <c r="AMB95"/>
      <c r="AMC95"/>
      <c r="AMD95"/>
      <c r="AME95"/>
      <c r="AMF95"/>
      <c r="AMG95"/>
      <c r="AMH95"/>
      <c r="AMI95"/>
      <c r="AMJ95"/>
      <c r="AMK95"/>
      <c r="AML95"/>
      <c r="AMM95"/>
      <c r="AMN95"/>
      <c r="AMO95"/>
    </row>
    <row r="96" spans="1:1029" s="13" customFormat="1" ht="14.1" customHeight="1">
      <c r="A96" s="11" t="str">
        <f>SUBSTITUTE(CONCATENATE(G96,H96)," ","")</f>
        <v>EvaluationBoard</v>
      </c>
      <c r="B96" s="12"/>
      <c r="C96" s="24" t="s">
        <v>1500</v>
      </c>
      <c r="D96" s="11"/>
      <c r="E96" s="11"/>
      <c r="F96" s="11" t="str">
        <f>CONCATENATE(IF(G96="","",CONCATENATE(G96,"_ ")),H96,". Details")</f>
        <v>Evaluation Board. Details</v>
      </c>
      <c r="G96" s="11"/>
      <c r="H96" s="24" t="s">
        <v>2214</v>
      </c>
      <c r="I96" s="11"/>
      <c r="J96" s="11"/>
      <c r="K96" s="11"/>
      <c r="L96" s="11"/>
      <c r="M96" s="11"/>
      <c r="N96" s="11"/>
      <c r="O96" s="11"/>
      <c r="P96" s="11"/>
      <c r="Q96" s="11"/>
      <c r="R96" s="11" t="s">
        <v>1483</v>
      </c>
      <c r="S96" s="11" t="s">
        <v>2215</v>
      </c>
      <c r="T96" s="11"/>
      <c r="U96" s="11"/>
      <c r="V96" s="11"/>
      <c r="W96" s="11"/>
      <c r="X96" s="11"/>
      <c r="Y96" s="11" t="s">
        <v>1485</v>
      </c>
      <c r="Z96" s="11"/>
      <c r="AA96" s="11"/>
      <c r="AB96" s="11"/>
      <c r="AC96" s="11"/>
      <c r="AD96" s="11"/>
      <c r="AE96" s="11"/>
      <c r="AF96" s="11">
        <v>20180313</v>
      </c>
    </row>
    <row r="97" spans="1:32" s="27" customFormat="1" ht="14.1" customHeight="1">
      <c r="A97" s="25" t="str">
        <f>SUBSTITUTE(CONCATENATE(I97,J97,IF(K97="Identifier","ID",IF(AND(K97="Text",OR(I97&lt;&gt;"",J97&lt;&gt;"")),"",K97)),IF(AND(M97&lt;&gt;"Text",K97&lt;&gt;M97,NOT(AND(K97="URI",M97="Identifier")),NOT(AND(K97="UUID",M97="Identifier")),NOT(AND(K97="OID",M97="Identifier"))),IF(M97="Identifier","ID",M97),""))," ","")</f>
        <v>TypeCode</v>
      </c>
      <c r="B97" s="26" t="s">
        <v>1498</v>
      </c>
      <c r="C97" s="29" t="s">
        <v>1500</v>
      </c>
      <c r="D97" s="25"/>
      <c r="E97" s="25" t="s">
        <v>2216</v>
      </c>
      <c r="F97" s="25" t="str">
        <f>CONCATENATE( IF(G97="","",CONCATENATE(G97,"_ ")),H97,". ",IF(I97="","",CONCATENATE(I97,"_ ")),L97,IF(OR(I97&lt;&gt;"",L97&lt;&gt;M97),CONCATENATE(". ",M97),""))</f>
        <v>Evaluation Board. Type Code. Code</v>
      </c>
      <c r="G97" s="25"/>
      <c r="H97" s="25" t="s">
        <v>2214</v>
      </c>
      <c r="I97" s="25"/>
      <c r="J97" s="25" t="s">
        <v>1566</v>
      </c>
      <c r="K97" s="25" t="s">
        <v>1489</v>
      </c>
      <c r="L97" s="25" t="str">
        <f>IF(J97&lt;&gt;"",CONCATENATE(J97," ",K97),K97)</f>
        <v>Type Code</v>
      </c>
      <c r="M97" s="25" t="s">
        <v>1489</v>
      </c>
      <c r="N97" s="25"/>
      <c r="O97" s="25" t="str">
        <f>IF(N97&lt;&gt;"",CONCATENATE(N97,"_ ",M97,". Type"),CONCATENATE(M97,". Type"))</f>
        <v>Code. Type</v>
      </c>
      <c r="P97" s="25"/>
      <c r="Q97" s="25"/>
      <c r="R97" s="25" t="s">
        <v>1490</v>
      </c>
      <c r="S97" s="25"/>
      <c r="T97" s="25"/>
      <c r="U97" s="25"/>
      <c r="Y97" s="14" t="s">
        <v>1485</v>
      </c>
      <c r="AF97" s="28">
        <v>20180321</v>
      </c>
    </row>
    <row r="98" spans="1:32" s="13" customFormat="1" ht="14.1" customHeight="1">
      <c r="A98" s="11" t="str">
        <f>SUBSTITUTE(CONCATENATE(G98,H98)," ","")</f>
        <v>EvaluationProcess</v>
      </c>
      <c r="B98" s="12"/>
      <c r="C98" s="24" t="s">
        <v>1500</v>
      </c>
      <c r="D98" s="11"/>
      <c r="E98" s="11"/>
      <c r="F98" s="11" t="str">
        <f>CONCATENATE(IF(G98="","",CONCATENATE(G98,"_ ")),H98,". Details")</f>
        <v>Evaluation Process. Details</v>
      </c>
      <c r="G98" s="11"/>
      <c r="H98" s="24" t="s">
        <v>1622</v>
      </c>
      <c r="I98" s="11"/>
      <c r="J98" s="11"/>
      <c r="K98" s="11"/>
      <c r="L98" s="11"/>
      <c r="M98" s="11"/>
      <c r="N98" s="11"/>
      <c r="O98" s="11"/>
      <c r="P98" s="11"/>
      <c r="Q98" s="11"/>
      <c r="R98" s="11" t="s">
        <v>1483</v>
      </c>
      <c r="S98" s="11"/>
      <c r="T98" s="11"/>
      <c r="U98" s="11"/>
      <c r="V98" s="11"/>
      <c r="W98" s="11"/>
      <c r="X98" s="11"/>
      <c r="Y98" s="11" t="s">
        <v>1485</v>
      </c>
      <c r="Z98" s="11"/>
      <c r="AA98" s="11"/>
      <c r="AB98" s="11"/>
      <c r="AC98" s="11"/>
      <c r="AD98" s="11"/>
      <c r="AE98" s="11"/>
      <c r="AF98" s="11">
        <v>20180313</v>
      </c>
    </row>
    <row r="99" spans="1:32" s="27" customFormat="1" ht="14.1" customHeight="1">
      <c r="A99" s="25" t="str">
        <f>SUBSTITUTE(CONCATENATE(I99,J99,IF(K99="Identifier","ID",IF(AND(K99="Text",OR(I99&lt;&gt;"",J99&lt;&gt;"")),"",K99)),IF(AND(M99&lt;&gt;"Text",K99&lt;&gt;M99,NOT(AND(K99="URI",M99="Identifier")),NOT(AND(K99="UUID",M99="Identifier")),NOT(AND(K99="OID",M99="Identifier"))),IF(M99="Identifier","ID",M99),""))," ","")</f>
        <v>TenderOpeningDate</v>
      </c>
      <c r="B99" s="26" t="s">
        <v>1498</v>
      </c>
      <c r="C99" s="29" t="s">
        <v>1623</v>
      </c>
      <c r="D99" s="25"/>
      <c r="E99" s="25"/>
      <c r="F99" s="25" t="str">
        <f>CONCATENATE( IF(G99="","",CONCATENATE(G99,"_ ")),H99,". ",IF(I99="","",CONCATENATE(I99,"_ ")),L99,IF(OR(I99&lt;&gt;"",L99&lt;&gt;M99),CONCATENATE(". ",M99),""))</f>
        <v>Evaluation Process. Tender Opening Date. Date</v>
      </c>
      <c r="G99" s="25"/>
      <c r="H99" s="25" t="s">
        <v>1622</v>
      </c>
      <c r="I99" s="25"/>
      <c r="J99" s="25" t="s">
        <v>1624</v>
      </c>
      <c r="K99" s="25" t="s">
        <v>1505</v>
      </c>
      <c r="L99" s="25" t="str">
        <f>IF(J99&lt;&gt;"",CONCATENATE(J99," ",K99),K99)</f>
        <v>Tender Opening Date</v>
      </c>
      <c r="M99" s="25" t="s">
        <v>1505</v>
      </c>
      <c r="N99" s="25"/>
      <c r="O99" s="25" t="str">
        <f>IF(N99&lt;&gt;"",CONCATENATE(N99,"_ ",M99,". Type"),CONCATENATE(M99,". Type"))</f>
        <v>Date. Type</v>
      </c>
      <c r="P99" s="25"/>
      <c r="Q99" s="25"/>
      <c r="R99" s="25" t="s">
        <v>1490</v>
      </c>
      <c r="S99" s="25"/>
      <c r="T99" s="25"/>
      <c r="U99" s="25"/>
      <c r="X99" s="27" t="s">
        <v>1008</v>
      </c>
      <c r="Y99" s="14" t="s">
        <v>1485</v>
      </c>
      <c r="AA99" s="27" t="s">
        <v>36</v>
      </c>
      <c r="AF99" s="28">
        <v>20180313</v>
      </c>
    </row>
    <row r="100" spans="1:32" s="27" customFormat="1" ht="14.1" customHeight="1">
      <c r="A100" s="25" t="str">
        <f>SUBSTITUTE(CONCATENATE(I100,J100,IF(K100="Identifier","ID",IF(AND(K100="Text",OR(I100&lt;&gt;"",J100&lt;&gt;"")),"",K100)),IF(AND(M100&lt;&gt;"Text",K100&lt;&gt;M100,NOT(AND(K100="URI",M100="Identifier")),NOT(AND(K100="UUID",M100="Identifier")),NOT(AND(K100="OID",M100="Identifier"))),IF(M100="Identifier","ID",M100),""))," ","")</f>
        <v>TenderOpeningConditionsDescription</v>
      </c>
      <c r="B100" s="26" t="s">
        <v>1502</v>
      </c>
      <c r="C100" s="29" t="s">
        <v>1625</v>
      </c>
      <c r="D100" s="25"/>
      <c r="E100" s="25"/>
      <c r="F100" s="25" t="str">
        <f>CONCATENATE( IF(G100="","",CONCATENATE(G100,"_ ")),H100,". ",IF(I100="","",CONCATENATE(I100,"_ ")),L100,IF(OR(I100&lt;&gt;"",L100&lt;&gt;M100),CONCATENATE(". ",M100),""))</f>
        <v>Evaluation Process. Tender Opening Conditions Description. Description</v>
      </c>
      <c r="G100" s="25"/>
      <c r="H100" s="25" t="s">
        <v>1622</v>
      </c>
      <c r="I100" s="25"/>
      <c r="J100" s="25" t="s">
        <v>1626</v>
      </c>
      <c r="K100" s="25" t="s">
        <v>1522</v>
      </c>
      <c r="L100" s="25" t="str">
        <f>IF(J100&lt;&gt;"",CONCATENATE(J100," ",K100),K100)</f>
        <v>Tender Opening Conditions Description</v>
      </c>
      <c r="M100" s="25" t="s">
        <v>1522</v>
      </c>
      <c r="N100" s="25"/>
      <c r="O100" s="25" t="str">
        <f>IF(N100&lt;&gt;"",CONCATENATE(N100,"_ ",M100,". Type"),CONCATENATE(M100,". Type"))</f>
        <v>Description. Type</v>
      </c>
      <c r="P100" s="25"/>
      <c r="Q100" s="25"/>
      <c r="R100" s="25" t="s">
        <v>1490</v>
      </c>
      <c r="S100" s="25"/>
      <c r="T100" s="25"/>
      <c r="U100" s="25"/>
      <c r="X100" s="27" t="s">
        <v>1014</v>
      </c>
      <c r="Y100" s="14" t="s">
        <v>1485</v>
      </c>
      <c r="AA100" s="27" t="s">
        <v>36</v>
      </c>
      <c r="AF100" s="28">
        <v>20180313</v>
      </c>
    </row>
    <row r="101" spans="1:32" s="27" customFormat="1" ht="14.1" customHeight="1">
      <c r="A101" s="20" t="str">
        <f>SUBSTITUTE(SUBSTITUTE(CONCATENATE(I101,IF(L101="Identifier","ID",L101))," ",""),"_","")</f>
        <v>HasTenderingOpeningLocation</v>
      </c>
      <c r="B101" s="21" t="s">
        <v>1502</v>
      </c>
      <c r="C101" s="20" t="s">
        <v>1627</v>
      </c>
      <c r="D101" s="20"/>
      <c r="E101" s="20"/>
      <c r="F101" s="20" t="str">
        <f>CONCATENATE( IF(G101="","",CONCATENATE(G101,"_ ")),H101,". ",IF(I101="","",CONCATENATE(I101,"_ ")),L101,IF(I101="","",CONCATENATE(". ",M101)))</f>
        <v>Evaluation Process. Has_ Tendering Opening Location. Tendering Opening Location</v>
      </c>
      <c r="G101" s="20"/>
      <c r="H101" s="20" t="s">
        <v>1622</v>
      </c>
      <c r="I101" s="20" t="s">
        <v>1519</v>
      </c>
      <c r="J101" s="20"/>
      <c r="K101" s="20"/>
      <c r="L101" s="20" t="s">
        <v>1628</v>
      </c>
      <c r="M101" s="20" t="str">
        <f>L101</f>
        <v>Tendering Opening Location</v>
      </c>
      <c r="N101" s="20"/>
      <c r="O101" s="20"/>
      <c r="P101" s="20"/>
      <c r="Q101" s="20" t="s">
        <v>1629</v>
      </c>
      <c r="R101" s="20" t="s">
        <v>1507</v>
      </c>
      <c r="S101" s="20"/>
      <c r="T101" s="20"/>
      <c r="U101" s="20"/>
      <c r="V101" s="20"/>
      <c r="W101" s="20"/>
      <c r="X101" s="23" t="s">
        <v>1008</v>
      </c>
      <c r="Y101" s="23" t="s">
        <v>1485</v>
      </c>
      <c r="Z101" s="23"/>
      <c r="AA101" s="23" t="s">
        <v>36</v>
      </c>
      <c r="AB101" s="23"/>
      <c r="AC101" s="23"/>
      <c r="AD101" s="23"/>
      <c r="AE101" s="23" t="s">
        <v>36</v>
      </c>
      <c r="AF101" s="22">
        <v>20180313</v>
      </c>
    </row>
    <row r="102" spans="1:32" s="27" customFormat="1" ht="14.1" customHeight="1">
      <c r="A102" s="20" t="str">
        <f>SUBSTITUTE(SUBSTITUTE(CONCATENATE(I102,IF(L102="Identifier","ID",L102))," ",""),"_","")</f>
        <v>HasAwardingResult</v>
      </c>
      <c r="B102" s="21" t="s">
        <v>1498</v>
      </c>
      <c r="C102" s="20" t="s">
        <v>1500</v>
      </c>
      <c r="D102" s="20"/>
      <c r="E102" s="20"/>
      <c r="F102" s="20" t="str">
        <f>CONCATENATE( IF(G102="","",CONCATENATE(G102,"_ ")),H102,". ",IF(I102="","",CONCATENATE(I102,"_ ")),L102,IF(I102="","",CONCATENATE(". ",M102)))</f>
        <v>Evaluation Process. Has_ Awarding Result. Awarding Result</v>
      </c>
      <c r="G102" s="20"/>
      <c r="H102" s="20" t="s">
        <v>1622</v>
      </c>
      <c r="I102" s="20" t="s">
        <v>1519</v>
      </c>
      <c r="J102" s="20"/>
      <c r="K102" s="20"/>
      <c r="L102" s="20" t="s">
        <v>1501</v>
      </c>
      <c r="M102" s="20" t="str">
        <f>L102</f>
        <v>Awarding Result</v>
      </c>
      <c r="N102" s="20"/>
      <c r="O102" s="20"/>
      <c r="P102" s="20"/>
      <c r="Q102" s="20" t="s">
        <v>1501</v>
      </c>
      <c r="R102" s="20" t="s">
        <v>1507</v>
      </c>
      <c r="S102" s="20"/>
      <c r="T102" s="20"/>
      <c r="U102" s="20"/>
      <c r="V102" s="20"/>
      <c r="W102" s="20"/>
      <c r="X102" s="23"/>
      <c r="Y102" s="23" t="s">
        <v>1485</v>
      </c>
      <c r="Z102" s="23"/>
      <c r="AA102" s="23" t="s">
        <v>36</v>
      </c>
      <c r="AB102" s="23"/>
      <c r="AC102" s="23"/>
      <c r="AD102" s="23"/>
      <c r="AE102" s="23"/>
      <c r="AF102" s="22">
        <v>20180313</v>
      </c>
    </row>
    <row r="103" spans="1:32" s="27" customFormat="1" ht="14.1" customHeight="1">
      <c r="A103" s="20" t="str">
        <f>SUBSTITUTE(SUBSTITUTE(CONCATENATE(I103,IF(L103="Identifier","ID",L103))," ",""),"_","")</f>
        <v>HasEvaluationBoard</v>
      </c>
      <c r="B103" s="21">
        <v>1</v>
      </c>
      <c r="C103" s="20" t="s">
        <v>1500</v>
      </c>
      <c r="D103" s="20"/>
      <c r="E103" s="20"/>
      <c r="F103" s="20" t="str">
        <f>CONCATENATE( IF(G103="","",CONCATENATE(G103,"_ ")),H103,". ",IF(I103="","",CONCATENATE(I103,"_ ")),L103,IF(I103="","",CONCATENATE(". ",M103)))</f>
        <v>Evaluation Process. Has_ Evaluation Board. Evaluation Board</v>
      </c>
      <c r="G103" s="20"/>
      <c r="H103" s="20" t="s">
        <v>1622</v>
      </c>
      <c r="I103" s="20" t="s">
        <v>1519</v>
      </c>
      <c r="J103" s="20"/>
      <c r="K103" s="20"/>
      <c r="L103" s="20" t="s">
        <v>2214</v>
      </c>
      <c r="M103" s="20" t="str">
        <f>L103</f>
        <v>Evaluation Board</v>
      </c>
      <c r="N103" s="20"/>
      <c r="O103" s="20"/>
      <c r="P103" s="20"/>
      <c r="Q103" s="20" t="s">
        <v>2214</v>
      </c>
      <c r="R103" s="20" t="s">
        <v>1507</v>
      </c>
      <c r="S103" s="20"/>
      <c r="T103" s="20"/>
      <c r="U103" s="20"/>
      <c r="V103" s="20"/>
      <c r="W103" s="20"/>
      <c r="X103" s="23"/>
      <c r="Y103" s="23" t="s">
        <v>1485</v>
      </c>
      <c r="Z103" s="23"/>
      <c r="AA103" s="23" t="s">
        <v>36</v>
      </c>
      <c r="AB103" s="23"/>
      <c r="AC103" s="23"/>
      <c r="AD103" s="23"/>
      <c r="AE103" s="23"/>
      <c r="AF103" s="22">
        <v>20180313</v>
      </c>
    </row>
    <row r="104" spans="1:32" s="27" customFormat="1" ht="14.1" customHeight="1">
      <c r="A104" s="20" t="str">
        <f>SUBSTITUTE(SUBSTITUTE(CONCATENATE(I104,IF(L104="Identifier","ID",L104))," ",""),"_","")</f>
        <v>EvaluatedEconomicOperator</v>
      </c>
      <c r="B104" s="21" t="s">
        <v>1502</v>
      </c>
      <c r="C104" s="20" t="s">
        <v>1500</v>
      </c>
      <c r="D104" s="20"/>
      <c r="E104" s="20"/>
      <c r="F104" s="20" t="str">
        <f>CONCATENATE( IF(G104="","",CONCATENATE(G104,"_ ")),H104,". ",IF(I104="","",CONCATENATE(I104,"_ ")),L104,IF(I104="","",CONCATENATE(". ",M104)))</f>
        <v>Evaluation Process. Evaluated_ Economic Operator. Economic Operator</v>
      </c>
      <c r="G104" s="20"/>
      <c r="H104" s="20" t="s">
        <v>1622</v>
      </c>
      <c r="I104" s="20" t="s">
        <v>2217</v>
      </c>
      <c r="J104" s="20"/>
      <c r="K104" s="20"/>
      <c r="L104" s="20" t="s">
        <v>481</v>
      </c>
      <c r="M104" s="20" t="str">
        <f>L104</f>
        <v>Economic Operator</v>
      </c>
      <c r="N104" s="20"/>
      <c r="O104" s="20"/>
      <c r="P104" s="20"/>
      <c r="Q104" s="20" t="s">
        <v>481</v>
      </c>
      <c r="R104" s="20" t="s">
        <v>1507</v>
      </c>
      <c r="S104" s="20"/>
      <c r="T104" s="20"/>
      <c r="U104" s="20"/>
      <c r="V104" s="20"/>
      <c r="W104" s="20"/>
      <c r="X104" s="23"/>
      <c r="Y104" s="23" t="s">
        <v>1485</v>
      </c>
      <c r="Z104" s="23"/>
      <c r="AA104" s="23" t="s">
        <v>36</v>
      </c>
      <c r="AB104" s="23"/>
      <c r="AC104" s="23"/>
      <c r="AD104" s="23"/>
      <c r="AE104" s="23"/>
      <c r="AF104" s="22">
        <v>20180313</v>
      </c>
    </row>
    <row r="105" spans="1:32" s="13" customFormat="1" ht="14.1" customHeight="1">
      <c r="A105" s="11" t="str">
        <f>SUBSTITUTE(CONCATENATE(G105,H105)," ","")</f>
        <v>EvaluationResult</v>
      </c>
      <c r="B105" s="12"/>
      <c r="C105" s="24" t="s">
        <v>1500</v>
      </c>
      <c r="D105" s="11"/>
      <c r="E105" s="11"/>
      <c r="F105" s="11" t="str">
        <f>CONCATENATE(IF(G105="","",CONCATENATE(G105,"_ ")),H105,". Details")</f>
        <v>Evaluation Result. Details</v>
      </c>
      <c r="G105" s="11"/>
      <c r="H105" s="24" t="s">
        <v>2209</v>
      </c>
      <c r="I105" s="11"/>
      <c r="J105" s="11"/>
      <c r="K105" s="11"/>
      <c r="L105" s="11"/>
      <c r="M105" s="11"/>
      <c r="N105" s="11"/>
      <c r="O105" s="11"/>
      <c r="P105" s="11"/>
      <c r="Q105" s="11"/>
      <c r="R105" s="11" t="s">
        <v>1483</v>
      </c>
      <c r="S105" s="11"/>
      <c r="T105" s="11"/>
      <c r="U105" s="11"/>
      <c r="V105" s="11"/>
      <c r="W105" s="11"/>
      <c r="X105" s="11"/>
      <c r="Y105" s="11" t="s">
        <v>1485</v>
      </c>
      <c r="Z105" s="11"/>
      <c r="AA105" s="11" t="s">
        <v>1486</v>
      </c>
      <c r="AB105" s="11"/>
      <c r="AC105" s="11"/>
      <c r="AD105" s="11"/>
      <c r="AE105" s="11"/>
      <c r="AF105" s="11">
        <v>20180306</v>
      </c>
    </row>
    <row r="106" spans="1:32" s="27" customFormat="1" ht="14.1" customHeight="1">
      <c r="A106" s="25" t="str">
        <f>SUBSTITUTE(CONCATENATE(I106,J106,IF(K106="Identifier","ID",IF(AND(K106="Text",OR(I106&lt;&gt;"",J106&lt;&gt;"")),"",K106)),IF(AND(M106&lt;&gt;"Text",K106&lt;&gt;M106,NOT(AND(K106="URI",M106="Identifier")),NOT(AND(K106="UUID",M106="Identifier")),NOT(AND(K106="OID",M106="Identifier"))),IF(M106="Identifier","ID",M106),""))," ","")</f>
        <v>NoResultReason</v>
      </c>
      <c r="B106" s="26" t="s">
        <v>1502</v>
      </c>
      <c r="C106" s="46" t="s">
        <v>2212</v>
      </c>
      <c r="D106" s="25"/>
      <c r="E106" s="25"/>
      <c r="F106" s="25" t="str">
        <f>CONCATENATE( IF(G106="","",CONCATENATE(G106,"_ ")),H106,". ",IF(I106="","",CONCATENATE(I106,"_ ")),L106,IF(OR(I106&lt;&gt;"",L106&lt;&gt;M106),CONCATENATE(". ",M106),""))</f>
        <v>Evaluation Result. No Result Reason Text. Text</v>
      </c>
      <c r="G106" s="25"/>
      <c r="H106" s="25" t="s">
        <v>2209</v>
      </c>
      <c r="I106" s="25"/>
      <c r="J106" s="25" t="s">
        <v>2210</v>
      </c>
      <c r="K106" s="25" t="s">
        <v>1494</v>
      </c>
      <c r="L106" s="25" t="str">
        <f>IF(J106&lt;&gt;"",CONCATENATE(J106," ",K106),K106)</f>
        <v>No Result Reason Text</v>
      </c>
      <c r="M106" s="25" t="s">
        <v>1494</v>
      </c>
      <c r="N106" s="25"/>
      <c r="O106" s="25" t="str">
        <f>IF(N106&lt;&gt;"",CONCATENATE(N106,"_ ",M106,". Type"),CONCATENATE(M106,". Type"))</f>
        <v>Text. Type</v>
      </c>
      <c r="P106" s="25"/>
      <c r="Q106" s="25"/>
      <c r="R106" s="25" t="s">
        <v>1490</v>
      </c>
      <c r="S106" s="25"/>
      <c r="T106" s="25"/>
      <c r="U106" s="25"/>
      <c r="Y106" s="14" t="s">
        <v>1485</v>
      </c>
      <c r="AA106" s="27" t="s">
        <v>1486</v>
      </c>
      <c r="AF106" s="28">
        <v>20180306</v>
      </c>
    </row>
    <row r="107" spans="1:32" s="27" customFormat="1" ht="14.1" customHeight="1">
      <c r="A107" s="25" t="str">
        <f>SUBSTITUTE(CONCATENATE(I107,J107,IF(K107="Identifier","ID",IF(AND(K107="Text",OR(I107&lt;&gt;"",J107&lt;&gt;"")),"",K107)),IF(AND(M107&lt;&gt;"Text",K107&lt;&gt;M107,NOT(AND(K107="URI",M107="Identifier")),NOT(AND(K107="UUID",M107="Identifier")),NOT(AND(K107="OID",M107="Identifier"))),IF(M107="Identifier","ID",M107),""))," ","")</f>
        <v>NumberAwardedContractsNumeric</v>
      </c>
      <c r="B107" s="26" t="s">
        <v>1498</v>
      </c>
      <c r="C107" s="46" t="s">
        <v>2211</v>
      </c>
      <c r="D107" s="25"/>
      <c r="E107" s="25"/>
      <c r="F107" s="25" t="str">
        <f>CONCATENATE( IF(G107="","",CONCATENATE(G107,"_ ")),H107,". ",IF(I107="","",CONCATENATE(I107,"_ ")),L107,IF(OR(I107&lt;&gt;"",L107&lt;&gt;M107),CONCATENATE(". ",M107),""))</f>
        <v>Evaluation Result. Number Awarded Contracts Numeric. Numeric</v>
      </c>
      <c r="G107" s="25"/>
      <c r="H107" s="25" t="s">
        <v>2209</v>
      </c>
      <c r="I107" s="25"/>
      <c r="J107" s="47" t="s">
        <v>2219</v>
      </c>
      <c r="K107" s="25" t="s">
        <v>1503</v>
      </c>
      <c r="L107" s="25" t="str">
        <f>IF(J107&lt;&gt;"",CONCATENATE(J107," ",K107),K107)</f>
        <v>Number Awarded Contracts Numeric</v>
      </c>
      <c r="M107" s="25" t="s">
        <v>1503</v>
      </c>
      <c r="N107" s="25"/>
      <c r="O107" s="25" t="str">
        <f>IF(N107&lt;&gt;"",CONCATENATE(N107,"_ ",M107,". Type"),CONCATENATE(M107,". Type"))</f>
        <v>Numeric. Type</v>
      </c>
      <c r="P107" s="25"/>
      <c r="Q107" s="25"/>
      <c r="R107" s="25" t="s">
        <v>1490</v>
      </c>
      <c r="S107" s="25"/>
      <c r="T107" s="25"/>
      <c r="U107" s="25"/>
      <c r="Y107" s="14" t="s">
        <v>1485</v>
      </c>
      <c r="AA107" s="27" t="s">
        <v>1486</v>
      </c>
      <c r="AF107" s="28">
        <v>20180306</v>
      </c>
    </row>
    <row r="108" spans="1:32" s="27" customFormat="1" ht="14.1" customHeight="1">
      <c r="A108" s="25" t="str">
        <f>SUBSTITUTE(CONCATENATE(I108,J108,IF(K108="Identifier","ID",IF(AND(K108="Text",OR(I108&lt;&gt;"",J108&lt;&gt;"")),"",K108)),IF(AND(M108&lt;&gt;"Text",K108&lt;&gt;M108,NOT(AND(K108="URI",M108="Identifier")),NOT(AND(K108="UUID",M108="Identifier")),NOT(AND(K108="OID",M108="Identifier"))),IF(M108="Identifier","ID",M108),""))," ","")</f>
        <v>ResultDate</v>
      </c>
      <c r="B108" s="26" t="s">
        <v>1498</v>
      </c>
      <c r="C108" s="46" t="s">
        <v>1504</v>
      </c>
      <c r="D108" s="25"/>
      <c r="E108" s="25"/>
      <c r="F108" s="25" t="str">
        <f>CONCATENATE( IF(G108="","",CONCATENATE(G108,"_ ")),H108,". ",IF(I108="","",CONCATENATE(I108,"_ ")),L108,IF(OR(I108&lt;&gt;"",L108&lt;&gt;M108),CONCATENATE(". ",M108),""))</f>
        <v>Evaluation Result. Result Date. Date</v>
      </c>
      <c r="G108" s="25"/>
      <c r="H108" s="25" t="s">
        <v>2209</v>
      </c>
      <c r="I108" s="25"/>
      <c r="J108" s="47" t="s">
        <v>1244</v>
      </c>
      <c r="K108" s="25" t="s">
        <v>1505</v>
      </c>
      <c r="L108" s="25" t="str">
        <f>IF(J108&lt;&gt;"",CONCATENATE(J108," ",K108),K108)</f>
        <v>Result Date</v>
      </c>
      <c r="M108" s="25" t="s">
        <v>1505</v>
      </c>
      <c r="N108" s="25"/>
      <c r="O108" s="25" t="str">
        <f>IF(N108&lt;&gt;"",CONCATENATE(N108,"_ ",M108,". Type"),CONCATENATE(M108,". Type"))</f>
        <v>Date. Type</v>
      </c>
      <c r="P108" s="25"/>
      <c r="Q108" s="25"/>
      <c r="R108" s="25" t="s">
        <v>1490</v>
      </c>
      <c r="S108" s="25"/>
      <c r="T108" s="25"/>
      <c r="U108" s="25"/>
      <c r="Y108" s="14" t="s">
        <v>1485</v>
      </c>
      <c r="AA108" s="27" t="s">
        <v>1486</v>
      </c>
      <c r="AF108" s="28">
        <v>20180306</v>
      </c>
    </row>
    <row r="109" spans="1:32" s="27" customFormat="1" ht="14.1" customHeight="1">
      <c r="A109" s="20" t="str">
        <f>SUBSTITUTE(SUBSTITUTE(CONCATENATE(I109,IF(L109="Identifier","ID",L109))," ",""),"_","")</f>
        <v>ProposedEconomicOperator</v>
      </c>
      <c r="B109" s="21" t="s">
        <v>1502</v>
      </c>
      <c r="C109" s="20" t="s">
        <v>1500</v>
      </c>
      <c r="D109" s="20"/>
      <c r="E109" s="20"/>
      <c r="F109" s="20" t="str">
        <f>CONCATENATE( IF(G109="","",CONCATENATE(G109,"_ ")),H109,". ",IF(I109="","",CONCATENATE(I109,"_ ")),L109,IF(I109="","",CONCATENATE(". ",M109)))</f>
        <v>Evaluation Result. Proposed_ Economic Operator. Economic Operator</v>
      </c>
      <c r="G109" s="20"/>
      <c r="H109" s="20" t="s">
        <v>2209</v>
      </c>
      <c r="I109" s="20" t="s">
        <v>2218</v>
      </c>
      <c r="J109" s="20"/>
      <c r="K109" s="20"/>
      <c r="L109" s="20" t="str">
        <f>CONCATENATE(IF(P109="","",CONCATENATE(P109,"_ ")),Q109)</f>
        <v>Economic Operator</v>
      </c>
      <c r="M109" s="20" t="str">
        <f>L109</f>
        <v>Economic Operator</v>
      </c>
      <c r="N109" s="20"/>
      <c r="O109" s="20"/>
      <c r="P109" s="20"/>
      <c r="Q109" s="20" t="s">
        <v>481</v>
      </c>
      <c r="R109" s="20" t="s">
        <v>1507</v>
      </c>
      <c r="S109" s="20"/>
      <c r="T109" s="20"/>
      <c r="U109" s="23"/>
      <c r="V109" s="23"/>
      <c r="W109" s="23"/>
      <c r="X109" s="23"/>
      <c r="Y109" s="23" t="s">
        <v>1485</v>
      </c>
      <c r="Z109" s="23"/>
      <c r="AA109" s="23" t="s">
        <v>1486</v>
      </c>
      <c r="AB109" s="23"/>
      <c r="AC109" s="23"/>
      <c r="AD109" s="23"/>
      <c r="AE109" s="23" t="s">
        <v>1499</v>
      </c>
      <c r="AF109" s="22">
        <v>20180208</v>
      </c>
    </row>
    <row r="110" spans="1:32" s="13" customFormat="1" ht="14.1" customHeight="1">
      <c r="A110" s="11" t="str">
        <f>SUBSTITUTE(CONCATENATE(G110,H110)," ","")</f>
        <v>ExpressionOfInterest</v>
      </c>
      <c r="B110" s="12"/>
      <c r="C110" s="24" t="s">
        <v>1500</v>
      </c>
      <c r="D110" s="11"/>
      <c r="E110" s="11"/>
      <c r="F110" s="11" t="str">
        <f>CONCATENATE(IF(G110="","",CONCATENATE(G110,"_ ")),H110,". Details")</f>
        <v>Expression Of Interest. Details</v>
      </c>
      <c r="G110" s="11"/>
      <c r="H110" s="24" t="s">
        <v>2240</v>
      </c>
      <c r="I110" s="11"/>
      <c r="J110" s="11"/>
      <c r="K110" s="11"/>
      <c r="L110" s="11"/>
      <c r="M110" s="11"/>
      <c r="N110" s="11"/>
      <c r="O110" s="11"/>
      <c r="P110" s="11"/>
      <c r="Q110" s="11"/>
      <c r="R110" s="11" t="s">
        <v>1483</v>
      </c>
      <c r="S110" s="11"/>
      <c r="T110" s="11"/>
      <c r="U110" s="11"/>
      <c r="V110" s="11"/>
      <c r="W110" s="11"/>
      <c r="X110" s="11"/>
      <c r="Y110" s="11" t="s">
        <v>1485</v>
      </c>
      <c r="Z110" s="11"/>
      <c r="AA110" s="11" t="s">
        <v>1486</v>
      </c>
      <c r="AB110" s="11"/>
      <c r="AC110" s="11"/>
      <c r="AD110" s="11"/>
      <c r="AE110" s="11"/>
      <c r="AF110" s="11">
        <v>20180306</v>
      </c>
    </row>
    <row r="111" spans="1:32" s="27" customFormat="1" ht="14.1" customHeight="1">
      <c r="A111" s="20" t="str">
        <f>SUBSTITUTE(SUBSTITUTE(CONCATENATE(I111,IF(L111="Identifier","ID",L111))," ",""),"_","")</f>
        <v>RefersToInvitationToTender</v>
      </c>
      <c r="B111" s="21" t="s">
        <v>1498</v>
      </c>
      <c r="C111" s="20" t="s">
        <v>1500</v>
      </c>
      <c r="D111" s="20"/>
      <c r="E111" s="20"/>
      <c r="F111" s="20" t="str">
        <f>CONCATENATE( IF(G111="","",CONCATENATE(G111,"_ ")),H111,". ",IF(I111="","",CONCATENATE(I111,"_ ")),L111,IF(I111="","",CONCATENATE(". ",M111)))</f>
        <v>Expression Of Interest. Refers To_ Invitation To Tender. Invitation To Tender</v>
      </c>
      <c r="G111" s="20"/>
      <c r="H111" s="20" t="s">
        <v>2240</v>
      </c>
      <c r="I111" s="20" t="s">
        <v>2228</v>
      </c>
      <c r="J111" s="20"/>
      <c r="K111" s="20"/>
      <c r="L111" s="20" t="str">
        <f>CONCATENATE(IF(P111="","",CONCATENATE(P111,"_ ")),Q111)</f>
        <v>Invitation To Tender</v>
      </c>
      <c r="M111" s="20" t="str">
        <f>L111</f>
        <v>Invitation To Tender</v>
      </c>
      <c r="N111" s="20"/>
      <c r="O111" s="20"/>
      <c r="P111" s="20"/>
      <c r="Q111" s="20" t="s">
        <v>1675</v>
      </c>
      <c r="R111" s="20" t="s">
        <v>1507</v>
      </c>
      <c r="S111" s="20"/>
      <c r="T111" s="20"/>
      <c r="U111" s="23"/>
      <c r="V111" s="23"/>
      <c r="W111" s="23"/>
      <c r="X111" s="23"/>
      <c r="Y111" s="23" t="s">
        <v>1485</v>
      </c>
      <c r="Z111" s="23"/>
      <c r="AA111" s="23" t="s">
        <v>1486</v>
      </c>
      <c r="AB111" s="23"/>
      <c r="AC111" s="23"/>
      <c r="AD111" s="23"/>
      <c r="AE111" s="23" t="s">
        <v>1499</v>
      </c>
      <c r="AF111" s="22">
        <v>20180208</v>
      </c>
    </row>
    <row r="112" spans="1:32" s="13" customFormat="1" ht="14.1" customHeight="1">
      <c r="A112" s="11" t="str">
        <f>SUBSTITUTE(CONCATENATE(G112,H112)," ","")</f>
        <v>EvaluationResult</v>
      </c>
      <c r="B112" s="12"/>
      <c r="C112" s="24" t="s">
        <v>1500</v>
      </c>
      <c r="D112" s="11"/>
      <c r="E112" s="11"/>
      <c r="F112" s="11" t="str">
        <f>CONCATENATE(IF(G112="","",CONCATENATE(G112,"_ ")),H112,". Details")</f>
        <v>Evaluation Result. Details</v>
      </c>
      <c r="G112" s="11"/>
      <c r="H112" s="24" t="s">
        <v>2209</v>
      </c>
      <c r="I112" s="11"/>
      <c r="J112" s="11"/>
      <c r="K112" s="11"/>
      <c r="L112" s="11"/>
      <c r="M112" s="11"/>
      <c r="N112" s="11"/>
      <c r="O112" s="11"/>
      <c r="P112" s="11"/>
      <c r="Q112" s="11"/>
      <c r="R112" s="11" t="s">
        <v>1483</v>
      </c>
      <c r="S112" s="11"/>
      <c r="T112" s="11"/>
      <c r="U112" s="11"/>
      <c r="V112" s="11"/>
      <c r="W112" s="11"/>
      <c r="X112" s="11"/>
      <c r="Y112" s="11" t="s">
        <v>1485</v>
      </c>
      <c r="Z112" s="11"/>
      <c r="AA112" s="11" t="s">
        <v>1486</v>
      </c>
      <c r="AB112" s="11"/>
      <c r="AC112" s="11"/>
      <c r="AD112" s="11"/>
      <c r="AE112" s="11"/>
      <c r="AF112" s="11">
        <v>20180306</v>
      </c>
    </row>
    <row r="113" spans="1:1029" s="27" customFormat="1" ht="14.1" customHeight="1">
      <c r="A113" s="25" t="str">
        <f t="shared" ref="A113:A120" si="12">SUBSTITUTE(CONCATENATE(I113,J113,IF(K113="Identifier","ID",IF(AND(K113="Text",OR(I113&lt;&gt;"",J113&lt;&gt;"")),"",K113)),IF(AND(M113&lt;&gt;"Text",K113&lt;&gt;M113,NOT(AND(K113="URI",M113="Identifier")),NOT(AND(K113="UUID",M113="Identifier")),NOT(AND(K113="OID",M113="Identifier"))),IF(M113="Identifier","ID",M113),""))," ","")</f>
        <v>ID</v>
      </c>
      <c r="B113" s="26" t="s">
        <v>1498</v>
      </c>
      <c r="C113" s="29" t="s">
        <v>1630</v>
      </c>
      <c r="D113" s="25"/>
      <c r="E113" s="25" t="s">
        <v>1631</v>
      </c>
      <c r="F113" s="25" t="str">
        <f t="shared" ref="F113:F120" si="13">CONCATENATE( IF(G113="","",CONCATENATE(G113,"_ ")),H113,". ",IF(I113="","",CONCATENATE(I113,"_ ")),L113,IF(OR(I113&lt;&gt;"",L113&lt;&gt;M113),CONCATENATE(". ",M113),""))</f>
        <v>Financial Account. Identifier</v>
      </c>
      <c r="G113" s="25"/>
      <c r="H113" s="25" t="s">
        <v>1606</v>
      </c>
      <c r="I113" s="25"/>
      <c r="J113" s="25"/>
      <c r="K113" s="25" t="s">
        <v>1497</v>
      </c>
      <c r="L113" s="25" t="str">
        <f t="shared" ref="L113:L120" si="14">IF(J113&lt;&gt;"",CONCATENATE(J113," ",K113),K113)</f>
        <v>Identifier</v>
      </c>
      <c r="M113" s="25" t="s">
        <v>1497</v>
      </c>
      <c r="N113" s="25"/>
      <c r="O113" s="25" t="str">
        <f t="shared" ref="O113:O120" si="15">IF(N113&lt;&gt;"",CONCATENATE(N113,"_ ",M113,". Type"),CONCATENATE(M113,". Type"))</f>
        <v>Identifier. Type</v>
      </c>
      <c r="P113" s="25"/>
      <c r="Q113" s="25"/>
      <c r="R113" s="25" t="s">
        <v>1490</v>
      </c>
      <c r="S113" s="25"/>
      <c r="T113" s="25"/>
      <c r="U113" s="25"/>
      <c r="Y113" s="14" t="s">
        <v>1485</v>
      </c>
      <c r="AE113" s="27" t="s">
        <v>36</v>
      </c>
      <c r="AF113" s="28">
        <v>20180307</v>
      </c>
    </row>
    <row r="114" spans="1:1029" s="27" customFormat="1" ht="14.1" customHeight="1">
      <c r="A114" s="25" t="str">
        <f t="shared" si="12"/>
        <v>Name</v>
      </c>
      <c r="B114" s="26" t="s">
        <v>1498</v>
      </c>
      <c r="C114" s="29" t="s">
        <v>1632</v>
      </c>
      <c r="D114" s="25"/>
      <c r="E114" s="25"/>
      <c r="F114" s="25" t="str">
        <f t="shared" si="13"/>
        <v>Financial Account. Name</v>
      </c>
      <c r="G114" s="25"/>
      <c r="H114" s="25" t="s">
        <v>1606</v>
      </c>
      <c r="I114" s="25"/>
      <c r="J114" s="25"/>
      <c r="K114" s="25" t="s">
        <v>933</v>
      </c>
      <c r="L114" s="25" t="str">
        <f t="shared" si="14"/>
        <v>Name</v>
      </c>
      <c r="M114" s="25" t="s">
        <v>933</v>
      </c>
      <c r="N114" s="25"/>
      <c r="O114" s="25" t="str">
        <f t="shared" si="15"/>
        <v>Name. Type</v>
      </c>
      <c r="P114" s="25"/>
      <c r="Q114" s="25"/>
      <c r="R114" s="25" t="s">
        <v>1490</v>
      </c>
      <c r="S114" s="25"/>
      <c r="T114" s="25"/>
      <c r="U114" s="25"/>
      <c r="Y114" s="14" t="s">
        <v>1485</v>
      </c>
      <c r="AE114" s="27" t="s">
        <v>36</v>
      </c>
      <c r="AF114" s="28">
        <v>20180307</v>
      </c>
    </row>
    <row r="115" spans="1:1029" s="27" customFormat="1" ht="14.1" customHeight="1">
      <c r="A115" s="25" t="str">
        <f t="shared" si="12"/>
        <v>AliasName</v>
      </c>
      <c r="B115" s="26" t="s">
        <v>1498</v>
      </c>
      <c r="C115" s="29" t="s">
        <v>1633</v>
      </c>
      <c r="D115" s="25"/>
      <c r="E115" s="25"/>
      <c r="F115" s="25" t="str">
        <f t="shared" si="13"/>
        <v>Financial Account. Alias_ Name. Name</v>
      </c>
      <c r="G115" s="25"/>
      <c r="H115" s="25" t="s">
        <v>1606</v>
      </c>
      <c r="I115" s="25" t="s">
        <v>1634</v>
      </c>
      <c r="J115" s="25"/>
      <c r="K115" s="25" t="s">
        <v>933</v>
      </c>
      <c r="L115" s="25" t="str">
        <f t="shared" si="14"/>
        <v>Name</v>
      </c>
      <c r="M115" s="25" t="s">
        <v>933</v>
      </c>
      <c r="N115" s="25"/>
      <c r="O115" s="25" t="str">
        <f t="shared" si="15"/>
        <v>Name. Type</v>
      </c>
      <c r="P115" s="25"/>
      <c r="Q115" s="25"/>
      <c r="R115" s="25" t="s">
        <v>1490</v>
      </c>
      <c r="S115" s="25"/>
      <c r="T115" s="25"/>
      <c r="U115" s="25"/>
      <c r="Y115" s="14" t="s">
        <v>1485</v>
      </c>
      <c r="AE115" s="27" t="s">
        <v>36</v>
      </c>
      <c r="AF115" s="28">
        <v>20180307</v>
      </c>
    </row>
    <row r="116" spans="1:1029" s="27" customFormat="1" ht="14.1" customHeight="1">
      <c r="A116" s="25" t="str">
        <f t="shared" si="12"/>
        <v>AccountTypeCode</v>
      </c>
      <c r="B116" s="26">
        <v>1</v>
      </c>
      <c r="C116" s="29" t="s">
        <v>1635</v>
      </c>
      <c r="D116" s="25"/>
      <c r="E116" s="25"/>
      <c r="F116" s="25" t="str">
        <f t="shared" si="13"/>
        <v>Financial Account. Account Type Code. Code</v>
      </c>
      <c r="G116" s="25"/>
      <c r="H116" s="25" t="s">
        <v>1606</v>
      </c>
      <c r="I116" s="25"/>
      <c r="J116" s="25" t="s">
        <v>1636</v>
      </c>
      <c r="K116" s="25" t="s">
        <v>1489</v>
      </c>
      <c r="L116" s="25" t="str">
        <f t="shared" si="14"/>
        <v>Account Type Code</v>
      </c>
      <c r="M116" s="25" t="s">
        <v>1489</v>
      </c>
      <c r="N116" s="25"/>
      <c r="O116" s="25" t="str">
        <f t="shared" si="15"/>
        <v>Code. Type</v>
      </c>
      <c r="P116" s="25"/>
      <c r="Q116" s="25"/>
      <c r="R116" s="25" t="s">
        <v>1490</v>
      </c>
      <c r="S116" s="25"/>
      <c r="T116" s="25"/>
      <c r="U116" s="25"/>
      <c r="Y116" s="14" t="s">
        <v>1485</v>
      </c>
      <c r="AE116" s="27" t="s">
        <v>36</v>
      </c>
      <c r="AF116" s="28">
        <v>20180307</v>
      </c>
    </row>
    <row r="117" spans="1:1029" s="27" customFormat="1" ht="14.1" customHeight="1">
      <c r="A117" s="25" t="str">
        <f t="shared" si="12"/>
        <v>AccountFormatCode</v>
      </c>
      <c r="B117" s="26" t="s">
        <v>1498</v>
      </c>
      <c r="C117" s="29" t="s">
        <v>1637</v>
      </c>
      <c r="D117" s="25"/>
      <c r="E117" s="25" t="s">
        <v>1638</v>
      </c>
      <c r="F117" s="25" t="str">
        <f t="shared" si="13"/>
        <v>Financial Account. Account Format Code. Code</v>
      </c>
      <c r="G117" s="25"/>
      <c r="H117" s="25" t="s">
        <v>1606</v>
      </c>
      <c r="I117" s="25"/>
      <c r="J117" s="25" t="s">
        <v>1639</v>
      </c>
      <c r="K117" s="25" t="s">
        <v>1489</v>
      </c>
      <c r="L117" s="25" t="str">
        <f t="shared" si="14"/>
        <v>Account Format Code</v>
      </c>
      <c r="M117" s="25" t="s">
        <v>1489</v>
      </c>
      <c r="N117" s="25"/>
      <c r="O117" s="25" t="str">
        <f t="shared" si="15"/>
        <v>Code. Type</v>
      </c>
      <c r="P117" s="25"/>
      <c r="Q117" s="25"/>
      <c r="R117" s="25" t="s">
        <v>1490</v>
      </c>
      <c r="S117" s="25"/>
      <c r="T117" s="25"/>
      <c r="U117" s="25"/>
      <c r="Y117" s="14" t="s">
        <v>1485</v>
      </c>
      <c r="AE117" s="27" t="s">
        <v>36</v>
      </c>
      <c r="AF117" s="28">
        <v>20180307</v>
      </c>
    </row>
    <row r="118" spans="1:1029" s="27" customFormat="1" ht="14.1" customHeight="1">
      <c r="A118" s="25" t="str">
        <f t="shared" si="12"/>
        <v>CurrencyCode</v>
      </c>
      <c r="B118" s="26" t="s">
        <v>1498</v>
      </c>
      <c r="C118" s="29" t="s">
        <v>1640</v>
      </c>
      <c r="D118" s="25"/>
      <c r="E118" s="25"/>
      <c r="F118" s="25" t="str">
        <f t="shared" si="13"/>
        <v>Financial Account. Currency Code. Code</v>
      </c>
      <c r="G118" s="25"/>
      <c r="H118" s="25" t="s">
        <v>1606</v>
      </c>
      <c r="I118" s="25"/>
      <c r="J118" s="25" t="s">
        <v>1641</v>
      </c>
      <c r="K118" s="25" t="s">
        <v>1489</v>
      </c>
      <c r="L118" s="25" t="str">
        <f t="shared" si="14"/>
        <v>Currency Code</v>
      </c>
      <c r="M118" s="25" t="s">
        <v>1489</v>
      </c>
      <c r="N118" s="25"/>
      <c r="O118" s="25" t="str">
        <f t="shared" si="15"/>
        <v>Code. Type</v>
      </c>
      <c r="P118" s="25" t="s">
        <v>1641</v>
      </c>
      <c r="Q118" s="25"/>
      <c r="R118" s="25" t="s">
        <v>1490</v>
      </c>
      <c r="S118" s="25"/>
      <c r="T118" s="25"/>
      <c r="U118" s="25"/>
      <c r="Y118" s="14" t="s">
        <v>1485</v>
      </c>
      <c r="AE118" s="27" t="s">
        <v>36</v>
      </c>
      <c r="AF118" s="28">
        <v>20180307</v>
      </c>
    </row>
    <row r="119" spans="1:1029" s="27" customFormat="1" ht="14.1" customHeight="1">
      <c r="A119" s="25" t="str">
        <f t="shared" si="12"/>
        <v>PaymentNote</v>
      </c>
      <c r="B119" s="26" t="s">
        <v>1502</v>
      </c>
      <c r="C119" s="29" t="s">
        <v>1642</v>
      </c>
      <c r="D119" s="25"/>
      <c r="E119" s="25"/>
      <c r="F119" s="25" t="str">
        <f t="shared" si="13"/>
        <v>Financial Account. Payment_ Note. Note</v>
      </c>
      <c r="G119" s="25"/>
      <c r="H119" s="25" t="s">
        <v>1606</v>
      </c>
      <c r="I119" s="25" t="s">
        <v>1643</v>
      </c>
      <c r="J119" s="25"/>
      <c r="K119" s="25" t="s">
        <v>1644</v>
      </c>
      <c r="L119" s="25" t="str">
        <f t="shared" si="14"/>
        <v>Note</v>
      </c>
      <c r="M119" s="25" t="s">
        <v>1644</v>
      </c>
      <c r="N119" s="25"/>
      <c r="O119" s="25" t="str">
        <f t="shared" si="15"/>
        <v>Note. Type</v>
      </c>
      <c r="P119" s="25"/>
      <c r="Q119" s="25"/>
      <c r="R119" s="25" t="s">
        <v>1490</v>
      </c>
      <c r="S119" s="25"/>
      <c r="T119" s="25"/>
      <c r="U119" s="25"/>
      <c r="Y119" s="14" t="s">
        <v>1485</v>
      </c>
      <c r="AE119" s="27" t="s">
        <v>36</v>
      </c>
      <c r="AF119" s="28">
        <v>20180307</v>
      </c>
    </row>
    <row r="120" spans="1:1029" s="27" customFormat="1" ht="14.1" customHeight="1">
      <c r="A120" s="25" t="str">
        <f t="shared" si="12"/>
        <v>CountryCode</v>
      </c>
      <c r="B120" s="26">
        <v>1</v>
      </c>
      <c r="C120" s="29" t="s">
        <v>1603</v>
      </c>
      <c r="D120" s="25"/>
      <c r="E120" s="25"/>
      <c r="F120" s="25" t="str">
        <f t="shared" si="13"/>
        <v>Financial Account. Country Code. Code</v>
      </c>
      <c r="G120" s="25"/>
      <c r="H120" s="25" t="s">
        <v>1606</v>
      </c>
      <c r="I120" s="25"/>
      <c r="J120" s="25" t="s">
        <v>358</v>
      </c>
      <c r="K120" s="25" t="s">
        <v>1489</v>
      </c>
      <c r="L120" s="25" t="str">
        <f t="shared" si="14"/>
        <v>Country Code</v>
      </c>
      <c r="M120" s="25" t="s">
        <v>1489</v>
      </c>
      <c r="N120" s="25"/>
      <c r="O120" s="25" t="str">
        <f t="shared" si="15"/>
        <v>Code. Type</v>
      </c>
      <c r="P120" s="25"/>
      <c r="Q120" s="25"/>
      <c r="R120" s="25" t="s">
        <v>1490</v>
      </c>
      <c r="S120" s="25"/>
      <c r="T120" s="25" t="s">
        <v>1604</v>
      </c>
      <c r="U120" s="25"/>
      <c r="X120" s="27" t="s">
        <v>358</v>
      </c>
      <c r="Y120" s="14" t="s">
        <v>1485</v>
      </c>
      <c r="AE120" s="27" t="s">
        <v>36</v>
      </c>
      <c r="AF120" s="28">
        <v>20180307</v>
      </c>
    </row>
    <row r="121" spans="1:1029" s="13" customFormat="1" ht="14.1" customHeight="1">
      <c r="A121" s="11" t="str">
        <f>SUBSTITUTE(CONCATENATE(G121,H121)," ","")</f>
        <v>FrameworkAgreement</v>
      </c>
      <c r="B121" s="12"/>
      <c r="C121" s="24" t="s">
        <v>1645</v>
      </c>
      <c r="D121" s="11"/>
      <c r="E121" s="11"/>
      <c r="F121" s="11" t="str">
        <f>CONCATENATE(IF(G121="","",CONCATENATE(G121,"_ ")),H121,". Details")</f>
        <v>Framework Agreement. Details</v>
      </c>
      <c r="G121" s="11"/>
      <c r="H121" s="24" t="s">
        <v>1646</v>
      </c>
      <c r="I121" s="11"/>
      <c r="J121" s="11"/>
      <c r="K121" s="11"/>
      <c r="L121" s="11"/>
      <c r="M121" s="11"/>
      <c r="N121" s="11"/>
      <c r="O121" s="11"/>
      <c r="P121" s="11"/>
      <c r="Q121" s="11"/>
      <c r="R121" s="11" t="s">
        <v>1483</v>
      </c>
      <c r="S121" s="11" t="s">
        <v>1619</v>
      </c>
      <c r="T121" s="11"/>
      <c r="U121" s="11"/>
      <c r="V121" s="11"/>
      <c r="W121" s="11"/>
      <c r="X121" s="11"/>
      <c r="Y121" s="11" t="s">
        <v>1485</v>
      </c>
      <c r="Z121" s="11"/>
      <c r="AA121" s="11" t="s">
        <v>36</v>
      </c>
      <c r="AB121" s="11"/>
      <c r="AC121" s="11" t="s">
        <v>36</v>
      </c>
      <c r="AD121" s="11"/>
      <c r="AE121" s="11" t="s">
        <v>36</v>
      </c>
      <c r="AF121" s="11">
        <v>20180308</v>
      </c>
    </row>
    <row r="122" spans="1:1029" s="27" customFormat="1" ht="14.1" customHeight="1">
      <c r="A122" s="25" t="str">
        <f t="shared" ref="A122:A128" si="16">SUBSTITUTE(CONCATENATE(I122,J122,IF(K122="Identifier","ID",IF(AND(K122="Text",OR(I122&lt;&gt;"",J122&lt;&gt;"")),"",K122)),IF(AND(M122&lt;&gt;"Text",K122&lt;&gt;M122,NOT(AND(K122="URI",M122="Identifier")),NOT(AND(K122="UUID",M122="Identifier")),NOT(AND(K122="OID",M122="Identifier"))),IF(M122="Identifier","ID",M122),""))," ","")</f>
        <v>ID</v>
      </c>
      <c r="B122" s="26" t="s">
        <v>1498</v>
      </c>
      <c r="C122" s="29" t="s">
        <v>1500</v>
      </c>
      <c r="D122" s="25"/>
      <c r="E122" s="25"/>
      <c r="F122" s="25" t="str">
        <f t="shared" ref="F122:F128" si="17">CONCATENATE( IF(G122="","",CONCATENATE(G122,"_ ")),H122,". ",IF(I122="","",CONCATENATE(I122,"_ ")),L122,IF(OR(I122&lt;&gt;"",L122&lt;&gt;M122),CONCATENATE(". ",M122),""))</f>
        <v>Framework Agreement. Identifier</v>
      </c>
      <c r="G122" s="25"/>
      <c r="H122" s="25" t="s">
        <v>1646</v>
      </c>
      <c r="I122" s="25"/>
      <c r="J122" s="25"/>
      <c r="K122" s="25" t="s">
        <v>1497</v>
      </c>
      <c r="L122" s="25" t="str">
        <f t="shared" ref="L122:L128" si="18">IF(J122&lt;&gt;"",CONCATENATE(J122," ",K122),K122)</f>
        <v>Identifier</v>
      </c>
      <c r="M122" s="25" t="s">
        <v>1497</v>
      </c>
      <c r="N122" s="25"/>
      <c r="O122" s="25" t="str">
        <f t="shared" ref="O122:O128" si="19">IF(N122&lt;&gt;"",CONCATENATE(N122,"_ ",M122,". Type"),CONCATENATE(M122,". Type"))</f>
        <v>Identifier. Type</v>
      </c>
      <c r="P122" s="25"/>
      <c r="Q122" s="25"/>
      <c r="R122" s="25" t="s">
        <v>1490</v>
      </c>
      <c r="S122" s="25"/>
      <c r="T122" s="25"/>
      <c r="U122" s="25"/>
      <c r="Y122" s="14" t="s">
        <v>1485</v>
      </c>
      <c r="AF122" s="28">
        <v>20180308</v>
      </c>
    </row>
    <row r="123" spans="1:1029" s="27" customFormat="1" ht="14.1" customHeight="1">
      <c r="A123" s="25" t="str">
        <f t="shared" si="16"/>
        <v>TypeCode</v>
      </c>
      <c r="B123" s="26">
        <v>1</v>
      </c>
      <c r="C123" s="14" t="s">
        <v>668</v>
      </c>
      <c r="D123" s="25" t="s">
        <v>1647</v>
      </c>
      <c r="E123" s="25"/>
      <c r="F123" s="25" t="str">
        <f t="shared" si="17"/>
        <v>Framework Agreement. Type Code. Text</v>
      </c>
      <c r="G123" s="25"/>
      <c r="H123" s="25" t="s">
        <v>1646</v>
      </c>
      <c r="I123" s="25"/>
      <c r="J123" s="14" t="s">
        <v>1566</v>
      </c>
      <c r="K123" s="14" t="s">
        <v>1489</v>
      </c>
      <c r="L123" s="14" t="str">
        <f t="shared" si="18"/>
        <v>Type Code</v>
      </c>
      <c r="M123" s="14" t="s">
        <v>1494</v>
      </c>
      <c r="N123" s="14"/>
      <c r="O123" s="14" t="str">
        <f t="shared" si="19"/>
        <v>Text. Type</v>
      </c>
      <c r="P123" s="14"/>
      <c r="Q123" s="14"/>
      <c r="R123" s="14" t="s">
        <v>1490</v>
      </c>
      <c r="S123" s="14"/>
      <c r="T123" s="14"/>
      <c r="U123" s="14"/>
      <c r="V123" s="14"/>
      <c r="W123" s="14"/>
      <c r="X123" s="14" t="s">
        <v>667</v>
      </c>
      <c r="Y123" s="14" t="s">
        <v>1485</v>
      </c>
      <c r="Z123" s="14"/>
      <c r="AA123" s="27" t="s">
        <v>36</v>
      </c>
      <c r="AD123" s="27" t="s">
        <v>1486</v>
      </c>
      <c r="AE123" s="27" t="s">
        <v>1486</v>
      </c>
      <c r="AF123" s="17">
        <v>20180308</v>
      </c>
    </row>
    <row r="124" spans="1:1029" s="27" customFormat="1" ht="14.1" customHeight="1">
      <c r="A124" s="25" t="str">
        <f t="shared" si="16"/>
        <v>AddedCategoryBuyer</v>
      </c>
      <c r="B124" s="26" t="s">
        <v>1502</v>
      </c>
      <c r="C124" s="14" t="s">
        <v>77</v>
      </c>
      <c r="D124" s="25"/>
      <c r="E124" s="25"/>
      <c r="F124" s="25" t="str">
        <f t="shared" si="17"/>
        <v>Framework Agreement. Added Category Buyer Text. Text</v>
      </c>
      <c r="G124" s="25"/>
      <c r="H124" s="25" t="s">
        <v>1646</v>
      </c>
      <c r="I124" s="25"/>
      <c r="J124" s="14" t="s">
        <v>1648</v>
      </c>
      <c r="K124" s="14" t="s">
        <v>1494</v>
      </c>
      <c r="L124" s="14" t="str">
        <f t="shared" si="18"/>
        <v>Added Category Buyer Text</v>
      </c>
      <c r="M124" s="14" t="s">
        <v>1494</v>
      </c>
      <c r="N124" s="14"/>
      <c r="O124" s="14" t="str">
        <f t="shared" si="19"/>
        <v>Text. Type</v>
      </c>
      <c r="P124" s="14"/>
      <c r="Q124" s="14"/>
      <c r="R124" s="14" t="s">
        <v>1490</v>
      </c>
      <c r="S124" s="14"/>
      <c r="T124" s="14"/>
      <c r="U124" s="14"/>
      <c r="V124" s="14"/>
      <c r="W124" s="14"/>
      <c r="X124" s="14" t="s">
        <v>76</v>
      </c>
      <c r="Y124" s="14" t="s">
        <v>1485</v>
      </c>
      <c r="Z124" s="14"/>
      <c r="AA124" s="14"/>
      <c r="AB124" s="14"/>
      <c r="AC124" s="14"/>
      <c r="AD124" s="14" t="s">
        <v>36</v>
      </c>
      <c r="AE124" s="14" t="s">
        <v>36</v>
      </c>
      <c r="AF124" s="17">
        <v>20180308</v>
      </c>
    </row>
    <row r="125" spans="1:1029" s="27" customFormat="1" ht="14.1" customHeight="1">
      <c r="A125" s="25" t="str">
        <f t="shared" si="16"/>
        <v>ExtensionJustification</v>
      </c>
      <c r="B125" s="26" t="s">
        <v>1502</v>
      </c>
      <c r="C125" s="14" t="s">
        <v>652</v>
      </c>
      <c r="D125" s="25"/>
      <c r="E125" s="25"/>
      <c r="F125" s="25" t="str">
        <f t="shared" si="17"/>
        <v>Framework Agreement. Extension Justification Text. Text</v>
      </c>
      <c r="G125" s="25"/>
      <c r="H125" s="25" t="s">
        <v>1646</v>
      </c>
      <c r="I125" s="25"/>
      <c r="J125" s="14" t="s">
        <v>1649</v>
      </c>
      <c r="K125" s="14" t="s">
        <v>1494</v>
      </c>
      <c r="L125" s="14" t="str">
        <f t="shared" si="18"/>
        <v>Extension Justification Text</v>
      </c>
      <c r="M125" s="14" t="s">
        <v>1494</v>
      </c>
      <c r="N125" s="14"/>
      <c r="O125" s="14" t="str">
        <f t="shared" si="19"/>
        <v>Text. Type</v>
      </c>
      <c r="P125" s="14"/>
      <c r="Q125" s="14"/>
      <c r="R125" s="14" t="s">
        <v>1490</v>
      </c>
      <c r="S125" s="14"/>
      <c r="T125" s="14"/>
      <c r="U125" s="14"/>
      <c r="V125" s="14"/>
      <c r="W125" s="14"/>
      <c r="X125" s="14" t="s">
        <v>651</v>
      </c>
      <c r="Y125" s="14" t="s">
        <v>1485</v>
      </c>
      <c r="Z125" s="14"/>
      <c r="AA125" s="14" t="s">
        <v>36</v>
      </c>
      <c r="AB125" s="14"/>
      <c r="AC125" s="14"/>
      <c r="AD125" s="14"/>
      <c r="AE125" s="14" t="s">
        <v>1499</v>
      </c>
      <c r="AF125" s="17">
        <v>20180308</v>
      </c>
    </row>
    <row r="126" spans="1:1029" s="27" customFormat="1" ht="14.1" customHeight="1">
      <c r="A126" s="25" t="str">
        <f t="shared" si="16"/>
        <v>MaximumVallueAllLotsAmount</v>
      </c>
      <c r="B126" s="26" t="s">
        <v>1498</v>
      </c>
      <c r="C126" s="14" t="s">
        <v>690</v>
      </c>
      <c r="D126" s="25"/>
      <c r="E126" s="25"/>
      <c r="F126" s="25" t="str">
        <f t="shared" si="17"/>
        <v>Framework Agreement. Maximum Vallue All Lots Amount. Amount</v>
      </c>
      <c r="G126" s="25"/>
      <c r="H126" s="25" t="s">
        <v>1646</v>
      </c>
      <c r="I126" s="25"/>
      <c r="J126" s="14" t="s">
        <v>1650</v>
      </c>
      <c r="K126" s="14" t="s">
        <v>1651</v>
      </c>
      <c r="L126" s="14" t="str">
        <f t="shared" si="18"/>
        <v>Maximum Vallue All Lots Amount</v>
      </c>
      <c r="M126" s="14" t="s">
        <v>1651</v>
      </c>
      <c r="N126" s="14"/>
      <c r="O126" s="14" t="str">
        <f t="shared" si="19"/>
        <v>Amount. Type</v>
      </c>
      <c r="P126" s="14"/>
      <c r="Q126" s="14"/>
      <c r="R126" s="14" t="s">
        <v>1490</v>
      </c>
      <c r="S126" s="14"/>
      <c r="T126" s="14"/>
      <c r="U126" s="14"/>
      <c r="V126" s="14"/>
      <c r="W126" s="14"/>
      <c r="X126" s="14" t="s">
        <v>689</v>
      </c>
      <c r="Y126" s="14" t="s">
        <v>1485</v>
      </c>
      <c r="Z126" s="14"/>
      <c r="AA126" s="14" t="s">
        <v>36</v>
      </c>
      <c r="AB126" s="14"/>
      <c r="AC126" s="14"/>
      <c r="AD126" s="14"/>
      <c r="AE126" s="14" t="s">
        <v>1486</v>
      </c>
      <c r="AF126" s="17">
        <v>20180308</v>
      </c>
    </row>
    <row r="127" spans="1:1029" s="27" customFormat="1" ht="14.1" customHeight="1">
      <c r="A127" s="25" t="str">
        <f t="shared" si="16"/>
        <v>MaximumTotalValueAmount</v>
      </c>
      <c r="B127" s="26" t="s">
        <v>1498</v>
      </c>
      <c r="C127" s="14" t="s">
        <v>886</v>
      </c>
      <c r="D127" s="25"/>
      <c r="E127" s="25"/>
      <c r="F127" s="25" t="str">
        <f t="shared" si="17"/>
        <v>Framework Agreement. Maximum Total Value Amount. Amount</v>
      </c>
      <c r="G127" s="25"/>
      <c r="H127" s="25" t="s">
        <v>1646</v>
      </c>
      <c r="I127" s="25"/>
      <c r="J127" s="14" t="s">
        <v>1652</v>
      </c>
      <c r="K127" s="14" t="s">
        <v>1651</v>
      </c>
      <c r="L127" s="14" t="str">
        <f t="shared" si="18"/>
        <v>Maximum Total Value Amount</v>
      </c>
      <c r="M127" s="14" t="s">
        <v>1651</v>
      </c>
      <c r="N127" s="14"/>
      <c r="O127" s="14" t="str">
        <f t="shared" si="19"/>
        <v>Amount. Type</v>
      </c>
      <c r="P127" s="14"/>
      <c r="Q127" s="14"/>
      <c r="R127" s="14" t="s">
        <v>1490</v>
      </c>
      <c r="S127" s="14"/>
      <c r="T127" s="14"/>
      <c r="U127" s="14"/>
      <c r="V127" s="14"/>
      <c r="W127" s="14"/>
      <c r="X127" s="14" t="s">
        <v>885</v>
      </c>
      <c r="Y127" s="14" t="s">
        <v>1485</v>
      </c>
      <c r="Z127" s="14"/>
      <c r="AA127" s="14" t="s">
        <v>36</v>
      </c>
      <c r="AB127" s="14"/>
      <c r="AC127" s="14"/>
      <c r="AD127" s="14"/>
      <c r="AE127" s="14"/>
      <c r="AF127" s="17">
        <v>20180308</v>
      </c>
    </row>
    <row r="128" spans="1:1029" ht="14.1" customHeight="1">
      <c r="A128" s="32" t="str">
        <f t="shared" si="16"/>
        <v>MaximumNumberParticipantsQuantity</v>
      </c>
      <c r="B128" s="33" t="s">
        <v>1498</v>
      </c>
      <c r="C128" s="34" t="s">
        <v>1653</v>
      </c>
      <c r="D128" s="35"/>
      <c r="E128" s="35"/>
      <c r="F128" s="25" t="str">
        <f t="shared" si="17"/>
        <v>Framework Agreement. Maximum Number Participants Quantity. Quantity</v>
      </c>
      <c r="G128" s="35"/>
      <c r="H128" s="25" t="s">
        <v>1646</v>
      </c>
      <c r="I128" s="35"/>
      <c r="J128" s="14" t="s">
        <v>1654</v>
      </c>
      <c r="K128" s="35" t="s">
        <v>1655</v>
      </c>
      <c r="L128" s="32" t="str">
        <f t="shared" si="18"/>
        <v>Maximum Number Participants Quantity</v>
      </c>
      <c r="M128" s="35" t="s">
        <v>1655</v>
      </c>
      <c r="N128" s="35"/>
      <c r="O128" s="35" t="str">
        <f t="shared" si="19"/>
        <v>Quantity. Type</v>
      </c>
      <c r="P128" s="35"/>
      <c r="Q128" s="35"/>
      <c r="R128" s="35" t="s">
        <v>1490</v>
      </c>
      <c r="S128" s="35"/>
      <c r="T128" s="14"/>
      <c r="U128" s="14"/>
      <c r="V128" s="14"/>
      <c r="W128" s="14"/>
      <c r="X128" s="14" t="s">
        <v>879</v>
      </c>
      <c r="Y128" s="14" t="s">
        <v>1485</v>
      </c>
      <c r="Z128" s="14"/>
      <c r="AA128" s="14" t="s">
        <v>36</v>
      </c>
      <c r="AB128" s="14"/>
      <c r="AC128" s="14"/>
      <c r="AD128" s="14" t="s">
        <v>36</v>
      </c>
      <c r="AE128" s="14"/>
      <c r="AF128" s="17">
        <v>20180308</v>
      </c>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c r="FZ128"/>
      <c r="GA128"/>
      <c r="GB128"/>
      <c r="GC128"/>
      <c r="GD128"/>
      <c r="GE128"/>
      <c r="GF128"/>
      <c r="GG128"/>
      <c r="GH128"/>
      <c r="GI128"/>
      <c r="GJ128"/>
      <c r="GK128"/>
      <c r="GL128"/>
      <c r="GM128"/>
      <c r="GN128"/>
      <c r="GO128"/>
      <c r="GP128"/>
      <c r="GQ128"/>
      <c r="GR128"/>
      <c r="GS128"/>
      <c r="GT128"/>
      <c r="GU128"/>
      <c r="GV128"/>
      <c r="GW128"/>
      <c r="GX128"/>
      <c r="GY128"/>
      <c r="GZ128"/>
      <c r="HA128"/>
      <c r="HB128"/>
      <c r="HC128"/>
      <c r="HD128"/>
      <c r="HE128"/>
      <c r="HF128"/>
      <c r="HG128"/>
      <c r="HH128"/>
      <c r="HI128"/>
      <c r="HJ128"/>
      <c r="HK128"/>
      <c r="HL128"/>
      <c r="HM128"/>
      <c r="HN128"/>
      <c r="HO128"/>
      <c r="HP128"/>
      <c r="HQ128"/>
      <c r="HR128"/>
      <c r="HS128"/>
      <c r="HT128"/>
      <c r="HU128"/>
      <c r="HV128"/>
      <c r="HW128"/>
      <c r="HX128"/>
      <c r="HY128"/>
      <c r="HZ128"/>
      <c r="IA128"/>
      <c r="IB128"/>
      <c r="IC128"/>
      <c r="ID128"/>
      <c r="IE128"/>
      <c r="IF128"/>
      <c r="IG128"/>
      <c r="IH128"/>
      <c r="II128"/>
      <c r="IJ128"/>
      <c r="IK128"/>
      <c r="IL128"/>
      <c r="IM128"/>
      <c r="IN128"/>
      <c r="IO128"/>
      <c r="IP128"/>
      <c r="IQ128"/>
      <c r="IR128"/>
      <c r="IS128"/>
      <c r="IT128"/>
      <c r="IU128"/>
      <c r="IV128"/>
      <c r="IW128"/>
      <c r="IX128"/>
      <c r="IY128"/>
      <c r="IZ128"/>
      <c r="JA128"/>
      <c r="JB128"/>
      <c r="JC128"/>
      <c r="JD128"/>
      <c r="JE128"/>
      <c r="JF128"/>
      <c r="JG128"/>
      <c r="JH128"/>
      <c r="JI128"/>
      <c r="JJ128"/>
      <c r="JK128"/>
      <c r="JL128"/>
      <c r="JM128"/>
      <c r="JN128"/>
      <c r="JO128"/>
      <c r="JP128"/>
      <c r="JQ128"/>
      <c r="JR128"/>
      <c r="JS128"/>
      <c r="JT128"/>
      <c r="JU128"/>
      <c r="JV128"/>
      <c r="JW128"/>
      <c r="JX128"/>
      <c r="JY128"/>
      <c r="JZ128"/>
      <c r="KA128"/>
      <c r="KB128"/>
      <c r="KC128"/>
      <c r="KD128"/>
      <c r="KE128"/>
      <c r="KF128"/>
      <c r="KG128"/>
      <c r="KH128"/>
      <c r="KI128"/>
      <c r="KJ128"/>
      <c r="KK128"/>
      <c r="KL128"/>
      <c r="KM128"/>
      <c r="KN128"/>
      <c r="KO128"/>
      <c r="KP128"/>
      <c r="KQ128"/>
      <c r="KR128"/>
      <c r="KS128"/>
      <c r="KT128"/>
      <c r="KU128"/>
      <c r="KV128"/>
      <c r="KW128"/>
      <c r="KX128"/>
      <c r="KY128"/>
      <c r="KZ128"/>
      <c r="LA128"/>
      <c r="LB128"/>
      <c r="LC128"/>
      <c r="LD128"/>
      <c r="LE128"/>
      <c r="LF128"/>
      <c r="LG128"/>
      <c r="LH128"/>
      <c r="LI128"/>
      <c r="LJ128"/>
      <c r="LK128"/>
      <c r="LL128"/>
      <c r="LM128"/>
      <c r="LN128"/>
      <c r="LO128"/>
      <c r="LP128"/>
      <c r="LQ128"/>
      <c r="LR128"/>
      <c r="LS128"/>
      <c r="LT128"/>
      <c r="LU128"/>
      <c r="LV128"/>
      <c r="LW128"/>
      <c r="LX128"/>
      <c r="LY128"/>
      <c r="LZ128"/>
      <c r="MA128"/>
      <c r="MB128"/>
      <c r="MC128"/>
      <c r="MD128"/>
      <c r="ME128"/>
      <c r="MF128"/>
      <c r="MG128"/>
      <c r="MH128"/>
      <c r="MI128"/>
      <c r="MJ128"/>
      <c r="MK128"/>
      <c r="ML128"/>
      <c r="MM128"/>
      <c r="MN128"/>
      <c r="MO128"/>
      <c r="MP128"/>
      <c r="MQ128"/>
      <c r="MR128"/>
      <c r="MS128"/>
      <c r="MT128"/>
      <c r="MU128"/>
      <c r="MV128"/>
      <c r="MW128"/>
      <c r="MX128"/>
      <c r="MY128"/>
      <c r="MZ128"/>
      <c r="NA128"/>
      <c r="NB128"/>
      <c r="NC128"/>
      <c r="ND128"/>
      <c r="NE128"/>
      <c r="NF128"/>
      <c r="NG128"/>
      <c r="NH128"/>
      <c r="NI128"/>
      <c r="NJ128"/>
      <c r="NK128"/>
      <c r="NL128"/>
      <c r="NM128"/>
      <c r="NN128"/>
      <c r="NO128"/>
      <c r="NP128"/>
      <c r="NQ128"/>
      <c r="NR128"/>
      <c r="NS128"/>
      <c r="NT128"/>
      <c r="NU128"/>
      <c r="NV128"/>
      <c r="NW128"/>
      <c r="NX128"/>
      <c r="NY128"/>
      <c r="NZ128"/>
      <c r="OA128"/>
      <c r="OB128"/>
      <c r="OC128"/>
      <c r="OD128"/>
      <c r="OE128"/>
      <c r="OF128"/>
      <c r="OG128"/>
      <c r="OH128"/>
      <c r="OI128"/>
      <c r="OJ128"/>
      <c r="OK128"/>
      <c r="OL128"/>
      <c r="OM128"/>
      <c r="ON128"/>
      <c r="OO128"/>
      <c r="OP128"/>
      <c r="OQ128"/>
      <c r="OR128"/>
      <c r="OS128"/>
      <c r="OT128"/>
      <c r="OU128"/>
      <c r="OV128"/>
      <c r="OW128"/>
      <c r="OX128"/>
      <c r="OY128"/>
      <c r="OZ128"/>
      <c r="PA128"/>
      <c r="PB128"/>
      <c r="PC128"/>
      <c r="PD128"/>
      <c r="PE128"/>
      <c r="PF128"/>
      <c r="PG128"/>
      <c r="PH128"/>
      <c r="PI128"/>
      <c r="PJ128"/>
      <c r="PK128"/>
      <c r="PL128"/>
      <c r="PM128"/>
      <c r="PN128"/>
      <c r="PO128"/>
      <c r="PP128"/>
      <c r="PQ128"/>
      <c r="PR128"/>
      <c r="PS128"/>
      <c r="PT128"/>
      <c r="PU128"/>
      <c r="PV128"/>
      <c r="PW128"/>
      <c r="PX128"/>
      <c r="PY128"/>
      <c r="PZ128"/>
      <c r="QA128"/>
      <c r="QB128"/>
      <c r="QC128"/>
      <c r="QD128"/>
      <c r="QE128"/>
      <c r="QF128"/>
      <c r="QG128"/>
      <c r="QH128"/>
      <c r="QI128"/>
      <c r="QJ128"/>
      <c r="QK128"/>
      <c r="QL128"/>
      <c r="QM128"/>
      <c r="QN128"/>
      <c r="QO128"/>
      <c r="QP128"/>
      <c r="QQ128"/>
      <c r="QR128"/>
      <c r="QS128"/>
      <c r="QT128"/>
      <c r="QU128"/>
      <c r="QV128"/>
      <c r="QW128"/>
      <c r="QX128"/>
      <c r="QY128"/>
      <c r="QZ128"/>
      <c r="RA128"/>
      <c r="RB128"/>
      <c r="RC128"/>
      <c r="RD128"/>
      <c r="RE128"/>
      <c r="RF128"/>
      <c r="RG128"/>
      <c r="RH128"/>
      <c r="RI128"/>
      <c r="RJ128"/>
      <c r="RK128"/>
      <c r="RL128"/>
      <c r="RM128"/>
      <c r="RN128"/>
      <c r="RO128"/>
      <c r="RP128"/>
      <c r="RQ128"/>
      <c r="RR128"/>
      <c r="RS128"/>
      <c r="RT128"/>
      <c r="RU128"/>
      <c r="RV128"/>
      <c r="RW128"/>
      <c r="RX128"/>
      <c r="RY128"/>
      <c r="RZ128"/>
      <c r="SA128"/>
      <c r="SB128"/>
      <c r="SC128"/>
      <c r="SD128"/>
      <c r="SE128"/>
      <c r="SF128"/>
      <c r="SG128"/>
      <c r="SH128"/>
      <c r="SI128"/>
      <c r="SJ128"/>
      <c r="SK128"/>
      <c r="SL128"/>
      <c r="SM128"/>
      <c r="SN128"/>
      <c r="SO128"/>
      <c r="SP128"/>
      <c r="SQ128"/>
      <c r="SR128"/>
      <c r="SS128"/>
      <c r="ST128"/>
      <c r="SU128"/>
      <c r="SV128"/>
      <c r="SW128"/>
      <c r="SX128"/>
      <c r="SY128"/>
      <c r="SZ128"/>
      <c r="TA128"/>
      <c r="TB128"/>
      <c r="TC128"/>
      <c r="TD128"/>
      <c r="TE128"/>
      <c r="TF128"/>
      <c r="TG128"/>
      <c r="TH128"/>
      <c r="TI128"/>
      <c r="TJ128"/>
      <c r="TK128"/>
      <c r="TL128"/>
      <c r="TM128"/>
      <c r="TN128"/>
      <c r="TO128"/>
      <c r="TP128"/>
      <c r="TQ128"/>
      <c r="TR128"/>
      <c r="TS128"/>
      <c r="TT128"/>
      <c r="TU128"/>
      <c r="TV128"/>
      <c r="TW128"/>
      <c r="TX128"/>
      <c r="TY128"/>
      <c r="TZ128"/>
      <c r="UA128"/>
      <c r="UB128"/>
      <c r="UC128"/>
      <c r="UD128"/>
      <c r="UE128"/>
      <c r="UF128"/>
      <c r="UG128"/>
      <c r="UH128"/>
      <c r="UI128"/>
      <c r="UJ128"/>
      <c r="UK128"/>
      <c r="UL128"/>
      <c r="UM128"/>
      <c r="UN128"/>
      <c r="UO128"/>
      <c r="UP128"/>
      <c r="UQ128"/>
      <c r="UR128"/>
      <c r="US128"/>
      <c r="UT128"/>
      <c r="UU128"/>
      <c r="UV128"/>
      <c r="UW128"/>
      <c r="UX128"/>
      <c r="UY128"/>
      <c r="UZ128"/>
      <c r="VA128"/>
      <c r="VB128"/>
      <c r="VC128"/>
      <c r="VD128"/>
      <c r="VE128"/>
      <c r="VF128"/>
      <c r="VG128"/>
      <c r="VH128"/>
      <c r="VI128"/>
      <c r="VJ128"/>
      <c r="VK128"/>
      <c r="VL128"/>
      <c r="VM128"/>
      <c r="VN128"/>
      <c r="VO128"/>
      <c r="VP128"/>
      <c r="VQ128"/>
      <c r="VR128"/>
      <c r="VS128"/>
      <c r="VT128"/>
      <c r="VU128"/>
      <c r="VV128"/>
      <c r="VW128"/>
      <c r="VX128"/>
      <c r="VY128"/>
      <c r="VZ128"/>
      <c r="WA128"/>
      <c r="WB128"/>
      <c r="WC128"/>
      <c r="WD128"/>
      <c r="WE128"/>
      <c r="WF128"/>
      <c r="WG128"/>
      <c r="WH128"/>
      <c r="WI128"/>
      <c r="WJ128"/>
      <c r="WK128"/>
      <c r="WL128"/>
      <c r="WM128"/>
      <c r="WN128"/>
      <c r="WO128"/>
      <c r="WP128"/>
      <c r="WQ128"/>
      <c r="WR128"/>
      <c r="WS128"/>
      <c r="WT128"/>
      <c r="WU128"/>
      <c r="WV128"/>
      <c r="WW128"/>
      <c r="WX128"/>
      <c r="WY128"/>
      <c r="WZ128"/>
      <c r="XA128"/>
      <c r="XB128"/>
      <c r="XC128"/>
      <c r="XD128"/>
      <c r="XE128"/>
      <c r="XF128"/>
      <c r="XG128"/>
      <c r="XH128"/>
      <c r="XI128"/>
      <c r="XJ128"/>
      <c r="XK128"/>
      <c r="XL128"/>
      <c r="XM128"/>
      <c r="XN128"/>
      <c r="XO128"/>
      <c r="XP128"/>
      <c r="XQ128"/>
      <c r="XR128"/>
      <c r="XS128"/>
      <c r="XT128"/>
      <c r="XU128"/>
      <c r="XV128"/>
      <c r="XW128"/>
      <c r="XX128"/>
      <c r="XY128"/>
      <c r="XZ128"/>
      <c r="YA128"/>
      <c r="YB128"/>
      <c r="YC128"/>
      <c r="YD128"/>
      <c r="YE128"/>
      <c r="YF128"/>
      <c r="YG128"/>
      <c r="YH128"/>
      <c r="YI128"/>
      <c r="YJ128"/>
      <c r="YK128"/>
      <c r="YL128"/>
      <c r="YM128"/>
      <c r="YN128"/>
      <c r="YO128"/>
      <c r="YP128"/>
      <c r="YQ128"/>
      <c r="YR128"/>
      <c r="YS128"/>
      <c r="YT128"/>
      <c r="YU128"/>
      <c r="YV128"/>
      <c r="YW128"/>
      <c r="YX128"/>
      <c r="YY128"/>
      <c r="YZ128"/>
      <c r="ZA128"/>
      <c r="ZB128"/>
      <c r="ZC128"/>
      <c r="ZD128"/>
      <c r="ZE128"/>
      <c r="ZF128"/>
      <c r="ZG128"/>
      <c r="ZH128"/>
      <c r="ZI128"/>
      <c r="ZJ128"/>
      <c r="ZK128"/>
      <c r="ZL128"/>
      <c r="ZM128"/>
      <c r="ZN128"/>
      <c r="ZO128"/>
      <c r="ZP128"/>
      <c r="ZQ128"/>
      <c r="ZR128"/>
      <c r="ZS128"/>
      <c r="ZT128"/>
      <c r="ZU128"/>
      <c r="ZV128"/>
      <c r="ZW128"/>
      <c r="ZX128"/>
      <c r="ZY128"/>
      <c r="ZZ128"/>
      <c r="AAA128"/>
      <c r="AAB128"/>
      <c r="AAC128"/>
      <c r="AAD128"/>
      <c r="AAE128"/>
      <c r="AAF128"/>
      <c r="AAG128"/>
      <c r="AAH128"/>
      <c r="AAI128"/>
      <c r="AAJ128"/>
      <c r="AAK128"/>
      <c r="AAL128"/>
      <c r="AAM128"/>
      <c r="AAN128"/>
      <c r="AAO128"/>
      <c r="AAP128"/>
      <c r="AAQ128"/>
      <c r="AAR128"/>
      <c r="AAS128"/>
      <c r="AAT128"/>
      <c r="AAU128"/>
      <c r="AAV128"/>
      <c r="AAW128"/>
      <c r="AAX128"/>
      <c r="AAY128"/>
      <c r="AAZ128"/>
      <c r="ABA128"/>
      <c r="ABB128"/>
      <c r="ABC128"/>
      <c r="ABD128"/>
      <c r="ABE128"/>
      <c r="ABF128"/>
      <c r="ABG128"/>
      <c r="ABH128"/>
      <c r="ABI128"/>
      <c r="ABJ128"/>
      <c r="ABK128"/>
      <c r="ABL128"/>
      <c r="ABM128"/>
      <c r="ABN128"/>
      <c r="ABO128"/>
      <c r="ABP128"/>
      <c r="ABQ128"/>
      <c r="ABR128"/>
      <c r="ABS128"/>
      <c r="ABT128"/>
      <c r="ABU128"/>
      <c r="ABV128"/>
      <c r="ABW128"/>
      <c r="ABX128"/>
      <c r="ABY128"/>
      <c r="ABZ128"/>
      <c r="ACA128"/>
      <c r="ACB128"/>
      <c r="ACC128"/>
      <c r="ACD128"/>
      <c r="ACE128"/>
      <c r="ACF128"/>
      <c r="ACG128"/>
      <c r="ACH128"/>
      <c r="ACI128"/>
      <c r="ACJ128"/>
      <c r="ACK128"/>
      <c r="ACL128"/>
      <c r="ACM128"/>
      <c r="ACN128"/>
      <c r="ACO128"/>
      <c r="ACP128"/>
      <c r="ACQ128"/>
      <c r="ACR128"/>
      <c r="ACS128"/>
      <c r="ACT128"/>
      <c r="ACU128"/>
      <c r="ACV128"/>
      <c r="ACW128"/>
      <c r="ACX128"/>
      <c r="ACY128"/>
      <c r="ACZ128"/>
      <c r="ADA128"/>
      <c r="ADB128"/>
      <c r="ADC128"/>
      <c r="ADD128"/>
      <c r="ADE128"/>
      <c r="ADF128"/>
      <c r="ADG128"/>
      <c r="ADH128"/>
      <c r="ADI128"/>
      <c r="ADJ128"/>
      <c r="ADK128"/>
      <c r="ADL128"/>
      <c r="ADM128"/>
      <c r="ADN128"/>
      <c r="ADO128"/>
      <c r="ADP128"/>
      <c r="ADQ128"/>
      <c r="ADR128"/>
      <c r="ADS128"/>
      <c r="ADT128"/>
      <c r="ADU128"/>
      <c r="ADV128"/>
      <c r="ADW128"/>
      <c r="ADX128"/>
      <c r="ADY128"/>
      <c r="ADZ128"/>
      <c r="AEA128"/>
      <c r="AEB128"/>
      <c r="AEC128"/>
      <c r="AED128"/>
      <c r="AEE128"/>
      <c r="AEF128"/>
      <c r="AEG128"/>
      <c r="AEH128"/>
      <c r="AEI128"/>
      <c r="AEJ128"/>
      <c r="AEK128"/>
      <c r="AEL128"/>
      <c r="AEM128"/>
      <c r="AEN128"/>
      <c r="AEO128"/>
      <c r="AEP128"/>
      <c r="AEQ128"/>
      <c r="AER128"/>
      <c r="AES128"/>
      <c r="AET128"/>
      <c r="AEU128"/>
      <c r="AEV128"/>
      <c r="AEW128"/>
      <c r="AEX128"/>
      <c r="AEY128"/>
      <c r="AEZ128"/>
      <c r="AFA128"/>
      <c r="AFB128"/>
      <c r="AFC128"/>
      <c r="AFD128"/>
      <c r="AFE128"/>
      <c r="AFF128"/>
      <c r="AFG128"/>
      <c r="AFH128"/>
      <c r="AFI128"/>
      <c r="AFJ128"/>
      <c r="AFK128"/>
      <c r="AFL128"/>
      <c r="AFM128"/>
      <c r="AFN128"/>
      <c r="AFO128"/>
      <c r="AFP128"/>
      <c r="AFQ128"/>
      <c r="AFR128"/>
      <c r="AFS128"/>
      <c r="AFT128"/>
      <c r="AFU128"/>
      <c r="AFV128"/>
      <c r="AFW128"/>
      <c r="AFX128"/>
      <c r="AFY128"/>
      <c r="AFZ128"/>
      <c r="AGA128"/>
      <c r="AGB128"/>
      <c r="AGC128"/>
      <c r="AGD128"/>
      <c r="AGE128"/>
      <c r="AGF128"/>
      <c r="AGG128"/>
      <c r="AGH128"/>
      <c r="AGI128"/>
      <c r="AGJ128"/>
      <c r="AGK128"/>
      <c r="AGL128"/>
      <c r="AGM128"/>
      <c r="AGN128"/>
      <c r="AGO128"/>
      <c r="AGP128"/>
      <c r="AGQ128"/>
      <c r="AGR128"/>
      <c r="AGS128"/>
      <c r="AGT128"/>
      <c r="AGU128"/>
      <c r="AGV128"/>
      <c r="AGW128"/>
      <c r="AGX128"/>
      <c r="AGY128"/>
      <c r="AGZ128"/>
      <c r="AHA128"/>
      <c r="AHB128"/>
      <c r="AHC128"/>
      <c r="AHD128"/>
      <c r="AHE128"/>
      <c r="AHF128"/>
      <c r="AHG128"/>
      <c r="AHH128"/>
      <c r="AHI128"/>
      <c r="AHJ128"/>
      <c r="AHK128"/>
      <c r="AHL128"/>
      <c r="AHM128"/>
      <c r="AHN128"/>
      <c r="AHO128"/>
      <c r="AHP128"/>
      <c r="AHQ128"/>
      <c r="AHR128"/>
      <c r="AHS128"/>
      <c r="AHT128"/>
      <c r="AHU128"/>
      <c r="AHV128"/>
      <c r="AHW128"/>
      <c r="AHX128"/>
      <c r="AHY128"/>
      <c r="AHZ128"/>
      <c r="AIA128"/>
      <c r="AIB128"/>
      <c r="AIC128"/>
      <c r="AID128"/>
      <c r="AIE128"/>
      <c r="AIF128"/>
      <c r="AIG128"/>
      <c r="AIH128"/>
      <c r="AII128"/>
      <c r="AIJ128"/>
      <c r="AIK128"/>
      <c r="AIL128"/>
      <c r="AIM128"/>
      <c r="AIN128"/>
      <c r="AIO128"/>
      <c r="AIP128"/>
      <c r="AIQ128"/>
      <c r="AIR128"/>
      <c r="AIS128"/>
      <c r="AIT128"/>
      <c r="AIU128"/>
      <c r="AIV128"/>
      <c r="AIW128"/>
      <c r="AIX128"/>
      <c r="AIY128"/>
      <c r="AIZ128"/>
      <c r="AJA128"/>
      <c r="AJB128"/>
      <c r="AJC128"/>
      <c r="AJD128"/>
      <c r="AJE128"/>
      <c r="AJF128"/>
      <c r="AJG128"/>
      <c r="AJH128"/>
      <c r="AJI128"/>
      <c r="AJJ128"/>
      <c r="AJK128"/>
      <c r="AJL128"/>
      <c r="AJM128"/>
      <c r="AJN128"/>
      <c r="AJO128"/>
      <c r="AJP128"/>
      <c r="AJQ128"/>
      <c r="AJR128"/>
      <c r="AJS128"/>
      <c r="AJT128"/>
      <c r="AJU128"/>
      <c r="AJV128"/>
      <c r="AJW128"/>
      <c r="AJX128"/>
      <c r="AJY128"/>
      <c r="AJZ128"/>
      <c r="AKA128"/>
      <c r="AKB128"/>
      <c r="AKC128"/>
      <c r="AKD128"/>
      <c r="AKE128"/>
      <c r="AKF128"/>
      <c r="AKG128"/>
      <c r="AKH128"/>
      <c r="AKI128"/>
      <c r="AKJ128"/>
      <c r="AKK128"/>
      <c r="AKL128"/>
      <c r="AKM128"/>
      <c r="AKN128"/>
      <c r="AKO128"/>
      <c r="AKP128"/>
      <c r="AKQ128"/>
      <c r="AKR128"/>
      <c r="AKS128"/>
      <c r="AKT128"/>
      <c r="AKU128"/>
      <c r="AKV128"/>
      <c r="AKW128"/>
      <c r="AKX128"/>
      <c r="AKY128"/>
      <c r="AKZ128"/>
      <c r="ALA128"/>
      <c r="ALB128"/>
      <c r="ALC128"/>
      <c r="ALD128"/>
      <c r="ALE128"/>
      <c r="ALF128"/>
      <c r="ALG128"/>
      <c r="ALH128"/>
      <c r="ALI128"/>
      <c r="ALJ128"/>
      <c r="ALK128"/>
      <c r="ALL128"/>
      <c r="ALM128"/>
      <c r="ALN128"/>
      <c r="ALO128"/>
      <c r="ALP128"/>
      <c r="ALQ128"/>
      <c r="ALR128"/>
      <c r="ALS128"/>
      <c r="ALT128"/>
      <c r="ALU128"/>
      <c r="ALV128"/>
      <c r="ALW128"/>
      <c r="ALX128"/>
      <c r="ALY128"/>
      <c r="ALZ128"/>
      <c r="AMA128"/>
      <c r="AMB128"/>
      <c r="AMC128"/>
      <c r="AMD128"/>
      <c r="AME128"/>
      <c r="AMF128"/>
      <c r="AMG128"/>
      <c r="AMH128"/>
      <c r="AMI128"/>
      <c r="AMJ128"/>
      <c r="AMK128"/>
      <c r="AML128"/>
      <c r="AMM128"/>
      <c r="AMN128"/>
      <c r="AMO128"/>
    </row>
    <row r="129" spans="1:1029" s="27" customFormat="1" ht="14.1" customHeight="1">
      <c r="A129" s="20" t="str">
        <f>SUBSTITUTE(SUBSTITUTE(CONCATENATE(I129,IF(L129="Identifier","ID",L129))," ",""),"_","")</f>
        <v>HasDurationPeriod</v>
      </c>
      <c r="B129" s="21">
        <v>1</v>
      </c>
      <c r="C129" s="20" t="s">
        <v>2220</v>
      </c>
      <c r="D129" s="20"/>
      <c r="E129" s="20" t="s">
        <v>1656</v>
      </c>
      <c r="F129" s="20" t="str">
        <f>CONCATENATE( IF(G129="","",CONCATENATE(G129,"_ ")),H129,". ",IF(I129="","",CONCATENATE(I129,"_ ")),L129,IF(I129="","",CONCATENATE(". ",M129)))</f>
        <v>Framework Agreement. Has_ Duration_ Period. Duration_ Period</v>
      </c>
      <c r="G129" s="20"/>
      <c r="H129" s="20" t="s">
        <v>1646</v>
      </c>
      <c r="I129" s="20" t="s">
        <v>1519</v>
      </c>
      <c r="J129" s="20"/>
      <c r="K129" s="20"/>
      <c r="L129" s="20" t="str">
        <f>CONCATENATE(IF(P129="","",CONCATENATE(P129,"_ ")),Q129)</f>
        <v>Duration_ Period</v>
      </c>
      <c r="M129" s="20" t="str">
        <f>L129</f>
        <v>Duration_ Period</v>
      </c>
      <c r="N129" s="20"/>
      <c r="O129" s="20"/>
      <c r="P129" s="20" t="s">
        <v>1657</v>
      </c>
      <c r="Q129" s="20" t="s">
        <v>1526</v>
      </c>
      <c r="R129" s="20" t="s">
        <v>1507</v>
      </c>
      <c r="S129" s="20"/>
      <c r="T129" s="20"/>
      <c r="U129" s="20"/>
      <c r="V129" s="20"/>
      <c r="W129" s="20"/>
      <c r="X129" s="23" t="s">
        <v>683</v>
      </c>
      <c r="Y129" s="23" t="s">
        <v>1485</v>
      </c>
      <c r="Z129" s="23"/>
      <c r="AA129" s="23" t="s">
        <v>36</v>
      </c>
      <c r="AB129" s="23"/>
      <c r="AC129" s="23"/>
      <c r="AD129" s="23"/>
      <c r="AE129" s="23" t="s">
        <v>1658</v>
      </c>
      <c r="AF129" s="22">
        <v>20180308</v>
      </c>
    </row>
    <row r="130" spans="1:1029" s="13" customFormat="1" ht="14.1" customHeight="1">
      <c r="A130" s="11" t="str">
        <f>SUBSTITUTE(CONCATENATE(G130,H130)," ","")</f>
        <v>FundsIdentification</v>
      </c>
      <c r="B130" s="12"/>
      <c r="C130" s="24" t="s">
        <v>1659</v>
      </c>
      <c r="D130" s="11"/>
      <c r="E130" s="11" t="s">
        <v>1660</v>
      </c>
      <c r="F130" s="11" t="str">
        <f>CONCATENATE(IF(G130="","",CONCATENATE(G130,"_ ")),H130,". Details")</f>
        <v>Funds Identification. Details</v>
      </c>
      <c r="G130" s="11"/>
      <c r="H130" s="24" t="s">
        <v>1661</v>
      </c>
      <c r="I130" s="11"/>
      <c r="J130" s="11"/>
      <c r="K130" s="11"/>
      <c r="L130" s="11"/>
      <c r="M130" s="11"/>
      <c r="N130" s="11"/>
      <c r="O130" s="11"/>
      <c r="P130" s="11"/>
      <c r="Q130" s="11"/>
      <c r="R130" s="11" t="s">
        <v>1483</v>
      </c>
      <c r="S130" s="11"/>
      <c r="T130" s="11"/>
      <c r="U130" s="11"/>
      <c r="V130" s="11"/>
      <c r="W130" s="11"/>
      <c r="X130" s="11" t="s">
        <v>1661</v>
      </c>
      <c r="Y130" s="11" t="s">
        <v>1485</v>
      </c>
      <c r="Z130" s="11"/>
      <c r="AA130" s="11"/>
      <c r="AB130" s="11"/>
      <c r="AC130" s="11"/>
      <c r="AD130" s="11"/>
      <c r="AE130" s="11"/>
      <c r="AF130" s="11">
        <v>20180228</v>
      </c>
    </row>
    <row r="131" spans="1:1029" s="27" customFormat="1" ht="14.1" customHeight="1">
      <c r="A131" s="25" t="str">
        <f>SUBSTITUTE(CONCATENATE(I131,J131,IF(K131="Identifier","ID",IF(AND(K131="Text",OR(I131&lt;&gt;"",J131&lt;&gt;"")),"",K131)),IF(AND(M131&lt;&gt;"Text",K131&lt;&gt;M131,NOT(AND(K131="URI",M131="Identifier")),NOT(AND(K131="UUID",M131="Identifier")),NOT(AND(K131="OID",M131="Identifier"))),IF(M131="Identifier","ID",M131),""))," ","")</f>
        <v>Name</v>
      </c>
      <c r="B131" s="26" t="s">
        <v>1498</v>
      </c>
      <c r="C131" s="14" t="s">
        <v>1662</v>
      </c>
      <c r="D131" s="25"/>
      <c r="E131" s="25" t="s">
        <v>1663</v>
      </c>
      <c r="F131" s="25" t="str">
        <f>CONCATENATE( IF(G131="","",CONCATENATE(G131,"_ ")),H131,". ",IF(I131="","",CONCATENATE(I131,"_ ")),L131,IF(OR(I131&lt;&gt;"",L131&lt;&gt;M131),CONCATENATE(". ",M131),""))</f>
        <v>Funds Identification. Name. Text</v>
      </c>
      <c r="G131" s="25"/>
      <c r="H131" s="25" t="s">
        <v>1661</v>
      </c>
      <c r="I131" s="25"/>
      <c r="J131" s="25"/>
      <c r="K131" s="25" t="s">
        <v>933</v>
      </c>
      <c r="L131" s="25" t="str">
        <f>IF(J131&lt;&gt;"",CONCATENATE(J131," ",K131),K131)</f>
        <v>Name</v>
      </c>
      <c r="M131" s="25" t="s">
        <v>1494</v>
      </c>
      <c r="N131" s="25"/>
      <c r="O131" s="25" t="str">
        <f>IF(N131&lt;&gt;"",CONCATENATE(N131,"_ ",M131,". Type"),CONCATENATE(M131,". Type"))</f>
        <v>Text. Type</v>
      </c>
      <c r="P131" s="25"/>
      <c r="Q131" s="25"/>
      <c r="R131" s="25" t="s">
        <v>1490</v>
      </c>
      <c r="S131" s="25"/>
      <c r="T131" s="25"/>
      <c r="U131" s="25"/>
      <c r="Y131" s="14" t="s">
        <v>1485</v>
      </c>
      <c r="AA131" s="27" t="s">
        <v>36</v>
      </c>
      <c r="AF131" s="28">
        <v>20180228</v>
      </c>
    </row>
    <row r="132" spans="1:1029" s="27" customFormat="1" ht="14.1" customHeight="1">
      <c r="A132" s="25" t="str">
        <f>SUBSTITUTE(CONCATENATE(I132,J132,IF(K132="Identifier","ID",IF(AND(K132="Text",OR(I132&lt;&gt;"",J132&lt;&gt;"")),"",K132)),IF(AND(M132&lt;&gt;"Text",K132&lt;&gt;M132,NOT(AND(K132="URI",M132="Identifier")),NOT(AND(K132="UUID",M132="Identifier")),NOT(AND(K132="OID",M132="Identifier"))),IF(M132="Identifier","ID",M132),""))," ","")</f>
        <v>FundsID</v>
      </c>
      <c r="B132" s="26" t="s">
        <v>1498</v>
      </c>
      <c r="C132" s="14" t="s">
        <v>1664</v>
      </c>
      <c r="D132" s="25"/>
      <c r="E132" s="25"/>
      <c r="F132" s="25" t="str">
        <f>CONCATENATE( IF(G132="","",CONCATENATE(G132,"_ ")),H132,". ",IF(I132="","",CONCATENATE(I132,"_ ")),L132,IF(OR(I132&lt;&gt;"",L132&lt;&gt;M132),CONCATENATE(". ",M132),""))</f>
        <v>Funds Identification. Funds Identifier. Identifier</v>
      </c>
      <c r="G132" s="25"/>
      <c r="H132" s="25" t="s">
        <v>1661</v>
      </c>
      <c r="I132" s="25"/>
      <c r="J132" s="25" t="s">
        <v>1665</v>
      </c>
      <c r="K132" s="25" t="s">
        <v>1497</v>
      </c>
      <c r="L132" s="25" t="str">
        <f>IF(J132&lt;&gt;"",CONCATENATE(J132," ",K132),K132)</f>
        <v>Funds Identifier</v>
      </c>
      <c r="M132" s="25" t="s">
        <v>1497</v>
      </c>
      <c r="N132" s="25"/>
      <c r="O132" s="25" t="str">
        <f>IF(N132&lt;&gt;"",CONCATENATE(N132,"_ ",M132,". Type"),CONCATENATE(M132,". Type"))</f>
        <v>Identifier. Type</v>
      </c>
      <c r="P132" s="25"/>
      <c r="Q132" s="25"/>
      <c r="R132" s="25" t="s">
        <v>1490</v>
      </c>
      <c r="S132" s="25"/>
      <c r="T132" s="25"/>
      <c r="U132" s="25"/>
      <c r="Y132" s="14" t="s">
        <v>1485</v>
      </c>
      <c r="AA132" s="27" t="s">
        <v>36</v>
      </c>
      <c r="AF132" s="28">
        <v>20180228</v>
      </c>
    </row>
    <row r="133" spans="1:1029" s="27" customFormat="1" ht="14.1" customHeight="1">
      <c r="A133" s="25" t="str">
        <f>SUBSTITUTE(CONCATENATE(I133,J133,IF(K133="Identifier","ID",IF(AND(K133="Text",OR(I133&lt;&gt;"",J133&lt;&gt;"")),"",K133)),IF(AND(M133&lt;&gt;"Text",K133&lt;&gt;M133,NOT(AND(K133="URI",M133="Identifier")),NOT(AND(K133="UUID",M133="Identifier")),NOT(AND(K133="OID",M133="Identifier"))),IF(M133="Identifier","ID",M133),""))," ","")</f>
        <v>IsEUIndicator</v>
      </c>
      <c r="B133" s="26">
        <v>1</v>
      </c>
      <c r="C133" s="14" t="s">
        <v>1666</v>
      </c>
      <c r="D133" s="25"/>
      <c r="E133" s="25"/>
      <c r="F133" s="25" t="str">
        <f>CONCATENATE( IF(G133="","",CONCATENATE(G133,"_ ")),H133,". ",IF(I133="","",CONCATENATE(I133,"_ ")),L133,IF(OR(I133&lt;&gt;"",L133&lt;&gt;M133),CONCATENATE(". ",M133),""))</f>
        <v>Funds Identification. Is_ EU Indicator. Indicator</v>
      </c>
      <c r="G133" s="25"/>
      <c r="H133" s="25" t="s">
        <v>1661</v>
      </c>
      <c r="I133" s="25" t="s">
        <v>1667</v>
      </c>
      <c r="J133" s="25" t="s">
        <v>1668</v>
      </c>
      <c r="K133" s="25" t="s">
        <v>1547</v>
      </c>
      <c r="L133" s="25" t="str">
        <f>IF(J133&lt;&gt;"",CONCATENATE(J133," ",K133),K133)</f>
        <v>EU Indicator</v>
      </c>
      <c r="M133" s="25" t="s">
        <v>1547</v>
      </c>
      <c r="N133" s="25"/>
      <c r="O133" s="25" t="str">
        <f>IF(N133&lt;&gt;"",CONCATENATE(N133,"_ ",M133,". Type"),CONCATENATE(M133,". Type"))</f>
        <v>Indicator. Type</v>
      </c>
      <c r="P133" s="25"/>
      <c r="Q133" s="25"/>
      <c r="R133" s="25" t="s">
        <v>1490</v>
      </c>
      <c r="S133" s="25"/>
      <c r="T133" s="25"/>
      <c r="U133" s="25"/>
      <c r="X133" s="27" t="s">
        <v>608</v>
      </c>
      <c r="Y133" s="14" t="s">
        <v>1485</v>
      </c>
      <c r="AA133" s="27" t="s">
        <v>36</v>
      </c>
      <c r="AF133" s="28">
        <v>20180228</v>
      </c>
    </row>
    <row r="134" spans="1:1029" s="27" customFormat="1" ht="14.1" customHeight="1">
      <c r="A134" s="20" t="str">
        <f>SUBSTITUTE(SUBSTITUTE(CONCATENATE(I134,IF(L134="Identifier","ID",L134))," ",""),"_","")</f>
        <v>HasRegistryServiceProvider</v>
      </c>
      <c r="B134" s="21" t="s">
        <v>1498</v>
      </c>
      <c r="C134" s="20" t="s">
        <v>1666</v>
      </c>
      <c r="D134" s="20"/>
      <c r="E134" s="20"/>
      <c r="F134" s="20" t="str">
        <f>CONCATENATE( IF(G134="","",CONCATENATE(G134,"_ ")),H134,". ",IF(I134="","",CONCATENATE(I134,"_ ")),L134,IF(I134="","",CONCATENATE(". ",M134)))</f>
        <v>Funds Identification. Has_ Registry_ Service Provider. Registry_ Service Provider</v>
      </c>
      <c r="G134" s="20"/>
      <c r="H134" s="20" t="s">
        <v>1661</v>
      </c>
      <c r="I134" s="20" t="s">
        <v>1519</v>
      </c>
      <c r="J134" s="20"/>
      <c r="K134" s="20"/>
      <c r="L134" s="20" t="str">
        <f>CONCATENATE(IF(P134="","",CONCATENATE(P134,"_ ")),Q134)</f>
        <v>Registry_ Service Provider</v>
      </c>
      <c r="M134" s="20" t="str">
        <f>L134</f>
        <v>Registry_ Service Provider</v>
      </c>
      <c r="N134" s="20"/>
      <c r="O134" s="20"/>
      <c r="P134" s="20" t="s">
        <v>1669</v>
      </c>
      <c r="Q134" s="20" t="s">
        <v>1670</v>
      </c>
      <c r="R134" s="20" t="s">
        <v>1507</v>
      </c>
      <c r="S134" s="20"/>
      <c r="T134" s="20"/>
      <c r="U134" s="20"/>
      <c r="V134" s="20"/>
      <c r="W134" s="20"/>
      <c r="X134" s="23"/>
      <c r="Y134" s="23" t="s">
        <v>1485</v>
      </c>
      <c r="Z134" s="23"/>
      <c r="AA134" s="23" t="s">
        <v>36</v>
      </c>
      <c r="AB134" s="23"/>
      <c r="AC134" s="23"/>
      <c r="AD134" s="23"/>
      <c r="AE134" s="23"/>
      <c r="AF134" s="22">
        <v>20180228</v>
      </c>
    </row>
    <row r="135" spans="1:1029" s="13" customFormat="1" ht="14.1" customHeight="1">
      <c r="A135" s="11" t="str">
        <f>SUBSTITUTE(CONCATENATE(G135,H135)," ","")</f>
        <v>InvitationToTender</v>
      </c>
      <c r="B135" s="12"/>
      <c r="C135" s="24" t="s">
        <v>1500</v>
      </c>
      <c r="D135" s="11"/>
      <c r="E135" s="11"/>
      <c r="F135" s="11" t="str">
        <f>CONCATENATE(IF(G135="","",CONCATENATE(G135,"_ ")),H135,". Details")</f>
        <v>Invitation To Tender. Details</v>
      </c>
      <c r="G135" s="11"/>
      <c r="H135" s="24" t="s">
        <v>1675</v>
      </c>
      <c r="I135" s="11"/>
      <c r="J135" s="11"/>
      <c r="K135" s="11"/>
      <c r="L135" s="11"/>
      <c r="M135" s="11"/>
      <c r="N135" s="11"/>
      <c r="O135" s="11"/>
      <c r="P135" s="11"/>
      <c r="Q135" s="11"/>
      <c r="R135" s="11" t="s">
        <v>1483</v>
      </c>
      <c r="S135" s="11"/>
      <c r="T135" s="11"/>
      <c r="U135" s="11"/>
      <c r="V135" s="11"/>
      <c r="W135" s="11"/>
      <c r="X135" s="11"/>
      <c r="Y135" s="11" t="s">
        <v>1485</v>
      </c>
      <c r="Z135" s="11"/>
      <c r="AA135" s="11"/>
      <c r="AB135" s="11"/>
      <c r="AC135" s="11"/>
      <c r="AD135" s="11"/>
      <c r="AE135" s="11"/>
      <c r="AF135" s="11">
        <v>20180228</v>
      </c>
    </row>
    <row r="136" spans="1:1029" s="27" customFormat="1" ht="14.1" customHeight="1">
      <c r="A136" s="25" t="str">
        <f>SUBSTITUTE(CONCATENATE(I136,J136,IF(K136="Identifier","ID",IF(AND(K136="Text",OR(I136&lt;&gt;"",J136&lt;&gt;"")),"",K136)),IF(AND(M136&lt;&gt;"Text",K136&lt;&gt;M136,NOT(AND(K136="URI",M136="Identifier")),NOT(AND(K136="UUID",M136="Identifier")),NOT(AND(K136="OID",M136="Identifier"))),IF(M136="Identifier","ID",M136),""))," ","")</f>
        <v>ID</v>
      </c>
      <c r="B136" s="26" t="s">
        <v>1498</v>
      </c>
      <c r="C136" s="29" t="s">
        <v>1676</v>
      </c>
      <c r="D136" s="25"/>
      <c r="E136" s="25"/>
      <c r="F136" s="25" t="str">
        <f>CONCATENATE( IF(G136="","",CONCATENATE(G136,"_ ")),H136,". ",IF(I136="","",CONCATENATE(I136,"_ ")),L136,IF(OR(I136&lt;&gt;"",L136&lt;&gt;M136),CONCATENATE(". ",M136),""))</f>
        <v>Invitation To Tender. Identifier</v>
      </c>
      <c r="G136" s="25"/>
      <c r="H136" s="25" t="s">
        <v>1675</v>
      </c>
      <c r="I136" s="25"/>
      <c r="J136" s="25"/>
      <c r="K136" s="25" t="s">
        <v>1497</v>
      </c>
      <c r="L136" s="25" t="str">
        <f>IF(J136&lt;&gt;"",CONCATENATE(J136," ",K136),K136)</f>
        <v>Identifier</v>
      </c>
      <c r="M136" s="25" t="s">
        <v>1497</v>
      </c>
      <c r="N136" s="25"/>
      <c r="O136" s="25" t="str">
        <f>IF(N136&lt;&gt;"",CONCATENATE(N136,"_ ",M136,". Type"),CONCATENATE(M136,". Type"))</f>
        <v>Identifier. Type</v>
      </c>
      <c r="P136" s="25"/>
      <c r="Q136" s="25"/>
      <c r="R136" s="25" t="s">
        <v>1490</v>
      </c>
      <c r="S136" s="25"/>
      <c r="T136" s="25"/>
      <c r="U136" s="25"/>
      <c r="Y136" s="14" t="s">
        <v>1485</v>
      </c>
      <c r="AF136" s="28">
        <v>20180228</v>
      </c>
    </row>
    <row r="137" spans="1:1029" s="27" customFormat="1" ht="14.1" customHeight="1">
      <c r="A137" s="25" t="str">
        <f>SUBSTITUTE(CONCATENATE(I137,J137,IF(K137="Identifier","ID",IF(AND(K137="Text",OR(I137&lt;&gt;"",J137&lt;&gt;"")),"",K137)),IF(AND(M137&lt;&gt;"Text",K137&lt;&gt;M137,NOT(AND(K137="URI",M137="Identifier")),NOT(AND(K137="UUID",M137="Identifier")),NOT(AND(K137="OID",M137="Identifier"))),IF(M137="Identifier","ID",M137),""))," ","")</f>
        <v>TypeCode</v>
      </c>
      <c r="B137" s="26" t="s">
        <v>1498</v>
      </c>
      <c r="C137" s="25" t="s">
        <v>1677</v>
      </c>
      <c r="D137" s="25"/>
      <c r="E137" s="25" t="s">
        <v>1678</v>
      </c>
      <c r="F137" s="25" t="str">
        <f>CONCATENATE( IF(G137="","",CONCATENATE(G137,"_ ")),H137,". ",IF(I137="","",CONCATENATE(I137,"_ ")),L137,IF(OR(I137&lt;&gt;"",L137&lt;&gt;M137),CONCATENATE(". ",M137),""))</f>
        <v>Invitation To Tender. Type Code. Code</v>
      </c>
      <c r="G137" s="25"/>
      <c r="H137" s="25" t="s">
        <v>1675</v>
      </c>
      <c r="I137" s="25"/>
      <c r="J137" s="25" t="s">
        <v>1566</v>
      </c>
      <c r="K137" s="25" t="s">
        <v>1489</v>
      </c>
      <c r="L137" s="25" t="str">
        <f>IF(J137&lt;&gt;"",CONCATENATE(J137," ",K137),K137)</f>
        <v>Type Code</v>
      </c>
      <c r="M137" s="25" t="s">
        <v>1489</v>
      </c>
      <c r="N137" s="25"/>
      <c r="O137" s="25" t="str">
        <f>IF(N137&lt;&gt;"",CONCATENATE(N137,"_ ",M137,". Type"),CONCATENATE(M137,". Type"))</f>
        <v>Code. Type</v>
      </c>
      <c r="P137" s="25"/>
      <c r="Q137" s="25"/>
      <c r="R137" s="25" t="s">
        <v>1490</v>
      </c>
      <c r="S137" s="25"/>
      <c r="T137" s="25" t="s">
        <v>1679</v>
      </c>
      <c r="U137" s="25"/>
      <c r="Y137" s="14" t="s">
        <v>1485</v>
      </c>
      <c r="AF137" s="28">
        <v>20180228</v>
      </c>
    </row>
    <row r="138" spans="1:1029">
      <c r="A138" s="20" t="str">
        <f>SUBSTITUTE(SUBSTITUTE(CONCATENATE(I138,IF(L138="Identifier","ID",L138))," ",""),"_","")</f>
        <v>HasPreviousPublicationNotice</v>
      </c>
      <c r="B138" s="21" t="s">
        <v>1498</v>
      </c>
      <c r="C138" s="23" t="s">
        <v>1680</v>
      </c>
      <c r="D138" s="20"/>
      <c r="E138" s="20" t="s">
        <v>1681</v>
      </c>
      <c r="F138" s="20" t="str">
        <f>CONCATENATE( IF(G138="","",CONCATENATE(G138,"_ ")),H138,". ",IF(I138="","",CONCATENATE(I138,"_ ")),L138,IF(I138="","",CONCATENATE(". ",M138)))</f>
        <v>Invitation To Tender. Has_ Previous Publication_ Notice. Previous Publication_ Notice</v>
      </c>
      <c r="G138" s="20"/>
      <c r="H138" s="20" t="s">
        <v>1675</v>
      </c>
      <c r="I138" s="20" t="s">
        <v>1519</v>
      </c>
      <c r="J138" s="20"/>
      <c r="K138" s="20"/>
      <c r="L138" s="20" t="str">
        <f>CONCATENATE(IF(P138="","",CONCATENATE(P138,"_ ")),Q138)</f>
        <v>Previous Publication_ Notice</v>
      </c>
      <c r="M138" s="20" t="str">
        <f>L138</f>
        <v>Previous Publication_ Notice</v>
      </c>
      <c r="N138" s="20"/>
      <c r="O138" s="20"/>
      <c r="P138" s="20" t="s">
        <v>2239</v>
      </c>
      <c r="Q138" s="20" t="s">
        <v>1682</v>
      </c>
      <c r="R138" s="20" t="s">
        <v>1507</v>
      </c>
      <c r="S138" s="20"/>
      <c r="T138" s="20"/>
      <c r="U138" s="20"/>
      <c r="V138" s="20"/>
      <c r="W138" s="20"/>
      <c r="X138" s="23" t="s">
        <v>1682</v>
      </c>
      <c r="Y138" s="23" t="s">
        <v>1485</v>
      </c>
      <c r="Z138" s="23"/>
      <c r="AA138" s="23" t="s">
        <v>36</v>
      </c>
      <c r="AB138" s="23"/>
      <c r="AC138" s="23"/>
      <c r="AD138" s="23"/>
      <c r="AE138" s="23" t="s">
        <v>1486</v>
      </c>
      <c r="AF138" s="22">
        <v>20180321</v>
      </c>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c r="IX138"/>
      <c r="IY138"/>
      <c r="IZ138"/>
      <c r="JA138"/>
      <c r="JB138"/>
      <c r="JC138"/>
      <c r="JD138"/>
      <c r="JE138"/>
      <c r="JF138"/>
      <c r="JG138"/>
      <c r="JH138"/>
      <c r="JI138"/>
      <c r="JJ138"/>
      <c r="JK138"/>
      <c r="JL138"/>
      <c r="JM138"/>
      <c r="JN138"/>
      <c r="JO138"/>
      <c r="JP138"/>
      <c r="JQ138"/>
      <c r="JR138"/>
      <c r="JS138"/>
      <c r="JT138"/>
      <c r="JU138"/>
      <c r="JV138"/>
      <c r="JW138"/>
      <c r="JX138"/>
      <c r="JY138"/>
      <c r="JZ138"/>
      <c r="KA138"/>
      <c r="KB138"/>
      <c r="KC138"/>
      <c r="KD138"/>
      <c r="KE138"/>
      <c r="KF138"/>
      <c r="KG138"/>
      <c r="KH138"/>
      <c r="KI138"/>
      <c r="KJ138"/>
      <c r="KK138"/>
      <c r="KL138"/>
      <c r="KM138"/>
      <c r="KN138"/>
      <c r="KO138"/>
      <c r="KP138"/>
      <c r="KQ138"/>
      <c r="KR138"/>
      <c r="KS138"/>
      <c r="KT138"/>
      <c r="KU138"/>
      <c r="KV138"/>
      <c r="KW138"/>
      <c r="KX138"/>
      <c r="KY138"/>
      <c r="KZ138"/>
      <c r="LA138"/>
      <c r="LB138"/>
      <c r="LC138"/>
      <c r="LD138"/>
      <c r="LE138"/>
      <c r="LF138"/>
      <c r="LG138"/>
      <c r="LH138"/>
      <c r="LI138"/>
      <c r="LJ138"/>
      <c r="LK138"/>
      <c r="LL138"/>
      <c r="LM138"/>
      <c r="LN138"/>
      <c r="LO138"/>
      <c r="LP138"/>
      <c r="LQ138"/>
      <c r="LR138"/>
      <c r="LS138"/>
      <c r="LT138"/>
      <c r="LU138"/>
      <c r="LV138"/>
      <c r="LW138"/>
      <c r="LX138"/>
      <c r="LY138"/>
      <c r="LZ138"/>
      <c r="MA138"/>
      <c r="MB138"/>
      <c r="MC138"/>
      <c r="MD138"/>
      <c r="ME138"/>
      <c r="MF138"/>
      <c r="MG138"/>
      <c r="MH138"/>
      <c r="MI138"/>
      <c r="MJ138"/>
      <c r="MK138"/>
      <c r="ML138"/>
      <c r="MM138"/>
      <c r="MN138"/>
      <c r="MO138"/>
      <c r="MP138"/>
      <c r="MQ138"/>
      <c r="MR138"/>
      <c r="MS138"/>
      <c r="MT138"/>
      <c r="MU138"/>
      <c r="MV138"/>
      <c r="MW138"/>
      <c r="MX138"/>
      <c r="MY138"/>
      <c r="MZ138"/>
      <c r="NA138"/>
      <c r="NB138"/>
      <c r="NC138"/>
      <c r="ND138"/>
      <c r="NE138"/>
      <c r="NF138"/>
      <c r="NG138"/>
      <c r="NH138"/>
      <c r="NI138"/>
      <c r="NJ138"/>
      <c r="NK138"/>
      <c r="NL138"/>
      <c r="NM138"/>
      <c r="NN138"/>
      <c r="NO138"/>
      <c r="NP138"/>
      <c r="NQ138"/>
      <c r="NR138"/>
      <c r="NS138"/>
      <c r="NT138"/>
      <c r="NU138"/>
      <c r="NV138"/>
      <c r="NW138"/>
      <c r="NX138"/>
      <c r="NY138"/>
      <c r="NZ138"/>
      <c r="OA138"/>
      <c r="OB138"/>
      <c r="OC138"/>
      <c r="OD138"/>
      <c r="OE138"/>
      <c r="OF138"/>
      <c r="OG138"/>
      <c r="OH138"/>
      <c r="OI138"/>
      <c r="OJ138"/>
      <c r="OK138"/>
      <c r="OL138"/>
      <c r="OM138"/>
      <c r="ON138"/>
      <c r="OO138"/>
      <c r="OP138"/>
      <c r="OQ138"/>
      <c r="OR138"/>
      <c r="OS138"/>
      <c r="OT138"/>
      <c r="OU138"/>
      <c r="OV138"/>
      <c r="OW138"/>
      <c r="OX138"/>
      <c r="OY138"/>
      <c r="OZ138"/>
      <c r="PA138"/>
      <c r="PB138"/>
      <c r="PC138"/>
      <c r="PD138"/>
      <c r="PE138"/>
      <c r="PF138"/>
      <c r="PG138"/>
      <c r="PH138"/>
      <c r="PI138"/>
      <c r="PJ138"/>
      <c r="PK138"/>
      <c r="PL138"/>
      <c r="PM138"/>
      <c r="PN138"/>
      <c r="PO138"/>
      <c r="PP138"/>
      <c r="PQ138"/>
      <c r="PR138"/>
      <c r="PS138"/>
      <c r="PT138"/>
      <c r="PU138"/>
      <c r="PV138"/>
      <c r="PW138"/>
      <c r="PX138"/>
      <c r="PY138"/>
      <c r="PZ138"/>
      <c r="QA138"/>
      <c r="QB138"/>
      <c r="QC138"/>
      <c r="QD138"/>
      <c r="QE138"/>
      <c r="QF138"/>
      <c r="QG138"/>
      <c r="QH138"/>
      <c r="QI138"/>
      <c r="QJ138"/>
      <c r="QK138"/>
      <c r="QL138"/>
      <c r="QM138"/>
      <c r="QN138"/>
      <c r="QO138"/>
      <c r="QP138"/>
      <c r="QQ138"/>
      <c r="QR138"/>
      <c r="QS138"/>
      <c r="QT138"/>
      <c r="QU138"/>
      <c r="QV138"/>
      <c r="QW138"/>
      <c r="QX138"/>
      <c r="QY138"/>
      <c r="QZ138"/>
      <c r="RA138"/>
      <c r="RB138"/>
      <c r="RC138"/>
      <c r="RD138"/>
      <c r="RE138"/>
      <c r="RF138"/>
      <c r="RG138"/>
      <c r="RH138"/>
      <c r="RI138"/>
      <c r="RJ138"/>
      <c r="RK138"/>
      <c r="RL138"/>
      <c r="RM138"/>
      <c r="RN138"/>
      <c r="RO138"/>
      <c r="RP138"/>
      <c r="RQ138"/>
      <c r="RR138"/>
      <c r="RS138"/>
      <c r="RT138"/>
      <c r="RU138"/>
      <c r="RV138"/>
      <c r="RW138"/>
      <c r="RX138"/>
      <c r="RY138"/>
      <c r="RZ138"/>
      <c r="SA138"/>
      <c r="SB138"/>
      <c r="SC138"/>
      <c r="SD138"/>
      <c r="SE138"/>
      <c r="SF138"/>
      <c r="SG138"/>
      <c r="SH138"/>
      <c r="SI138"/>
      <c r="SJ138"/>
      <c r="SK138"/>
      <c r="SL138"/>
      <c r="SM138"/>
      <c r="SN138"/>
      <c r="SO138"/>
      <c r="SP138"/>
      <c r="SQ138"/>
      <c r="SR138"/>
      <c r="SS138"/>
      <c r="ST138"/>
      <c r="SU138"/>
      <c r="SV138"/>
      <c r="SW138"/>
      <c r="SX138"/>
      <c r="SY138"/>
      <c r="SZ138"/>
      <c r="TA138"/>
      <c r="TB138"/>
      <c r="TC138"/>
      <c r="TD138"/>
      <c r="TE138"/>
      <c r="TF138"/>
      <c r="TG138"/>
      <c r="TH138"/>
      <c r="TI138"/>
      <c r="TJ138"/>
      <c r="TK138"/>
      <c r="TL138"/>
      <c r="TM138"/>
      <c r="TN138"/>
      <c r="TO138"/>
      <c r="TP138"/>
      <c r="TQ138"/>
      <c r="TR138"/>
      <c r="TS138"/>
      <c r="TT138"/>
      <c r="TU138"/>
      <c r="TV138"/>
      <c r="TW138"/>
      <c r="TX138"/>
      <c r="TY138"/>
      <c r="TZ138"/>
      <c r="UA138"/>
      <c r="UB138"/>
      <c r="UC138"/>
      <c r="UD138"/>
      <c r="UE138"/>
      <c r="UF138"/>
      <c r="UG138"/>
      <c r="UH138"/>
      <c r="UI138"/>
      <c r="UJ138"/>
      <c r="UK138"/>
      <c r="UL138"/>
      <c r="UM138"/>
      <c r="UN138"/>
      <c r="UO138"/>
      <c r="UP138"/>
      <c r="UQ138"/>
      <c r="UR138"/>
      <c r="US138"/>
      <c r="UT138"/>
      <c r="UU138"/>
      <c r="UV138"/>
      <c r="UW138"/>
      <c r="UX138"/>
      <c r="UY138"/>
      <c r="UZ138"/>
      <c r="VA138"/>
      <c r="VB138"/>
      <c r="VC138"/>
      <c r="VD138"/>
      <c r="VE138"/>
      <c r="VF138"/>
      <c r="VG138"/>
      <c r="VH138"/>
      <c r="VI138"/>
      <c r="VJ138"/>
      <c r="VK138"/>
      <c r="VL138"/>
      <c r="VM138"/>
      <c r="VN138"/>
      <c r="VO138"/>
      <c r="VP138"/>
      <c r="VQ138"/>
      <c r="VR138"/>
      <c r="VS138"/>
      <c r="VT138"/>
      <c r="VU138"/>
      <c r="VV138"/>
      <c r="VW138"/>
      <c r="VX138"/>
      <c r="VY138"/>
      <c r="VZ138"/>
      <c r="WA138"/>
      <c r="WB138"/>
      <c r="WC138"/>
      <c r="WD138"/>
      <c r="WE138"/>
      <c r="WF138"/>
      <c r="WG138"/>
      <c r="WH138"/>
      <c r="WI138"/>
      <c r="WJ138"/>
      <c r="WK138"/>
      <c r="WL138"/>
      <c r="WM138"/>
      <c r="WN138"/>
      <c r="WO138"/>
      <c r="WP138"/>
      <c r="WQ138"/>
      <c r="WR138"/>
      <c r="WS138"/>
      <c r="WT138"/>
      <c r="WU138"/>
      <c r="WV138"/>
      <c r="WW138"/>
      <c r="WX138"/>
      <c r="WY138"/>
      <c r="WZ138"/>
      <c r="XA138"/>
      <c r="XB138"/>
      <c r="XC138"/>
      <c r="XD138"/>
      <c r="XE138"/>
      <c r="XF138"/>
      <c r="XG138"/>
      <c r="XH138"/>
      <c r="XI138"/>
      <c r="XJ138"/>
      <c r="XK138"/>
      <c r="XL138"/>
      <c r="XM138"/>
      <c r="XN138"/>
      <c r="XO138"/>
      <c r="XP138"/>
      <c r="XQ138"/>
      <c r="XR138"/>
      <c r="XS138"/>
      <c r="XT138"/>
      <c r="XU138"/>
      <c r="XV138"/>
      <c r="XW138"/>
      <c r="XX138"/>
      <c r="XY138"/>
      <c r="XZ138"/>
      <c r="YA138"/>
      <c r="YB138"/>
      <c r="YC138"/>
      <c r="YD138"/>
      <c r="YE138"/>
      <c r="YF138"/>
      <c r="YG138"/>
      <c r="YH138"/>
      <c r="YI138"/>
      <c r="YJ138"/>
      <c r="YK138"/>
      <c r="YL138"/>
      <c r="YM138"/>
      <c r="YN138"/>
      <c r="YO138"/>
      <c r="YP138"/>
      <c r="YQ138"/>
      <c r="YR138"/>
      <c r="YS138"/>
      <c r="YT138"/>
      <c r="YU138"/>
      <c r="YV138"/>
      <c r="YW138"/>
      <c r="YX138"/>
      <c r="YY138"/>
      <c r="YZ138"/>
      <c r="ZA138"/>
      <c r="ZB138"/>
      <c r="ZC138"/>
      <c r="ZD138"/>
      <c r="ZE138"/>
      <c r="ZF138"/>
      <c r="ZG138"/>
      <c r="ZH138"/>
      <c r="ZI138"/>
      <c r="ZJ138"/>
      <c r="ZK138"/>
      <c r="ZL138"/>
      <c r="ZM138"/>
      <c r="ZN138"/>
      <c r="ZO138"/>
      <c r="ZP138"/>
      <c r="ZQ138"/>
      <c r="ZR138"/>
      <c r="ZS138"/>
      <c r="ZT138"/>
      <c r="ZU138"/>
      <c r="ZV138"/>
      <c r="ZW138"/>
      <c r="ZX138"/>
      <c r="ZY138"/>
      <c r="ZZ138"/>
      <c r="AAA138"/>
      <c r="AAB138"/>
      <c r="AAC138"/>
      <c r="AAD138"/>
      <c r="AAE138"/>
      <c r="AAF138"/>
      <c r="AAG138"/>
      <c r="AAH138"/>
      <c r="AAI138"/>
      <c r="AAJ138"/>
      <c r="AAK138"/>
      <c r="AAL138"/>
      <c r="AAM138"/>
      <c r="AAN138"/>
      <c r="AAO138"/>
      <c r="AAP138"/>
      <c r="AAQ138"/>
      <c r="AAR138"/>
      <c r="AAS138"/>
      <c r="AAT138"/>
      <c r="AAU138"/>
      <c r="AAV138"/>
      <c r="AAW138"/>
      <c r="AAX138"/>
      <c r="AAY138"/>
      <c r="AAZ138"/>
      <c r="ABA138"/>
      <c r="ABB138"/>
      <c r="ABC138"/>
      <c r="ABD138"/>
      <c r="ABE138"/>
      <c r="ABF138"/>
      <c r="ABG138"/>
      <c r="ABH138"/>
      <c r="ABI138"/>
      <c r="ABJ138"/>
      <c r="ABK138"/>
      <c r="ABL138"/>
      <c r="ABM138"/>
      <c r="ABN138"/>
      <c r="ABO138"/>
      <c r="ABP138"/>
      <c r="ABQ138"/>
      <c r="ABR138"/>
      <c r="ABS138"/>
      <c r="ABT138"/>
      <c r="ABU138"/>
      <c r="ABV138"/>
      <c r="ABW138"/>
      <c r="ABX138"/>
      <c r="ABY138"/>
      <c r="ABZ138"/>
      <c r="ACA138"/>
      <c r="ACB138"/>
      <c r="ACC138"/>
      <c r="ACD138"/>
      <c r="ACE138"/>
      <c r="ACF138"/>
      <c r="ACG138"/>
      <c r="ACH138"/>
      <c r="ACI138"/>
      <c r="ACJ138"/>
      <c r="ACK138"/>
      <c r="ACL138"/>
      <c r="ACM138"/>
      <c r="ACN138"/>
      <c r="ACO138"/>
      <c r="ACP138"/>
      <c r="ACQ138"/>
      <c r="ACR138"/>
      <c r="ACS138"/>
      <c r="ACT138"/>
      <c r="ACU138"/>
      <c r="ACV138"/>
      <c r="ACW138"/>
      <c r="ACX138"/>
      <c r="ACY138"/>
      <c r="ACZ138"/>
      <c r="ADA138"/>
      <c r="ADB138"/>
      <c r="ADC138"/>
      <c r="ADD138"/>
      <c r="ADE138"/>
      <c r="ADF138"/>
      <c r="ADG138"/>
      <c r="ADH138"/>
      <c r="ADI138"/>
      <c r="ADJ138"/>
      <c r="ADK138"/>
      <c r="ADL138"/>
      <c r="ADM138"/>
      <c r="ADN138"/>
      <c r="ADO138"/>
      <c r="ADP138"/>
      <c r="ADQ138"/>
      <c r="ADR138"/>
      <c r="ADS138"/>
      <c r="ADT138"/>
      <c r="ADU138"/>
      <c r="ADV138"/>
      <c r="ADW138"/>
      <c r="ADX138"/>
      <c r="ADY138"/>
      <c r="ADZ138"/>
      <c r="AEA138"/>
      <c r="AEB138"/>
      <c r="AEC138"/>
      <c r="AED138"/>
      <c r="AEE138"/>
      <c r="AEF138"/>
      <c r="AEG138"/>
      <c r="AEH138"/>
      <c r="AEI138"/>
      <c r="AEJ138"/>
      <c r="AEK138"/>
      <c r="AEL138"/>
      <c r="AEM138"/>
      <c r="AEN138"/>
      <c r="AEO138"/>
      <c r="AEP138"/>
      <c r="AEQ138"/>
      <c r="AER138"/>
      <c r="AES138"/>
      <c r="AET138"/>
      <c r="AEU138"/>
      <c r="AEV138"/>
      <c r="AEW138"/>
      <c r="AEX138"/>
      <c r="AEY138"/>
      <c r="AEZ138"/>
      <c r="AFA138"/>
      <c r="AFB138"/>
      <c r="AFC138"/>
      <c r="AFD138"/>
      <c r="AFE138"/>
      <c r="AFF138"/>
      <c r="AFG138"/>
      <c r="AFH138"/>
      <c r="AFI138"/>
      <c r="AFJ138"/>
      <c r="AFK138"/>
      <c r="AFL138"/>
      <c r="AFM138"/>
      <c r="AFN138"/>
      <c r="AFO138"/>
      <c r="AFP138"/>
      <c r="AFQ138"/>
      <c r="AFR138"/>
      <c r="AFS138"/>
      <c r="AFT138"/>
      <c r="AFU138"/>
      <c r="AFV138"/>
      <c r="AFW138"/>
      <c r="AFX138"/>
      <c r="AFY138"/>
      <c r="AFZ138"/>
      <c r="AGA138"/>
      <c r="AGB138"/>
      <c r="AGC138"/>
      <c r="AGD138"/>
      <c r="AGE138"/>
      <c r="AGF138"/>
      <c r="AGG138"/>
      <c r="AGH138"/>
      <c r="AGI138"/>
      <c r="AGJ138"/>
      <c r="AGK138"/>
      <c r="AGL138"/>
      <c r="AGM138"/>
      <c r="AGN138"/>
      <c r="AGO138"/>
      <c r="AGP138"/>
      <c r="AGQ138"/>
      <c r="AGR138"/>
      <c r="AGS138"/>
      <c r="AGT138"/>
      <c r="AGU138"/>
      <c r="AGV138"/>
      <c r="AGW138"/>
      <c r="AGX138"/>
      <c r="AGY138"/>
      <c r="AGZ138"/>
      <c r="AHA138"/>
      <c r="AHB138"/>
      <c r="AHC138"/>
      <c r="AHD138"/>
      <c r="AHE138"/>
      <c r="AHF138"/>
      <c r="AHG138"/>
      <c r="AHH138"/>
      <c r="AHI138"/>
      <c r="AHJ138"/>
      <c r="AHK138"/>
      <c r="AHL138"/>
      <c r="AHM138"/>
      <c r="AHN138"/>
      <c r="AHO138"/>
      <c r="AHP138"/>
      <c r="AHQ138"/>
      <c r="AHR138"/>
      <c r="AHS138"/>
      <c r="AHT138"/>
      <c r="AHU138"/>
      <c r="AHV138"/>
      <c r="AHW138"/>
      <c r="AHX138"/>
      <c r="AHY138"/>
      <c r="AHZ138"/>
      <c r="AIA138"/>
      <c r="AIB138"/>
      <c r="AIC138"/>
      <c r="AID138"/>
      <c r="AIE138"/>
      <c r="AIF138"/>
      <c r="AIG138"/>
      <c r="AIH138"/>
      <c r="AII138"/>
      <c r="AIJ138"/>
      <c r="AIK138"/>
      <c r="AIL138"/>
      <c r="AIM138"/>
      <c r="AIN138"/>
      <c r="AIO138"/>
      <c r="AIP138"/>
      <c r="AIQ138"/>
      <c r="AIR138"/>
      <c r="AIS138"/>
      <c r="AIT138"/>
      <c r="AIU138"/>
      <c r="AIV138"/>
      <c r="AIW138"/>
      <c r="AIX138"/>
      <c r="AIY138"/>
      <c r="AIZ138"/>
      <c r="AJA138"/>
      <c r="AJB138"/>
      <c r="AJC138"/>
      <c r="AJD138"/>
      <c r="AJE138"/>
      <c r="AJF138"/>
      <c r="AJG138"/>
      <c r="AJH138"/>
      <c r="AJI138"/>
      <c r="AJJ138"/>
      <c r="AJK138"/>
      <c r="AJL138"/>
      <c r="AJM138"/>
      <c r="AJN138"/>
      <c r="AJO138"/>
      <c r="AJP138"/>
      <c r="AJQ138"/>
      <c r="AJR138"/>
      <c r="AJS138"/>
      <c r="AJT138"/>
      <c r="AJU138"/>
      <c r="AJV138"/>
      <c r="AJW138"/>
      <c r="AJX138"/>
      <c r="AJY138"/>
      <c r="AJZ138"/>
      <c r="AKA138"/>
      <c r="AKB138"/>
      <c r="AKC138"/>
      <c r="AKD138"/>
      <c r="AKE138"/>
      <c r="AKF138"/>
      <c r="AKG138"/>
      <c r="AKH138"/>
      <c r="AKI138"/>
      <c r="AKJ138"/>
      <c r="AKK138"/>
      <c r="AKL138"/>
      <c r="AKM138"/>
      <c r="AKN138"/>
      <c r="AKO138"/>
      <c r="AKP138"/>
      <c r="AKQ138"/>
      <c r="AKR138"/>
      <c r="AKS138"/>
      <c r="AKT138"/>
      <c r="AKU138"/>
      <c r="AKV138"/>
      <c r="AKW138"/>
      <c r="AKX138"/>
      <c r="AKY138"/>
      <c r="AKZ138"/>
      <c r="ALA138"/>
      <c r="ALB138"/>
      <c r="ALC138"/>
      <c r="ALD138"/>
      <c r="ALE138"/>
      <c r="ALF138"/>
      <c r="ALG138"/>
      <c r="ALH138"/>
      <c r="ALI138"/>
      <c r="ALJ138"/>
      <c r="ALK138"/>
      <c r="ALL138"/>
      <c r="ALM138"/>
      <c r="ALN138"/>
      <c r="ALO138"/>
      <c r="ALP138"/>
      <c r="ALQ138"/>
      <c r="ALR138"/>
      <c r="ALS138"/>
      <c r="ALT138"/>
      <c r="ALU138"/>
      <c r="ALV138"/>
      <c r="ALW138"/>
      <c r="ALX138"/>
      <c r="ALY138"/>
      <c r="ALZ138"/>
      <c r="AMA138"/>
      <c r="AMB138"/>
      <c r="AMC138"/>
      <c r="AMD138"/>
      <c r="AME138"/>
      <c r="AMF138"/>
      <c r="AMG138"/>
      <c r="AMH138"/>
      <c r="AMI138"/>
      <c r="AMJ138"/>
      <c r="AMK138"/>
      <c r="AML138"/>
      <c r="AMM138"/>
      <c r="AMN138"/>
      <c r="AMO138"/>
    </row>
    <row r="139" spans="1:1029" s="13" customFormat="1" ht="14.1" customHeight="1">
      <c r="A139" s="11" t="str">
        <f>SUBSTITUTE(CONCATENATE(G139,H139)," ","")</f>
        <v>Lot</v>
      </c>
      <c r="B139" s="12"/>
      <c r="C139" s="24" t="s">
        <v>1684</v>
      </c>
      <c r="D139" s="11"/>
      <c r="E139" s="11"/>
      <c r="F139" s="11" t="str">
        <f>CONCATENATE(IF(G139="","",CONCATENATE(G139,"_ ")),H139,". Details")</f>
        <v>Lot. Details</v>
      </c>
      <c r="G139" s="11"/>
      <c r="H139" s="24" t="s">
        <v>822</v>
      </c>
      <c r="I139" s="11"/>
      <c r="J139" s="11"/>
      <c r="K139" s="11"/>
      <c r="L139" s="11"/>
      <c r="M139" s="11"/>
      <c r="N139" s="11"/>
      <c r="O139" s="11"/>
      <c r="P139" s="11"/>
      <c r="Q139" s="11"/>
      <c r="R139" s="11" t="s">
        <v>1483</v>
      </c>
      <c r="S139" s="11" t="s">
        <v>2221</v>
      </c>
      <c r="T139" s="11"/>
      <c r="U139" s="11"/>
      <c r="V139" s="11"/>
      <c r="W139" s="11"/>
      <c r="X139" s="11" t="s">
        <v>822</v>
      </c>
      <c r="Y139" s="11" t="s">
        <v>1485</v>
      </c>
      <c r="Z139" s="11"/>
      <c r="AA139" s="11"/>
      <c r="AB139" s="11"/>
      <c r="AC139" s="11" t="s">
        <v>36</v>
      </c>
      <c r="AD139" s="11" t="s">
        <v>36</v>
      </c>
      <c r="AE139" s="11" t="s">
        <v>36</v>
      </c>
      <c r="AF139" s="11">
        <v>20180208</v>
      </c>
    </row>
    <row r="140" spans="1:1029" s="27" customFormat="1" ht="14.1" customHeight="1">
      <c r="A140" s="25" t="str">
        <f>SUBSTITUTE(CONCATENATE(I140,J140,IF(K140="Identifier","ID",IF(AND(K140="Text",OR(I140&lt;&gt;"",J140&lt;&gt;"")),"",K140)),IF(AND(M140&lt;&gt;"Text",K140&lt;&gt;M140,NOT(AND(K140="URI",M140="Identifier")),NOT(AND(K140="UUID",M140="Identifier")),NOT(AND(K140="OID",M140="Identifier"))),IF(M140="Identifier","ID",M140),""))," ","")</f>
        <v>LotID</v>
      </c>
      <c r="B140" s="26">
        <v>1</v>
      </c>
      <c r="C140" s="14" t="s">
        <v>2223</v>
      </c>
      <c r="D140" s="25"/>
      <c r="E140" s="25"/>
      <c r="F140" s="25" t="str">
        <f>CONCATENATE( IF(G140="","",CONCATENATE(G140,"_ ")),H140,". ",IF(I140="","",CONCATENATE(I140,"_ ")),L140,IF(OR(I140&lt;&gt;"",L140&lt;&gt;M140),CONCATENATE(". ",M140),""))</f>
        <v>Lot. Lot Identifier. Identifier</v>
      </c>
      <c r="G140" s="25"/>
      <c r="H140" s="25" t="s">
        <v>822</v>
      </c>
      <c r="I140" s="25"/>
      <c r="J140" s="25" t="s">
        <v>822</v>
      </c>
      <c r="K140" s="25" t="s">
        <v>1497</v>
      </c>
      <c r="L140" s="25" t="str">
        <f>IF(J140&lt;&gt;"",CONCATENATE(J140," ",K140),K140)</f>
        <v>Lot Identifier</v>
      </c>
      <c r="M140" s="25" t="s">
        <v>1497</v>
      </c>
      <c r="N140" s="25"/>
      <c r="O140" s="25" t="str">
        <f>IF(N140&lt;&gt;"",CONCATENATE(N140,"_ ",M140,". Type"),CONCATENATE(M140,". Type"))</f>
        <v>Identifier. Type</v>
      </c>
      <c r="P140" s="25"/>
      <c r="Q140" s="25"/>
      <c r="R140" s="25" t="s">
        <v>1490</v>
      </c>
      <c r="S140" s="25" t="s">
        <v>2224</v>
      </c>
      <c r="T140" s="25"/>
      <c r="U140" s="25"/>
      <c r="Y140" s="14" t="s">
        <v>1485</v>
      </c>
      <c r="AA140" s="27" t="s">
        <v>36</v>
      </c>
      <c r="AE140" s="27" t="s">
        <v>36</v>
      </c>
      <c r="AF140" s="28">
        <v>20180208</v>
      </c>
    </row>
    <row r="141" spans="1:1029" s="13" customFormat="1" ht="14.1" customHeight="1">
      <c r="A141" s="11" t="str">
        <f>SUBSTITUTE(CONCATENATE(G141,H141)," ","")</f>
        <v>LotGroup</v>
      </c>
      <c r="B141" s="12"/>
      <c r="C141" s="24" t="s">
        <v>1671</v>
      </c>
      <c r="D141" s="11"/>
      <c r="E141" s="11"/>
      <c r="F141" s="11" t="str">
        <f>CONCATENATE(IF(G141="","",CONCATENATE(G141,"_ ")),H141,". Details")</f>
        <v>LotGroup. Details</v>
      </c>
      <c r="G141" s="11"/>
      <c r="H141" s="24" t="s">
        <v>1672</v>
      </c>
      <c r="I141" s="11"/>
      <c r="J141" s="11"/>
      <c r="K141" s="11"/>
      <c r="L141" s="11"/>
      <c r="M141" s="11"/>
      <c r="N141" s="11"/>
      <c r="O141" s="11"/>
      <c r="P141" s="11"/>
      <c r="Q141" s="11"/>
      <c r="R141" s="11" t="s">
        <v>1483</v>
      </c>
      <c r="S141" s="11" t="s">
        <v>2264</v>
      </c>
      <c r="T141" s="11"/>
      <c r="U141" s="11"/>
      <c r="V141" s="11"/>
      <c r="W141" s="11"/>
      <c r="X141" s="11" t="s">
        <v>266</v>
      </c>
      <c r="Y141" s="11" t="s">
        <v>1485</v>
      </c>
      <c r="Z141" s="11"/>
      <c r="AA141" s="11" t="s">
        <v>36</v>
      </c>
      <c r="AB141" s="11"/>
      <c r="AC141" s="11"/>
      <c r="AD141" s="11"/>
      <c r="AE141" s="11" t="s">
        <v>1673</v>
      </c>
      <c r="AF141" s="11">
        <v>20180313</v>
      </c>
    </row>
    <row r="142" spans="1:1029" s="27" customFormat="1" ht="14.1" customHeight="1">
      <c r="A142" s="20" t="str">
        <f>SUBSTITUTE(SUBSTITUTE(CONCATENATE(I142,IF(L142="Identifier","ID",L142))," ",""),"_","")</f>
        <v>GroupsProcurementProject</v>
      </c>
      <c r="B142" s="21" t="s">
        <v>1492</v>
      </c>
      <c r="C142" s="23" t="s">
        <v>1500</v>
      </c>
      <c r="D142" s="20"/>
      <c r="E142" s="20"/>
      <c r="F142" s="20" t="str">
        <f>CONCATENATE( IF(G142="","",CONCATENATE(G142,"_ ")),H142,". ",IF(I142="","",CONCATENATE(I142,"_ ")),L142,IF(I142="","",CONCATENATE(". ",M142)))</f>
        <v>LotGroup. Groups_ Procurement Project. Procurement Project</v>
      </c>
      <c r="G142" s="20"/>
      <c r="H142" s="20" t="s">
        <v>1672</v>
      </c>
      <c r="I142" s="20" t="s">
        <v>2261</v>
      </c>
      <c r="J142" s="20"/>
      <c r="K142" s="20"/>
      <c r="L142" s="20" t="str">
        <f>CONCATENATE(IF(P142="","",CONCATENATE(P142,"_ ")),Q142)</f>
        <v>Procurement Project</v>
      </c>
      <c r="M142" s="20" t="str">
        <f>L142</f>
        <v>Procurement Project</v>
      </c>
      <c r="N142" s="20"/>
      <c r="O142" s="20"/>
      <c r="P142" s="20"/>
      <c r="Q142" s="20" t="s">
        <v>1506</v>
      </c>
      <c r="R142" s="20" t="s">
        <v>1507</v>
      </c>
      <c r="S142" s="20" t="s">
        <v>2262</v>
      </c>
      <c r="T142" s="20"/>
      <c r="U142" s="20"/>
      <c r="V142" s="20"/>
      <c r="W142" s="20"/>
      <c r="X142" s="23" t="s">
        <v>1506</v>
      </c>
      <c r="Y142" s="23" t="s">
        <v>1485</v>
      </c>
      <c r="Z142" s="23"/>
      <c r="AA142" s="23" t="s">
        <v>1486</v>
      </c>
      <c r="AB142" s="23"/>
      <c r="AC142" s="23"/>
      <c r="AD142" s="23"/>
      <c r="AE142" s="23" t="s">
        <v>1674</v>
      </c>
      <c r="AF142" s="22">
        <v>20180313</v>
      </c>
    </row>
    <row r="143" spans="1:1029" s="13" customFormat="1" ht="14.1" customHeight="1">
      <c r="A143" s="11" t="str">
        <f>SUBSTITUTE(CONCATENATE(G143,H143)," ","")</f>
        <v>Notice</v>
      </c>
      <c r="B143" s="12"/>
      <c r="C143" s="24" t="s">
        <v>1685</v>
      </c>
      <c r="D143" s="11"/>
      <c r="E143" s="11"/>
      <c r="F143" s="11" t="str">
        <f>CONCATENATE(IF(G143="","",CONCATENATE(G143,"_ ")),H143,". Details")</f>
        <v>Notice. Details</v>
      </c>
      <c r="G143" s="11"/>
      <c r="H143" s="24" t="s">
        <v>1682</v>
      </c>
      <c r="I143" s="11"/>
      <c r="J143" s="11"/>
      <c r="K143" s="11"/>
      <c r="L143" s="11"/>
      <c r="M143" s="11"/>
      <c r="N143" s="11"/>
      <c r="O143" s="11"/>
      <c r="P143" s="11"/>
      <c r="Q143" s="11"/>
      <c r="R143" s="11" t="s">
        <v>1483</v>
      </c>
      <c r="S143" s="11" t="s">
        <v>2225</v>
      </c>
      <c r="T143" s="11"/>
      <c r="U143" s="11"/>
      <c r="V143" s="11"/>
      <c r="W143" s="11"/>
      <c r="X143" s="11"/>
      <c r="Y143" s="11" t="s">
        <v>1485</v>
      </c>
      <c r="Z143" s="11"/>
      <c r="AA143" s="11"/>
      <c r="AB143" s="11"/>
      <c r="AC143" s="11"/>
      <c r="AD143" s="11"/>
      <c r="AE143" s="11"/>
      <c r="AF143" s="11"/>
    </row>
    <row r="144" spans="1:1029" s="13" customFormat="1" ht="14.1" customHeight="1">
      <c r="A144" s="11" t="str">
        <f>SUBSTITUTE(CONCATENATE(G144,H144)," ","")</f>
        <v>OutsourcedProcurementParty</v>
      </c>
      <c r="B144" s="12"/>
      <c r="C144" s="24" t="s">
        <v>1686</v>
      </c>
      <c r="D144" s="11"/>
      <c r="E144" s="11"/>
      <c r="F144" s="11" t="str">
        <f>CONCATENATE(IF(G144="","",CONCATENATE(G144,"_ ")),H144,". Details")</f>
        <v>Outsourced Procurement Party. Details</v>
      </c>
      <c r="G144" s="11"/>
      <c r="H144" s="24" t="s">
        <v>1687</v>
      </c>
      <c r="I144" s="11"/>
      <c r="J144" s="11"/>
      <c r="K144" s="11"/>
      <c r="L144" s="11"/>
      <c r="M144" s="11"/>
      <c r="N144" s="11"/>
      <c r="O144" s="11"/>
      <c r="P144" s="11"/>
      <c r="Q144" s="11"/>
      <c r="R144" s="11" t="s">
        <v>1483</v>
      </c>
      <c r="S144" s="11" t="s">
        <v>1688</v>
      </c>
      <c r="T144" s="11"/>
      <c r="U144" s="11"/>
      <c r="V144" s="11"/>
      <c r="W144" s="11"/>
      <c r="X144" s="11" t="s">
        <v>1046</v>
      </c>
      <c r="Y144" s="11" t="s">
        <v>1485</v>
      </c>
      <c r="Z144" s="11"/>
      <c r="AA144" s="11" t="s">
        <v>36</v>
      </c>
      <c r="AB144" s="11"/>
      <c r="AC144" s="11"/>
      <c r="AD144" s="11"/>
      <c r="AE144" s="11"/>
      <c r="AF144" s="11">
        <v>20180314</v>
      </c>
    </row>
    <row r="145" spans="1:32" s="27" customFormat="1" ht="14.1" customHeight="1">
      <c r="A145" s="20" t="str">
        <f>SUBSTITUTE(SUBSTITUTE(CONCATENATE(I145,IF(L145="Identifier","ID",L145))," ",""),"_","")</f>
        <v>ManagesOnBehalfOfProcuringEntity</v>
      </c>
      <c r="B145" s="21">
        <v>1</v>
      </c>
      <c r="C145" s="20" t="s">
        <v>1689</v>
      </c>
      <c r="D145" s="20"/>
      <c r="E145" s="20"/>
      <c r="F145" s="20" t="str">
        <f>CONCATENATE( IF(G145="","",CONCATENATE(G145,"_ ")),H145,". ",IF(I145="","",CONCATENATE(I145,"_ ")),L145,IF(I145="","",CONCATENATE(". ",M145)))</f>
        <v>Outsourced Procurement Party. Manages_ On Behalf Of_ Procuring Entity. On Behalf Of_ Procuring Entity</v>
      </c>
      <c r="G145" s="20"/>
      <c r="H145" s="20" t="s">
        <v>1687</v>
      </c>
      <c r="I145" s="20" t="s">
        <v>1690</v>
      </c>
      <c r="J145" s="20"/>
      <c r="K145" s="20"/>
      <c r="L145" s="20" t="str">
        <f>CONCATENATE(IF(P145="","",CONCATENATE(P145,"_ ")),Q145)</f>
        <v>On Behalf Of_ Procuring Entity</v>
      </c>
      <c r="M145" s="20" t="str">
        <f>L145</f>
        <v>On Behalf Of_ Procuring Entity</v>
      </c>
      <c r="N145" s="20"/>
      <c r="O145" s="20"/>
      <c r="P145" s="20" t="s">
        <v>1691</v>
      </c>
      <c r="Q145" s="20" t="s">
        <v>1517</v>
      </c>
      <c r="R145" s="20" t="s">
        <v>1507</v>
      </c>
      <c r="S145" s="20" t="s">
        <v>1692</v>
      </c>
      <c r="T145" s="20"/>
      <c r="U145" s="20"/>
      <c r="V145" s="20"/>
      <c r="W145" s="20"/>
      <c r="X145" s="23"/>
      <c r="Y145" s="23" t="s">
        <v>1485</v>
      </c>
      <c r="Z145" s="23"/>
      <c r="AA145" s="23"/>
      <c r="AB145" s="23"/>
      <c r="AC145" s="23"/>
      <c r="AD145" s="23"/>
      <c r="AE145" s="23"/>
      <c r="AF145" s="22">
        <v>20180314</v>
      </c>
    </row>
    <row r="146" spans="1:32" s="13" customFormat="1" ht="14.1" customHeight="1">
      <c r="A146" s="11" t="str">
        <f>SUBSTITUTE(CONCATENATE(G146,H146)," ","")</f>
        <v>PriorInformationNotice</v>
      </c>
      <c r="B146" s="12"/>
      <c r="C146" s="24" t="s">
        <v>1500</v>
      </c>
      <c r="D146" s="11"/>
      <c r="E146" s="11"/>
      <c r="F146" s="11" t="str">
        <f>CONCATENATE(IF(G146="","",CONCATENATE(G146,"_ ")),H146,". Details")</f>
        <v>Prior Information Notice. Details</v>
      </c>
      <c r="G146" s="11"/>
      <c r="H146" s="24" t="s">
        <v>2241</v>
      </c>
      <c r="I146" s="11"/>
      <c r="J146" s="11"/>
      <c r="K146" s="11"/>
      <c r="L146" s="11"/>
      <c r="M146" s="11"/>
      <c r="N146" s="11"/>
      <c r="O146" s="11"/>
      <c r="P146" s="11"/>
      <c r="Q146" s="11"/>
      <c r="R146" s="11" t="s">
        <v>1483</v>
      </c>
      <c r="S146" s="11" t="s">
        <v>2242</v>
      </c>
      <c r="T146" s="11"/>
      <c r="U146" s="11"/>
      <c r="V146" s="11"/>
      <c r="W146" s="11"/>
      <c r="X146" s="11"/>
      <c r="Y146" s="11" t="s">
        <v>1485</v>
      </c>
      <c r="Z146" s="11"/>
      <c r="AA146" s="11"/>
      <c r="AB146" s="11"/>
      <c r="AC146" s="11"/>
      <c r="AD146" s="11"/>
      <c r="AE146" s="11"/>
      <c r="AF146" s="11">
        <v>20180314</v>
      </c>
    </row>
    <row r="147" spans="1:32" s="13" customFormat="1" ht="14.1" customHeight="1">
      <c r="A147" s="11" t="str">
        <f>SUBSTITUTE(CONCATENATE(G147,H147)," ","")</f>
        <v>Prize</v>
      </c>
      <c r="B147" s="12"/>
      <c r="C147" s="24" t="s">
        <v>1537</v>
      </c>
      <c r="D147" s="11"/>
      <c r="E147" s="11"/>
      <c r="F147" s="11" t="str">
        <f>CONCATENATE(IF(G147="","",CONCATENATE(G147,"_ ")),H147,". Details")</f>
        <v>Prize. Details</v>
      </c>
      <c r="G147" s="11"/>
      <c r="H147" s="24" t="s">
        <v>1117</v>
      </c>
      <c r="I147" s="11"/>
      <c r="J147" s="11"/>
      <c r="K147" s="11"/>
      <c r="L147" s="11"/>
      <c r="M147" s="11"/>
      <c r="N147" s="11"/>
      <c r="O147" s="11"/>
      <c r="P147" s="11"/>
      <c r="Q147" s="11"/>
      <c r="R147" s="11" t="s">
        <v>1483</v>
      </c>
      <c r="S147" s="11"/>
      <c r="T147" s="11"/>
      <c r="U147" s="11"/>
      <c r="V147" s="11"/>
      <c r="W147" s="11"/>
      <c r="X147" s="11"/>
      <c r="Y147" s="11" t="s">
        <v>1485</v>
      </c>
      <c r="Z147" s="11"/>
      <c r="AA147" s="11" t="s">
        <v>36</v>
      </c>
      <c r="AB147" s="11" t="s">
        <v>1486</v>
      </c>
      <c r="AC147" s="11"/>
      <c r="AD147" s="11"/>
      <c r="AE147" s="11"/>
      <c r="AF147" s="11">
        <v>20180314</v>
      </c>
    </row>
    <row r="148" spans="1:32" s="27" customFormat="1" ht="14.1" customHeight="1">
      <c r="A148" s="25" t="str">
        <f>SUBSTITUTE(CONCATENATE(I148,J148,IF(K148="Identifier","ID",IF(AND(K148="Text",OR(I148&lt;&gt;"",J148&lt;&gt;"")),"",K148)),IF(AND(M148&lt;&gt;"Text",K148&lt;&gt;M148,NOT(AND(K148="URI",M148="Identifier")),NOT(AND(K148="UUID",M148="Identifier")),NOT(AND(K148="OID",M148="Identifier"))),IF(M148="Identifier","ID",M148),""))," ","")</f>
        <v>PrizeValueNumber</v>
      </c>
      <c r="B148" s="26">
        <v>1</v>
      </c>
      <c r="C148" s="14" t="s">
        <v>1694</v>
      </c>
      <c r="D148" s="25"/>
      <c r="E148" s="25"/>
      <c r="F148" s="25" t="str">
        <f>CONCATENATE( IF(G148="","",CONCATENATE(G148,"_ ")),H148,". ",IF(I148="","",CONCATENATE(I148,"_ ")),L148,IF(OR(I148&lt;&gt;"",L148&lt;&gt;M148),CONCATENATE(". ",M148),""))</f>
        <v>Prize. Prize Value Number. Number</v>
      </c>
      <c r="G148" s="25"/>
      <c r="H148" s="25" t="s">
        <v>1117</v>
      </c>
      <c r="I148" s="25"/>
      <c r="J148" s="25" t="s">
        <v>1115</v>
      </c>
      <c r="K148" s="25" t="s">
        <v>1695</v>
      </c>
      <c r="L148" s="25" t="str">
        <f>IF(J148&lt;&gt;"",CONCATENATE(J148," ",K148),K148)</f>
        <v>Prize Value Number</v>
      </c>
      <c r="M148" s="25" t="s">
        <v>1695</v>
      </c>
      <c r="N148" s="25"/>
      <c r="O148" s="25" t="str">
        <f>IF(N148&lt;&gt;"",CONCATENATE(N148,"_ ",M148,". Type"),CONCATENATE(M148,". Type"))</f>
        <v>Number. Type</v>
      </c>
      <c r="P148" s="25"/>
      <c r="Q148" s="25"/>
      <c r="R148" s="25" t="s">
        <v>1490</v>
      </c>
      <c r="S148" s="25"/>
      <c r="T148" s="25"/>
      <c r="U148" s="25"/>
      <c r="Y148" s="14"/>
      <c r="AA148" s="27" t="s">
        <v>36</v>
      </c>
      <c r="AF148" s="28">
        <v>20180314</v>
      </c>
    </row>
    <row r="149" spans="1:32" s="27" customFormat="1" ht="14.1" customHeight="1">
      <c r="A149" s="25" t="str">
        <f>SUBSTITUTE(CONCATENATE(I149,J149,IF(K149="Identifier","ID",IF(AND(K149="Text",OR(I149&lt;&gt;"",J149&lt;&gt;"")),"",K149)),IF(AND(M149&lt;&gt;"Text",K149&lt;&gt;M149,NOT(AND(K149="URI",M149="Identifier")),NOT(AND(K149="UUID",M149="Identifier")),NOT(AND(K149="OID",M149="Identifier"))),IF(M149="Identifier","ID",M149),""))," ","")</f>
        <v>PrizeOrderNumber</v>
      </c>
      <c r="B149" s="26">
        <v>1</v>
      </c>
      <c r="C149" s="25" t="s">
        <v>1696</v>
      </c>
      <c r="D149" s="25"/>
      <c r="E149" s="25"/>
      <c r="F149" s="25" t="str">
        <f>CONCATENATE( IF(G149="","",CONCATENATE(G149,"_ ")),H149,". ",IF(I149="","",CONCATENATE(I149,"_ ")),L149,IF(OR(I149&lt;&gt;"",L149&lt;&gt;M149),CONCATENATE(". ",M149),""))</f>
        <v>Prize. Prize Order Number. Number</v>
      </c>
      <c r="G149" s="25"/>
      <c r="H149" s="25" t="s">
        <v>1117</v>
      </c>
      <c r="I149" s="25"/>
      <c r="J149" s="25" t="s">
        <v>1697</v>
      </c>
      <c r="K149" s="25" t="s">
        <v>1695</v>
      </c>
      <c r="L149" s="25" t="str">
        <f>IF(J149&lt;&gt;"",CONCATENATE(J149," ",K149),K149)</f>
        <v>Prize Order Number</v>
      </c>
      <c r="M149" s="25" t="s">
        <v>1695</v>
      </c>
      <c r="N149" s="25"/>
      <c r="O149" s="25" t="str">
        <f>IF(N149&lt;&gt;"",CONCATENATE(N149,"_ ",M149,". Type"),CONCATENATE(M149,". Type"))</f>
        <v>Number. Type</v>
      </c>
      <c r="P149" s="25"/>
      <c r="Q149" s="25"/>
      <c r="R149" s="25" t="s">
        <v>1490</v>
      </c>
      <c r="S149" s="25"/>
      <c r="T149" s="25"/>
      <c r="U149" s="25"/>
      <c r="Y149" s="14"/>
      <c r="AA149" s="27" t="s">
        <v>36</v>
      </c>
      <c r="AF149" s="28">
        <v>20180314</v>
      </c>
    </row>
    <row r="150" spans="1:32" s="13" customFormat="1" ht="14.1" customHeight="1">
      <c r="A150" s="11" t="str">
        <f>SUBSTITUTE(CONCATENATE(G150,H150)," ","")</f>
        <v>ProcedureGroup</v>
      </c>
      <c r="B150" s="12"/>
      <c r="C150" s="24" t="s">
        <v>1500</v>
      </c>
      <c r="D150" s="11"/>
      <c r="E150" s="11"/>
      <c r="F150" s="11" t="str">
        <f>CONCATENATE(IF(G150="","",CONCATENATE(G150,"_ ")),H150,". Details")</f>
        <v>Procedure Group. Details</v>
      </c>
      <c r="G150" s="11"/>
      <c r="H150" s="24" t="s">
        <v>2265</v>
      </c>
      <c r="I150" s="11"/>
      <c r="J150" s="11"/>
      <c r="K150" s="11"/>
      <c r="L150" s="11"/>
      <c r="M150" s="11"/>
      <c r="N150" s="11"/>
      <c r="O150" s="11"/>
      <c r="P150" s="11"/>
      <c r="Q150" s="11"/>
      <c r="R150" s="11" t="s">
        <v>1483</v>
      </c>
      <c r="S150" s="11" t="s">
        <v>2264</v>
      </c>
      <c r="T150" s="11"/>
      <c r="U150" s="11"/>
      <c r="V150" s="11"/>
      <c r="W150" s="11"/>
      <c r="X150" s="11"/>
      <c r="Y150" s="11" t="s">
        <v>1485</v>
      </c>
      <c r="Z150" s="11" t="s">
        <v>2267</v>
      </c>
      <c r="AA150" s="11" t="s">
        <v>1486</v>
      </c>
      <c r="AB150" s="11"/>
      <c r="AC150" s="11" t="s">
        <v>1486</v>
      </c>
      <c r="AD150" s="11"/>
      <c r="AE150" s="11"/>
      <c r="AF150" s="11">
        <v>20180321</v>
      </c>
    </row>
    <row r="151" spans="1:32" s="27" customFormat="1" ht="14.1" customHeight="1">
      <c r="A151" s="20" t="str">
        <f>SUBSTITUTE(SUBSTITUTE(CONCATENATE(I151,IF(L151="Identifier","ID",L151))," ",""),"_","")</f>
        <v>GroupsProceduresProcurementProjectGroup</v>
      </c>
      <c r="B151" s="21" t="s">
        <v>1492</v>
      </c>
      <c r="C151" s="23" t="s">
        <v>1500</v>
      </c>
      <c r="D151" s="20"/>
      <c r="E151" s="20"/>
      <c r="F151" s="20" t="str">
        <f>CONCATENATE( IF(G151="","",CONCATENATE(G151,"_ ")),H151,". ",IF(I151="","",CONCATENATE(I151,"_ ")),L151,IF(I151="","",CONCATENATE(". ",M151)))</f>
        <v>Procedure Group. Groups Procedures_ Procurement Project Group. Procurement Project Group</v>
      </c>
      <c r="G151" s="20"/>
      <c r="H151" s="20" t="s">
        <v>2265</v>
      </c>
      <c r="I151" s="20" t="s">
        <v>2266</v>
      </c>
      <c r="J151" s="20"/>
      <c r="K151" s="20"/>
      <c r="L151" s="20" t="str">
        <f>CONCATENATE(IF(P151="","",CONCATENATE(P151,"_ ")),Q151)</f>
        <v>Procurement Project Group</v>
      </c>
      <c r="M151" s="20" t="str">
        <f>L151</f>
        <v>Procurement Project Group</v>
      </c>
      <c r="N151" s="20"/>
      <c r="O151" s="20"/>
      <c r="P151" s="20"/>
      <c r="Q151" s="20" t="s">
        <v>2259</v>
      </c>
      <c r="R151" s="20" t="s">
        <v>1507</v>
      </c>
      <c r="S151" s="20"/>
      <c r="T151" s="20"/>
      <c r="U151" s="20"/>
      <c r="V151" s="20"/>
      <c r="W151" s="20"/>
      <c r="X151" s="20"/>
      <c r="Y151" s="23" t="s">
        <v>1485</v>
      </c>
      <c r="Z151" s="23"/>
      <c r="AA151" s="23" t="s">
        <v>1486</v>
      </c>
      <c r="AB151" s="23"/>
      <c r="AC151" s="23"/>
      <c r="AD151" s="23"/>
      <c r="AE151" s="23"/>
      <c r="AF151" s="22">
        <v>20180321</v>
      </c>
    </row>
    <row r="152" spans="1:32" s="13" customFormat="1" ht="14.1" customHeight="1">
      <c r="A152" s="11" t="str">
        <f>SUBSTITUTE(CONCATENATE(G152,H152)," ","")</f>
        <v>ProcurementDocument</v>
      </c>
      <c r="B152" s="12"/>
      <c r="C152" s="24" t="s">
        <v>1500</v>
      </c>
      <c r="D152" s="11"/>
      <c r="E152" s="11"/>
      <c r="F152" s="11" t="str">
        <f>CONCATENATE(IF(G152="","",CONCATENATE(G152,"_ ")),H152,". Details")</f>
        <v>Procurement Document. Details</v>
      </c>
      <c r="G152" s="11"/>
      <c r="H152" s="24" t="s">
        <v>2237</v>
      </c>
      <c r="I152" s="11"/>
      <c r="J152" s="11"/>
      <c r="K152" s="11"/>
      <c r="L152" s="11"/>
      <c r="M152" s="11"/>
      <c r="N152" s="11"/>
      <c r="O152" s="11"/>
      <c r="P152" s="11"/>
      <c r="Q152" s="11"/>
      <c r="R152" s="11" t="s">
        <v>1483</v>
      </c>
      <c r="S152" s="11" t="s">
        <v>2238</v>
      </c>
      <c r="T152" s="11"/>
      <c r="U152" s="11"/>
      <c r="V152" s="11"/>
      <c r="W152" s="11"/>
      <c r="X152" s="11"/>
      <c r="Y152" s="11" t="s">
        <v>1485</v>
      </c>
      <c r="Z152" s="11"/>
      <c r="AA152" s="11" t="s">
        <v>1486</v>
      </c>
      <c r="AB152" s="11"/>
      <c r="AC152" s="11" t="s">
        <v>36</v>
      </c>
      <c r="AD152" s="11"/>
      <c r="AE152" s="11"/>
      <c r="AF152" s="11">
        <v>20180321</v>
      </c>
    </row>
    <row r="153" spans="1:32" s="27" customFormat="1" ht="14.1" customHeight="1">
      <c r="A153" s="20" t="str">
        <f>SUBSTITUTE(SUBSTITUTE(CONCATENATE(I153,IF(L153="Identifier","ID",L153))," ",""),"_","")</f>
        <v>RefersToProcurementProcedure</v>
      </c>
      <c r="B153" s="21">
        <v>1</v>
      </c>
      <c r="C153" s="23" t="s">
        <v>1500</v>
      </c>
      <c r="D153" s="20"/>
      <c r="E153" s="20"/>
      <c r="F153" s="20" t="str">
        <f>CONCATENATE( IF(G153="","",CONCATENATE(G153,"_ ")),H153,". ",IF(I153="","",CONCATENATE(I153,"_ ")),L153,IF(I153="","",CONCATENATE(". ",M153)))</f>
        <v>Procurement Document. Refers To_ Procurement Procedure. Procurement Procedure</v>
      </c>
      <c r="G153" s="20"/>
      <c r="H153" s="20" t="s">
        <v>2237</v>
      </c>
      <c r="I153" s="20" t="s">
        <v>2228</v>
      </c>
      <c r="J153" s="20"/>
      <c r="K153" s="20"/>
      <c r="L153" s="20" t="str">
        <f>CONCATENATE(IF(P153="","",CONCATENATE(P153,"_ ")),Q153)</f>
        <v>Procurement Procedure</v>
      </c>
      <c r="M153" s="20" t="str">
        <f>L153</f>
        <v>Procurement Procedure</v>
      </c>
      <c r="N153" s="20"/>
      <c r="O153" s="20"/>
      <c r="P153" s="20"/>
      <c r="Q153" s="20" t="s">
        <v>1699</v>
      </c>
      <c r="R153" s="20" t="s">
        <v>1507</v>
      </c>
      <c r="S153" s="20"/>
      <c r="T153" s="20"/>
      <c r="U153" s="20"/>
      <c r="V153" s="20"/>
      <c r="W153" s="20"/>
      <c r="X153" s="20" t="s">
        <v>1699</v>
      </c>
      <c r="Y153" s="23" t="s">
        <v>1485</v>
      </c>
      <c r="Z153" s="23"/>
      <c r="AA153" s="23" t="s">
        <v>1486</v>
      </c>
      <c r="AB153" s="23"/>
      <c r="AC153" s="23"/>
      <c r="AD153" s="23"/>
      <c r="AE153" s="23"/>
      <c r="AF153" s="22">
        <v>20180321</v>
      </c>
    </row>
    <row r="154" spans="1:32" s="13" customFormat="1" ht="14.1" customHeight="1">
      <c r="A154" s="11" t="str">
        <f>SUBSTITUTE(CONCATENATE(G154,H154)," ","")</f>
        <v>ProcurementProcedure</v>
      </c>
      <c r="B154" s="12"/>
      <c r="C154" s="24" t="s">
        <v>1698</v>
      </c>
      <c r="D154" s="11"/>
      <c r="E154" s="11"/>
      <c r="F154" s="11" t="str">
        <f>CONCATENATE(IF(G154="","",CONCATENATE(G154,"_ ")),H154,". Details")</f>
        <v>Procurement Procedure. Details</v>
      </c>
      <c r="G154" s="11"/>
      <c r="H154" s="24" t="s">
        <v>1699</v>
      </c>
      <c r="I154" s="11"/>
      <c r="J154" s="11"/>
      <c r="K154" s="11"/>
      <c r="L154" s="11"/>
      <c r="M154" s="11"/>
      <c r="N154" s="11"/>
      <c r="O154" s="11"/>
      <c r="P154" s="11"/>
      <c r="Q154" s="11"/>
      <c r="R154" s="11" t="s">
        <v>1483</v>
      </c>
      <c r="S154" s="11" t="s">
        <v>2221</v>
      </c>
      <c r="T154" s="11"/>
      <c r="U154" s="11"/>
      <c r="V154" s="11"/>
      <c r="W154" s="11"/>
      <c r="X154" s="11"/>
      <c r="Y154" s="11" t="s">
        <v>1485</v>
      </c>
      <c r="Z154" s="11"/>
      <c r="AA154" s="11" t="s">
        <v>36</v>
      </c>
      <c r="AB154" s="11"/>
      <c r="AC154" s="11" t="s">
        <v>36</v>
      </c>
      <c r="AD154" s="11"/>
      <c r="AE154" s="11"/>
      <c r="AF154" s="11">
        <v>20180208</v>
      </c>
    </row>
    <row r="155" spans="1:32" s="27" customFormat="1" ht="14.1" customHeight="1">
      <c r="A155" s="25" t="str">
        <f t="shared" ref="A155:A157" si="20">SUBSTITUTE(CONCATENATE(I155,J155,IF(K155="Identifier","ID",IF(AND(K155="Text",OR(I155&lt;&gt;"",J155&lt;&gt;"")),"",K155)),IF(AND(M155&lt;&gt;"Text",K155&lt;&gt;M155,NOT(AND(K155="URI",M155="Identifier")),NOT(AND(K155="UUID",M155="Identifier")),NOT(AND(K155="OID",M155="Identifier"))),IF(M155="Identifier","ID",M155),""))," ","")</f>
        <v>ID</v>
      </c>
      <c r="B155" s="26">
        <v>1</v>
      </c>
      <c r="C155" s="25" t="s">
        <v>1700</v>
      </c>
      <c r="D155" s="25"/>
      <c r="E155" s="25"/>
      <c r="F155" s="25" t="str">
        <f t="shared" ref="F155:F157" si="21">CONCATENATE( IF(G155="","",CONCATENATE(G155,"_ ")),H155,". ",IF(I155="","",CONCATENATE(I155,"_ ")),L155,IF(OR(I155&lt;&gt;"",L155&lt;&gt;M155),CONCATENATE(". ",M155),""))</f>
        <v>Procurement Procedure. Identifier</v>
      </c>
      <c r="G155" s="25"/>
      <c r="H155" s="25" t="s">
        <v>1699</v>
      </c>
      <c r="I155" s="25"/>
      <c r="J155" s="25"/>
      <c r="K155" s="25" t="s">
        <v>1497</v>
      </c>
      <c r="L155" s="25" t="str">
        <f t="shared" ref="L155:L157" si="22">IF(J155&lt;&gt;"",CONCATENATE(J155," ",K155),K155)</f>
        <v>Identifier</v>
      </c>
      <c r="M155" s="25" t="s">
        <v>1497</v>
      </c>
      <c r="N155" s="25"/>
      <c r="O155" s="25" t="str">
        <f t="shared" ref="O155:O157" si="23">IF(N155&lt;&gt;"",CONCATENATE(N155,"_ ",M155,". Type"),CONCATENATE(M155,". Type"))</f>
        <v>Identifier. Type</v>
      </c>
      <c r="P155" s="25"/>
      <c r="Q155" s="25"/>
      <c r="R155" s="25" t="s">
        <v>1490</v>
      </c>
      <c r="S155" s="25" t="s">
        <v>2224</v>
      </c>
      <c r="T155" s="25"/>
      <c r="U155" s="25"/>
      <c r="X155" s="27" t="s">
        <v>736</v>
      </c>
      <c r="Y155" s="14"/>
      <c r="AA155" s="27" t="s">
        <v>1486</v>
      </c>
      <c r="AE155" s="27" t="s">
        <v>1486</v>
      </c>
      <c r="AF155" s="28">
        <v>20180220</v>
      </c>
    </row>
    <row r="156" spans="1:32" s="27" customFormat="1" ht="14.1" customHeight="1">
      <c r="A156" s="25" t="str">
        <f t="shared" si="20"/>
        <v>ProcedureTypeCode</v>
      </c>
      <c r="B156" s="26">
        <v>1</v>
      </c>
      <c r="C156" s="25" t="s">
        <v>1500</v>
      </c>
      <c r="D156" s="25"/>
      <c r="E156" s="25"/>
      <c r="F156" s="25" t="str">
        <f t="shared" si="21"/>
        <v>Procurement Procedure. Procedure Type Code. Code</v>
      </c>
      <c r="G156" s="25"/>
      <c r="H156" s="25" t="s">
        <v>1699</v>
      </c>
      <c r="I156" s="25"/>
      <c r="J156" s="25" t="s">
        <v>1120</v>
      </c>
      <c r="K156" s="25" t="s">
        <v>1489</v>
      </c>
      <c r="L156" s="25" t="str">
        <f t="shared" si="22"/>
        <v>Procedure Type Code</v>
      </c>
      <c r="M156" s="25" t="s">
        <v>1489</v>
      </c>
      <c r="N156" s="25"/>
      <c r="O156" s="25" t="str">
        <f t="shared" si="23"/>
        <v>Code. Type</v>
      </c>
      <c r="P156" s="25"/>
      <c r="Q156" s="25"/>
      <c r="R156" s="25" t="s">
        <v>1490</v>
      </c>
      <c r="S156" s="25"/>
      <c r="T156" s="25" t="s">
        <v>1701</v>
      </c>
      <c r="U156" s="25"/>
      <c r="Y156" s="14"/>
      <c r="AC156" s="27" t="s">
        <v>36</v>
      </c>
      <c r="AE156" s="27" t="s">
        <v>1486</v>
      </c>
      <c r="AF156" s="28">
        <v>20180208</v>
      </c>
    </row>
    <row r="157" spans="1:32" s="27" customFormat="1" ht="14.1" customHeight="1">
      <c r="A157" s="25" t="str">
        <f t="shared" si="20"/>
        <v>GPAUsageIndicator</v>
      </c>
      <c r="B157" s="26"/>
      <c r="C157" s="25" t="s">
        <v>713</v>
      </c>
      <c r="D157" s="25"/>
      <c r="E157" s="25"/>
      <c r="F157" s="25" t="str">
        <f t="shared" si="21"/>
        <v>Procurement Procedure. GPA Usage Indicator. Indicator</v>
      </c>
      <c r="G157" s="25"/>
      <c r="H157" s="25" t="s">
        <v>1699</v>
      </c>
      <c r="I157" s="25"/>
      <c r="J157" s="25" t="s">
        <v>712</v>
      </c>
      <c r="K157" s="25" t="s">
        <v>1547</v>
      </c>
      <c r="L157" s="25" t="str">
        <f t="shared" si="22"/>
        <v>GPA Usage Indicator</v>
      </c>
      <c r="M157" s="25" t="s">
        <v>1547</v>
      </c>
      <c r="N157" s="25"/>
      <c r="O157" s="25" t="str">
        <f t="shared" si="23"/>
        <v>Indicator. Type</v>
      </c>
      <c r="P157" s="25"/>
      <c r="Q157" s="25"/>
      <c r="R157" s="25" t="s">
        <v>1490</v>
      </c>
      <c r="S157" s="25"/>
      <c r="T157" s="25"/>
      <c r="U157" s="25"/>
      <c r="X157" s="27" t="s">
        <v>712</v>
      </c>
      <c r="Y157" s="14"/>
      <c r="AA157" s="27" t="s">
        <v>36</v>
      </c>
      <c r="AE157" s="27" t="s">
        <v>1486</v>
      </c>
      <c r="AF157" s="28">
        <v>20180222</v>
      </c>
    </row>
    <row r="158" spans="1:32" s="27" customFormat="1" ht="14.1" customHeight="1">
      <c r="A158" s="48" t="str">
        <f t="shared" ref="A158" si="24">SUBSTITUTE(SUBSTITUTE(CONCATENATE(I158,IF(L158="Identifier","ID",L158))," ",""),"_","")</f>
        <v>UsesTechnique</v>
      </c>
      <c r="B158" s="21" t="s">
        <v>1498</v>
      </c>
      <c r="C158" s="20" t="s">
        <v>1702</v>
      </c>
      <c r="D158" s="20"/>
      <c r="E158" s="20"/>
      <c r="F158" s="20" t="str">
        <f t="shared" ref="F158" si="25">CONCATENATE( IF(G158="","",CONCATENATE(G158,"_ ")),H158,". ",IF(I158="","",CONCATENATE(I158,"_ ")),L158,IF(I158="","",CONCATENATE(". ",M158)))</f>
        <v>Procurement Procedure. Uses_ Technique. Technique</v>
      </c>
      <c r="G158" s="20"/>
      <c r="H158" s="20" t="s">
        <v>1699</v>
      </c>
      <c r="I158" s="20" t="s">
        <v>2244</v>
      </c>
      <c r="J158" s="20"/>
      <c r="K158" s="20"/>
      <c r="L158" s="20" t="str">
        <f t="shared" ref="L158" si="26">CONCATENATE(IF(P158="","",CONCATENATE(P158,"_ ")),Q158)</f>
        <v>Technique</v>
      </c>
      <c r="M158" s="20" t="str">
        <f t="shared" ref="M158" si="27">L158</f>
        <v>Technique</v>
      </c>
      <c r="N158" s="20"/>
      <c r="O158" s="20"/>
      <c r="P158" s="20"/>
      <c r="Q158" s="20" t="s">
        <v>1703</v>
      </c>
      <c r="R158" s="20" t="s">
        <v>1507</v>
      </c>
      <c r="S158" s="20"/>
      <c r="T158" s="20"/>
      <c r="U158" s="20"/>
      <c r="V158" s="20"/>
      <c r="W158" s="20"/>
      <c r="X158" s="23"/>
      <c r="Y158" s="23" t="s">
        <v>1485</v>
      </c>
      <c r="Z158" s="23"/>
      <c r="AA158" s="23" t="s">
        <v>36</v>
      </c>
      <c r="AB158" s="23" t="s">
        <v>1486</v>
      </c>
      <c r="AC158" s="23" t="s">
        <v>1486</v>
      </c>
      <c r="AD158" s="23"/>
      <c r="AE158" s="23" t="s">
        <v>36</v>
      </c>
      <c r="AF158" s="22">
        <v>20180220</v>
      </c>
    </row>
    <row r="159" spans="1:32" s="27" customFormat="1" ht="14.1" customHeight="1">
      <c r="A159" s="48" t="str">
        <f t="shared" ref="A159" si="28">SUBSTITUTE(SUBSTITUTE(CONCATENATE(I159,IF(L159="Identifier","ID",L159))," ",""),"_","")</f>
        <v>HasLegalBasisLegislation</v>
      </c>
      <c r="B159" s="21" t="s">
        <v>1502</v>
      </c>
      <c r="C159" s="20" t="s">
        <v>1704</v>
      </c>
      <c r="D159" s="20"/>
      <c r="E159" s="20"/>
      <c r="F159" s="20" t="str">
        <f t="shared" ref="F159" si="29">CONCATENATE( IF(G159="","",CONCATENATE(G159,"_ ")),H159,". ",IF(I159="","",CONCATENATE(I159,"_ ")),L159,IF(I159="","",CONCATENATE(". ",M159)))</f>
        <v>Procurement Procedure. Has_ Legal Basis_ Legislation. Legal Basis_ Legislation</v>
      </c>
      <c r="G159" s="20"/>
      <c r="H159" s="20" t="s">
        <v>1699</v>
      </c>
      <c r="I159" s="20" t="s">
        <v>1519</v>
      </c>
      <c r="J159" s="20"/>
      <c r="K159" s="20"/>
      <c r="L159" s="20" t="str">
        <f t="shared" ref="L159" si="30">CONCATENATE(IF(P159="","",CONCATENATE(P159,"_ ")),Q159)</f>
        <v>Legal Basis_ Legislation</v>
      </c>
      <c r="M159" s="20" t="str">
        <f t="shared" ref="M159" si="31">L159</f>
        <v>Legal Basis_ Legislation</v>
      </c>
      <c r="N159" s="20"/>
      <c r="O159" s="20"/>
      <c r="P159" s="20" t="s">
        <v>783</v>
      </c>
      <c r="Q159" s="20" t="s">
        <v>1705</v>
      </c>
      <c r="R159" s="20" t="s">
        <v>1507</v>
      </c>
      <c r="S159" s="20"/>
      <c r="T159" s="20"/>
      <c r="U159" s="20"/>
      <c r="V159" s="20"/>
      <c r="W159" s="20"/>
      <c r="X159" s="23"/>
      <c r="Y159" s="23" t="s">
        <v>1485</v>
      </c>
      <c r="Z159" s="23"/>
      <c r="AA159" s="23" t="s">
        <v>36</v>
      </c>
      <c r="AB159" s="23" t="s">
        <v>1486</v>
      </c>
      <c r="AC159" s="23" t="s">
        <v>1486</v>
      </c>
      <c r="AD159" s="23"/>
      <c r="AE159" s="23" t="s">
        <v>36</v>
      </c>
      <c r="AF159" s="22">
        <v>20180220</v>
      </c>
    </row>
    <row r="160" spans="1:32" s="27" customFormat="1" ht="14.1" customHeight="1">
      <c r="A160" s="20" t="str">
        <f t="shared" ref="A160:A165" si="32">SUBSTITUTE(SUBSTITUTE(CONCATENATE(I160,IF(L160="Identifier","ID",L160))," ",""),"_","")</f>
        <v>HasDurationPeriod</v>
      </c>
      <c r="B160" s="21" t="s">
        <v>1498</v>
      </c>
      <c r="C160" s="20" t="s">
        <v>1500</v>
      </c>
      <c r="D160" s="20"/>
      <c r="E160" s="20"/>
      <c r="F160" s="20" t="str">
        <f t="shared" ref="F160:F165" si="33">CONCATENATE( IF(G160="","",CONCATENATE(G160,"_ ")),H160,". ",IF(I160="","",CONCATENATE(I160,"_ ")),L160,IF(I160="","",CONCATENATE(". ",M160)))</f>
        <v>Procurement Procedure. Has_ Duration_ Period. Duration_ Period</v>
      </c>
      <c r="G160" s="20"/>
      <c r="H160" s="20" t="s">
        <v>1699</v>
      </c>
      <c r="I160" s="20" t="s">
        <v>1519</v>
      </c>
      <c r="J160" s="20"/>
      <c r="K160" s="20"/>
      <c r="L160" s="20" t="str">
        <f t="shared" ref="L160:L165" si="34">CONCATENATE(IF(P160="","",CONCATENATE(P160,"_ ")),Q160)</f>
        <v>Duration_ Period</v>
      </c>
      <c r="M160" s="20" t="str">
        <f t="shared" ref="M160:M165" si="35">L160</f>
        <v>Duration_ Period</v>
      </c>
      <c r="N160" s="20"/>
      <c r="O160" s="20"/>
      <c r="P160" s="20" t="s">
        <v>1657</v>
      </c>
      <c r="Q160" s="20" t="s">
        <v>1526</v>
      </c>
      <c r="R160" s="20" t="s">
        <v>1507</v>
      </c>
      <c r="S160" s="20"/>
      <c r="T160" s="20"/>
      <c r="U160" s="20"/>
      <c r="V160" s="20"/>
      <c r="W160" s="20"/>
      <c r="X160" s="23"/>
      <c r="Y160" s="23" t="s">
        <v>1485</v>
      </c>
      <c r="Z160" s="23"/>
      <c r="AA160" s="23" t="s">
        <v>36</v>
      </c>
      <c r="AB160" s="23" t="s">
        <v>1486</v>
      </c>
      <c r="AC160" s="23" t="s">
        <v>1486</v>
      </c>
      <c r="AD160" s="23"/>
      <c r="AE160" s="23" t="s">
        <v>36</v>
      </c>
      <c r="AF160" s="22">
        <v>20180220</v>
      </c>
    </row>
    <row r="161" spans="1:1029" s="27" customFormat="1" ht="14.1" customHeight="1">
      <c r="A161" s="20" t="str">
        <f t="shared" si="32"/>
        <v>HasLot</v>
      </c>
      <c r="B161" s="21" t="s">
        <v>1502</v>
      </c>
      <c r="C161" s="20" t="s">
        <v>823</v>
      </c>
      <c r="D161" s="20"/>
      <c r="E161" s="20"/>
      <c r="F161" s="20" t="str">
        <f t="shared" si="33"/>
        <v>Procurement Procedure. Has_ Lot. Lot</v>
      </c>
      <c r="G161" s="20"/>
      <c r="H161" s="20" t="s">
        <v>1699</v>
      </c>
      <c r="I161" s="20" t="s">
        <v>1519</v>
      </c>
      <c r="J161" s="20"/>
      <c r="K161" s="20"/>
      <c r="L161" s="20" t="str">
        <f t="shared" si="34"/>
        <v>Lot</v>
      </c>
      <c r="M161" s="20" t="str">
        <f t="shared" si="35"/>
        <v>Lot</v>
      </c>
      <c r="N161" s="20"/>
      <c r="O161" s="20"/>
      <c r="P161" s="20"/>
      <c r="Q161" s="20" t="s">
        <v>822</v>
      </c>
      <c r="R161" s="20" t="s">
        <v>1507</v>
      </c>
      <c r="S161" s="20"/>
      <c r="T161" s="20"/>
      <c r="U161" s="20"/>
      <c r="V161" s="20"/>
      <c r="W161" s="20"/>
      <c r="X161" s="23"/>
      <c r="Y161" s="23" t="s">
        <v>1485</v>
      </c>
      <c r="Z161" s="23"/>
      <c r="AA161" s="23" t="s">
        <v>36</v>
      </c>
      <c r="AB161" s="23"/>
      <c r="AC161" s="23"/>
      <c r="AD161" s="23"/>
      <c r="AE161" s="23" t="s">
        <v>1486</v>
      </c>
      <c r="AF161" s="22">
        <v>20180208</v>
      </c>
    </row>
    <row r="162" spans="1:1029" s="27" customFormat="1" ht="14.1" customHeight="1">
      <c r="A162" s="20" t="str">
        <f t="shared" si="32"/>
        <v>HasLotGroup</v>
      </c>
      <c r="B162" s="21" t="s">
        <v>1706</v>
      </c>
      <c r="C162" s="20" t="s">
        <v>1707</v>
      </c>
      <c r="D162" s="20"/>
      <c r="E162" s="20"/>
      <c r="F162" s="20" t="str">
        <f t="shared" si="33"/>
        <v>Procurement Procedure. Has_ Lot Group. Lot Group</v>
      </c>
      <c r="G162" s="20"/>
      <c r="H162" s="20" t="s">
        <v>1699</v>
      </c>
      <c r="I162" s="20" t="s">
        <v>1519</v>
      </c>
      <c r="J162" s="20"/>
      <c r="K162" s="20"/>
      <c r="L162" s="20" t="str">
        <f t="shared" si="34"/>
        <v>Lot Group</v>
      </c>
      <c r="M162" s="20" t="str">
        <f t="shared" si="35"/>
        <v>Lot Group</v>
      </c>
      <c r="N162" s="20"/>
      <c r="O162" s="20"/>
      <c r="P162" s="20"/>
      <c r="Q162" s="20" t="s">
        <v>2222</v>
      </c>
      <c r="R162" s="20" t="s">
        <v>1507</v>
      </c>
      <c r="S162" s="20"/>
      <c r="T162" s="20"/>
      <c r="U162" s="20"/>
      <c r="V162" s="20"/>
      <c r="W162" s="20"/>
      <c r="X162" s="23"/>
      <c r="Y162" s="23" t="s">
        <v>1485</v>
      </c>
      <c r="Z162" s="23"/>
      <c r="AA162" s="23" t="s">
        <v>36</v>
      </c>
      <c r="AB162" s="23"/>
      <c r="AC162" s="23"/>
      <c r="AD162" s="23"/>
      <c r="AE162" s="23" t="s">
        <v>1486</v>
      </c>
      <c r="AF162" s="22">
        <v>20180208</v>
      </c>
    </row>
    <row r="163" spans="1:1029" s="27" customFormat="1" ht="14.1" customHeight="1">
      <c r="A163" s="20" t="str">
        <f t="shared" si="32"/>
        <v>HasEconomicOperator</v>
      </c>
      <c r="B163" s="21" t="s">
        <v>1502</v>
      </c>
      <c r="C163" s="48" t="s">
        <v>2245</v>
      </c>
      <c r="D163" s="20"/>
      <c r="E163" s="20"/>
      <c r="F163" s="20" t="str">
        <f t="shared" si="33"/>
        <v>Procurement Procedure. Has_ Economic Operator. Economic Operator</v>
      </c>
      <c r="G163" s="20"/>
      <c r="H163" s="20" t="s">
        <v>1699</v>
      </c>
      <c r="I163" s="20" t="s">
        <v>1519</v>
      </c>
      <c r="J163" s="20"/>
      <c r="K163" s="20"/>
      <c r="L163" s="20" t="str">
        <f t="shared" si="34"/>
        <v>Economic Operator</v>
      </c>
      <c r="M163" s="20" t="str">
        <f t="shared" si="35"/>
        <v>Economic Operator</v>
      </c>
      <c r="N163" s="20"/>
      <c r="O163" s="20"/>
      <c r="P163" s="20"/>
      <c r="Q163" s="20" t="s">
        <v>481</v>
      </c>
      <c r="R163" s="20" t="s">
        <v>1507</v>
      </c>
      <c r="S163" s="20"/>
      <c r="T163" s="20"/>
      <c r="U163" s="20"/>
      <c r="V163" s="20"/>
      <c r="W163" s="20"/>
      <c r="X163" s="23"/>
      <c r="Y163" s="23" t="s">
        <v>1485</v>
      </c>
      <c r="Z163" s="23"/>
      <c r="AA163" s="23" t="s">
        <v>1486</v>
      </c>
      <c r="AB163" s="23"/>
      <c r="AC163" s="23"/>
      <c r="AD163" s="23"/>
      <c r="AE163" s="23" t="s">
        <v>36</v>
      </c>
      <c r="AF163" s="22">
        <v>20180219</v>
      </c>
    </row>
    <row r="164" spans="1:1029" s="27" customFormat="1" ht="14.1" customHeight="1">
      <c r="A164" s="20" t="str">
        <f t="shared" si="32"/>
        <v>HasProcuringEntity</v>
      </c>
      <c r="B164" s="21" t="s">
        <v>1492</v>
      </c>
      <c r="C164" s="20" t="s">
        <v>162</v>
      </c>
      <c r="D164" s="20"/>
      <c r="E164" s="20"/>
      <c r="F164" s="20" t="str">
        <f t="shared" si="33"/>
        <v>Procurement Procedure. Has_ Procuring Entity. Procuring Entity</v>
      </c>
      <c r="G164" s="20"/>
      <c r="H164" s="20" t="s">
        <v>1699</v>
      </c>
      <c r="I164" s="20" t="s">
        <v>1519</v>
      </c>
      <c r="J164" s="20"/>
      <c r="K164" s="20"/>
      <c r="L164" s="20" t="str">
        <f t="shared" si="34"/>
        <v>Procuring Entity</v>
      </c>
      <c r="M164" s="20" t="str">
        <f t="shared" si="35"/>
        <v>Procuring Entity</v>
      </c>
      <c r="N164" s="20"/>
      <c r="O164" s="20"/>
      <c r="P164" s="20"/>
      <c r="Q164" s="20" t="s">
        <v>1517</v>
      </c>
      <c r="R164" s="20" t="s">
        <v>1507</v>
      </c>
      <c r="S164" s="20"/>
      <c r="T164" s="20"/>
      <c r="U164" s="20"/>
      <c r="V164" s="20"/>
      <c r="W164" s="20"/>
      <c r="X164" s="23"/>
      <c r="Y164" s="23" t="s">
        <v>1485</v>
      </c>
      <c r="Z164" s="23"/>
      <c r="AA164" s="23" t="s">
        <v>1486</v>
      </c>
      <c r="AB164" s="23"/>
      <c r="AC164" s="23"/>
      <c r="AD164" s="23" t="s">
        <v>36</v>
      </c>
      <c r="AE164" s="23" t="s">
        <v>1486</v>
      </c>
      <c r="AF164" s="22">
        <v>20180222</v>
      </c>
    </row>
    <row r="165" spans="1:1029" s="27" customFormat="1" ht="14.1" customHeight="1">
      <c r="A165" s="20" t="str">
        <f t="shared" si="32"/>
        <v>HasTenderingTerms</v>
      </c>
      <c r="B165" s="21">
        <v>1</v>
      </c>
      <c r="C165" s="20" t="s">
        <v>1500</v>
      </c>
      <c r="D165" s="20"/>
      <c r="E165" s="20"/>
      <c r="F165" s="20" t="str">
        <f t="shared" si="33"/>
        <v>Procurement Procedure. Has_ Tendering Terms. Tendering Terms</v>
      </c>
      <c r="G165" s="20"/>
      <c r="H165" s="20" t="s">
        <v>1699</v>
      </c>
      <c r="I165" s="20" t="s">
        <v>1519</v>
      </c>
      <c r="J165" s="20"/>
      <c r="K165" s="20"/>
      <c r="L165" s="20" t="str">
        <f t="shared" si="34"/>
        <v>Tendering Terms</v>
      </c>
      <c r="M165" s="20" t="str">
        <f t="shared" si="35"/>
        <v>Tendering Terms</v>
      </c>
      <c r="N165" s="20"/>
      <c r="O165" s="20"/>
      <c r="P165" s="20"/>
      <c r="Q165" s="20" t="s">
        <v>1711</v>
      </c>
      <c r="R165" s="20" t="s">
        <v>1507</v>
      </c>
      <c r="S165" s="20"/>
      <c r="T165" s="20"/>
      <c r="U165" s="20"/>
      <c r="V165" s="20"/>
      <c r="W165" s="20"/>
      <c r="X165" s="23"/>
      <c r="Y165" s="23" t="s">
        <v>1485</v>
      </c>
      <c r="Z165" s="23"/>
      <c r="AA165" s="23" t="s">
        <v>36</v>
      </c>
      <c r="AB165" s="23"/>
      <c r="AC165" s="23"/>
      <c r="AD165" s="23"/>
      <c r="AE165" s="23"/>
      <c r="AF165" s="22">
        <v>20180228</v>
      </c>
    </row>
    <row r="166" spans="1:1029" s="27" customFormat="1" ht="14.1" customHeight="1">
      <c r="A166" s="20" t="str">
        <f t="shared" ref="A166" si="36">SUBSTITUTE(SUBSTITUTE(CONCATENATE(I166,IF(L166="Identifier","ID",L166))," ",""),"_","")</f>
        <v>HasEvaluationProcess</v>
      </c>
      <c r="B166" s="21" t="s">
        <v>1498</v>
      </c>
      <c r="C166" s="20" t="s">
        <v>1500</v>
      </c>
      <c r="D166" s="20"/>
      <c r="E166" s="20"/>
      <c r="F166" s="20" t="str">
        <f t="shared" ref="F166" si="37">CONCATENATE( IF(G166="","",CONCATENATE(G166,"_ ")),H166,". ",IF(I166="","",CONCATENATE(I166,"_ ")),L166,IF(I166="","",CONCATENATE(". ",M166)))</f>
        <v>Procurement Procedure. Has_ Evaluation Process. Evaluation Process</v>
      </c>
      <c r="G166" s="20"/>
      <c r="H166" s="20" t="s">
        <v>1699</v>
      </c>
      <c r="I166" s="20" t="s">
        <v>1519</v>
      </c>
      <c r="J166" s="20"/>
      <c r="K166" s="20"/>
      <c r="L166" s="20" t="str">
        <f t="shared" ref="L166" si="38">CONCATENATE(IF(P166="","",CONCATENATE(P166,"_ ")),Q166)</f>
        <v>Evaluation Process</v>
      </c>
      <c r="M166" s="20" t="str">
        <f t="shared" ref="M166" si="39">L166</f>
        <v>Evaluation Process</v>
      </c>
      <c r="N166" s="20"/>
      <c r="O166" s="20"/>
      <c r="P166" s="20"/>
      <c r="Q166" s="20" t="s">
        <v>1622</v>
      </c>
      <c r="R166" s="20" t="s">
        <v>1507</v>
      </c>
      <c r="S166" s="20"/>
      <c r="T166" s="20"/>
      <c r="U166" s="20"/>
      <c r="V166" s="20"/>
      <c r="W166" s="20"/>
      <c r="X166" s="23"/>
      <c r="Y166" s="23" t="s">
        <v>1485</v>
      </c>
      <c r="Z166" s="23"/>
      <c r="AA166" s="23"/>
      <c r="AB166" s="23"/>
      <c r="AC166" s="23"/>
      <c r="AD166" s="23"/>
      <c r="AE166" s="23"/>
      <c r="AF166" s="22">
        <v>20180313</v>
      </c>
    </row>
    <row r="167" spans="1:1029" s="27" customFormat="1" ht="14.1" customHeight="1">
      <c r="A167" s="20" t="str">
        <f>SUBSTITUTE(SUBSTITUTE(CONCATENATE(I167,IF(L167="Identifier","ID",L167))," ",""),"_","")</f>
        <v>HasTenderingProcess</v>
      </c>
      <c r="B167" s="21" t="s">
        <v>1498</v>
      </c>
      <c r="C167" s="20" t="s">
        <v>1500</v>
      </c>
      <c r="D167" s="20"/>
      <c r="E167" s="20"/>
      <c r="F167" s="20" t="str">
        <f>CONCATENATE( IF(G167="","",CONCATENATE(G167,"_ ")),H167,". ",IF(I167="","",CONCATENATE(I167,"_ ")),L167,IF(I167="","",CONCATENATE(". ",M167)))</f>
        <v>Procurement Procedure. Has_ Tendering Process. Tendering Process</v>
      </c>
      <c r="G167" s="20"/>
      <c r="H167" s="20" t="s">
        <v>1699</v>
      </c>
      <c r="I167" s="20" t="s">
        <v>1519</v>
      </c>
      <c r="J167" s="20"/>
      <c r="K167" s="20"/>
      <c r="L167" s="20" t="str">
        <f>CONCATENATE(IF(P167="","",CONCATENATE(P167,"_ ")),Q167)</f>
        <v>Tendering Process</v>
      </c>
      <c r="M167" s="20" t="str">
        <f>L167</f>
        <v>Tendering Process</v>
      </c>
      <c r="N167" s="20"/>
      <c r="O167" s="20"/>
      <c r="P167" s="20"/>
      <c r="Q167" s="20" t="s">
        <v>1709</v>
      </c>
      <c r="R167" s="20" t="s">
        <v>1507</v>
      </c>
      <c r="S167" s="20"/>
      <c r="T167" s="20"/>
      <c r="U167" s="20"/>
      <c r="V167" s="20"/>
      <c r="W167" s="20"/>
      <c r="X167" s="23"/>
      <c r="Y167" s="23" t="s">
        <v>1485</v>
      </c>
      <c r="Z167" s="23"/>
      <c r="AA167" s="23" t="s">
        <v>1486</v>
      </c>
      <c r="AB167" s="23"/>
      <c r="AC167" s="23"/>
      <c r="AD167" s="23"/>
      <c r="AE167" s="23" t="s">
        <v>36</v>
      </c>
      <c r="AF167" s="22">
        <v>20180219</v>
      </c>
    </row>
    <row r="168" spans="1:1029" s="27" customFormat="1" ht="14.1" customHeight="1">
      <c r="A168" s="20" t="str">
        <f>SUBSTITUTE(SUBSTITUTE(CONCATENATE(I168,IF(L168="Identifier","ID",L168))," ",""),"_","")</f>
        <v>HasSubmissionProcess</v>
      </c>
      <c r="B168" s="21">
        <v>1</v>
      </c>
      <c r="C168" s="20" t="s">
        <v>1500</v>
      </c>
      <c r="D168" s="20"/>
      <c r="E168" s="20"/>
      <c r="F168" s="20" t="str">
        <f>CONCATENATE( IF(G168="","",CONCATENATE(G168,"_ ")),H168,". ",IF(I168="","",CONCATENATE(I168,"_ ")),L168,IF(I168="","",CONCATENATE(". ",M168)))</f>
        <v>Procurement Procedure. Has_ Submission Process. Submission Process</v>
      </c>
      <c r="G168" s="20"/>
      <c r="H168" s="20" t="s">
        <v>1699</v>
      </c>
      <c r="I168" s="20" t="s">
        <v>1519</v>
      </c>
      <c r="J168" s="20"/>
      <c r="K168" s="20"/>
      <c r="L168" s="20" t="str">
        <f>CONCATENATE(IF(P168="","",CONCATENATE(P168,"_ ")),Q168)</f>
        <v>Submission Process</v>
      </c>
      <c r="M168" s="20" t="str">
        <f>L168</f>
        <v>Submission Process</v>
      </c>
      <c r="N168" s="20"/>
      <c r="O168" s="20"/>
      <c r="P168" s="20"/>
      <c r="Q168" s="20" t="s">
        <v>2249</v>
      </c>
      <c r="R168" s="20" t="s">
        <v>1507</v>
      </c>
      <c r="S168" s="20"/>
      <c r="T168" s="20"/>
      <c r="U168" s="20"/>
      <c r="V168" s="20"/>
      <c r="W168" s="20"/>
      <c r="X168" s="23"/>
      <c r="Y168" s="23" t="s">
        <v>1485</v>
      </c>
      <c r="Z168" s="23"/>
      <c r="AA168" s="23" t="s">
        <v>1486</v>
      </c>
      <c r="AB168" s="23"/>
      <c r="AC168" s="23"/>
      <c r="AD168" s="23"/>
      <c r="AE168" s="23" t="s">
        <v>36</v>
      </c>
      <c r="AF168" s="22">
        <v>20180219</v>
      </c>
    </row>
    <row r="169" spans="1:1029" s="27" customFormat="1" ht="14.1" customHeight="1">
      <c r="A169" s="20" t="str">
        <f>SUBSTITUTE(SUBSTITUTE(CONCATENATE(I169,IF(L169="Identifier","ID",L169))," ",""),"_","")</f>
        <v>HasProcurementDocument</v>
      </c>
      <c r="B169" s="21" t="s">
        <v>1492</v>
      </c>
      <c r="C169" s="20" t="s">
        <v>1500</v>
      </c>
      <c r="D169" s="20"/>
      <c r="E169" s="20"/>
      <c r="F169" s="20" t="str">
        <f>CONCATENATE( IF(G169="","",CONCATENATE(G169,"_ ")),H169,". ",IF(I169="","",CONCATENATE(I169,"_ ")),L169,IF(I169="","",CONCATENATE(". ",M169)))</f>
        <v>Procurement Procedure. Has_ Procurement Document. Procurement Document</v>
      </c>
      <c r="G169" s="20"/>
      <c r="H169" s="20" t="s">
        <v>1699</v>
      </c>
      <c r="I169" s="20" t="s">
        <v>1519</v>
      </c>
      <c r="J169" s="20"/>
      <c r="K169" s="20"/>
      <c r="L169" s="20" t="str">
        <f>CONCATENATE(IF(P169="","",CONCATENATE(P169,"_ ")),Q169)</f>
        <v>Procurement Document</v>
      </c>
      <c r="M169" s="20" t="str">
        <f>L169</f>
        <v>Procurement Document</v>
      </c>
      <c r="N169" s="20"/>
      <c r="O169" s="20"/>
      <c r="P169" s="20"/>
      <c r="Q169" s="20" t="s">
        <v>2237</v>
      </c>
      <c r="R169" s="20" t="s">
        <v>1507</v>
      </c>
      <c r="S169" s="20"/>
      <c r="T169" s="20"/>
      <c r="U169" s="20"/>
      <c r="V169" s="20"/>
      <c r="W169" s="20"/>
      <c r="X169" s="23"/>
      <c r="Y169" s="23" t="s">
        <v>1485</v>
      </c>
      <c r="Z169" s="23"/>
      <c r="AA169" s="23" t="s">
        <v>1486</v>
      </c>
      <c r="AB169" s="23"/>
      <c r="AC169" s="23"/>
      <c r="AD169" s="23"/>
      <c r="AE169" s="23" t="s">
        <v>36</v>
      </c>
      <c r="AF169" s="22">
        <v>20180219</v>
      </c>
    </row>
    <row r="170" spans="1:1029" s="13" customFormat="1" ht="14.1" customHeight="1">
      <c r="A170" s="11" t="str">
        <f>SUBSTITUTE(CONCATENATE(G170,H170)," ","")</f>
        <v>ProcurementProject</v>
      </c>
      <c r="B170" s="12"/>
      <c r="C170" s="24" t="s">
        <v>1500</v>
      </c>
      <c r="D170" s="11"/>
      <c r="E170" s="11"/>
      <c r="F170" s="11" t="str">
        <f>CONCATENATE(IF(G170="","",CONCATENATE(G170,"_ ")),H170,". Details")</f>
        <v>Procurement Project. Details</v>
      </c>
      <c r="G170" s="11"/>
      <c r="H170" s="24" t="s">
        <v>1506</v>
      </c>
      <c r="I170" s="11"/>
      <c r="J170" s="11"/>
      <c r="K170" s="11"/>
      <c r="L170" s="11"/>
      <c r="M170" s="11"/>
      <c r="N170" s="11"/>
      <c r="O170" s="11"/>
      <c r="P170" s="11"/>
      <c r="Q170" s="11"/>
      <c r="R170" s="11" t="s">
        <v>1483</v>
      </c>
      <c r="S170" s="11" t="s">
        <v>2263</v>
      </c>
      <c r="T170" s="11"/>
      <c r="U170" s="11"/>
      <c r="V170" s="11"/>
      <c r="W170" s="11"/>
      <c r="X170" s="11"/>
      <c r="Y170" s="11" t="s">
        <v>1485</v>
      </c>
      <c r="Z170" s="11"/>
      <c r="AA170" s="11" t="s">
        <v>1486</v>
      </c>
      <c r="AB170" s="11"/>
      <c r="AC170" s="11"/>
      <c r="AD170" s="11" t="s">
        <v>1486</v>
      </c>
      <c r="AE170" s="11" t="s">
        <v>1486</v>
      </c>
      <c r="AF170" s="11">
        <v>20180318</v>
      </c>
    </row>
    <row r="171" spans="1:1029" s="27" customFormat="1" ht="14.1" customHeight="1">
      <c r="A171" s="25" t="str">
        <f t="shared" ref="A171:A172" si="40">SUBSTITUTE(CONCATENATE(I171,J171,IF(K171="Identifier","ID",IF(AND(K171="Text",OR(I171&lt;&gt;"",J171&lt;&gt;"")),"",K171)),IF(AND(M171&lt;&gt;"Text",K171&lt;&gt;M171,NOT(AND(K171="URI",M171="Identifier")),NOT(AND(K171="UUID",M171="Identifier")),NOT(AND(K171="OID",M171="Identifier"))),IF(M171="Identifier","ID",M171),""))," ","")</f>
        <v>ID</v>
      </c>
      <c r="B171" s="26" t="s">
        <v>1498</v>
      </c>
      <c r="C171" s="25" t="s">
        <v>1500</v>
      </c>
      <c r="D171" s="25"/>
      <c r="E171" s="25"/>
      <c r="F171" s="25" t="str">
        <f t="shared" ref="F171:F172" si="41">CONCATENATE( IF(G171="","",CONCATENATE(G171,"_ ")),H171,". ",IF(I171="","",CONCATENATE(I171,"_ ")),L171,IF(OR(I171&lt;&gt;"",L171&lt;&gt;M171),CONCATENATE(". ",M171),""))</f>
        <v>Procurement Project. Identifier</v>
      </c>
      <c r="G171" s="25"/>
      <c r="H171" s="25" t="s">
        <v>1506</v>
      </c>
      <c r="I171" s="25"/>
      <c r="J171" s="25"/>
      <c r="K171" s="25" t="s">
        <v>1497</v>
      </c>
      <c r="L171" s="25" t="str">
        <f t="shared" ref="L171:L172" si="42">IF(J171&lt;&gt;"",CONCATENATE(J171," ",K171),K171)</f>
        <v>Identifier</v>
      </c>
      <c r="M171" s="25" t="s">
        <v>1497</v>
      </c>
      <c r="N171" s="25"/>
      <c r="O171" s="25" t="str">
        <f t="shared" ref="O171:O172" si="43">IF(N171&lt;&gt;"",CONCATENATE(N171,"_ ",M171,". Type"),CONCATENATE(M171,". Type"))</f>
        <v>Identifier. Type</v>
      </c>
      <c r="P171" s="25"/>
      <c r="Q171" s="25"/>
      <c r="R171" s="25" t="s">
        <v>1490</v>
      </c>
      <c r="S171" s="25"/>
      <c r="T171" s="25"/>
      <c r="U171" s="25"/>
      <c r="Y171" s="14" t="s">
        <v>1485</v>
      </c>
      <c r="AA171" s="27" t="s">
        <v>1486</v>
      </c>
      <c r="AE171" s="27" t="s">
        <v>1486</v>
      </c>
      <c r="AF171" s="28">
        <v>20180318</v>
      </c>
    </row>
    <row r="172" spans="1:1029" s="27" customFormat="1" ht="14.1" customHeight="1">
      <c r="A172" s="25" t="str">
        <f t="shared" si="40"/>
        <v>Description</v>
      </c>
      <c r="B172" s="26" t="s">
        <v>1502</v>
      </c>
      <c r="C172" s="14" t="s">
        <v>1500</v>
      </c>
      <c r="D172" s="25"/>
      <c r="E172" s="25"/>
      <c r="F172" s="25" t="str">
        <f t="shared" si="41"/>
        <v>Procurement Project. Description</v>
      </c>
      <c r="G172" s="25"/>
      <c r="H172" s="25" t="s">
        <v>1506</v>
      </c>
      <c r="I172" s="25"/>
      <c r="J172" s="25"/>
      <c r="K172" s="25" t="s">
        <v>1522</v>
      </c>
      <c r="L172" s="25" t="str">
        <f t="shared" si="42"/>
        <v>Description</v>
      </c>
      <c r="M172" s="25" t="s">
        <v>1522</v>
      </c>
      <c r="N172" s="25"/>
      <c r="O172" s="25" t="str">
        <f t="shared" si="43"/>
        <v>Description. Type</v>
      </c>
      <c r="P172" s="25"/>
      <c r="Q172" s="25"/>
      <c r="R172" s="25" t="s">
        <v>1490</v>
      </c>
      <c r="S172" s="25"/>
      <c r="T172" s="25"/>
      <c r="U172" s="25"/>
      <c r="Y172" s="14" t="s">
        <v>1485</v>
      </c>
      <c r="AA172" s="27" t="s">
        <v>1486</v>
      </c>
      <c r="AE172" s="14" t="s">
        <v>1486</v>
      </c>
      <c r="AF172" s="28">
        <v>20180318</v>
      </c>
    </row>
    <row r="173" spans="1:1029" s="27" customFormat="1" ht="14.1" customHeight="1">
      <c r="A173" s="25" t="str">
        <f>SUBSTITUTE(CONCATENATE(I173,J173,IF(K173="Identifier","ID",IF(AND(K173="Text",OR(I173&lt;&gt;"",J173&lt;&gt;"")),"",K173)),IF(AND(M173&lt;&gt;"Text",K173&lt;&gt;M173,NOT(AND(K173="URI",M173="Identifier")),NOT(AND(K173="UUID",M173="Identifier")),NOT(AND(K173="OID",M173="Identifier"))),IF(M173="Identifier","ID",M173),""))," ","")</f>
        <v>TypeCode</v>
      </c>
      <c r="B173" s="26">
        <v>1</v>
      </c>
      <c r="C173" s="14" t="s">
        <v>1500</v>
      </c>
      <c r="D173" s="25"/>
      <c r="E173" s="13" t="s">
        <v>2254</v>
      </c>
      <c r="F173" s="25" t="str">
        <f>CONCATENATE( IF(G173="","",CONCATENATE(G173,"_ ")),H173,". ",IF(I173="","",CONCATENATE(I173,"_ ")),L173,IF(OR(I173&lt;&gt;"",L173&lt;&gt;M173),CONCATENATE(". ",M173),""))</f>
        <v>Procurement Project. Type Code. Code</v>
      </c>
      <c r="G173" s="25"/>
      <c r="H173" s="25" t="s">
        <v>1506</v>
      </c>
      <c r="I173" s="25"/>
      <c r="J173" s="25" t="s">
        <v>1566</v>
      </c>
      <c r="K173" s="25" t="s">
        <v>1489</v>
      </c>
      <c r="L173" s="25" t="str">
        <f>IF(J173&lt;&gt;"",CONCATENATE(J173," ",K173),K173)</f>
        <v>Type Code</v>
      </c>
      <c r="M173" s="25" t="s">
        <v>1489</v>
      </c>
      <c r="N173" s="25"/>
      <c r="O173" s="25" t="str">
        <f>IF(N173&lt;&gt;"",CONCATENATE(N173,"_ ",M173,". Type"),CONCATENATE(M173,". Type"))</f>
        <v>Code. Type</v>
      </c>
      <c r="P173" s="25"/>
      <c r="Q173" s="25"/>
      <c r="R173" s="25" t="s">
        <v>1490</v>
      </c>
      <c r="S173" s="25"/>
      <c r="T173" s="25"/>
      <c r="U173" s="25"/>
      <c r="Y173" s="14" t="s">
        <v>1485</v>
      </c>
      <c r="AA173" s="27" t="s">
        <v>36</v>
      </c>
      <c r="AE173" s="27" t="s">
        <v>36</v>
      </c>
      <c r="AF173" s="28">
        <v>20180318</v>
      </c>
    </row>
    <row r="174" spans="1:1029">
      <c r="A174" s="14" t="str">
        <f>SUBSTITUTE(CONCATENATE(I174,J174,IF(K174="Identifier","ID",IF(AND(K174="Text",OR(I174&lt;&gt;"",J174&lt;&gt;"")),"",K174)),IF(AND(M174&lt;&gt;"Text",K174&lt;&gt;M174,NOT(AND(K174="URI",M174="Identifier")),NOT(AND(K174="UUID",M174="Identifier")),NOT(AND(K174="OID",M174="Identifier"))),IF(M174="Identifier","ID",M174),""))," ","")</f>
        <v>Title</v>
      </c>
      <c r="B174" s="19" t="s">
        <v>1502</v>
      </c>
      <c r="C174" s="13" t="s">
        <v>1500</v>
      </c>
      <c r="F174" s="14" t="str">
        <f>CONCATENATE( IF(G174="","",CONCATENATE(G174,"_ ")),H174,". ",IF(I174="","",CONCATENATE(I174,"_ ")),L174,IF(OR(I174&lt;&gt;"",L174&lt;&gt;M174),CONCATENATE(". ",M174),""))</f>
        <v>Procurement Project. Title. Text</v>
      </c>
      <c r="H174" s="25" t="s">
        <v>1506</v>
      </c>
      <c r="I174" s="14"/>
      <c r="J174" s="14"/>
      <c r="K174" s="14" t="s">
        <v>1385</v>
      </c>
      <c r="L174" s="14" t="str">
        <f>IF(J174&lt;&gt;"",CONCATENATE(J174," ",K174),K174)</f>
        <v>Title</v>
      </c>
      <c r="M174" s="14" t="s">
        <v>1494</v>
      </c>
      <c r="N174" s="14"/>
      <c r="O174" s="14" t="str">
        <f>IF(N174&lt;&gt;"",CONCATENATE(N174,"_ ",M174,". Type"),CONCATENATE(M174,". Type"))</f>
        <v>Text. Type</v>
      </c>
      <c r="P174" s="14"/>
      <c r="Q174" s="14"/>
      <c r="R174" s="14" t="s">
        <v>1490</v>
      </c>
      <c r="S174" s="14"/>
      <c r="T174" s="14"/>
      <c r="U174" s="14"/>
      <c r="V174" s="14"/>
      <c r="W174" s="14"/>
      <c r="X174" s="14"/>
      <c r="Y174" s="14" t="s">
        <v>1485</v>
      </c>
      <c r="Z174" s="14"/>
      <c r="AA174" s="14" t="s">
        <v>1486</v>
      </c>
      <c r="AB174" s="14"/>
      <c r="AC174" s="14"/>
      <c r="AD174" s="14"/>
      <c r="AE174" s="14" t="s">
        <v>1486</v>
      </c>
      <c r="AF174" s="28">
        <v>20180318</v>
      </c>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c r="GD174"/>
      <c r="GE174"/>
      <c r="GF174"/>
      <c r="GG174"/>
      <c r="GH174"/>
      <c r="GI174"/>
      <c r="GJ174"/>
      <c r="GK174"/>
      <c r="GL174"/>
      <c r="GM174"/>
      <c r="GN174"/>
      <c r="GO174"/>
      <c r="GP174"/>
      <c r="GQ174"/>
      <c r="GR174"/>
      <c r="GS174"/>
      <c r="GT174"/>
      <c r="GU174"/>
      <c r="GV174"/>
      <c r="GW174"/>
      <c r="GX174"/>
      <c r="GY174"/>
      <c r="GZ174"/>
      <c r="HA174"/>
      <c r="HB174"/>
      <c r="HC174"/>
      <c r="HD174"/>
      <c r="HE174"/>
      <c r="HF174"/>
      <c r="HG174"/>
      <c r="HH174"/>
      <c r="HI174"/>
      <c r="HJ174"/>
      <c r="HK174"/>
      <c r="HL174"/>
      <c r="HM174"/>
      <c r="HN174"/>
      <c r="HO174"/>
      <c r="HP174"/>
      <c r="HQ174"/>
      <c r="HR174"/>
      <c r="HS174"/>
      <c r="HT174"/>
      <c r="HU174"/>
      <c r="HV174"/>
      <c r="HW174"/>
      <c r="HX174"/>
      <c r="HY174"/>
      <c r="HZ174"/>
      <c r="IA174"/>
      <c r="IB174"/>
      <c r="IC174"/>
      <c r="ID174"/>
      <c r="IE174"/>
      <c r="IF174"/>
      <c r="IG174"/>
      <c r="IH174"/>
      <c r="II174"/>
      <c r="IJ174"/>
      <c r="IK174"/>
      <c r="IL174"/>
      <c r="IM174"/>
      <c r="IN174"/>
      <c r="IO174"/>
      <c r="IP174"/>
      <c r="IQ174"/>
      <c r="IR174"/>
      <c r="IS174"/>
      <c r="IT174"/>
      <c r="IU174"/>
      <c r="IV174"/>
      <c r="IW174"/>
      <c r="IX174"/>
      <c r="IY174"/>
      <c r="IZ174"/>
      <c r="JA174"/>
      <c r="JB174"/>
      <c r="JC174"/>
      <c r="JD174"/>
      <c r="JE174"/>
      <c r="JF174"/>
      <c r="JG174"/>
      <c r="JH174"/>
      <c r="JI174"/>
      <c r="JJ174"/>
      <c r="JK174"/>
      <c r="JL174"/>
      <c r="JM174"/>
      <c r="JN174"/>
      <c r="JO174"/>
      <c r="JP174"/>
      <c r="JQ174"/>
      <c r="JR174"/>
      <c r="JS174"/>
      <c r="JT174"/>
      <c r="JU174"/>
      <c r="JV174"/>
      <c r="JW174"/>
      <c r="JX174"/>
      <c r="JY174"/>
      <c r="JZ174"/>
      <c r="KA174"/>
      <c r="KB174"/>
      <c r="KC174"/>
      <c r="KD174"/>
      <c r="KE174"/>
      <c r="KF174"/>
      <c r="KG174"/>
      <c r="KH174"/>
      <c r="KI174"/>
      <c r="KJ174"/>
      <c r="KK174"/>
      <c r="KL174"/>
      <c r="KM174"/>
      <c r="KN174"/>
      <c r="KO174"/>
      <c r="KP174"/>
      <c r="KQ174"/>
      <c r="KR174"/>
      <c r="KS174"/>
      <c r="KT174"/>
      <c r="KU174"/>
      <c r="KV174"/>
      <c r="KW174"/>
      <c r="KX174"/>
      <c r="KY174"/>
      <c r="KZ174"/>
      <c r="LA174"/>
      <c r="LB174"/>
      <c r="LC174"/>
      <c r="LD174"/>
      <c r="LE174"/>
      <c r="LF174"/>
      <c r="LG174"/>
      <c r="LH174"/>
      <c r="LI174"/>
      <c r="LJ174"/>
      <c r="LK174"/>
      <c r="LL174"/>
      <c r="LM174"/>
      <c r="LN174"/>
      <c r="LO174"/>
      <c r="LP174"/>
      <c r="LQ174"/>
      <c r="LR174"/>
      <c r="LS174"/>
      <c r="LT174"/>
      <c r="LU174"/>
      <c r="LV174"/>
      <c r="LW174"/>
      <c r="LX174"/>
      <c r="LY174"/>
      <c r="LZ174"/>
      <c r="MA174"/>
      <c r="MB174"/>
      <c r="MC174"/>
      <c r="MD174"/>
      <c r="ME174"/>
      <c r="MF174"/>
      <c r="MG174"/>
      <c r="MH174"/>
      <c r="MI174"/>
      <c r="MJ174"/>
      <c r="MK174"/>
      <c r="ML174"/>
      <c r="MM174"/>
      <c r="MN174"/>
      <c r="MO174"/>
      <c r="MP174"/>
      <c r="MQ174"/>
      <c r="MR174"/>
      <c r="MS174"/>
      <c r="MT174"/>
      <c r="MU174"/>
      <c r="MV174"/>
      <c r="MW174"/>
      <c r="MX174"/>
      <c r="MY174"/>
      <c r="MZ174"/>
      <c r="NA174"/>
      <c r="NB174"/>
      <c r="NC174"/>
      <c r="ND174"/>
      <c r="NE174"/>
      <c r="NF174"/>
      <c r="NG174"/>
      <c r="NH174"/>
      <c r="NI174"/>
      <c r="NJ174"/>
      <c r="NK174"/>
      <c r="NL174"/>
      <c r="NM174"/>
      <c r="NN174"/>
      <c r="NO174"/>
      <c r="NP174"/>
      <c r="NQ174"/>
      <c r="NR174"/>
      <c r="NS174"/>
      <c r="NT174"/>
      <c r="NU174"/>
      <c r="NV174"/>
      <c r="NW174"/>
      <c r="NX174"/>
      <c r="NY174"/>
      <c r="NZ174"/>
      <c r="OA174"/>
      <c r="OB174"/>
      <c r="OC174"/>
      <c r="OD174"/>
      <c r="OE174"/>
      <c r="OF174"/>
      <c r="OG174"/>
      <c r="OH174"/>
      <c r="OI174"/>
      <c r="OJ174"/>
      <c r="OK174"/>
      <c r="OL174"/>
      <c r="OM174"/>
      <c r="ON174"/>
      <c r="OO174"/>
      <c r="OP174"/>
      <c r="OQ174"/>
      <c r="OR174"/>
      <c r="OS174"/>
      <c r="OT174"/>
      <c r="OU174"/>
      <c r="OV174"/>
      <c r="OW174"/>
      <c r="OX174"/>
      <c r="OY174"/>
      <c r="OZ174"/>
      <c r="PA174"/>
      <c r="PB174"/>
      <c r="PC174"/>
      <c r="PD174"/>
      <c r="PE174"/>
      <c r="PF174"/>
      <c r="PG174"/>
      <c r="PH174"/>
      <c r="PI174"/>
      <c r="PJ174"/>
      <c r="PK174"/>
      <c r="PL174"/>
      <c r="PM174"/>
      <c r="PN174"/>
      <c r="PO174"/>
      <c r="PP174"/>
      <c r="PQ174"/>
      <c r="PR174"/>
      <c r="PS174"/>
      <c r="PT174"/>
      <c r="PU174"/>
      <c r="PV174"/>
      <c r="PW174"/>
      <c r="PX174"/>
      <c r="PY174"/>
      <c r="PZ174"/>
      <c r="QA174"/>
      <c r="QB174"/>
      <c r="QC174"/>
      <c r="QD174"/>
      <c r="QE174"/>
      <c r="QF174"/>
      <c r="QG174"/>
      <c r="QH174"/>
      <c r="QI174"/>
      <c r="QJ174"/>
      <c r="QK174"/>
      <c r="QL174"/>
      <c r="QM174"/>
      <c r="QN174"/>
      <c r="QO174"/>
      <c r="QP174"/>
      <c r="QQ174"/>
      <c r="QR174"/>
      <c r="QS174"/>
      <c r="QT174"/>
      <c r="QU174"/>
      <c r="QV174"/>
      <c r="QW174"/>
      <c r="QX174"/>
      <c r="QY174"/>
      <c r="QZ174"/>
      <c r="RA174"/>
      <c r="RB174"/>
      <c r="RC174"/>
      <c r="RD174"/>
      <c r="RE174"/>
      <c r="RF174"/>
      <c r="RG174"/>
      <c r="RH174"/>
      <c r="RI174"/>
      <c r="RJ174"/>
      <c r="RK174"/>
      <c r="RL174"/>
      <c r="RM174"/>
      <c r="RN174"/>
      <c r="RO174"/>
      <c r="RP174"/>
      <c r="RQ174"/>
      <c r="RR174"/>
      <c r="RS174"/>
      <c r="RT174"/>
      <c r="RU174"/>
      <c r="RV174"/>
      <c r="RW174"/>
      <c r="RX174"/>
      <c r="RY174"/>
      <c r="RZ174"/>
      <c r="SA174"/>
      <c r="SB174"/>
      <c r="SC174"/>
      <c r="SD174"/>
      <c r="SE174"/>
      <c r="SF174"/>
      <c r="SG174"/>
      <c r="SH174"/>
      <c r="SI174"/>
      <c r="SJ174"/>
      <c r="SK174"/>
      <c r="SL174"/>
      <c r="SM174"/>
      <c r="SN174"/>
      <c r="SO174"/>
      <c r="SP174"/>
      <c r="SQ174"/>
      <c r="SR174"/>
      <c r="SS174"/>
      <c r="ST174"/>
      <c r="SU174"/>
      <c r="SV174"/>
      <c r="SW174"/>
      <c r="SX174"/>
      <c r="SY174"/>
      <c r="SZ174"/>
      <c r="TA174"/>
      <c r="TB174"/>
      <c r="TC174"/>
      <c r="TD174"/>
      <c r="TE174"/>
      <c r="TF174"/>
      <c r="TG174"/>
      <c r="TH174"/>
      <c r="TI174"/>
      <c r="TJ174"/>
      <c r="TK174"/>
      <c r="TL174"/>
      <c r="TM174"/>
      <c r="TN174"/>
      <c r="TO174"/>
      <c r="TP174"/>
      <c r="TQ174"/>
      <c r="TR174"/>
      <c r="TS174"/>
      <c r="TT174"/>
      <c r="TU174"/>
      <c r="TV174"/>
      <c r="TW174"/>
      <c r="TX174"/>
      <c r="TY174"/>
      <c r="TZ174"/>
      <c r="UA174"/>
      <c r="UB174"/>
      <c r="UC174"/>
      <c r="UD174"/>
      <c r="UE174"/>
      <c r="UF174"/>
      <c r="UG174"/>
      <c r="UH174"/>
      <c r="UI174"/>
      <c r="UJ174"/>
      <c r="UK174"/>
      <c r="UL174"/>
      <c r="UM174"/>
      <c r="UN174"/>
      <c r="UO174"/>
      <c r="UP174"/>
      <c r="UQ174"/>
      <c r="UR174"/>
      <c r="US174"/>
      <c r="UT174"/>
      <c r="UU174"/>
      <c r="UV174"/>
      <c r="UW174"/>
      <c r="UX174"/>
      <c r="UY174"/>
      <c r="UZ174"/>
      <c r="VA174"/>
      <c r="VB174"/>
      <c r="VC174"/>
      <c r="VD174"/>
      <c r="VE174"/>
      <c r="VF174"/>
      <c r="VG174"/>
      <c r="VH174"/>
      <c r="VI174"/>
      <c r="VJ174"/>
      <c r="VK174"/>
      <c r="VL174"/>
      <c r="VM174"/>
      <c r="VN174"/>
      <c r="VO174"/>
      <c r="VP174"/>
      <c r="VQ174"/>
      <c r="VR174"/>
      <c r="VS174"/>
      <c r="VT174"/>
      <c r="VU174"/>
      <c r="VV174"/>
      <c r="VW174"/>
      <c r="VX174"/>
      <c r="VY174"/>
      <c r="VZ174"/>
      <c r="WA174"/>
      <c r="WB174"/>
      <c r="WC174"/>
      <c r="WD174"/>
      <c r="WE174"/>
      <c r="WF174"/>
      <c r="WG174"/>
      <c r="WH174"/>
      <c r="WI174"/>
      <c r="WJ174"/>
      <c r="WK174"/>
      <c r="WL174"/>
      <c r="WM174"/>
      <c r="WN174"/>
      <c r="WO174"/>
      <c r="WP174"/>
      <c r="WQ174"/>
      <c r="WR174"/>
      <c r="WS174"/>
      <c r="WT174"/>
      <c r="WU174"/>
      <c r="WV174"/>
      <c r="WW174"/>
      <c r="WX174"/>
      <c r="WY174"/>
      <c r="WZ174"/>
      <c r="XA174"/>
      <c r="XB174"/>
      <c r="XC174"/>
      <c r="XD174"/>
      <c r="XE174"/>
      <c r="XF174"/>
      <c r="XG174"/>
      <c r="XH174"/>
      <c r="XI174"/>
      <c r="XJ174"/>
      <c r="XK174"/>
      <c r="XL174"/>
      <c r="XM174"/>
      <c r="XN174"/>
      <c r="XO174"/>
      <c r="XP174"/>
      <c r="XQ174"/>
      <c r="XR174"/>
      <c r="XS174"/>
      <c r="XT174"/>
      <c r="XU174"/>
      <c r="XV174"/>
      <c r="XW174"/>
      <c r="XX174"/>
      <c r="XY174"/>
      <c r="XZ174"/>
      <c r="YA174"/>
      <c r="YB174"/>
      <c r="YC174"/>
      <c r="YD174"/>
      <c r="YE174"/>
      <c r="YF174"/>
      <c r="YG174"/>
      <c r="YH174"/>
      <c r="YI174"/>
      <c r="YJ174"/>
      <c r="YK174"/>
      <c r="YL174"/>
      <c r="YM174"/>
      <c r="YN174"/>
      <c r="YO174"/>
      <c r="YP174"/>
      <c r="YQ174"/>
      <c r="YR174"/>
      <c r="YS174"/>
      <c r="YT174"/>
      <c r="YU174"/>
      <c r="YV174"/>
      <c r="YW174"/>
      <c r="YX174"/>
      <c r="YY174"/>
      <c r="YZ174"/>
      <c r="ZA174"/>
      <c r="ZB174"/>
      <c r="ZC174"/>
      <c r="ZD174"/>
      <c r="ZE174"/>
      <c r="ZF174"/>
      <c r="ZG174"/>
      <c r="ZH174"/>
      <c r="ZI174"/>
      <c r="ZJ174"/>
      <c r="ZK174"/>
      <c r="ZL174"/>
      <c r="ZM174"/>
      <c r="ZN174"/>
      <c r="ZO174"/>
      <c r="ZP174"/>
      <c r="ZQ174"/>
      <c r="ZR174"/>
      <c r="ZS174"/>
      <c r="ZT174"/>
      <c r="ZU174"/>
      <c r="ZV174"/>
      <c r="ZW174"/>
      <c r="ZX174"/>
      <c r="ZY174"/>
      <c r="ZZ174"/>
      <c r="AAA174"/>
      <c r="AAB174"/>
      <c r="AAC174"/>
      <c r="AAD174"/>
      <c r="AAE174"/>
      <c r="AAF174"/>
      <c r="AAG174"/>
      <c r="AAH174"/>
      <c r="AAI174"/>
      <c r="AAJ174"/>
      <c r="AAK174"/>
      <c r="AAL174"/>
      <c r="AAM174"/>
      <c r="AAN174"/>
      <c r="AAO174"/>
      <c r="AAP174"/>
      <c r="AAQ174"/>
      <c r="AAR174"/>
      <c r="AAS174"/>
      <c r="AAT174"/>
      <c r="AAU174"/>
      <c r="AAV174"/>
      <c r="AAW174"/>
      <c r="AAX174"/>
      <c r="AAY174"/>
      <c r="AAZ174"/>
      <c r="ABA174"/>
      <c r="ABB174"/>
      <c r="ABC174"/>
      <c r="ABD174"/>
      <c r="ABE174"/>
      <c r="ABF174"/>
      <c r="ABG174"/>
      <c r="ABH174"/>
      <c r="ABI174"/>
      <c r="ABJ174"/>
      <c r="ABK174"/>
      <c r="ABL174"/>
      <c r="ABM174"/>
      <c r="ABN174"/>
      <c r="ABO174"/>
      <c r="ABP174"/>
      <c r="ABQ174"/>
      <c r="ABR174"/>
      <c r="ABS174"/>
      <c r="ABT174"/>
      <c r="ABU174"/>
      <c r="ABV174"/>
      <c r="ABW174"/>
      <c r="ABX174"/>
      <c r="ABY174"/>
      <c r="ABZ174"/>
      <c r="ACA174"/>
      <c r="ACB174"/>
      <c r="ACC174"/>
      <c r="ACD174"/>
      <c r="ACE174"/>
      <c r="ACF174"/>
      <c r="ACG174"/>
      <c r="ACH174"/>
      <c r="ACI174"/>
      <c r="ACJ174"/>
      <c r="ACK174"/>
      <c r="ACL174"/>
      <c r="ACM174"/>
      <c r="ACN174"/>
      <c r="ACO174"/>
      <c r="ACP174"/>
      <c r="ACQ174"/>
      <c r="ACR174"/>
      <c r="ACS174"/>
      <c r="ACT174"/>
      <c r="ACU174"/>
      <c r="ACV174"/>
      <c r="ACW174"/>
      <c r="ACX174"/>
      <c r="ACY174"/>
      <c r="ACZ174"/>
      <c r="ADA174"/>
      <c r="ADB174"/>
      <c r="ADC174"/>
      <c r="ADD174"/>
      <c r="ADE174"/>
      <c r="ADF174"/>
      <c r="ADG174"/>
      <c r="ADH174"/>
      <c r="ADI174"/>
      <c r="ADJ174"/>
      <c r="ADK174"/>
      <c r="ADL174"/>
      <c r="ADM174"/>
      <c r="ADN174"/>
      <c r="ADO174"/>
      <c r="ADP174"/>
      <c r="ADQ174"/>
      <c r="ADR174"/>
      <c r="ADS174"/>
      <c r="ADT174"/>
      <c r="ADU174"/>
      <c r="ADV174"/>
      <c r="ADW174"/>
      <c r="ADX174"/>
      <c r="ADY174"/>
      <c r="ADZ174"/>
      <c r="AEA174"/>
      <c r="AEB174"/>
      <c r="AEC174"/>
      <c r="AED174"/>
      <c r="AEE174"/>
      <c r="AEF174"/>
      <c r="AEG174"/>
      <c r="AEH174"/>
      <c r="AEI174"/>
      <c r="AEJ174"/>
      <c r="AEK174"/>
      <c r="AEL174"/>
      <c r="AEM174"/>
      <c r="AEN174"/>
      <c r="AEO174"/>
      <c r="AEP174"/>
      <c r="AEQ174"/>
      <c r="AER174"/>
      <c r="AES174"/>
      <c r="AET174"/>
      <c r="AEU174"/>
      <c r="AEV174"/>
      <c r="AEW174"/>
      <c r="AEX174"/>
      <c r="AEY174"/>
      <c r="AEZ174"/>
      <c r="AFA174"/>
      <c r="AFB174"/>
      <c r="AFC174"/>
      <c r="AFD174"/>
      <c r="AFE174"/>
      <c r="AFF174"/>
      <c r="AFG174"/>
      <c r="AFH174"/>
      <c r="AFI174"/>
      <c r="AFJ174"/>
      <c r="AFK174"/>
      <c r="AFL174"/>
      <c r="AFM174"/>
      <c r="AFN174"/>
      <c r="AFO174"/>
      <c r="AFP174"/>
      <c r="AFQ174"/>
      <c r="AFR174"/>
      <c r="AFS174"/>
      <c r="AFT174"/>
      <c r="AFU174"/>
      <c r="AFV174"/>
      <c r="AFW174"/>
      <c r="AFX174"/>
      <c r="AFY174"/>
      <c r="AFZ174"/>
      <c r="AGA174"/>
      <c r="AGB174"/>
      <c r="AGC174"/>
      <c r="AGD174"/>
      <c r="AGE174"/>
      <c r="AGF174"/>
      <c r="AGG174"/>
      <c r="AGH174"/>
      <c r="AGI174"/>
      <c r="AGJ174"/>
      <c r="AGK174"/>
      <c r="AGL174"/>
      <c r="AGM174"/>
      <c r="AGN174"/>
      <c r="AGO174"/>
      <c r="AGP174"/>
      <c r="AGQ174"/>
      <c r="AGR174"/>
      <c r="AGS174"/>
      <c r="AGT174"/>
      <c r="AGU174"/>
      <c r="AGV174"/>
      <c r="AGW174"/>
      <c r="AGX174"/>
      <c r="AGY174"/>
      <c r="AGZ174"/>
      <c r="AHA174"/>
      <c r="AHB174"/>
      <c r="AHC174"/>
      <c r="AHD174"/>
      <c r="AHE174"/>
      <c r="AHF174"/>
      <c r="AHG174"/>
      <c r="AHH174"/>
      <c r="AHI174"/>
      <c r="AHJ174"/>
      <c r="AHK174"/>
      <c r="AHL174"/>
      <c r="AHM174"/>
      <c r="AHN174"/>
      <c r="AHO174"/>
      <c r="AHP174"/>
      <c r="AHQ174"/>
      <c r="AHR174"/>
      <c r="AHS174"/>
      <c r="AHT174"/>
      <c r="AHU174"/>
      <c r="AHV174"/>
      <c r="AHW174"/>
      <c r="AHX174"/>
      <c r="AHY174"/>
      <c r="AHZ174"/>
      <c r="AIA174"/>
      <c r="AIB174"/>
      <c r="AIC174"/>
      <c r="AID174"/>
      <c r="AIE174"/>
      <c r="AIF174"/>
      <c r="AIG174"/>
      <c r="AIH174"/>
      <c r="AII174"/>
      <c r="AIJ174"/>
      <c r="AIK174"/>
      <c r="AIL174"/>
      <c r="AIM174"/>
      <c r="AIN174"/>
      <c r="AIO174"/>
      <c r="AIP174"/>
      <c r="AIQ174"/>
      <c r="AIR174"/>
      <c r="AIS174"/>
      <c r="AIT174"/>
      <c r="AIU174"/>
      <c r="AIV174"/>
      <c r="AIW174"/>
      <c r="AIX174"/>
      <c r="AIY174"/>
      <c r="AIZ174"/>
      <c r="AJA174"/>
      <c r="AJB174"/>
      <c r="AJC174"/>
      <c r="AJD174"/>
      <c r="AJE174"/>
      <c r="AJF174"/>
      <c r="AJG174"/>
      <c r="AJH174"/>
      <c r="AJI174"/>
      <c r="AJJ174"/>
      <c r="AJK174"/>
      <c r="AJL174"/>
      <c r="AJM174"/>
      <c r="AJN174"/>
      <c r="AJO174"/>
      <c r="AJP174"/>
      <c r="AJQ174"/>
      <c r="AJR174"/>
      <c r="AJS174"/>
      <c r="AJT174"/>
      <c r="AJU174"/>
      <c r="AJV174"/>
      <c r="AJW174"/>
      <c r="AJX174"/>
      <c r="AJY174"/>
      <c r="AJZ174"/>
      <c r="AKA174"/>
      <c r="AKB174"/>
      <c r="AKC174"/>
      <c r="AKD174"/>
      <c r="AKE174"/>
      <c r="AKF174"/>
      <c r="AKG174"/>
      <c r="AKH174"/>
      <c r="AKI174"/>
      <c r="AKJ174"/>
      <c r="AKK174"/>
      <c r="AKL174"/>
      <c r="AKM174"/>
      <c r="AKN174"/>
      <c r="AKO174"/>
      <c r="AKP174"/>
      <c r="AKQ174"/>
      <c r="AKR174"/>
      <c r="AKS174"/>
      <c r="AKT174"/>
      <c r="AKU174"/>
      <c r="AKV174"/>
      <c r="AKW174"/>
      <c r="AKX174"/>
      <c r="AKY174"/>
      <c r="AKZ174"/>
      <c r="ALA174"/>
      <c r="ALB174"/>
      <c r="ALC174"/>
      <c r="ALD174"/>
      <c r="ALE174"/>
      <c r="ALF174"/>
      <c r="ALG174"/>
      <c r="ALH174"/>
      <c r="ALI174"/>
      <c r="ALJ174"/>
      <c r="ALK174"/>
      <c r="ALL174"/>
      <c r="ALM174"/>
      <c r="ALN174"/>
      <c r="ALO174"/>
      <c r="ALP174"/>
      <c r="ALQ174"/>
      <c r="ALR174"/>
      <c r="ALS174"/>
      <c r="ALT174"/>
      <c r="ALU174"/>
      <c r="ALV174"/>
      <c r="ALW174"/>
      <c r="ALX174"/>
      <c r="ALY174"/>
      <c r="ALZ174"/>
      <c r="AMA174"/>
      <c r="AMB174"/>
      <c r="AMC174"/>
      <c r="AMD174"/>
      <c r="AME174"/>
      <c r="AMF174"/>
      <c r="AMG174"/>
      <c r="AMH174"/>
      <c r="AMI174"/>
      <c r="AMJ174"/>
      <c r="AMK174"/>
      <c r="AML174"/>
      <c r="AMM174"/>
      <c r="AMN174"/>
      <c r="AMO174"/>
    </row>
    <row r="175" spans="1:1029" s="27" customFormat="1" ht="14.1" customHeight="1">
      <c r="A175" s="20" t="str">
        <f>SUBSTITUTE(SUBSTITUTE(CONCATENATE(I175,IF(L175="Identifier","ID",L175))," ",""),"_","")</f>
        <v>GeneratesContract</v>
      </c>
      <c r="B175" s="21" t="s">
        <v>1502</v>
      </c>
      <c r="C175" s="20" t="s">
        <v>1500</v>
      </c>
      <c r="D175" s="20"/>
      <c r="E175" s="20"/>
      <c r="F175" s="20" t="str">
        <f>CONCATENATE( IF(G175="","",CONCATENATE(G175,"_ ")),H175,". ",IF(I175="","",CONCATENATE(I175,"_ ")),L175,IF(I175="","",CONCATENATE(". ",M175)))</f>
        <v>Procurement Project. Generates_ Contract. Contract</v>
      </c>
      <c r="G175" s="20"/>
      <c r="H175" s="20" t="s">
        <v>1506</v>
      </c>
      <c r="I175" s="20" t="s">
        <v>2255</v>
      </c>
      <c r="J175" s="20"/>
      <c r="K175" s="20"/>
      <c r="L175" s="20" t="str">
        <f>CONCATENATE(IF(P175="","",CONCATENATE(P175,"_ ")),Q175)</f>
        <v>Contract</v>
      </c>
      <c r="M175" s="20" t="str">
        <f>L175</f>
        <v>Contract</v>
      </c>
      <c r="N175" s="20"/>
      <c r="O175" s="20"/>
      <c r="P175" s="20"/>
      <c r="Q175" s="20" t="s">
        <v>312</v>
      </c>
      <c r="R175" s="20" t="s">
        <v>1507</v>
      </c>
      <c r="S175" s="20" t="s">
        <v>2256</v>
      </c>
      <c r="T175" s="20"/>
      <c r="U175" s="20"/>
      <c r="V175" s="20"/>
      <c r="W175" s="20"/>
      <c r="X175" s="23"/>
      <c r="Y175" s="23" t="s">
        <v>1485</v>
      </c>
      <c r="Z175" s="23"/>
      <c r="AA175" s="23" t="s">
        <v>1486</v>
      </c>
      <c r="AB175" s="23"/>
      <c r="AC175" s="23"/>
      <c r="AD175" s="23"/>
      <c r="AE175" s="23" t="s">
        <v>1486</v>
      </c>
      <c r="AF175" s="22">
        <v>20180318</v>
      </c>
    </row>
    <row r="176" spans="1:1029" s="27" customFormat="1" ht="14.1" customHeight="1">
      <c r="A176" s="20" t="str">
        <f>SUBSTITUTE(SUBSTITUTE(CONCATENATE(I176,IF(L176="Identifier","ID",L176))," ",""),"_","")</f>
        <v>HasPurpose</v>
      </c>
      <c r="B176" s="21">
        <v>1</v>
      </c>
      <c r="C176" s="20" t="s">
        <v>1500</v>
      </c>
      <c r="D176" s="20"/>
      <c r="E176" s="20"/>
      <c r="F176" s="20" t="str">
        <f>CONCATENATE( IF(G176="","",CONCATENATE(G176,"_ ")),H176,". ",IF(I176="","",CONCATENATE(I176,"_ ")),L176,IF(I176="","",CONCATENATE(". ",M176)))</f>
        <v>Procurement Project. Has_ Purpose. Purpose</v>
      </c>
      <c r="G176" s="20"/>
      <c r="H176" s="20" t="s">
        <v>1506</v>
      </c>
      <c r="I176" s="20" t="s">
        <v>1519</v>
      </c>
      <c r="J176" s="20"/>
      <c r="K176" s="20"/>
      <c r="L176" s="20" t="str">
        <f>CONCATENATE(IF(P176="","",CONCATENATE(P176,"_ ")),Q176)</f>
        <v>Purpose</v>
      </c>
      <c r="M176" s="20" t="str">
        <f>L176</f>
        <v>Purpose</v>
      </c>
      <c r="N176" s="20"/>
      <c r="O176" s="20"/>
      <c r="P176" s="20"/>
      <c r="Q176" s="20" t="s">
        <v>1528</v>
      </c>
      <c r="R176" s="20" t="s">
        <v>1507</v>
      </c>
      <c r="S176" s="20"/>
      <c r="T176" s="20"/>
      <c r="U176" s="20"/>
      <c r="V176" s="20"/>
      <c r="W176" s="20"/>
      <c r="X176" s="23"/>
      <c r="Y176" s="23" t="s">
        <v>1485</v>
      </c>
      <c r="Z176" s="23"/>
      <c r="AA176" s="23" t="s">
        <v>1486</v>
      </c>
      <c r="AB176" s="23"/>
      <c r="AC176" s="23"/>
      <c r="AD176" s="23"/>
      <c r="AE176" s="23" t="s">
        <v>1486</v>
      </c>
      <c r="AF176" s="22">
        <v>20180318</v>
      </c>
    </row>
    <row r="177" spans="1:1029" s="27" customFormat="1" ht="14.1" customHeight="1">
      <c r="A177" s="20" t="str">
        <f>SUBSTITUTE(SUBSTITUTE(CONCATENATE(I177,IF(L177="Identifier","ID",L177))," ",""),"_","")</f>
        <v>HasBudget</v>
      </c>
      <c r="B177" s="21">
        <v>1</v>
      </c>
      <c r="C177" s="20" t="s">
        <v>1500</v>
      </c>
      <c r="D177" s="20"/>
      <c r="E177" s="20"/>
      <c r="F177" s="20" t="str">
        <f>CONCATENATE( IF(G177="","",CONCATENATE(G177,"_ ")),H177,". ",IF(I177="","",CONCATENATE(I177,"_ ")),L177,IF(I177="","",CONCATENATE(". ",M177)))</f>
        <v>Procurement Project. Has_ Budget. Budget</v>
      </c>
      <c r="G177" s="20"/>
      <c r="H177" s="20" t="s">
        <v>1506</v>
      </c>
      <c r="I177" s="20" t="s">
        <v>1519</v>
      </c>
      <c r="J177" s="20"/>
      <c r="K177" s="20"/>
      <c r="L177" s="20" t="str">
        <f>CONCATENATE(IF(P177="","",CONCATENATE(P177,"_ ")),Q177)</f>
        <v>Budget</v>
      </c>
      <c r="M177" s="20" t="str">
        <f>L177</f>
        <v>Budget</v>
      </c>
      <c r="N177" s="20"/>
      <c r="O177" s="20"/>
      <c r="P177" s="20"/>
      <c r="Q177" s="20" t="s">
        <v>2258</v>
      </c>
      <c r="R177" s="20" t="s">
        <v>1507</v>
      </c>
      <c r="S177" s="20"/>
      <c r="T177" s="20"/>
      <c r="U177" s="20"/>
      <c r="V177" s="20"/>
      <c r="W177" s="20"/>
      <c r="X177" s="23"/>
      <c r="Y177" s="23" t="s">
        <v>1485</v>
      </c>
      <c r="Z177" s="23"/>
      <c r="AA177" s="23" t="s">
        <v>1486</v>
      </c>
      <c r="AB177" s="23"/>
      <c r="AC177" s="23"/>
      <c r="AD177" s="23"/>
      <c r="AE177" s="23" t="s">
        <v>1486</v>
      </c>
      <c r="AF177" s="22">
        <v>20180318</v>
      </c>
    </row>
    <row r="178" spans="1:1029" s="13" customFormat="1" ht="14.1" customHeight="1">
      <c r="A178" s="11" t="str">
        <f>SUBSTITUTE(CONCATENATE(G178,H178)," ","")</f>
        <v>ProcurementProjectGroup</v>
      </c>
      <c r="B178" s="12"/>
      <c r="C178" s="24" t="s">
        <v>1500</v>
      </c>
      <c r="D178" s="11"/>
      <c r="E178" s="11"/>
      <c r="F178" s="11" t="str">
        <f>CONCATENATE(IF(G178="","",CONCATENATE(G178,"_ ")),H178,". Details")</f>
        <v>Procurement Project Group. Details</v>
      </c>
      <c r="G178" s="11"/>
      <c r="H178" s="24" t="s">
        <v>2259</v>
      </c>
      <c r="I178" s="11"/>
      <c r="J178" s="11"/>
      <c r="K178" s="11"/>
      <c r="L178" s="11"/>
      <c r="M178" s="11"/>
      <c r="N178" s="11"/>
      <c r="O178" s="11"/>
      <c r="P178" s="11"/>
      <c r="Q178" s="11"/>
      <c r="R178" s="11" t="s">
        <v>1483</v>
      </c>
      <c r="S178" s="11" t="s">
        <v>2221</v>
      </c>
      <c r="T178" s="11"/>
      <c r="U178" s="11"/>
      <c r="V178" s="11"/>
      <c r="W178" s="11"/>
      <c r="X178" s="11"/>
      <c r="Y178" s="11" t="s">
        <v>1485</v>
      </c>
      <c r="Z178" s="11" t="s">
        <v>2260</v>
      </c>
      <c r="AA178" s="11" t="s">
        <v>1486</v>
      </c>
      <c r="AB178" s="11"/>
      <c r="AC178" s="11"/>
      <c r="AD178" s="11" t="s">
        <v>1486</v>
      </c>
      <c r="AE178" s="11" t="s">
        <v>1486</v>
      </c>
      <c r="AF178" s="11">
        <v>20180318</v>
      </c>
    </row>
    <row r="179" spans="1:1029" s="27" customFormat="1" ht="14.1" customHeight="1">
      <c r="A179" s="20" t="str">
        <f>SUBSTITUTE(SUBSTITUTE(CONCATENATE(I179,IF(L179="Identifier","ID",L179))," ",""),"_","")</f>
        <v>GroupsProcurementProject</v>
      </c>
      <c r="B179" s="21" t="s">
        <v>1502</v>
      </c>
      <c r="C179" s="20" t="s">
        <v>1500</v>
      </c>
      <c r="D179" s="20"/>
      <c r="E179" s="20"/>
      <c r="F179" s="20" t="str">
        <f>CONCATENATE( IF(G179="","",CONCATENATE(G179,"_ ")),H179,". ",IF(I179="","",CONCATENATE(I179,"_ ")),L179,IF(I179="","",CONCATENATE(". ",M179)))</f>
        <v>Procurement Project Group. Groups_ Procurement Project. Procurement Project</v>
      </c>
      <c r="G179" s="20"/>
      <c r="H179" s="20" t="s">
        <v>2259</v>
      </c>
      <c r="I179" s="20" t="s">
        <v>2261</v>
      </c>
      <c r="J179" s="20"/>
      <c r="K179" s="20"/>
      <c r="L179" s="20" t="str">
        <f>CONCATENATE(IF(P179="","",CONCATENATE(P179,"_ ")),Q179)</f>
        <v>Procurement Project</v>
      </c>
      <c r="M179" s="20" t="str">
        <f>L179</f>
        <v>Procurement Project</v>
      </c>
      <c r="N179" s="20"/>
      <c r="O179" s="20"/>
      <c r="P179" s="20"/>
      <c r="Q179" s="20" t="s">
        <v>1506</v>
      </c>
      <c r="R179" s="20" t="s">
        <v>1507</v>
      </c>
      <c r="S179" s="20" t="s">
        <v>2262</v>
      </c>
      <c r="T179" s="20"/>
      <c r="U179" s="20"/>
      <c r="V179" s="20"/>
      <c r="W179" s="20"/>
      <c r="X179" s="23"/>
      <c r="Y179" s="23" t="s">
        <v>1485</v>
      </c>
      <c r="Z179" s="23"/>
      <c r="AA179" s="23" t="s">
        <v>1486</v>
      </c>
      <c r="AB179" s="23"/>
      <c r="AC179" s="23"/>
      <c r="AD179" s="23"/>
      <c r="AE179" s="23" t="s">
        <v>1486</v>
      </c>
      <c r="AF179" s="22">
        <v>20180318</v>
      </c>
    </row>
    <row r="180" spans="1:1029" s="13" customFormat="1" ht="14.1" customHeight="1">
      <c r="A180" s="11" t="str">
        <f>SUBSTITUTE(CONCATENATE(G180,H180)," ","")</f>
        <v>ProcuringEntity</v>
      </c>
      <c r="B180" s="12"/>
      <c r="C180" s="24" t="s">
        <v>162</v>
      </c>
      <c r="D180" s="11"/>
      <c r="E180" s="11"/>
      <c r="F180" s="11" t="str">
        <f>CONCATENATE(IF(G180="","",CONCATENATE(G180,"_ ")),H180,". Details")</f>
        <v>Procuring Entity. Details</v>
      </c>
      <c r="G180" s="11"/>
      <c r="H180" s="24" t="s">
        <v>1517</v>
      </c>
      <c r="I180" s="11"/>
      <c r="J180" s="11"/>
      <c r="K180" s="11"/>
      <c r="L180" s="11"/>
      <c r="M180" s="11"/>
      <c r="N180" s="11"/>
      <c r="O180" s="11"/>
      <c r="P180" s="11"/>
      <c r="Q180" s="11"/>
      <c r="R180" s="11" t="s">
        <v>1483</v>
      </c>
      <c r="S180" s="11" t="s">
        <v>1712</v>
      </c>
      <c r="T180" s="11"/>
      <c r="U180" s="11"/>
      <c r="V180" s="11"/>
      <c r="W180" s="11"/>
      <c r="X180" s="11"/>
      <c r="Y180" s="11" t="s">
        <v>1485</v>
      </c>
      <c r="Z180" s="11"/>
      <c r="AA180" s="11" t="s">
        <v>1486</v>
      </c>
      <c r="AB180" s="11"/>
      <c r="AC180" s="11"/>
      <c r="AD180" s="11" t="s">
        <v>36</v>
      </c>
      <c r="AE180" s="11" t="s">
        <v>1486</v>
      </c>
      <c r="AF180" s="11">
        <v>20180208</v>
      </c>
    </row>
    <row r="181" spans="1:1029" s="27" customFormat="1" ht="14.1" customHeight="1">
      <c r="A181" s="25" t="str">
        <f>SUBSTITUTE(CONCATENATE(I181,J181,IF(K181="Identifier","ID",IF(AND(K181="Text",OR(I181&lt;&gt;"",J181&lt;&gt;"")),"",K181)),IF(AND(M181&lt;&gt;"Text",K181&lt;&gt;M181,NOT(AND(K181="URI",M181="Identifier")),NOT(AND(K181="UUID",M181="Identifier")),NOT(AND(K181="OID",M181="Identifier"))),IF(M181="Identifier","ID",M181),""))," ","")</f>
        <v>ProcuringEntityRoleTypeCode</v>
      </c>
      <c r="B181" s="26" t="s">
        <v>1498</v>
      </c>
      <c r="C181" s="14" t="s">
        <v>1713</v>
      </c>
      <c r="D181" s="25"/>
      <c r="E181" s="13" t="s">
        <v>1714</v>
      </c>
      <c r="F181" s="25" t="str">
        <f>CONCATENATE( IF(G181="","",CONCATENATE(G181,"_ ")),H181,". ",IF(I181="","",CONCATENATE(I181,"_ ")),L181,IF(OR(I181&lt;&gt;"",L181&lt;&gt;M181),CONCATENATE(". ",M181),""))</f>
        <v>Procuring Entity. Procuring Entity Role Type Code. Code</v>
      </c>
      <c r="G181" s="25"/>
      <c r="H181" s="25" t="s">
        <v>1517</v>
      </c>
      <c r="I181" s="25"/>
      <c r="J181" s="25" t="s">
        <v>1715</v>
      </c>
      <c r="K181" s="25" t="s">
        <v>1489</v>
      </c>
      <c r="L181" s="25" t="str">
        <f>IF(J181&lt;&gt;"",CONCATENATE(J181," ",K181),K181)</f>
        <v>Procuring Entity Role Type Code</v>
      </c>
      <c r="M181" s="25" t="s">
        <v>1489</v>
      </c>
      <c r="N181" s="25"/>
      <c r="O181" s="25" t="str">
        <f>IF(N181&lt;&gt;"",CONCATENATE(N181,"_ ",M181,". Type"),CONCATENATE(M181,". Type"))</f>
        <v>Code. Type</v>
      </c>
      <c r="P181" s="25"/>
      <c r="Q181" s="25"/>
      <c r="R181" s="25" t="s">
        <v>1490</v>
      </c>
      <c r="S181" s="25"/>
      <c r="T181" s="25" t="s">
        <v>1716</v>
      </c>
      <c r="U181" s="25"/>
      <c r="AA181" s="27" t="s">
        <v>1486</v>
      </c>
      <c r="AE181" s="27" t="s">
        <v>36</v>
      </c>
      <c r="AF181" s="28">
        <v>20180208</v>
      </c>
    </row>
    <row r="182" spans="1:1029" s="27" customFormat="1" ht="14.1" customHeight="1">
      <c r="A182" s="25" t="str">
        <f>SUBSTITUTE(CONCATENATE(I182,J182,IF(K182="Identifier","ID",IF(AND(K182="Text",OR(I182&lt;&gt;"",J182&lt;&gt;"")),"",K182)),IF(AND(M182&lt;&gt;"Text",K182&lt;&gt;M182,NOT(AND(K182="URI",M182="Identifier")),NOT(AND(K182="UUID",M182="Identifier")),NOT(AND(K182="OID",M182="Identifier"))),IF(M182="Identifier","ID",M182),""))," ","")</f>
        <v>TypeCode</v>
      </c>
      <c r="B182" s="26">
        <v>1</v>
      </c>
      <c r="C182" s="14" t="s">
        <v>1717</v>
      </c>
      <c r="D182" s="25"/>
      <c r="E182" s="13" t="s">
        <v>1718</v>
      </c>
      <c r="F182" s="25" t="str">
        <f>CONCATENATE( IF(G182="","",CONCATENATE(G182,"_ ")),H182,". ",IF(I182="","",CONCATENATE(I182,"_ ")),L182,IF(OR(I182&lt;&gt;"",L182&lt;&gt;M182),CONCATENATE(". ",M182),""))</f>
        <v>Procuring Entity. Type Code. Code</v>
      </c>
      <c r="G182" s="25"/>
      <c r="H182" s="25" t="s">
        <v>1517</v>
      </c>
      <c r="I182" s="25"/>
      <c r="J182" s="25" t="s">
        <v>1566</v>
      </c>
      <c r="K182" s="25" t="s">
        <v>1489</v>
      </c>
      <c r="L182" s="25" t="str">
        <f>IF(J182&lt;&gt;"",CONCATENATE(J182," ",K182),K182)</f>
        <v>Type Code</v>
      </c>
      <c r="M182" s="25" t="s">
        <v>1489</v>
      </c>
      <c r="N182" s="25"/>
      <c r="O182" s="25" t="str">
        <f>IF(N182&lt;&gt;"",CONCATENATE(N182,"_ ",M182,". Type"),CONCATENATE(M182,". Type"))</f>
        <v>Code. Type</v>
      </c>
      <c r="P182" s="25"/>
      <c r="Q182" s="25"/>
      <c r="R182" s="25" t="s">
        <v>1490</v>
      </c>
      <c r="S182" s="25"/>
      <c r="T182" s="25" t="s">
        <v>1719</v>
      </c>
      <c r="U182" s="25"/>
      <c r="AA182" s="27" t="s">
        <v>36</v>
      </c>
      <c r="AE182" s="27" t="s">
        <v>36</v>
      </c>
      <c r="AF182" s="28">
        <v>20180208</v>
      </c>
    </row>
    <row r="183" spans="1:1029" s="27" customFormat="1" ht="14.1" customHeight="1">
      <c r="A183" s="25" t="str">
        <f>SUBSTITUTE(CONCATENATE(I183,J183,IF(K183="Identifier","ID",IF(AND(K183="Text",OR(I183&lt;&gt;"",J183&lt;&gt;"")),"",K183)),IF(AND(M183&lt;&gt;"Text",K183&lt;&gt;M183,NOT(AND(K183="URI",M183="Identifier")),NOT(AND(K183="UUID",M183="Identifier")),NOT(AND(K183="OID",M183="Identifier"))),IF(M183="Identifier","ID",M183),""))," ","")</f>
        <v>MainActivityTypeCode</v>
      </c>
      <c r="B183" s="26" t="s">
        <v>1498</v>
      </c>
      <c r="C183" s="14" t="s">
        <v>1720</v>
      </c>
      <c r="D183" s="25"/>
      <c r="E183" s="25"/>
      <c r="F183" s="25" t="str">
        <f>CONCATENATE( IF(G183="","",CONCATENATE(G183,"_ ")),H183,". ",IF(I183="","",CONCATENATE(I183,"_ ")),L183,IF(OR(I183&lt;&gt;"",L183&lt;&gt;M183),CONCATENATE(". ",M183),""))</f>
        <v>Procuring Entity. Main Activity Type Code. Code</v>
      </c>
      <c r="G183" s="25"/>
      <c r="H183" s="25" t="s">
        <v>1517</v>
      </c>
      <c r="I183" s="25"/>
      <c r="J183" s="25" t="s">
        <v>1721</v>
      </c>
      <c r="K183" s="25" t="s">
        <v>1489</v>
      </c>
      <c r="L183" s="25" t="str">
        <f>IF(J183&lt;&gt;"",CONCATENATE(J183," ",K183),K183)</f>
        <v>Main Activity Type Code</v>
      </c>
      <c r="M183" s="25" t="s">
        <v>1489</v>
      </c>
      <c r="N183" s="25"/>
      <c r="O183" s="25" t="str">
        <f>IF(N183&lt;&gt;"",CONCATENATE(N183,"_ ",M183,". Type"),CONCATENATE(M183,". Type"))</f>
        <v>Code. Type</v>
      </c>
      <c r="P183" s="25"/>
      <c r="Q183" s="25"/>
      <c r="R183" s="25" t="s">
        <v>1490</v>
      </c>
      <c r="S183" s="25"/>
      <c r="T183" s="25" t="s">
        <v>1722</v>
      </c>
      <c r="U183" s="25"/>
      <c r="AA183" s="27" t="s">
        <v>36</v>
      </c>
      <c r="AE183" s="27" t="s">
        <v>36</v>
      </c>
      <c r="AF183" s="28">
        <v>20180307</v>
      </c>
    </row>
    <row r="184" spans="1:1029" s="27" customFormat="1" ht="14.1" customHeight="1">
      <c r="A184" s="25" t="str">
        <f>SUBSTITUTE(CONCATENATE(I184,J184,IF(K184="Identifier","ID",IF(AND(K184="Text",OR(I184&lt;&gt;"",J184&lt;&gt;"")),"",K184)),IF(AND(M184&lt;&gt;"Text",K184&lt;&gt;M184,NOT(AND(K184="URI",M184="Identifier")),NOT(AND(K184="UUID",M184="Identifier")),NOT(AND(K184="OID",M184="Identifier"))),IF(M184="Identifier","ID",M184),""))," ","")</f>
        <v>TenderSubmissionURI</v>
      </c>
      <c r="B184" s="26" t="s">
        <v>1498</v>
      </c>
      <c r="C184" s="14" t="s">
        <v>1363</v>
      </c>
      <c r="D184" s="25"/>
      <c r="E184" s="25"/>
      <c r="F184" s="25" t="str">
        <f>CONCATENATE( IF(G184="","",CONCATENATE(G184,"_ ")),H184,". ",IF(I184="","",CONCATENATE(I184,"_ ")),L184,IF(OR(I184&lt;&gt;"",L184&lt;&gt;M184),CONCATENATE(". ",M184),""))</f>
        <v>Procuring Entity. Tender Submission URI. URI</v>
      </c>
      <c r="G184" s="25"/>
      <c r="H184" s="25" t="s">
        <v>1517</v>
      </c>
      <c r="I184" s="25"/>
      <c r="J184" s="25" t="s">
        <v>1362</v>
      </c>
      <c r="K184" s="25" t="s">
        <v>1496</v>
      </c>
      <c r="L184" s="25" t="str">
        <f>IF(J184&lt;&gt;"",CONCATENATE(J184," ",K184),K184)</f>
        <v>Tender Submission URI</v>
      </c>
      <c r="M184" s="25" t="s">
        <v>1496</v>
      </c>
      <c r="N184" s="25"/>
      <c r="O184" s="25" t="str">
        <f>IF(N184&lt;&gt;"",CONCATENATE(N184,"_ ",M184,". Type"),CONCATENATE(M184,". Type"))</f>
        <v>URI. Type</v>
      </c>
      <c r="P184" s="25"/>
      <c r="Q184" s="25"/>
      <c r="R184" s="25" t="s">
        <v>1490</v>
      </c>
      <c r="S184" s="25"/>
      <c r="T184" s="25"/>
      <c r="U184" s="25"/>
      <c r="AA184" s="27" t="s">
        <v>36</v>
      </c>
      <c r="AE184" s="27" t="s">
        <v>36</v>
      </c>
      <c r="AF184" s="28">
        <v>20180220</v>
      </c>
    </row>
    <row r="185" spans="1:1029">
      <c r="A185" s="20" t="str">
        <f>SUBSTITUTE(SUBSTITUTE(CONCATENATE(I185,IF(L185="Identifier","ID",L185))," ",""),"_","")</f>
        <v>BuysThroughBuyer</v>
      </c>
      <c r="B185" s="21" t="s">
        <v>1498</v>
      </c>
      <c r="C185" s="23" t="s">
        <v>1723</v>
      </c>
      <c r="D185" s="20"/>
      <c r="E185" s="20"/>
      <c r="F185" s="20" t="str">
        <f>CONCATENATE( IF(G185="","",CONCATENATE(G185,"_ ")),H185,". ",IF(I185="","",CONCATENATE(I185,"_ ")),L185,IF(I185="","",CONCATENATE(". ",M185)))</f>
        <v>Procuring Entity. Buys Through_ Buyer. Buyer</v>
      </c>
      <c r="G185" s="20"/>
      <c r="H185" s="20" t="s">
        <v>1517</v>
      </c>
      <c r="I185" s="20" t="s">
        <v>1724</v>
      </c>
      <c r="J185" s="20"/>
      <c r="K185" s="20"/>
      <c r="L185" s="20" t="str">
        <f>CONCATENATE(IF(P185="","",CONCATENATE(P185,"_ ")),Q185)</f>
        <v>Buyer</v>
      </c>
      <c r="M185" s="20" t="str">
        <f>L185</f>
        <v>Buyer</v>
      </c>
      <c r="N185" s="20"/>
      <c r="O185" s="20"/>
      <c r="P185" s="20"/>
      <c r="Q185" s="22" t="s">
        <v>157</v>
      </c>
      <c r="R185" s="20" t="s">
        <v>1507</v>
      </c>
      <c r="S185" s="23" t="s">
        <v>1725</v>
      </c>
      <c r="T185" s="23"/>
      <c r="U185" s="23"/>
      <c r="V185" s="23"/>
      <c r="W185" s="23"/>
      <c r="X185" s="23"/>
      <c r="Y185" s="23" t="s">
        <v>1485</v>
      </c>
      <c r="Z185" s="23"/>
      <c r="AA185" s="23" t="s">
        <v>1486</v>
      </c>
      <c r="AB185" s="23"/>
      <c r="AC185" s="23"/>
      <c r="AD185" s="23"/>
      <c r="AE185" s="23"/>
      <c r="AF185" s="22">
        <v>20180208</v>
      </c>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c r="DS185"/>
      <c r="DT185"/>
      <c r="DU185"/>
      <c r="DV185"/>
      <c r="DW185"/>
      <c r="DX185"/>
      <c r="DY185"/>
      <c r="DZ185"/>
      <c r="EA185"/>
      <c r="EB185"/>
      <c r="EC185"/>
      <c r="ED185"/>
      <c r="EE185"/>
      <c r="EF185"/>
      <c r="EG185"/>
      <c r="EH185"/>
      <c r="EI185"/>
      <c r="EJ185"/>
      <c r="EK185"/>
      <c r="EL185"/>
      <c r="EM185"/>
      <c r="EN185"/>
      <c r="EO185"/>
      <c r="EP185"/>
      <c r="EQ185"/>
      <c r="ER185"/>
      <c r="ES185"/>
      <c r="ET185"/>
      <c r="EU185"/>
      <c r="EV185"/>
      <c r="EW185"/>
      <c r="EX185"/>
      <c r="EY185"/>
      <c r="EZ185"/>
      <c r="FA185"/>
      <c r="FB185"/>
      <c r="FC185"/>
      <c r="FD185"/>
      <c r="FE185"/>
      <c r="FF185"/>
      <c r="FG185"/>
      <c r="FH185"/>
      <c r="FI185"/>
      <c r="FJ185"/>
      <c r="FK185"/>
      <c r="FL185"/>
      <c r="FM185"/>
      <c r="FN185"/>
      <c r="FO185"/>
      <c r="FP185"/>
      <c r="FQ185"/>
      <c r="FR185"/>
      <c r="FS185"/>
      <c r="FT185"/>
      <c r="FU185"/>
      <c r="FV185"/>
      <c r="FW185"/>
      <c r="FX185"/>
      <c r="FY185"/>
      <c r="FZ185"/>
      <c r="GA185"/>
      <c r="GB185"/>
      <c r="GC185"/>
      <c r="GD185"/>
      <c r="GE185"/>
      <c r="GF185"/>
      <c r="GG185"/>
      <c r="GH185"/>
      <c r="GI185"/>
      <c r="GJ185"/>
      <c r="GK185"/>
      <c r="GL185"/>
      <c r="GM185"/>
      <c r="GN185"/>
      <c r="GO185"/>
      <c r="GP185"/>
      <c r="GQ185"/>
      <c r="GR185"/>
      <c r="GS185"/>
      <c r="GT185"/>
      <c r="GU185"/>
      <c r="GV185"/>
      <c r="GW185"/>
      <c r="GX185"/>
      <c r="GY185"/>
      <c r="GZ185"/>
      <c r="HA185"/>
      <c r="HB185"/>
      <c r="HC185"/>
      <c r="HD185"/>
      <c r="HE185"/>
      <c r="HF185"/>
      <c r="HG185"/>
      <c r="HH185"/>
      <c r="HI185"/>
      <c r="HJ185"/>
      <c r="HK185"/>
      <c r="HL185"/>
      <c r="HM185"/>
      <c r="HN185"/>
      <c r="HO185"/>
      <c r="HP185"/>
      <c r="HQ185"/>
      <c r="HR185"/>
      <c r="HS185"/>
      <c r="HT185"/>
      <c r="HU185"/>
      <c r="HV185"/>
      <c r="HW185"/>
      <c r="HX185"/>
      <c r="HY185"/>
      <c r="HZ185"/>
      <c r="IA185"/>
      <c r="IB185"/>
      <c r="IC185"/>
      <c r="ID185"/>
      <c r="IE185"/>
      <c r="IF185"/>
      <c r="IG185"/>
      <c r="IH185"/>
      <c r="II185"/>
      <c r="IJ185"/>
      <c r="IK185"/>
      <c r="IL185"/>
      <c r="IM185"/>
      <c r="IN185"/>
      <c r="IO185"/>
      <c r="IP185"/>
      <c r="IQ185"/>
      <c r="IR185"/>
      <c r="IS185"/>
      <c r="IT185"/>
      <c r="IU185"/>
      <c r="IV185"/>
      <c r="IW185"/>
      <c r="IX185"/>
      <c r="IY185"/>
      <c r="IZ185"/>
      <c r="JA185"/>
      <c r="JB185"/>
      <c r="JC185"/>
      <c r="JD185"/>
      <c r="JE185"/>
      <c r="JF185"/>
      <c r="JG185"/>
      <c r="JH185"/>
      <c r="JI185"/>
      <c r="JJ185"/>
      <c r="JK185"/>
      <c r="JL185"/>
      <c r="JM185"/>
      <c r="JN185"/>
      <c r="JO185"/>
      <c r="JP185"/>
      <c r="JQ185"/>
      <c r="JR185"/>
      <c r="JS185"/>
      <c r="JT185"/>
      <c r="JU185"/>
      <c r="JV185"/>
      <c r="JW185"/>
      <c r="JX185"/>
      <c r="JY185"/>
      <c r="JZ185"/>
      <c r="KA185"/>
      <c r="KB185"/>
      <c r="KC185"/>
      <c r="KD185"/>
      <c r="KE185"/>
      <c r="KF185"/>
      <c r="KG185"/>
      <c r="KH185"/>
      <c r="KI185"/>
      <c r="KJ185"/>
      <c r="KK185"/>
      <c r="KL185"/>
      <c r="KM185"/>
      <c r="KN185"/>
      <c r="KO185"/>
      <c r="KP185"/>
      <c r="KQ185"/>
      <c r="KR185"/>
      <c r="KS185"/>
      <c r="KT185"/>
      <c r="KU185"/>
      <c r="KV185"/>
      <c r="KW185"/>
      <c r="KX185"/>
      <c r="KY185"/>
      <c r="KZ185"/>
      <c r="LA185"/>
      <c r="LB185"/>
      <c r="LC185"/>
      <c r="LD185"/>
      <c r="LE185"/>
      <c r="LF185"/>
      <c r="LG185"/>
      <c r="LH185"/>
      <c r="LI185"/>
      <c r="LJ185"/>
      <c r="LK185"/>
      <c r="LL185"/>
      <c r="LM185"/>
      <c r="LN185"/>
      <c r="LO185"/>
      <c r="LP185"/>
      <c r="LQ185"/>
      <c r="LR185"/>
      <c r="LS185"/>
      <c r="LT185"/>
      <c r="LU185"/>
      <c r="LV185"/>
      <c r="LW185"/>
      <c r="LX185"/>
      <c r="LY185"/>
      <c r="LZ185"/>
      <c r="MA185"/>
      <c r="MB185"/>
      <c r="MC185"/>
      <c r="MD185"/>
      <c r="ME185"/>
      <c r="MF185"/>
      <c r="MG185"/>
      <c r="MH185"/>
      <c r="MI185"/>
      <c r="MJ185"/>
      <c r="MK185"/>
      <c r="ML185"/>
      <c r="MM185"/>
      <c r="MN185"/>
      <c r="MO185"/>
      <c r="MP185"/>
      <c r="MQ185"/>
      <c r="MR185"/>
      <c r="MS185"/>
      <c r="MT185"/>
      <c r="MU185"/>
      <c r="MV185"/>
      <c r="MW185"/>
      <c r="MX185"/>
      <c r="MY185"/>
      <c r="MZ185"/>
      <c r="NA185"/>
      <c r="NB185"/>
      <c r="NC185"/>
      <c r="ND185"/>
      <c r="NE185"/>
      <c r="NF185"/>
      <c r="NG185"/>
      <c r="NH185"/>
      <c r="NI185"/>
      <c r="NJ185"/>
      <c r="NK185"/>
      <c r="NL185"/>
      <c r="NM185"/>
      <c r="NN185"/>
      <c r="NO185"/>
      <c r="NP185"/>
      <c r="NQ185"/>
      <c r="NR185"/>
      <c r="NS185"/>
      <c r="NT185"/>
      <c r="NU185"/>
      <c r="NV185"/>
      <c r="NW185"/>
      <c r="NX185"/>
      <c r="NY185"/>
      <c r="NZ185"/>
      <c r="OA185"/>
      <c r="OB185"/>
      <c r="OC185"/>
      <c r="OD185"/>
      <c r="OE185"/>
      <c r="OF185"/>
      <c r="OG185"/>
      <c r="OH185"/>
      <c r="OI185"/>
      <c r="OJ185"/>
      <c r="OK185"/>
      <c r="OL185"/>
      <c r="OM185"/>
      <c r="ON185"/>
      <c r="OO185"/>
      <c r="OP185"/>
      <c r="OQ185"/>
      <c r="OR185"/>
      <c r="OS185"/>
      <c r="OT185"/>
      <c r="OU185"/>
      <c r="OV185"/>
      <c r="OW185"/>
      <c r="OX185"/>
      <c r="OY185"/>
      <c r="OZ185"/>
      <c r="PA185"/>
      <c r="PB185"/>
      <c r="PC185"/>
      <c r="PD185"/>
      <c r="PE185"/>
      <c r="PF185"/>
      <c r="PG185"/>
      <c r="PH185"/>
      <c r="PI185"/>
      <c r="PJ185"/>
      <c r="PK185"/>
      <c r="PL185"/>
      <c r="PM185"/>
      <c r="PN185"/>
      <c r="PO185"/>
      <c r="PP185"/>
      <c r="PQ185"/>
      <c r="PR185"/>
      <c r="PS185"/>
      <c r="PT185"/>
      <c r="PU185"/>
      <c r="PV185"/>
      <c r="PW185"/>
      <c r="PX185"/>
      <c r="PY185"/>
      <c r="PZ185"/>
      <c r="QA185"/>
      <c r="QB185"/>
      <c r="QC185"/>
      <c r="QD185"/>
      <c r="QE185"/>
      <c r="QF185"/>
      <c r="QG185"/>
      <c r="QH185"/>
      <c r="QI185"/>
      <c r="QJ185"/>
      <c r="QK185"/>
      <c r="QL185"/>
      <c r="QM185"/>
      <c r="QN185"/>
      <c r="QO185"/>
      <c r="QP185"/>
      <c r="QQ185"/>
      <c r="QR185"/>
      <c r="QS185"/>
      <c r="QT185"/>
      <c r="QU185"/>
      <c r="QV185"/>
      <c r="QW185"/>
      <c r="QX185"/>
      <c r="QY185"/>
      <c r="QZ185"/>
      <c r="RA185"/>
      <c r="RB185"/>
      <c r="RC185"/>
      <c r="RD185"/>
      <c r="RE185"/>
      <c r="RF185"/>
      <c r="RG185"/>
      <c r="RH185"/>
      <c r="RI185"/>
      <c r="RJ185"/>
      <c r="RK185"/>
      <c r="RL185"/>
      <c r="RM185"/>
      <c r="RN185"/>
      <c r="RO185"/>
      <c r="RP185"/>
      <c r="RQ185"/>
      <c r="RR185"/>
      <c r="RS185"/>
      <c r="RT185"/>
      <c r="RU185"/>
      <c r="RV185"/>
      <c r="RW185"/>
      <c r="RX185"/>
      <c r="RY185"/>
      <c r="RZ185"/>
      <c r="SA185"/>
      <c r="SB185"/>
      <c r="SC185"/>
      <c r="SD185"/>
      <c r="SE185"/>
      <c r="SF185"/>
      <c r="SG185"/>
      <c r="SH185"/>
      <c r="SI185"/>
      <c r="SJ185"/>
      <c r="SK185"/>
      <c r="SL185"/>
      <c r="SM185"/>
      <c r="SN185"/>
      <c r="SO185"/>
      <c r="SP185"/>
      <c r="SQ185"/>
      <c r="SR185"/>
      <c r="SS185"/>
      <c r="ST185"/>
      <c r="SU185"/>
      <c r="SV185"/>
      <c r="SW185"/>
      <c r="SX185"/>
      <c r="SY185"/>
      <c r="SZ185"/>
      <c r="TA185"/>
      <c r="TB185"/>
      <c r="TC185"/>
      <c r="TD185"/>
      <c r="TE185"/>
      <c r="TF185"/>
      <c r="TG185"/>
      <c r="TH185"/>
      <c r="TI185"/>
      <c r="TJ185"/>
      <c r="TK185"/>
      <c r="TL185"/>
      <c r="TM185"/>
      <c r="TN185"/>
      <c r="TO185"/>
      <c r="TP185"/>
      <c r="TQ185"/>
      <c r="TR185"/>
      <c r="TS185"/>
      <c r="TT185"/>
      <c r="TU185"/>
      <c r="TV185"/>
      <c r="TW185"/>
      <c r="TX185"/>
      <c r="TY185"/>
      <c r="TZ185"/>
      <c r="UA185"/>
      <c r="UB185"/>
      <c r="UC185"/>
      <c r="UD185"/>
      <c r="UE185"/>
      <c r="UF185"/>
      <c r="UG185"/>
      <c r="UH185"/>
      <c r="UI185"/>
      <c r="UJ185"/>
      <c r="UK185"/>
      <c r="UL185"/>
      <c r="UM185"/>
      <c r="UN185"/>
      <c r="UO185"/>
      <c r="UP185"/>
      <c r="UQ185"/>
      <c r="UR185"/>
      <c r="US185"/>
      <c r="UT185"/>
      <c r="UU185"/>
      <c r="UV185"/>
      <c r="UW185"/>
      <c r="UX185"/>
      <c r="UY185"/>
      <c r="UZ185"/>
      <c r="VA185"/>
      <c r="VB185"/>
      <c r="VC185"/>
      <c r="VD185"/>
      <c r="VE185"/>
      <c r="VF185"/>
      <c r="VG185"/>
      <c r="VH185"/>
      <c r="VI185"/>
      <c r="VJ185"/>
      <c r="VK185"/>
      <c r="VL185"/>
      <c r="VM185"/>
      <c r="VN185"/>
      <c r="VO185"/>
      <c r="VP185"/>
      <c r="VQ185"/>
      <c r="VR185"/>
      <c r="VS185"/>
      <c r="VT185"/>
      <c r="VU185"/>
      <c r="VV185"/>
      <c r="VW185"/>
      <c r="VX185"/>
      <c r="VY185"/>
      <c r="VZ185"/>
      <c r="WA185"/>
      <c r="WB185"/>
      <c r="WC185"/>
      <c r="WD185"/>
      <c r="WE185"/>
      <c r="WF185"/>
      <c r="WG185"/>
      <c r="WH185"/>
      <c r="WI185"/>
      <c r="WJ185"/>
      <c r="WK185"/>
      <c r="WL185"/>
      <c r="WM185"/>
      <c r="WN185"/>
      <c r="WO185"/>
      <c r="WP185"/>
      <c r="WQ185"/>
      <c r="WR185"/>
      <c r="WS185"/>
      <c r="WT185"/>
      <c r="WU185"/>
      <c r="WV185"/>
      <c r="WW185"/>
      <c r="WX185"/>
      <c r="WY185"/>
      <c r="WZ185"/>
      <c r="XA185"/>
      <c r="XB185"/>
      <c r="XC185"/>
      <c r="XD185"/>
      <c r="XE185"/>
      <c r="XF185"/>
      <c r="XG185"/>
      <c r="XH185"/>
      <c r="XI185"/>
      <c r="XJ185"/>
      <c r="XK185"/>
      <c r="XL185"/>
      <c r="XM185"/>
      <c r="XN185"/>
      <c r="XO185"/>
      <c r="XP185"/>
      <c r="XQ185"/>
      <c r="XR185"/>
      <c r="XS185"/>
      <c r="XT185"/>
      <c r="XU185"/>
      <c r="XV185"/>
      <c r="XW185"/>
      <c r="XX185"/>
      <c r="XY185"/>
      <c r="XZ185"/>
      <c r="YA185"/>
      <c r="YB185"/>
      <c r="YC185"/>
      <c r="YD185"/>
      <c r="YE185"/>
      <c r="YF185"/>
      <c r="YG185"/>
      <c r="YH185"/>
      <c r="YI185"/>
      <c r="YJ185"/>
      <c r="YK185"/>
      <c r="YL185"/>
      <c r="YM185"/>
      <c r="YN185"/>
      <c r="YO185"/>
      <c r="YP185"/>
      <c r="YQ185"/>
      <c r="YR185"/>
      <c r="YS185"/>
      <c r="YT185"/>
      <c r="YU185"/>
      <c r="YV185"/>
      <c r="YW185"/>
      <c r="YX185"/>
      <c r="YY185"/>
      <c r="YZ185"/>
      <c r="ZA185"/>
      <c r="ZB185"/>
      <c r="ZC185"/>
      <c r="ZD185"/>
      <c r="ZE185"/>
      <c r="ZF185"/>
      <c r="ZG185"/>
      <c r="ZH185"/>
      <c r="ZI185"/>
      <c r="ZJ185"/>
      <c r="ZK185"/>
      <c r="ZL185"/>
      <c r="ZM185"/>
      <c r="ZN185"/>
      <c r="ZO185"/>
      <c r="ZP185"/>
      <c r="ZQ185"/>
      <c r="ZR185"/>
      <c r="ZS185"/>
      <c r="ZT185"/>
      <c r="ZU185"/>
      <c r="ZV185"/>
      <c r="ZW185"/>
      <c r="ZX185"/>
      <c r="ZY185"/>
      <c r="ZZ185"/>
      <c r="AAA185"/>
      <c r="AAB185"/>
      <c r="AAC185"/>
      <c r="AAD185"/>
      <c r="AAE185"/>
      <c r="AAF185"/>
      <c r="AAG185"/>
      <c r="AAH185"/>
      <c r="AAI185"/>
      <c r="AAJ185"/>
      <c r="AAK185"/>
      <c r="AAL185"/>
      <c r="AAM185"/>
      <c r="AAN185"/>
      <c r="AAO185"/>
      <c r="AAP185"/>
      <c r="AAQ185"/>
      <c r="AAR185"/>
      <c r="AAS185"/>
      <c r="AAT185"/>
      <c r="AAU185"/>
      <c r="AAV185"/>
      <c r="AAW185"/>
      <c r="AAX185"/>
      <c r="AAY185"/>
      <c r="AAZ185"/>
      <c r="ABA185"/>
      <c r="ABB185"/>
      <c r="ABC185"/>
      <c r="ABD185"/>
      <c r="ABE185"/>
      <c r="ABF185"/>
      <c r="ABG185"/>
      <c r="ABH185"/>
      <c r="ABI185"/>
      <c r="ABJ185"/>
      <c r="ABK185"/>
      <c r="ABL185"/>
      <c r="ABM185"/>
      <c r="ABN185"/>
      <c r="ABO185"/>
      <c r="ABP185"/>
      <c r="ABQ185"/>
      <c r="ABR185"/>
      <c r="ABS185"/>
      <c r="ABT185"/>
      <c r="ABU185"/>
      <c r="ABV185"/>
      <c r="ABW185"/>
      <c r="ABX185"/>
      <c r="ABY185"/>
      <c r="ABZ185"/>
      <c r="ACA185"/>
      <c r="ACB185"/>
      <c r="ACC185"/>
      <c r="ACD185"/>
      <c r="ACE185"/>
      <c r="ACF185"/>
      <c r="ACG185"/>
      <c r="ACH185"/>
      <c r="ACI185"/>
      <c r="ACJ185"/>
      <c r="ACK185"/>
      <c r="ACL185"/>
      <c r="ACM185"/>
      <c r="ACN185"/>
      <c r="ACO185"/>
      <c r="ACP185"/>
      <c r="ACQ185"/>
      <c r="ACR185"/>
      <c r="ACS185"/>
      <c r="ACT185"/>
      <c r="ACU185"/>
      <c r="ACV185"/>
      <c r="ACW185"/>
      <c r="ACX185"/>
      <c r="ACY185"/>
      <c r="ACZ185"/>
      <c r="ADA185"/>
      <c r="ADB185"/>
      <c r="ADC185"/>
      <c r="ADD185"/>
      <c r="ADE185"/>
      <c r="ADF185"/>
      <c r="ADG185"/>
      <c r="ADH185"/>
      <c r="ADI185"/>
      <c r="ADJ185"/>
      <c r="ADK185"/>
      <c r="ADL185"/>
      <c r="ADM185"/>
      <c r="ADN185"/>
      <c r="ADO185"/>
      <c r="ADP185"/>
      <c r="ADQ185"/>
      <c r="ADR185"/>
      <c r="ADS185"/>
      <c r="ADT185"/>
      <c r="ADU185"/>
      <c r="ADV185"/>
      <c r="ADW185"/>
      <c r="ADX185"/>
      <c r="ADY185"/>
      <c r="ADZ185"/>
      <c r="AEA185"/>
      <c r="AEB185"/>
      <c r="AEC185"/>
      <c r="AED185"/>
      <c r="AEE185"/>
      <c r="AEF185"/>
      <c r="AEG185"/>
      <c r="AEH185"/>
      <c r="AEI185"/>
      <c r="AEJ185"/>
      <c r="AEK185"/>
      <c r="AEL185"/>
      <c r="AEM185"/>
      <c r="AEN185"/>
      <c r="AEO185"/>
      <c r="AEP185"/>
      <c r="AEQ185"/>
      <c r="AER185"/>
      <c r="AES185"/>
      <c r="AET185"/>
      <c r="AEU185"/>
      <c r="AEV185"/>
      <c r="AEW185"/>
      <c r="AEX185"/>
      <c r="AEY185"/>
      <c r="AEZ185"/>
      <c r="AFA185"/>
      <c r="AFB185"/>
      <c r="AFC185"/>
      <c r="AFD185"/>
      <c r="AFE185"/>
      <c r="AFF185"/>
      <c r="AFG185"/>
      <c r="AFH185"/>
      <c r="AFI185"/>
      <c r="AFJ185"/>
      <c r="AFK185"/>
      <c r="AFL185"/>
      <c r="AFM185"/>
      <c r="AFN185"/>
      <c r="AFO185"/>
      <c r="AFP185"/>
      <c r="AFQ185"/>
      <c r="AFR185"/>
      <c r="AFS185"/>
      <c r="AFT185"/>
      <c r="AFU185"/>
      <c r="AFV185"/>
      <c r="AFW185"/>
      <c r="AFX185"/>
      <c r="AFY185"/>
      <c r="AFZ185"/>
      <c r="AGA185"/>
      <c r="AGB185"/>
      <c r="AGC185"/>
      <c r="AGD185"/>
      <c r="AGE185"/>
      <c r="AGF185"/>
      <c r="AGG185"/>
      <c r="AGH185"/>
      <c r="AGI185"/>
      <c r="AGJ185"/>
      <c r="AGK185"/>
      <c r="AGL185"/>
      <c r="AGM185"/>
      <c r="AGN185"/>
      <c r="AGO185"/>
      <c r="AGP185"/>
      <c r="AGQ185"/>
      <c r="AGR185"/>
      <c r="AGS185"/>
      <c r="AGT185"/>
      <c r="AGU185"/>
      <c r="AGV185"/>
      <c r="AGW185"/>
      <c r="AGX185"/>
      <c r="AGY185"/>
      <c r="AGZ185"/>
      <c r="AHA185"/>
      <c r="AHB185"/>
      <c r="AHC185"/>
      <c r="AHD185"/>
      <c r="AHE185"/>
      <c r="AHF185"/>
      <c r="AHG185"/>
      <c r="AHH185"/>
      <c r="AHI185"/>
      <c r="AHJ185"/>
      <c r="AHK185"/>
      <c r="AHL185"/>
      <c r="AHM185"/>
      <c r="AHN185"/>
      <c r="AHO185"/>
      <c r="AHP185"/>
      <c r="AHQ185"/>
      <c r="AHR185"/>
      <c r="AHS185"/>
      <c r="AHT185"/>
      <c r="AHU185"/>
      <c r="AHV185"/>
      <c r="AHW185"/>
      <c r="AHX185"/>
      <c r="AHY185"/>
      <c r="AHZ185"/>
      <c r="AIA185"/>
      <c r="AIB185"/>
      <c r="AIC185"/>
      <c r="AID185"/>
      <c r="AIE185"/>
      <c r="AIF185"/>
      <c r="AIG185"/>
      <c r="AIH185"/>
      <c r="AII185"/>
      <c r="AIJ185"/>
      <c r="AIK185"/>
      <c r="AIL185"/>
      <c r="AIM185"/>
      <c r="AIN185"/>
      <c r="AIO185"/>
      <c r="AIP185"/>
      <c r="AIQ185"/>
      <c r="AIR185"/>
      <c r="AIS185"/>
      <c r="AIT185"/>
      <c r="AIU185"/>
      <c r="AIV185"/>
      <c r="AIW185"/>
      <c r="AIX185"/>
      <c r="AIY185"/>
      <c r="AIZ185"/>
      <c r="AJA185"/>
      <c r="AJB185"/>
      <c r="AJC185"/>
      <c r="AJD185"/>
      <c r="AJE185"/>
      <c r="AJF185"/>
      <c r="AJG185"/>
      <c r="AJH185"/>
      <c r="AJI185"/>
      <c r="AJJ185"/>
      <c r="AJK185"/>
      <c r="AJL185"/>
      <c r="AJM185"/>
      <c r="AJN185"/>
      <c r="AJO185"/>
      <c r="AJP185"/>
      <c r="AJQ185"/>
      <c r="AJR185"/>
      <c r="AJS185"/>
      <c r="AJT185"/>
      <c r="AJU185"/>
      <c r="AJV185"/>
      <c r="AJW185"/>
      <c r="AJX185"/>
      <c r="AJY185"/>
      <c r="AJZ185"/>
      <c r="AKA185"/>
      <c r="AKB185"/>
      <c r="AKC185"/>
      <c r="AKD185"/>
      <c r="AKE185"/>
      <c r="AKF185"/>
      <c r="AKG185"/>
      <c r="AKH185"/>
      <c r="AKI185"/>
      <c r="AKJ185"/>
      <c r="AKK185"/>
      <c r="AKL185"/>
      <c r="AKM185"/>
      <c r="AKN185"/>
      <c r="AKO185"/>
      <c r="AKP185"/>
      <c r="AKQ185"/>
      <c r="AKR185"/>
      <c r="AKS185"/>
      <c r="AKT185"/>
      <c r="AKU185"/>
      <c r="AKV185"/>
      <c r="AKW185"/>
      <c r="AKX185"/>
      <c r="AKY185"/>
      <c r="AKZ185"/>
      <c r="ALA185"/>
      <c r="ALB185"/>
      <c r="ALC185"/>
      <c r="ALD185"/>
      <c r="ALE185"/>
      <c r="ALF185"/>
      <c r="ALG185"/>
      <c r="ALH185"/>
      <c r="ALI185"/>
      <c r="ALJ185"/>
      <c r="ALK185"/>
      <c r="ALL185"/>
      <c r="ALM185"/>
      <c r="ALN185"/>
      <c r="ALO185"/>
      <c r="ALP185"/>
      <c r="ALQ185"/>
      <c r="ALR185"/>
      <c r="ALS185"/>
      <c r="ALT185"/>
      <c r="ALU185"/>
      <c r="ALV185"/>
      <c r="ALW185"/>
      <c r="ALX185"/>
      <c r="ALY185"/>
      <c r="ALZ185"/>
      <c r="AMA185"/>
      <c r="AMB185"/>
      <c r="AMC185"/>
      <c r="AMD185"/>
      <c r="AME185"/>
      <c r="AMF185"/>
      <c r="AMG185"/>
      <c r="AMH185"/>
      <c r="AMI185"/>
      <c r="AMJ185"/>
      <c r="AMK185"/>
      <c r="AML185"/>
      <c r="AMM185"/>
      <c r="AMN185"/>
      <c r="AMO185"/>
    </row>
    <row r="186" spans="1:1029">
      <c r="A186" s="20" t="str">
        <f>SUBSTITUTE(SUBSTITUTE(CONCATENATE(I186,IF(L186="Identifier","ID",L186))," ",""),"_","")</f>
        <v>ResponsibleForProcurementProcedure</v>
      </c>
      <c r="B186" s="21" t="s">
        <v>1502</v>
      </c>
      <c r="C186" s="23" t="s">
        <v>1500</v>
      </c>
      <c r="D186" s="20"/>
      <c r="E186" s="20"/>
      <c r="F186" s="20" t="str">
        <f>CONCATENATE( IF(G186="","",CONCATENATE(G186,"_ ")),H186,". ",IF(I186="","",CONCATENATE(I186,"_ ")),L186,IF(I186="","",CONCATENATE(". ",M186)))</f>
        <v>Procuring Entity. Responsible For_ Procurement Procedure. Procurement Procedure</v>
      </c>
      <c r="G186" s="20"/>
      <c r="H186" s="20" t="s">
        <v>1517</v>
      </c>
      <c r="I186" s="20" t="s">
        <v>2246</v>
      </c>
      <c r="J186" s="20"/>
      <c r="K186" s="20"/>
      <c r="L186" s="20" t="str">
        <f>CONCATENATE(IF(P186="","",CONCATENATE(P186,"_ ")),Q186)</f>
        <v>Procurement Procedure</v>
      </c>
      <c r="M186" s="20" t="str">
        <f>L186</f>
        <v>Procurement Procedure</v>
      </c>
      <c r="N186" s="20"/>
      <c r="O186" s="20"/>
      <c r="P186" s="20"/>
      <c r="Q186" s="22" t="s">
        <v>1699</v>
      </c>
      <c r="R186" s="20" t="s">
        <v>1507</v>
      </c>
      <c r="S186" s="23"/>
      <c r="T186" s="23"/>
      <c r="U186" s="23"/>
      <c r="V186" s="23"/>
      <c r="W186" s="23"/>
      <c r="X186" s="23"/>
      <c r="Y186" s="23" t="s">
        <v>1485</v>
      </c>
      <c r="Z186" s="23"/>
      <c r="AA186" s="23" t="s">
        <v>36</v>
      </c>
      <c r="AB186" s="23"/>
      <c r="AC186" s="23"/>
      <c r="AD186" s="23"/>
      <c r="AE186" s="23"/>
      <c r="AF186" s="22">
        <v>20180222</v>
      </c>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c r="DS186"/>
      <c r="DT186"/>
      <c r="DU186"/>
      <c r="DV186"/>
      <c r="DW186"/>
      <c r="DX186"/>
      <c r="DY186"/>
      <c r="DZ186"/>
      <c r="EA186"/>
      <c r="EB186"/>
      <c r="EC186"/>
      <c r="ED186"/>
      <c r="EE186"/>
      <c r="EF186"/>
      <c r="EG186"/>
      <c r="EH186"/>
      <c r="EI186"/>
      <c r="EJ186"/>
      <c r="EK186"/>
      <c r="EL186"/>
      <c r="EM186"/>
      <c r="EN186"/>
      <c r="EO186"/>
      <c r="EP186"/>
      <c r="EQ186"/>
      <c r="ER186"/>
      <c r="ES186"/>
      <c r="ET186"/>
      <c r="EU186"/>
      <c r="EV186"/>
      <c r="EW186"/>
      <c r="EX186"/>
      <c r="EY186"/>
      <c r="EZ186"/>
      <c r="FA186"/>
      <c r="FB186"/>
      <c r="FC186"/>
      <c r="FD186"/>
      <c r="FE186"/>
      <c r="FF186"/>
      <c r="FG186"/>
      <c r="FH186"/>
      <c r="FI186"/>
      <c r="FJ186"/>
      <c r="FK186"/>
      <c r="FL186"/>
      <c r="FM186"/>
      <c r="FN186"/>
      <c r="FO186"/>
      <c r="FP186"/>
      <c r="FQ186"/>
      <c r="FR186"/>
      <c r="FS186"/>
      <c r="FT186"/>
      <c r="FU186"/>
      <c r="FV186"/>
      <c r="FW186"/>
      <c r="FX186"/>
      <c r="FY186"/>
      <c r="FZ186"/>
      <c r="GA186"/>
      <c r="GB186"/>
      <c r="GC186"/>
      <c r="GD186"/>
      <c r="GE186"/>
      <c r="GF186"/>
      <c r="GG186"/>
      <c r="GH186"/>
      <c r="GI186"/>
      <c r="GJ186"/>
      <c r="GK186"/>
      <c r="GL186"/>
      <c r="GM186"/>
      <c r="GN186"/>
      <c r="GO186"/>
      <c r="GP186"/>
      <c r="GQ186"/>
      <c r="GR186"/>
      <c r="GS186"/>
      <c r="GT186"/>
      <c r="GU186"/>
      <c r="GV186"/>
      <c r="GW186"/>
      <c r="GX186"/>
      <c r="GY186"/>
      <c r="GZ186"/>
      <c r="HA186"/>
      <c r="HB186"/>
      <c r="HC186"/>
      <c r="HD186"/>
      <c r="HE186"/>
      <c r="HF186"/>
      <c r="HG186"/>
      <c r="HH186"/>
      <c r="HI186"/>
      <c r="HJ186"/>
      <c r="HK186"/>
      <c r="HL186"/>
      <c r="HM186"/>
      <c r="HN186"/>
      <c r="HO186"/>
      <c r="HP186"/>
      <c r="HQ186"/>
      <c r="HR186"/>
      <c r="HS186"/>
      <c r="HT186"/>
      <c r="HU186"/>
      <c r="HV186"/>
      <c r="HW186"/>
      <c r="HX186"/>
      <c r="HY186"/>
      <c r="HZ186"/>
      <c r="IA186"/>
      <c r="IB186"/>
      <c r="IC186"/>
      <c r="ID186"/>
      <c r="IE186"/>
      <c r="IF186"/>
      <c r="IG186"/>
      <c r="IH186"/>
      <c r="II186"/>
      <c r="IJ186"/>
      <c r="IK186"/>
      <c r="IL186"/>
      <c r="IM186"/>
      <c r="IN186"/>
      <c r="IO186"/>
      <c r="IP186"/>
      <c r="IQ186"/>
      <c r="IR186"/>
      <c r="IS186"/>
      <c r="IT186"/>
      <c r="IU186"/>
      <c r="IV186"/>
      <c r="IW186"/>
      <c r="IX186"/>
      <c r="IY186"/>
      <c r="IZ186"/>
      <c r="JA186"/>
      <c r="JB186"/>
      <c r="JC186"/>
      <c r="JD186"/>
      <c r="JE186"/>
      <c r="JF186"/>
      <c r="JG186"/>
      <c r="JH186"/>
      <c r="JI186"/>
      <c r="JJ186"/>
      <c r="JK186"/>
      <c r="JL186"/>
      <c r="JM186"/>
      <c r="JN186"/>
      <c r="JO186"/>
      <c r="JP186"/>
      <c r="JQ186"/>
      <c r="JR186"/>
      <c r="JS186"/>
      <c r="JT186"/>
      <c r="JU186"/>
      <c r="JV186"/>
      <c r="JW186"/>
      <c r="JX186"/>
      <c r="JY186"/>
      <c r="JZ186"/>
      <c r="KA186"/>
      <c r="KB186"/>
      <c r="KC186"/>
      <c r="KD186"/>
      <c r="KE186"/>
      <c r="KF186"/>
      <c r="KG186"/>
      <c r="KH186"/>
      <c r="KI186"/>
      <c r="KJ186"/>
      <c r="KK186"/>
      <c r="KL186"/>
      <c r="KM186"/>
      <c r="KN186"/>
      <c r="KO186"/>
      <c r="KP186"/>
      <c r="KQ186"/>
      <c r="KR186"/>
      <c r="KS186"/>
      <c r="KT186"/>
      <c r="KU186"/>
      <c r="KV186"/>
      <c r="KW186"/>
      <c r="KX186"/>
      <c r="KY186"/>
      <c r="KZ186"/>
      <c r="LA186"/>
      <c r="LB186"/>
      <c r="LC186"/>
      <c r="LD186"/>
      <c r="LE186"/>
      <c r="LF186"/>
      <c r="LG186"/>
      <c r="LH186"/>
      <c r="LI186"/>
      <c r="LJ186"/>
      <c r="LK186"/>
      <c r="LL186"/>
      <c r="LM186"/>
      <c r="LN186"/>
      <c r="LO186"/>
      <c r="LP186"/>
      <c r="LQ186"/>
      <c r="LR186"/>
      <c r="LS186"/>
      <c r="LT186"/>
      <c r="LU186"/>
      <c r="LV186"/>
      <c r="LW186"/>
      <c r="LX186"/>
      <c r="LY186"/>
      <c r="LZ186"/>
      <c r="MA186"/>
      <c r="MB186"/>
      <c r="MC186"/>
      <c r="MD186"/>
      <c r="ME186"/>
      <c r="MF186"/>
      <c r="MG186"/>
      <c r="MH186"/>
      <c r="MI186"/>
      <c r="MJ186"/>
      <c r="MK186"/>
      <c r="ML186"/>
      <c r="MM186"/>
      <c r="MN186"/>
      <c r="MO186"/>
      <c r="MP186"/>
      <c r="MQ186"/>
      <c r="MR186"/>
      <c r="MS186"/>
      <c r="MT186"/>
      <c r="MU186"/>
      <c r="MV186"/>
      <c r="MW186"/>
      <c r="MX186"/>
      <c r="MY186"/>
      <c r="MZ186"/>
      <c r="NA186"/>
      <c r="NB186"/>
      <c r="NC186"/>
      <c r="ND186"/>
      <c r="NE186"/>
      <c r="NF186"/>
      <c r="NG186"/>
      <c r="NH186"/>
      <c r="NI186"/>
      <c r="NJ186"/>
      <c r="NK186"/>
      <c r="NL186"/>
      <c r="NM186"/>
      <c r="NN186"/>
      <c r="NO186"/>
      <c r="NP186"/>
      <c r="NQ186"/>
      <c r="NR186"/>
      <c r="NS186"/>
      <c r="NT186"/>
      <c r="NU186"/>
      <c r="NV186"/>
      <c r="NW186"/>
      <c r="NX186"/>
      <c r="NY186"/>
      <c r="NZ186"/>
      <c r="OA186"/>
      <c r="OB186"/>
      <c r="OC186"/>
      <c r="OD186"/>
      <c r="OE186"/>
      <c r="OF186"/>
      <c r="OG186"/>
      <c r="OH186"/>
      <c r="OI186"/>
      <c r="OJ186"/>
      <c r="OK186"/>
      <c r="OL186"/>
      <c r="OM186"/>
      <c r="ON186"/>
      <c r="OO186"/>
      <c r="OP186"/>
      <c r="OQ186"/>
      <c r="OR186"/>
      <c r="OS186"/>
      <c r="OT186"/>
      <c r="OU186"/>
      <c r="OV186"/>
      <c r="OW186"/>
      <c r="OX186"/>
      <c r="OY186"/>
      <c r="OZ186"/>
      <c r="PA186"/>
      <c r="PB186"/>
      <c r="PC186"/>
      <c r="PD186"/>
      <c r="PE186"/>
      <c r="PF186"/>
      <c r="PG186"/>
      <c r="PH186"/>
      <c r="PI186"/>
      <c r="PJ186"/>
      <c r="PK186"/>
      <c r="PL186"/>
      <c r="PM186"/>
      <c r="PN186"/>
      <c r="PO186"/>
      <c r="PP186"/>
      <c r="PQ186"/>
      <c r="PR186"/>
      <c r="PS186"/>
      <c r="PT186"/>
      <c r="PU186"/>
      <c r="PV186"/>
      <c r="PW186"/>
      <c r="PX186"/>
      <c r="PY186"/>
      <c r="PZ186"/>
      <c r="QA186"/>
      <c r="QB186"/>
      <c r="QC186"/>
      <c r="QD186"/>
      <c r="QE186"/>
      <c r="QF186"/>
      <c r="QG186"/>
      <c r="QH186"/>
      <c r="QI186"/>
      <c r="QJ186"/>
      <c r="QK186"/>
      <c r="QL186"/>
      <c r="QM186"/>
      <c r="QN186"/>
      <c r="QO186"/>
      <c r="QP186"/>
      <c r="QQ186"/>
      <c r="QR186"/>
      <c r="QS186"/>
      <c r="QT186"/>
      <c r="QU186"/>
      <c r="QV186"/>
      <c r="QW186"/>
      <c r="QX186"/>
      <c r="QY186"/>
      <c r="QZ186"/>
      <c r="RA186"/>
      <c r="RB186"/>
      <c r="RC186"/>
      <c r="RD186"/>
      <c r="RE186"/>
      <c r="RF186"/>
      <c r="RG186"/>
      <c r="RH186"/>
      <c r="RI186"/>
      <c r="RJ186"/>
      <c r="RK186"/>
      <c r="RL186"/>
      <c r="RM186"/>
      <c r="RN186"/>
      <c r="RO186"/>
      <c r="RP186"/>
      <c r="RQ186"/>
      <c r="RR186"/>
      <c r="RS186"/>
      <c r="RT186"/>
      <c r="RU186"/>
      <c r="RV186"/>
      <c r="RW186"/>
      <c r="RX186"/>
      <c r="RY186"/>
      <c r="RZ186"/>
      <c r="SA186"/>
      <c r="SB186"/>
      <c r="SC186"/>
      <c r="SD186"/>
      <c r="SE186"/>
      <c r="SF186"/>
      <c r="SG186"/>
      <c r="SH186"/>
      <c r="SI186"/>
      <c r="SJ186"/>
      <c r="SK186"/>
      <c r="SL186"/>
      <c r="SM186"/>
      <c r="SN186"/>
      <c r="SO186"/>
      <c r="SP186"/>
      <c r="SQ186"/>
      <c r="SR186"/>
      <c r="SS186"/>
      <c r="ST186"/>
      <c r="SU186"/>
      <c r="SV186"/>
      <c r="SW186"/>
      <c r="SX186"/>
      <c r="SY186"/>
      <c r="SZ186"/>
      <c r="TA186"/>
      <c r="TB186"/>
      <c r="TC186"/>
      <c r="TD186"/>
      <c r="TE186"/>
      <c r="TF186"/>
      <c r="TG186"/>
      <c r="TH186"/>
      <c r="TI186"/>
      <c r="TJ186"/>
      <c r="TK186"/>
      <c r="TL186"/>
      <c r="TM186"/>
      <c r="TN186"/>
      <c r="TO186"/>
      <c r="TP186"/>
      <c r="TQ186"/>
      <c r="TR186"/>
      <c r="TS186"/>
      <c r="TT186"/>
      <c r="TU186"/>
      <c r="TV186"/>
      <c r="TW186"/>
      <c r="TX186"/>
      <c r="TY186"/>
      <c r="TZ186"/>
      <c r="UA186"/>
      <c r="UB186"/>
      <c r="UC186"/>
      <c r="UD186"/>
      <c r="UE186"/>
      <c r="UF186"/>
      <c r="UG186"/>
      <c r="UH186"/>
      <c r="UI186"/>
      <c r="UJ186"/>
      <c r="UK186"/>
      <c r="UL186"/>
      <c r="UM186"/>
      <c r="UN186"/>
      <c r="UO186"/>
      <c r="UP186"/>
      <c r="UQ186"/>
      <c r="UR186"/>
      <c r="US186"/>
      <c r="UT186"/>
      <c r="UU186"/>
      <c r="UV186"/>
      <c r="UW186"/>
      <c r="UX186"/>
      <c r="UY186"/>
      <c r="UZ186"/>
      <c r="VA186"/>
      <c r="VB186"/>
      <c r="VC186"/>
      <c r="VD186"/>
      <c r="VE186"/>
      <c r="VF186"/>
      <c r="VG186"/>
      <c r="VH186"/>
      <c r="VI186"/>
      <c r="VJ186"/>
      <c r="VK186"/>
      <c r="VL186"/>
      <c r="VM186"/>
      <c r="VN186"/>
      <c r="VO186"/>
      <c r="VP186"/>
      <c r="VQ186"/>
      <c r="VR186"/>
      <c r="VS186"/>
      <c r="VT186"/>
      <c r="VU186"/>
      <c r="VV186"/>
      <c r="VW186"/>
      <c r="VX186"/>
      <c r="VY186"/>
      <c r="VZ186"/>
      <c r="WA186"/>
      <c r="WB186"/>
      <c r="WC186"/>
      <c r="WD186"/>
      <c r="WE186"/>
      <c r="WF186"/>
      <c r="WG186"/>
      <c r="WH186"/>
      <c r="WI186"/>
      <c r="WJ186"/>
      <c r="WK186"/>
      <c r="WL186"/>
      <c r="WM186"/>
      <c r="WN186"/>
      <c r="WO186"/>
      <c r="WP186"/>
      <c r="WQ186"/>
      <c r="WR186"/>
      <c r="WS186"/>
      <c r="WT186"/>
      <c r="WU186"/>
      <c r="WV186"/>
      <c r="WW186"/>
      <c r="WX186"/>
      <c r="WY186"/>
      <c r="WZ186"/>
      <c r="XA186"/>
      <c r="XB186"/>
      <c r="XC186"/>
      <c r="XD186"/>
      <c r="XE186"/>
      <c r="XF186"/>
      <c r="XG186"/>
      <c r="XH186"/>
      <c r="XI186"/>
      <c r="XJ186"/>
      <c r="XK186"/>
      <c r="XL186"/>
      <c r="XM186"/>
      <c r="XN186"/>
      <c r="XO186"/>
      <c r="XP186"/>
      <c r="XQ186"/>
      <c r="XR186"/>
      <c r="XS186"/>
      <c r="XT186"/>
      <c r="XU186"/>
      <c r="XV186"/>
      <c r="XW186"/>
      <c r="XX186"/>
      <c r="XY186"/>
      <c r="XZ186"/>
      <c r="YA186"/>
      <c r="YB186"/>
      <c r="YC186"/>
      <c r="YD186"/>
      <c r="YE186"/>
      <c r="YF186"/>
      <c r="YG186"/>
      <c r="YH186"/>
      <c r="YI186"/>
      <c r="YJ186"/>
      <c r="YK186"/>
      <c r="YL186"/>
      <c r="YM186"/>
      <c r="YN186"/>
      <c r="YO186"/>
      <c r="YP186"/>
      <c r="YQ186"/>
      <c r="YR186"/>
      <c r="YS186"/>
      <c r="YT186"/>
      <c r="YU186"/>
      <c r="YV186"/>
      <c r="YW186"/>
      <c r="YX186"/>
      <c r="YY186"/>
      <c r="YZ186"/>
      <c r="ZA186"/>
      <c r="ZB186"/>
      <c r="ZC186"/>
      <c r="ZD186"/>
      <c r="ZE186"/>
      <c r="ZF186"/>
      <c r="ZG186"/>
      <c r="ZH186"/>
      <c r="ZI186"/>
      <c r="ZJ186"/>
      <c r="ZK186"/>
      <c r="ZL186"/>
      <c r="ZM186"/>
      <c r="ZN186"/>
      <c r="ZO186"/>
      <c r="ZP186"/>
      <c r="ZQ186"/>
      <c r="ZR186"/>
      <c r="ZS186"/>
      <c r="ZT186"/>
      <c r="ZU186"/>
      <c r="ZV186"/>
      <c r="ZW186"/>
      <c r="ZX186"/>
      <c r="ZY186"/>
      <c r="ZZ186"/>
      <c r="AAA186"/>
      <c r="AAB186"/>
      <c r="AAC186"/>
      <c r="AAD186"/>
      <c r="AAE186"/>
      <c r="AAF186"/>
      <c r="AAG186"/>
      <c r="AAH186"/>
      <c r="AAI186"/>
      <c r="AAJ186"/>
      <c r="AAK186"/>
      <c r="AAL186"/>
      <c r="AAM186"/>
      <c r="AAN186"/>
      <c r="AAO186"/>
      <c r="AAP186"/>
      <c r="AAQ186"/>
      <c r="AAR186"/>
      <c r="AAS186"/>
      <c r="AAT186"/>
      <c r="AAU186"/>
      <c r="AAV186"/>
      <c r="AAW186"/>
      <c r="AAX186"/>
      <c r="AAY186"/>
      <c r="AAZ186"/>
      <c r="ABA186"/>
      <c r="ABB186"/>
      <c r="ABC186"/>
      <c r="ABD186"/>
      <c r="ABE186"/>
      <c r="ABF186"/>
      <c r="ABG186"/>
      <c r="ABH186"/>
      <c r="ABI186"/>
      <c r="ABJ186"/>
      <c r="ABK186"/>
      <c r="ABL186"/>
      <c r="ABM186"/>
      <c r="ABN186"/>
      <c r="ABO186"/>
      <c r="ABP186"/>
      <c r="ABQ186"/>
      <c r="ABR186"/>
      <c r="ABS186"/>
      <c r="ABT186"/>
      <c r="ABU186"/>
      <c r="ABV186"/>
      <c r="ABW186"/>
      <c r="ABX186"/>
      <c r="ABY186"/>
      <c r="ABZ186"/>
      <c r="ACA186"/>
      <c r="ACB186"/>
      <c r="ACC186"/>
      <c r="ACD186"/>
      <c r="ACE186"/>
      <c r="ACF186"/>
      <c r="ACG186"/>
      <c r="ACH186"/>
      <c r="ACI186"/>
      <c r="ACJ186"/>
      <c r="ACK186"/>
      <c r="ACL186"/>
      <c r="ACM186"/>
      <c r="ACN186"/>
      <c r="ACO186"/>
      <c r="ACP186"/>
      <c r="ACQ186"/>
      <c r="ACR186"/>
      <c r="ACS186"/>
      <c r="ACT186"/>
      <c r="ACU186"/>
      <c r="ACV186"/>
      <c r="ACW186"/>
      <c r="ACX186"/>
      <c r="ACY186"/>
      <c r="ACZ186"/>
      <c r="ADA186"/>
      <c r="ADB186"/>
      <c r="ADC186"/>
      <c r="ADD186"/>
      <c r="ADE186"/>
      <c r="ADF186"/>
      <c r="ADG186"/>
      <c r="ADH186"/>
      <c r="ADI186"/>
      <c r="ADJ186"/>
      <c r="ADK186"/>
      <c r="ADL186"/>
      <c r="ADM186"/>
      <c r="ADN186"/>
      <c r="ADO186"/>
      <c r="ADP186"/>
      <c r="ADQ186"/>
      <c r="ADR186"/>
      <c r="ADS186"/>
      <c r="ADT186"/>
      <c r="ADU186"/>
      <c r="ADV186"/>
      <c r="ADW186"/>
      <c r="ADX186"/>
      <c r="ADY186"/>
      <c r="ADZ186"/>
      <c r="AEA186"/>
      <c r="AEB186"/>
      <c r="AEC186"/>
      <c r="AED186"/>
      <c r="AEE186"/>
      <c r="AEF186"/>
      <c r="AEG186"/>
      <c r="AEH186"/>
      <c r="AEI186"/>
      <c r="AEJ186"/>
      <c r="AEK186"/>
      <c r="AEL186"/>
      <c r="AEM186"/>
      <c r="AEN186"/>
      <c r="AEO186"/>
      <c r="AEP186"/>
      <c r="AEQ186"/>
      <c r="AER186"/>
      <c r="AES186"/>
      <c r="AET186"/>
      <c r="AEU186"/>
      <c r="AEV186"/>
      <c r="AEW186"/>
      <c r="AEX186"/>
      <c r="AEY186"/>
      <c r="AEZ186"/>
      <c r="AFA186"/>
      <c r="AFB186"/>
      <c r="AFC186"/>
      <c r="AFD186"/>
      <c r="AFE186"/>
      <c r="AFF186"/>
      <c r="AFG186"/>
      <c r="AFH186"/>
      <c r="AFI186"/>
      <c r="AFJ186"/>
      <c r="AFK186"/>
      <c r="AFL186"/>
      <c r="AFM186"/>
      <c r="AFN186"/>
      <c r="AFO186"/>
      <c r="AFP186"/>
      <c r="AFQ186"/>
      <c r="AFR186"/>
      <c r="AFS186"/>
      <c r="AFT186"/>
      <c r="AFU186"/>
      <c r="AFV186"/>
      <c r="AFW186"/>
      <c r="AFX186"/>
      <c r="AFY186"/>
      <c r="AFZ186"/>
      <c r="AGA186"/>
      <c r="AGB186"/>
      <c r="AGC186"/>
      <c r="AGD186"/>
      <c r="AGE186"/>
      <c r="AGF186"/>
      <c r="AGG186"/>
      <c r="AGH186"/>
      <c r="AGI186"/>
      <c r="AGJ186"/>
      <c r="AGK186"/>
      <c r="AGL186"/>
      <c r="AGM186"/>
      <c r="AGN186"/>
      <c r="AGO186"/>
      <c r="AGP186"/>
      <c r="AGQ186"/>
      <c r="AGR186"/>
      <c r="AGS186"/>
      <c r="AGT186"/>
      <c r="AGU186"/>
      <c r="AGV186"/>
      <c r="AGW186"/>
      <c r="AGX186"/>
      <c r="AGY186"/>
      <c r="AGZ186"/>
      <c r="AHA186"/>
      <c r="AHB186"/>
      <c r="AHC186"/>
      <c r="AHD186"/>
      <c r="AHE186"/>
      <c r="AHF186"/>
      <c r="AHG186"/>
      <c r="AHH186"/>
      <c r="AHI186"/>
      <c r="AHJ186"/>
      <c r="AHK186"/>
      <c r="AHL186"/>
      <c r="AHM186"/>
      <c r="AHN186"/>
      <c r="AHO186"/>
      <c r="AHP186"/>
      <c r="AHQ186"/>
      <c r="AHR186"/>
      <c r="AHS186"/>
      <c r="AHT186"/>
      <c r="AHU186"/>
      <c r="AHV186"/>
      <c r="AHW186"/>
      <c r="AHX186"/>
      <c r="AHY186"/>
      <c r="AHZ186"/>
      <c r="AIA186"/>
      <c r="AIB186"/>
      <c r="AIC186"/>
      <c r="AID186"/>
      <c r="AIE186"/>
      <c r="AIF186"/>
      <c r="AIG186"/>
      <c r="AIH186"/>
      <c r="AII186"/>
      <c r="AIJ186"/>
      <c r="AIK186"/>
      <c r="AIL186"/>
      <c r="AIM186"/>
      <c r="AIN186"/>
      <c r="AIO186"/>
      <c r="AIP186"/>
      <c r="AIQ186"/>
      <c r="AIR186"/>
      <c r="AIS186"/>
      <c r="AIT186"/>
      <c r="AIU186"/>
      <c r="AIV186"/>
      <c r="AIW186"/>
      <c r="AIX186"/>
      <c r="AIY186"/>
      <c r="AIZ186"/>
      <c r="AJA186"/>
      <c r="AJB186"/>
      <c r="AJC186"/>
      <c r="AJD186"/>
      <c r="AJE186"/>
      <c r="AJF186"/>
      <c r="AJG186"/>
      <c r="AJH186"/>
      <c r="AJI186"/>
      <c r="AJJ186"/>
      <c r="AJK186"/>
      <c r="AJL186"/>
      <c r="AJM186"/>
      <c r="AJN186"/>
      <c r="AJO186"/>
      <c r="AJP186"/>
      <c r="AJQ186"/>
      <c r="AJR186"/>
      <c r="AJS186"/>
      <c r="AJT186"/>
      <c r="AJU186"/>
      <c r="AJV186"/>
      <c r="AJW186"/>
      <c r="AJX186"/>
      <c r="AJY186"/>
      <c r="AJZ186"/>
      <c r="AKA186"/>
      <c r="AKB186"/>
      <c r="AKC186"/>
      <c r="AKD186"/>
      <c r="AKE186"/>
      <c r="AKF186"/>
      <c r="AKG186"/>
      <c r="AKH186"/>
      <c r="AKI186"/>
      <c r="AKJ186"/>
      <c r="AKK186"/>
      <c r="AKL186"/>
      <c r="AKM186"/>
      <c r="AKN186"/>
      <c r="AKO186"/>
      <c r="AKP186"/>
      <c r="AKQ186"/>
      <c r="AKR186"/>
      <c r="AKS186"/>
      <c r="AKT186"/>
      <c r="AKU186"/>
      <c r="AKV186"/>
      <c r="AKW186"/>
      <c r="AKX186"/>
      <c r="AKY186"/>
      <c r="AKZ186"/>
      <c r="ALA186"/>
      <c r="ALB186"/>
      <c r="ALC186"/>
      <c r="ALD186"/>
      <c r="ALE186"/>
      <c r="ALF186"/>
      <c r="ALG186"/>
      <c r="ALH186"/>
      <c r="ALI186"/>
      <c r="ALJ186"/>
      <c r="ALK186"/>
      <c r="ALL186"/>
      <c r="ALM186"/>
      <c r="ALN186"/>
      <c r="ALO186"/>
      <c r="ALP186"/>
      <c r="ALQ186"/>
      <c r="ALR186"/>
      <c r="ALS186"/>
      <c r="ALT186"/>
      <c r="ALU186"/>
      <c r="ALV186"/>
      <c r="ALW186"/>
      <c r="ALX186"/>
      <c r="ALY186"/>
      <c r="ALZ186"/>
      <c r="AMA186"/>
      <c r="AMB186"/>
      <c r="AMC186"/>
      <c r="AMD186"/>
      <c r="AME186"/>
      <c r="AMF186"/>
      <c r="AMG186"/>
      <c r="AMH186"/>
      <c r="AMI186"/>
      <c r="AMJ186"/>
      <c r="AMK186"/>
      <c r="AML186"/>
      <c r="AMM186"/>
      <c r="AMN186"/>
      <c r="AMO186"/>
    </row>
    <row r="187" spans="1:1029">
      <c r="A187" s="20" t="str">
        <f>SUBSTITUTE(SUBSTITUTE(CONCATENATE(I187,IF(L187="Identifier","ID",L187))," ",""),"_","")</f>
        <v>OutsourcesManagementOntoorg:Organization</v>
      </c>
      <c r="B187" s="21" t="s">
        <v>1502</v>
      </c>
      <c r="C187" s="23" t="s">
        <v>1500</v>
      </c>
      <c r="D187" s="20"/>
      <c r="E187" s="20"/>
      <c r="F187" s="20" t="str">
        <f>CONCATENATE( IF(G187="","",CONCATENATE(G187,"_ ")),H187,". ",IF(I187="","",CONCATENATE(I187,"_ ")),L187,IF(I187="","",CONCATENATE(". ",M187)))</f>
        <v>Procuring Entity. Outsources Management Onto_ org:Organization. org:Organization</v>
      </c>
      <c r="G187" s="20"/>
      <c r="H187" s="20" t="s">
        <v>1517</v>
      </c>
      <c r="I187" s="20" t="s">
        <v>2247</v>
      </c>
      <c r="J187" s="20"/>
      <c r="K187" s="20"/>
      <c r="L187" s="20" t="str">
        <f>CONCATENATE(IF(P187="","",CONCATENATE(P187,"_ ")),Q187)</f>
        <v>org:Organization</v>
      </c>
      <c r="M187" s="20" t="str">
        <f>L187</f>
        <v>org:Organization</v>
      </c>
      <c r="N187" s="20"/>
      <c r="O187" s="20"/>
      <c r="P187" s="20"/>
      <c r="Q187" s="22" t="s">
        <v>2248</v>
      </c>
      <c r="R187" s="20" t="s">
        <v>1507</v>
      </c>
      <c r="S187" s="23"/>
      <c r="T187" s="23"/>
      <c r="U187" s="23"/>
      <c r="V187" s="23"/>
      <c r="W187" s="23"/>
      <c r="X187" s="23" t="s">
        <v>1046</v>
      </c>
      <c r="Y187" s="23" t="s">
        <v>1485</v>
      </c>
      <c r="Z187" s="23"/>
      <c r="AA187" s="23" t="s">
        <v>36</v>
      </c>
      <c r="AB187" s="23"/>
      <c r="AC187" s="23"/>
      <c r="AD187" s="23"/>
      <c r="AE187" s="23"/>
      <c r="AF187" s="22">
        <v>20180222</v>
      </c>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c r="DS187"/>
      <c r="DT187"/>
      <c r="DU187"/>
      <c r="DV187"/>
      <c r="DW187"/>
      <c r="DX187"/>
      <c r="DY187"/>
      <c r="DZ187"/>
      <c r="EA187"/>
      <c r="EB187"/>
      <c r="EC187"/>
      <c r="ED187"/>
      <c r="EE187"/>
      <c r="EF187"/>
      <c r="EG187"/>
      <c r="EH187"/>
      <c r="EI187"/>
      <c r="EJ187"/>
      <c r="EK187"/>
      <c r="EL187"/>
      <c r="EM187"/>
      <c r="EN187"/>
      <c r="EO187"/>
      <c r="EP187"/>
      <c r="EQ187"/>
      <c r="ER187"/>
      <c r="ES187"/>
      <c r="ET187"/>
      <c r="EU187"/>
      <c r="EV187"/>
      <c r="EW187"/>
      <c r="EX187"/>
      <c r="EY187"/>
      <c r="EZ187"/>
      <c r="FA187"/>
      <c r="FB187"/>
      <c r="FC187"/>
      <c r="FD187"/>
      <c r="FE187"/>
      <c r="FF187"/>
      <c r="FG187"/>
      <c r="FH187"/>
      <c r="FI187"/>
      <c r="FJ187"/>
      <c r="FK187"/>
      <c r="FL187"/>
      <c r="FM187"/>
      <c r="FN187"/>
      <c r="FO187"/>
      <c r="FP187"/>
      <c r="FQ187"/>
      <c r="FR187"/>
      <c r="FS187"/>
      <c r="FT187"/>
      <c r="FU187"/>
      <c r="FV187"/>
      <c r="FW187"/>
      <c r="FX187"/>
      <c r="FY187"/>
      <c r="FZ187"/>
      <c r="GA187"/>
      <c r="GB187"/>
      <c r="GC187"/>
      <c r="GD187"/>
      <c r="GE187"/>
      <c r="GF187"/>
      <c r="GG187"/>
      <c r="GH187"/>
      <c r="GI187"/>
      <c r="GJ187"/>
      <c r="GK187"/>
      <c r="GL187"/>
      <c r="GM187"/>
      <c r="GN187"/>
      <c r="GO187"/>
      <c r="GP187"/>
      <c r="GQ187"/>
      <c r="GR187"/>
      <c r="GS187"/>
      <c r="GT187"/>
      <c r="GU187"/>
      <c r="GV187"/>
      <c r="GW187"/>
      <c r="GX187"/>
      <c r="GY187"/>
      <c r="GZ187"/>
      <c r="HA187"/>
      <c r="HB187"/>
      <c r="HC187"/>
      <c r="HD187"/>
      <c r="HE187"/>
      <c r="HF187"/>
      <c r="HG187"/>
      <c r="HH187"/>
      <c r="HI187"/>
      <c r="HJ187"/>
      <c r="HK187"/>
      <c r="HL187"/>
      <c r="HM187"/>
      <c r="HN187"/>
      <c r="HO187"/>
      <c r="HP187"/>
      <c r="HQ187"/>
      <c r="HR187"/>
      <c r="HS187"/>
      <c r="HT187"/>
      <c r="HU187"/>
      <c r="HV187"/>
      <c r="HW187"/>
      <c r="HX187"/>
      <c r="HY187"/>
      <c r="HZ187"/>
      <c r="IA187"/>
      <c r="IB187"/>
      <c r="IC187"/>
      <c r="ID187"/>
      <c r="IE187"/>
      <c r="IF187"/>
      <c r="IG187"/>
      <c r="IH187"/>
      <c r="II187"/>
      <c r="IJ187"/>
      <c r="IK187"/>
      <c r="IL187"/>
      <c r="IM187"/>
      <c r="IN187"/>
      <c r="IO187"/>
      <c r="IP187"/>
      <c r="IQ187"/>
      <c r="IR187"/>
      <c r="IS187"/>
      <c r="IT187"/>
      <c r="IU187"/>
      <c r="IV187"/>
      <c r="IW187"/>
      <c r="IX187"/>
      <c r="IY187"/>
      <c r="IZ187"/>
      <c r="JA187"/>
      <c r="JB187"/>
      <c r="JC187"/>
      <c r="JD187"/>
      <c r="JE187"/>
      <c r="JF187"/>
      <c r="JG187"/>
      <c r="JH187"/>
      <c r="JI187"/>
      <c r="JJ187"/>
      <c r="JK187"/>
      <c r="JL187"/>
      <c r="JM187"/>
      <c r="JN187"/>
      <c r="JO187"/>
      <c r="JP187"/>
      <c r="JQ187"/>
      <c r="JR187"/>
      <c r="JS187"/>
      <c r="JT187"/>
      <c r="JU187"/>
      <c r="JV187"/>
      <c r="JW187"/>
      <c r="JX187"/>
      <c r="JY187"/>
      <c r="JZ187"/>
      <c r="KA187"/>
      <c r="KB187"/>
      <c r="KC187"/>
      <c r="KD187"/>
      <c r="KE187"/>
      <c r="KF187"/>
      <c r="KG187"/>
      <c r="KH187"/>
      <c r="KI187"/>
      <c r="KJ187"/>
      <c r="KK187"/>
      <c r="KL187"/>
      <c r="KM187"/>
      <c r="KN187"/>
      <c r="KO187"/>
      <c r="KP187"/>
      <c r="KQ187"/>
      <c r="KR187"/>
      <c r="KS187"/>
      <c r="KT187"/>
      <c r="KU187"/>
      <c r="KV187"/>
      <c r="KW187"/>
      <c r="KX187"/>
      <c r="KY187"/>
      <c r="KZ187"/>
      <c r="LA187"/>
      <c r="LB187"/>
      <c r="LC187"/>
      <c r="LD187"/>
      <c r="LE187"/>
      <c r="LF187"/>
      <c r="LG187"/>
      <c r="LH187"/>
      <c r="LI187"/>
      <c r="LJ187"/>
      <c r="LK187"/>
      <c r="LL187"/>
      <c r="LM187"/>
      <c r="LN187"/>
      <c r="LO187"/>
      <c r="LP187"/>
      <c r="LQ187"/>
      <c r="LR187"/>
      <c r="LS187"/>
      <c r="LT187"/>
      <c r="LU187"/>
      <c r="LV187"/>
      <c r="LW187"/>
      <c r="LX187"/>
      <c r="LY187"/>
      <c r="LZ187"/>
      <c r="MA187"/>
      <c r="MB187"/>
      <c r="MC187"/>
      <c r="MD187"/>
      <c r="ME187"/>
      <c r="MF187"/>
      <c r="MG187"/>
      <c r="MH187"/>
      <c r="MI187"/>
      <c r="MJ187"/>
      <c r="MK187"/>
      <c r="ML187"/>
      <c r="MM187"/>
      <c r="MN187"/>
      <c r="MO187"/>
      <c r="MP187"/>
      <c r="MQ187"/>
      <c r="MR187"/>
      <c r="MS187"/>
      <c r="MT187"/>
      <c r="MU187"/>
      <c r="MV187"/>
      <c r="MW187"/>
      <c r="MX187"/>
      <c r="MY187"/>
      <c r="MZ187"/>
      <c r="NA187"/>
      <c r="NB187"/>
      <c r="NC187"/>
      <c r="ND187"/>
      <c r="NE187"/>
      <c r="NF187"/>
      <c r="NG187"/>
      <c r="NH187"/>
      <c r="NI187"/>
      <c r="NJ187"/>
      <c r="NK187"/>
      <c r="NL187"/>
      <c r="NM187"/>
      <c r="NN187"/>
      <c r="NO187"/>
      <c r="NP187"/>
      <c r="NQ187"/>
      <c r="NR187"/>
      <c r="NS187"/>
      <c r="NT187"/>
      <c r="NU187"/>
      <c r="NV187"/>
      <c r="NW187"/>
      <c r="NX187"/>
      <c r="NY187"/>
      <c r="NZ187"/>
      <c r="OA187"/>
      <c r="OB187"/>
      <c r="OC187"/>
      <c r="OD187"/>
      <c r="OE187"/>
      <c r="OF187"/>
      <c r="OG187"/>
      <c r="OH187"/>
      <c r="OI187"/>
      <c r="OJ187"/>
      <c r="OK187"/>
      <c r="OL187"/>
      <c r="OM187"/>
      <c r="ON187"/>
      <c r="OO187"/>
      <c r="OP187"/>
      <c r="OQ187"/>
      <c r="OR187"/>
      <c r="OS187"/>
      <c r="OT187"/>
      <c r="OU187"/>
      <c r="OV187"/>
      <c r="OW187"/>
      <c r="OX187"/>
      <c r="OY187"/>
      <c r="OZ187"/>
      <c r="PA187"/>
      <c r="PB187"/>
      <c r="PC187"/>
      <c r="PD187"/>
      <c r="PE187"/>
      <c r="PF187"/>
      <c r="PG187"/>
      <c r="PH187"/>
      <c r="PI187"/>
      <c r="PJ187"/>
      <c r="PK187"/>
      <c r="PL187"/>
      <c r="PM187"/>
      <c r="PN187"/>
      <c r="PO187"/>
      <c r="PP187"/>
      <c r="PQ187"/>
      <c r="PR187"/>
      <c r="PS187"/>
      <c r="PT187"/>
      <c r="PU187"/>
      <c r="PV187"/>
      <c r="PW187"/>
      <c r="PX187"/>
      <c r="PY187"/>
      <c r="PZ187"/>
      <c r="QA187"/>
      <c r="QB187"/>
      <c r="QC187"/>
      <c r="QD187"/>
      <c r="QE187"/>
      <c r="QF187"/>
      <c r="QG187"/>
      <c r="QH187"/>
      <c r="QI187"/>
      <c r="QJ187"/>
      <c r="QK187"/>
      <c r="QL187"/>
      <c r="QM187"/>
      <c r="QN187"/>
      <c r="QO187"/>
      <c r="QP187"/>
      <c r="QQ187"/>
      <c r="QR187"/>
      <c r="QS187"/>
      <c r="QT187"/>
      <c r="QU187"/>
      <c r="QV187"/>
      <c r="QW187"/>
      <c r="QX187"/>
      <c r="QY187"/>
      <c r="QZ187"/>
      <c r="RA187"/>
      <c r="RB187"/>
      <c r="RC187"/>
      <c r="RD187"/>
      <c r="RE187"/>
      <c r="RF187"/>
      <c r="RG187"/>
      <c r="RH187"/>
      <c r="RI187"/>
      <c r="RJ187"/>
      <c r="RK187"/>
      <c r="RL187"/>
      <c r="RM187"/>
      <c r="RN187"/>
      <c r="RO187"/>
      <c r="RP187"/>
      <c r="RQ187"/>
      <c r="RR187"/>
      <c r="RS187"/>
      <c r="RT187"/>
      <c r="RU187"/>
      <c r="RV187"/>
      <c r="RW187"/>
      <c r="RX187"/>
      <c r="RY187"/>
      <c r="RZ187"/>
      <c r="SA187"/>
      <c r="SB187"/>
      <c r="SC187"/>
      <c r="SD187"/>
      <c r="SE187"/>
      <c r="SF187"/>
      <c r="SG187"/>
      <c r="SH187"/>
      <c r="SI187"/>
      <c r="SJ187"/>
      <c r="SK187"/>
      <c r="SL187"/>
      <c r="SM187"/>
      <c r="SN187"/>
      <c r="SO187"/>
      <c r="SP187"/>
      <c r="SQ187"/>
      <c r="SR187"/>
      <c r="SS187"/>
      <c r="ST187"/>
      <c r="SU187"/>
      <c r="SV187"/>
      <c r="SW187"/>
      <c r="SX187"/>
      <c r="SY187"/>
      <c r="SZ187"/>
      <c r="TA187"/>
      <c r="TB187"/>
      <c r="TC187"/>
      <c r="TD187"/>
      <c r="TE187"/>
      <c r="TF187"/>
      <c r="TG187"/>
      <c r="TH187"/>
      <c r="TI187"/>
      <c r="TJ187"/>
      <c r="TK187"/>
      <c r="TL187"/>
      <c r="TM187"/>
      <c r="TN187"/>
      <c r="TO187"/>
      <c r="TP187"/>
      <c r="TQ187"/>
      <c r="TR187"/>
      <c r="TS187"/>
      <c r="TT187"/>
      <c r="TU187"/>
      <c r="TV187"/>
      <c r="TW187"/>
      <c r="TX187"/>
      <c r="TY187"/>
      <c r="TZ187"/>
      <c r="UA187"/>
      <c r="UB187"/>
      <c r="UC187"/>
      <c r="UD187"/>
      <c r="UE187"/>
      <c r="UF187"/>
      <c r="UG187"/>
      <c r="UH187"/>
      <c r="UI187"/>
      <c r="UJ187"/>
      <c r="UK187"/>
      <c r="UL187"/>
      <c r="UM187"/>
      <c r="UN187"/>
      <c r="UO187"/>
      <c r="UP187"/>
      <c r="UQ187"/>
      <c r="UR187"/>
      <c r="US187"/>
      <c r="UT187"/>
      <c r="UU187"/>
      <c r="UV187"/>
      <c r="UW187"/>
      <c r="UX187"/>
      <c r="UY187"/>
      <c r="UZ187"/>
      <c r="VA187"/>
      <c r="VB187"/>
      <c r="VC187"/>
      <c r="VD187"/>
      <c r="VE187"/>
      <c r="VF187"/>
      <c r="VG187"/>
      <c r="VH187"/>
      <c r="VI187"/>
      <c r="VJ187"/>
      <c r="VK187"/>
      <c r="VL187"/>
      <c r="VM187"/>
      <c r="VN187"/>
      <c r="VO187"/>
      <c r="VP187"/>
      <c r="VQ187"/>
      <c r="VR187"/>
      <c r="VS187"/>
      <c r="VT187"/>
      <c r="VU187"/>
      <c r="VV187"/>
      <c r="VW187"/>
      <c r="VX187"/>
      <c r="VY187"/>
      <c r="VZ187"/>
      <c r="WA187"/>
      <c r="WB187"/>
      <c r="WC187"/>
      <c r="WD187"/>
      <c r="WE187"/>
      <c r="WF187"/>
      <c r="WG187"/>
      <c r="WH187"/>
      <c r="WI187"/>
      <c r="WJ187"/>
      <c r="WK187"/>
      <c r="WL187"/>
      <c r="WM187"/>
      <c r="WN187"/>
      <c r="WO187"/>
      <c r="WP187"/>
      <c r="WQ187"/>
      <c r="WR187"/>
      <c r="WS187"/>
      <c r="WT187"/>
      <c r="WU187"/>
      <c r="WV187"/>
      <c r="WW187"/>
      <c r="WX187"/>
      <c r="WY187"/>
      <c r="WZ187"/>
      <c r="XA187"/>
      <c r="XB187"/>
      <c r="XC187"/>
      <c r="XD187"/>
      <c r="XE187"/>
      <c r="XF187"/>
      <c r="XG187"/>
      <c r="XH187"/>
      <c r="XI187"/>
      <c r="XJ187"/>
      <c r="XK187"/>
      <c r="XL187"/>
      <c r="XM187"/>
      <c r="XN187"/>
      <c r="XO187"/>
      <c r="XP187"/>
      <c r="XQ187"/>
      <c r="XR187"/>
      <c r="XS187"/>
      <c r="XT187"/>
      <c r="XU187"/>
      <c r="XV187"/>
      <c r="XW187"/>
      <c r="XX187"/>
      <c r="XY187"/>
      <c r="XZ187"/>
      <c r="YA187"/>
      <c r="YB187"/>
      <c r="YC187"/>
      <c r="YD187"/>
      <c r="YE187"/>
      <c r="YF187"/>
      <c r="YG187"/>
      <c r="YH187"/>
      <c r="YI187"/>
      <c r="YJ187"/>
      <c r="YK187"/>
      <c r="YL187"/>
      <c r="YM187"/>
      <c r="YN187"/>
      <c r="YO187"/>
      <c r="YP187"/>
      <c r="YQ187"/>
      <c r="YR187"/>
      <c r="YS187"/>
      <c r="YT187"/>
      <c r="YU187"/>
      <c r="YV187"/>
      <c r="YW187"/>
      <c r="YX187"/>
      <c r="YY187"/>
      <c r="YZ187"/>
      <c r="ZA187"/>
      <c r="ZB187"/>
      <c r="ZC187"/>
      <c r="ZD187"/>
      <c r="ZE187"/>
      <c r="ZF187"/>
      <c r="ZG187"/>
      <c r="ZH187"/>
      <c r="ZI187"/>
      <c r="ZJ187"/>
      <c r="ZK187"/>
      <c r="ZL187"/>
      <c r="ZM187"/>
      <c r="ZN187"/>
      <c r="ZO187"/>
      <c r="ZP187"/>
      <c r="ZQ187"/>
      <c r="ZR187"/>
      <c r="ZS187"/>
      <c r="ZT187"/>
      <c r="ZU187"/>
      <c r="ZV187"/>
      <c r="ZW187"/>
      <c r="ZX187"/>
      <c r="ZY187"/>
      <c r="ZZ187"/>
      <c r="AAA187"/>
      <c r="AAB187"/>
      <c r="AAC187"/>
      <c r="AAD187"/>
      <c r="AAE187"/>
      <c r="AAF187"/>
      <c r="AAG187"/>
      <c r="AAH187"/>
      <c r="AAI187"/>
      <c r="AAJ187"/>
      <c r="AAK187"/>
      <c r="AAL187"/>
      <c r="AAM187"/>
      <c r="AAN187"/>
      <c r="AAO187"/>
      <c r="AAP187"/>
      <c r="AAQ187"/>
      <c r="AAR187"/>
      <c r="AAS187"/>
      <c r="AAT187"/>
      <c r="AAU187"/>
      <c r="AAV187"/>
      <c r="AAW187"/>
      <c r="AAX187"/>
      <c r="AAY187"/>
      <c r="AAZ187"/>
      <c r="ABA187"/>
      <c r="ABB187"/>
      <c r="ABC187"/>
      <c r="ABD187"/>
      <c r="ABE187"/>
      <c r="ABF187"/>
      <c r="ABG187"/>
      <c r="ABH187"/>
      <c r="ABI187"/>
      <c r="ABJ187"/>
      <c r="ABK187"/>
      <c r="ABL187"/>
      <c r="ABM187"/>
      <c r="ABN187"/>
      <c r="ABO187"/>
      <c r="ABP187"/>
      <c r="ABQ187"/>
      <c r="ABR187"/>
      <c r="ABS187"/>
      <c r="ABT187"/>
      <c r="ABU187"/>
      <c r="ABV187"/>
      <c r="ABW187"/>
      <c r="ABX187"/>
      <c r="ABY187"/>
      <c r="ABZ187"/>
      <c r="ACA187"/>
      <c r="ACB187"/>
      <c r="ACC187"/>
      <c r="ACD187"/>
      <c r="ACE187"/>
      <c r="ACF187"/>
      <c r="ACG187"/>
      <c r="ACH187"/>
      <c r="ACI187"/>
      <c r="ACJ187"/>
      <c r="ACK187"/>
      <c r="ACL187"/>
      <c r="ACM187"/>
      <c r="ACN187"/>
      <c r="ACO187"/>
      <c r="ACP187"/>
      <c r="ACQ187"/>
      <c r="ACR187"/>
      <c r="ACS187"/>
      <c r="ACT187"/>
      <c r="ACU187"/>
      <c r="ACV187"/>
      <c r="ACW187"/>
      <c r="ACX187"/>
      <c r="ACY187"/>
      <c r="ACZ187"/>
      <c r="ADA187"/>
      <c r="ADB187"/>
      <c r="ADC187"/>
      <c r="ADD187"/>
      <c r="ADE187"/>
      <c r="ADF187"/>
      <c r="ADG187"/>
      <c r="ADH187"/>
      <c r="ADI187"/>
      <c r="ADJ187"/>
      <c r="ADK187"/>
      <c r="ADL187"/>
      <c r="ADM187"/>
      <c r="ADN187"/>
      <c r="ADO187"/>
      <c r="ADP187"/>
      <c r="ADQ187"/>
      <c r="ADR187"/>
      <c r="ADS187"/>
      <c r="ADT187"/>
      <c r="ADU187"/>
      <c r="ADV187"/>
      <c r="ADW187"/>
      <c r="ADX187"/>
      <c r="ADY187"/>
      <c r="ADZ187"/>
      <c r="AEA187"/>
      <c r="AEB187"/>
      <c r="AEC187"/>
      <c r="AED187"/>
      <c r="AEE187"/>
      <c r="AEF187"/>
      <c r="AEG187"/>
      <c r="AEH187"/>
      <c r="AEI187"/>
      <c r="AEJ187"/>
      <c r="AEK187"/>
      <c r="AEL187"/>
      <c r="AEM187"/>
      <c r="AEN187"/>
      <c r="AEO187"/>
      <c r="AEP187"/>
      <c r="AEQ187"/>
      <c r="AER187"/>
      <c r="AES187"/>
      <c r="AET187"/>
      <c r="AEU187"/>
      <c r="AEV187"/>
      <c r="AEW187"/>
      <c r="AEX187"/>
      <c r="AEY187"/>
      <c r="AEZ187"/>
      <c r="AFA187"/>
      <c r="AFB187"/>
      <c r="AFC187"/>
      <c r="AFD187"/>
      <c r="AFE187"/>
      <c r="AFF187"/>
      <c r="AFG187"/>
      <c r="AFH187"/>
      <c r="AFI187"/>
      <c r="AFJ187"/>
      <c r="AFK187"/>
      <c r="AFL187"/>
      <c r="AFM187"/>
      <c r="AFN187"/>
      <c r="AFO187"/>
      <c r="AFP187"/>
      <c r="AFQ187"/>
      <c r="AFR187"/>
      <c r="AFS187"/>
      <c r="AFT187"/>
      <c r="AFU187"/>
      <c r="AFV187"/>
      <c r="AFW187"/>
      <c r="AFX187"/>
      <c r="AFY187"/>
      <c r="AFZ187"/>
      <c r="AGA187"/>
      <c r="AGB187"/>
      <c r="AGC187"/>
      <c r="AGD187"/>
      <c r="AGE187"/>
      <c r="AGF187"/>
      <c r="AGG187"/>
      <c r="AGH187"/>
      <c r="AGI187"/>
      <c r="AGJ187"/>
      <c r="AGK187"/>
      <c r="AGL187"/>
      <c r="AGM187"/>
      <c r="AGN187"/>
      <c r="AGO187"/>
      <c r="AGP187"/>
      <c r="AGQ187"/>
      <c r="AGR187"/>
      <c r="AGS187"/>
      <c r="AGT187"/>
      <c r="AGU187"/>
      <c r="AGV187"/>
      <c r="AGW187"/>
      <c r="AGX187"/>
      <c r="AGY187"/>
      <c r="AGZ187"/>
      <c r="AHA187"/>
      <c r="AHB187"/>
      <c r="AHC187"/>
      <c r="AHD187"/>
      <c r="AHE187"/>
      <c r="AHF187"/>
      <c r="AHG187"/>
      <c r="AHH187"/>
      <c r="AHI187"/>
      <c r="AHJ187"/>
      <c r="AHK187"/>
      <c r="AHL187"/>
      <c r="AHM187"/>
      <c r="AHN187"/>
      <c r="AHO187"/>
      <c r="AHP187"/>
      <c r="AHQ187"/>
      <c r="AHR187"/>
      <c r="AHS187"/>
      <c r="AHT187"/>
      <c r="AHU187"/>
      <c r="AHV187"/>
      <c r="AHW187"/>
      <c r="AHX187"/>
      <c r="AHY187"/>
      <c r="AHZ187"/>
      <c r="AIA187"/>
      <c r="AIB187"/>
      <c r="AIC187"/>
      <c r="AID187"/>
      <c r="AIE187"/>
      <c r="AIF187"/>
      <c r="AIG187"/>
      <c r="AIH187"/>
      <c r="AII187"/>
      <c r="AIJ187"/>
      <c r="AIK187"/>
      <c r="AIL187"/>
      <c r="AIM187"/>
      <c r="AIN187"/>
      <c r="AIO187"/>
      <c r="AIP187"/>
      <c r="AIQ187"/>
      <c r="AIR187"/>
      <c r="AIS187"/>
      <c r="AIT187"/>
      <c r="AIU187"/>
      <c r="AIV187"/>
      <c r="AIW187"/>
      <c r="AIX187"/>
      <c r="AIY187"/>
      <c r="AIZ187"/>
      <c r="AJA187"/>
      <c r="AJB187"/>
      <c r="AJC187"/>
      <c r="AJD187"/>
      <c r="AJE187"/>
      <c r="AJF187"/>
      <c r="AJG187"/>
      <c r="AJH187"/>
      <c r="AJI187"/>
      <c r="AJJ187"/>
      <c r="AJK187"/>
      <c r="AJL187"/>
      <c r="AJM187"/>
      <c r="AJN187"/>
      <c r="AJO187"/>
      <c r="AJP187"/>
      <c r="AJQ187"/>
      <c r="AJR187"/>
      <c r="AJS187"/>
      <c r="AJT187"/>
      <c r="AJU187"/>
      <c r="AJV187"/>
      <c r="AJW187"/>
      <c r="AJX187"/>
      <c r="AJY187"/>
      <c r="AJZ187"/>
      <c r="AKA187"/>
      <c r="AKB187"/>
      <c r="AKC187"/>
      <c r="AKD187"/>
      <c r="AKE187"/>
      <c r="AKF187"/>
      <c r="AKG187"/>
      <c r="AKH187"/>
      <c r="AKI187"/>
      <c r="AKJ187"/>
      <c r="AKK187"/>
      <c r="AKL187"/>
      <c r="AKM187"/>
      <c r="AKN187"/>
      <c r="AKO187"/>
      <c r="AKP187"/>
      <c r="AKQ187"/>
      <c r="AKR187"/>
      <c r="AKS187"/>
      <c r="AKT187"/>
      <c r="AKU187"/>
      <c r="AKV187"/>
      <c r="AKW187"/>
      <c r="AKX187"/>
      <c r="AKY187"/>
      <c r="AKZ187"/>
      <c r="ALA187"/>
      <c r="ALB187"/>
      <c r="ALC187"/>
      <c r="ALD187"/>
      <c r="ALE187"/>
      <c r="ALF187"/>
      <c r="ALG187"/>
      <c r="ALH187"/>
      <c r="ALI187"/>
      <c r="ALJ187"/>
      <c r="ALK187"/>
      <c r="ALL187"/>
      <c r="ALM187"/>
      <c r="ALN187"/>
      <c r="ALO187"/>
      <c r="ALP187"/>
      <c r="ALQ187"/>
      <c r="ALR187"/>
      <c r="ALS187"/>
      <c r="ALT187"/>
      <c r="ALU187"/>
      <c r="ALV187"/>
      <c r="ALW187"/>
      <c r="ALX187"/>
      <c r="ALY187"/>
      <c r="ALZ187"/>
      <c r="AMA187"/>
      <c r="AMB187"/>
      <c r="AMC187"/>
      <c r="AMD187"/>
      <c r="AME187"/>
      <c r="AMF187"/>
      <c r="AMG187"/>
      <c r="AMH187"/>
      <c r="AMI187"/>
      <c r="AMJ187"/>
      <c r="AMK187"/>
      <c r="AML187"/>
      <c r="AMM187"/>
      <c r="AMN187"/>
      <c r="AMO187"/>
    </row>
    <row r="188" spans="1:1029" s="13" customFormat="1" ht="14.1" customHeight="1">
      <c r="A188" s="11" t="str">
        <f>SUBSTITUTE(CONCATENATE(G188,H188)," ","")</f>
        <v>Purpose</v>
      </c>
      <c r="B188" s="12"/>
      <c r="C188" s="11" t="s">
        <v>1726</v>
      </c>
      <c r="D188" s="11"/>
      <c r="E188" s="11"/>
      <c r="F188" s="11" t="str">
        <f>CONCATENATE(IF(G188="","",CONCATENATE(G188,"_ ")),H188,". Details")</f>
        <v>Purpose. Details</v>
      </c>
      <c r="G188" s="11"/>
      <c r="H188" s="24" t="s">
        <v>1528</v>
      </c>
      <c r="I188" s="11"/>
      <c r="J188" s="11"/>
      <c r="K188" s="11"/>
      <c r="L188" s="11"/>
      <c r="M188" s="11"/>
      <c r="N188" s="11"/>
      <c r="O188" s="11"/>
      <c r="P188" s="11"/>
      <c r="Q188" s="11"/>
      <c r="R188" s="11" t="s">
        <v>1483</v>
      </c>
      <c r="S188" s="11"/>
      <c r="T188" s="11"/>
      <c r="U188" s="11"/>
      <c r="V188" s="11"/>
      <c r="W188" s="11"/>
      <c r="X188" s="11"/>
      <c r="Y188" s="11" t="s">
        <v>1485</v>
      </c>
      <c r="Z188" s="11"/>
      <c r="AA188" s="11"/>
      <c r="AB188" s="11"/>
      <c r="AC188" s="11"/>
      <c r="AD188" s="11"/>
      <c r="AE188" s="11"/>
      <c r="AF188" s="44">
        <v>20180314</v>
      </c>
    </row>
    <row r="189" spans="1:1029">
      <c r="A189" s="14" t="str">
        <f>SUBSTITUTE(CONCATENATE(I189,J189,IF(K189="Identifier","ID",IF(AND(K189="Text",OR(I189&lt;&gt;"",J189&lt;&gt;"")),"",K189)),IF(AND(M189&lt;&gt;"Text",K189&lt;&gt;M189,NOT(AND(K189="URI",M189="Identifier")),NOT(AND(K189="UUID",M189="Identifier")),NOT(AND(K189="OID",M189="Identifier"))),IF(M189="Identifier","ID",M189),""))," ","")</f>
        <v>TypeCode</v>
      </c>
      <c r="B189" s="19" t="s">
        <v>1502</v>
      </c>
      <c r="C189" s="13" t="s">
        <v>1727</v>
      </c>
      <c r="E189" s="16" t="s">
        <v>1728</v>
      </c>
      <c r="F189" s="14" t="str">
        <f>CONCATENATE( IF(G189="","",CONCATENATE(G189,"_ ")),H189,". ",IF(I189="","",CONCATENATE(I189,"_ ")),L189,IF(OR(I189&lt;&gt;"",L189&lt;&gt;M189),CONCATENATE(". ",M189),""))</f>
        <v>Purpose. Type Code. Code</v>
      </c>
      <c r="H189" s="14" t="s">
        <v>1528</v>
      </c>
      <c r="I189" s="14"/>
      <c r="J189" s="14" t="s">
        <v>1566</v>
      </c>
      <c r="K189" s="14" t="s">
        <v>1489</v>
      </c>
      <c r="L189" s="14" t="str">
        <f>IF(J189&lt;&gt;"",CONCATENATE(J189," ",K189),K189)</f>
        <v>Type Code</v>
      </c>
      <c r="M189" s="14" t="s">
        <v>1489</v>
      </c>
      <c r="N189" s="14"/>
      <c r="O189" s="14" t="str">
        <f>IF(N189&lt;&gt;"",CONCATENATE(N189,"_ ",M189,". Type"),CONCATENATE(M189,". Type"))</f>
        <v>Code. Type</v>
      </c>
      <c r="P189" s="14"/>
      <c r="Q189" s="14"/>
      <c r="R189" s="14" t="s">
        <v>1490</v>
      </c>
      <c r="S189" s="14"/>
      <c r="T189" s="14" t="s">
        <v>1729</v>
      </c>
      <c r="U189" s="14"/>
      <c r="V189" s="14"/>
      <c r="W189" s="14"/>
      <c r="X189" s="14"/>
      <c r="Y189" s="14" t="s">
        <v>1485</v>
      </c>
      <c r="Z189" s="14"/>
      <c r="AA189" s="14"/>
      <c r="AB189" s="14"/>
      <c r="AC189" s="14"/>
      <c r="AD189" s="14"/>
      <c r="AE189" s="14"/>
      <c r="AF189" s="17" t="s">
        <v>1536</v>
      </c>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c r="DS189"/>
      <c r="DT189"/>
      <c r="DU189"/>
      <c r="DV189"/>
      <c r="DW189"/>
      <c r="DX189"/>
      <c r="DY189"/>
      <c r="DZ189"/>
      <c r="EA189"/>
      <c r="EB189"/>
      <c r="EC189"/>
      <c r="ED189"/>
      <c r="EE189"/>
      <c r="EF189"/>
      <c r="EG189"/>
      <c r="EH189"/>
      <c r="EI189"/>
      <c r="EJ189"/>
      <c r="EK189"/>
      <c r="EL189"/>
      <c r="EM189"/>
      <c r="EN189"/>
      <c r="EO189"/>
      <c r="EP189"/>
      <c r="EQ189"/>
      <c r="ER189"/>
      <c r="ES189"/>
      <c r="ET189"/>
      <c r="EU189"/>
      <c r="EV189"/>
      <c r="EW189"/>
      <c r="EX189"/>
      <c r="EY189"/>
      <c r="EZ189"/>
      <c r="FA189"/>
      <c r="FB189"/>
      <c r="FC189"/>
      <c r="FD189"/>
      <c r="FE189"/>
      <c r="FF189"/>
      <c r="FG189"/>
      <c r="FH189"/>
      <c r="FI189"/>
      <c r="FJ189"/>
      <c r="FK189"/>
      <c r="FL189"/>
      <c r="FM189"/>
      <c r="FN189"/>
      <c r="FO189"/>
      <c r="FP189"/>
      <c r="FQ189"/>
      <c r="FR189"/>
      <c r="FS189"/>
      <c r="FT189"/>
      <c r="FU189"/>
      <c r="FV189"/>
      <c r="FW189"/>
      <c r="FX189"/>
      <c r="FY189"/>
      <c r="FZ189"/>
      <c r="GA189"/>
      <c r="GB189"/>
      <c r="GC189"/>
      <c r="GD189"/>
      <c r="GE189"/>
      <c r="GF189"/>
      <c r="GG189"/>
      <c r="GH189"/>
      <c r="GI189"/>
      <c r="GJ189"/>
      <c r="GK189"/>
      <c r="GL189"/>
      <c r="GM189"/>
      <c r="GN189"/>
      <c r="GO189"/>
      <c r="GP189"/>
      <c r="GQ189"/>
      <c r="GR189"/>
      <c r="GS189"/>
      <c r="GT189"/>
      <c r="GU189"/>
      <c r="GV189"/>
      <c r="GW189"/>
      <c r="GX189"/>
      <c r="GY189"/>
      <c r="GZ189"/>
      <c r="HA189"/>
      <c r="HB189"/>
      <c r="HC189"/>
      <c r="HD189"/>
      <c r="HE189"/>
      <c r="HF189"/>
      <c r="HG189"/>
      <c r="HH189"/>
      <c r="HI189"/>
      <c r="HJ189"/>
      <c r="HK189"/>
      <c r="HL189"/>
      <c r="HM189"/>
      <c r="HN189"/>
      <c r="HO189"/>
      <c r="HP189"/>
      <c r="HQ189"/>
      <c r="HR189"/>
      <c r="HS189"/>
      <c r="HT189"/>
      <c r="HU189"/>
      <c r="HV189"/>
      <c r="HW189"/>
      <c r="HX189"/>
      <c r="HY189"/>
      <c r="HZ189"/>
      <c r="IA189"/>
      <c r="IB189"/>
      <c r="IC189"/>
      <c r="ID189"/>
      <c r="IE189"/>
      <c r="IF189"/>
      <c r="IG189"/>
      <c r="IH189"/>
      <c r="II189"/>
      <c r="IJ189"/>
      <c r="IK189"/>
      <c r="IL189"/>
      <c r="IM189"/>
      <c r="IN189"/>
      <c r="IO189"/>
      <c r="IP189"/>
      <c r="IQ189"/>
      <c r="IR189"/>
      <c r="IS189"/>
      <c r="IT189"/>
      <c r="IU189"/>
      <c r="IV189"/>
      <c r="IW189"/>
      <c r="IX189"/>
      <c r="IY189"/>
      <c r="IZ189"/>
      <c r="JA189"/>
      <c r="JB189"/>
      <c r="JC189"/>
      <c r="JD189"/>
      <c r="JE189"/>
      <c r="JF189"/>
      <c r="JG189"/>
      <c r="JH189"/>
      <c r="JI189"/>
      <c r="JJ189"/>
      <c r="JK189"/>
      <c r="JL189"/>
      <c r="JM189"/>
      <c r="JN189"/>
      <c r="JO189"/>
      <c r="JP189"/>
      <c r="JQ189"/>
      <c r="JR189"/>
      <c r="JS189"/>
      <c r="JT189"/>
      <c r="JU189"/>
      <c r="JV189"/>
      <c r="JW189"/>
      <c r="JX189"/>
      <c r="JY189"/>
      <c r="JZ189"/>
      <c r="KA189"/>
      <c r="KB189"/>
      <c r="KC189"/>
      <c r="KD189"/>
      <c r="KE189"/>
      <c r="KF189"/>
      <c r="KG189"/>
      <c r="KH189"/>
      <c r="KI189"/>
      <c r="KJ189"/>
      <c r="KK189"/>
      <c r="KL189"/>
      <c r="KM189"/>
      <c r="KN189"/>
      <c r="KO189"/>
      <c r="KP189"/>
      <c r="KQ189"/>
      <c r="KR189"/>
      <c r="KS189"/>
      <c r="KT189"/>
      <c r="KU189"/>
      <c r="KV189"/>
      <c r="KW189"/>
      <c r="KX189"/>
      <c r="KY189"/>
      <c r="KZ189"/>
      <c r="LA189"/>
      <c r="LB189"/>
      <c r="LC189"/>
      <c r="LD189"/>
      <c r="LE189"/>
      <c r="LF189"/>
      <c r="LG189"/>
      <c r="LH189"/>
      <c r="LI189"/>
      <c r="LJ189"/>
      <c r="LK189"/>
      <c r="LL189"/>
      <c r="LM189"/>
      <c r="LN189"/>
      <c r="LO189"/>
      <c r="LP189"/>
      <c r="LQ189"/>
      <c r="LR189"/>
      <c r="LS189"/>
      <c r="LT189"/>
      <c r="LU189"/>
      <c r="LV189"/>
      <c r="LW189"/>
      <c r="LX189"/>
      <c r="LY189"/>
      <c r="LZ189"/>
      <c r="MA189"/>
      <c r="MB189"/>
      <c r="MC189"/>
      <c r="MD189"/>
      <c r="ME189"/>
      <c r="MF189"/>
      <c r="MG189"/>
      <c r="MH189"/>
      <c r="MI189"/>
      <c r="MJ189"/>
      <c r="MK189"/>
      <c r="ML189"/>
      <c r="MM189"/>
      <c r="MN189"/>
      <c r="MO189"/>
      <c r="MP189"/>
      <c r="MQ189"/>
      <c r="MR189"/>
      <c r="MS189"/>
      <c r="MT189"/>
      <c r="MU189"/>
      <c r="MV189"/>
      <c r="MW189"/>
      <c r="MX189"/>
      <c r="MY189"/>
      <c r="MZ189"/>
      <c r="NA189"/>
      <c r="NB189"/>
      <c r="NC189"/>
      <c r="ND189"/>
      <c r="NE189"/>
      <c r="NF189"/>
      <c r="NG189"/>
      <c r="NH189"/>
      <c r="NI189"/>
      <c r="NJ189"/>
      <c r="NK189"/>
      <c r="NL189"/>
      <c r="NM189"/>
      <c r="NN189"/>
      <c r="NO189"/>
      <c r="NP189"/>
      <c r="NQ189"/>
      <c r="NR189"/>
      <c r="NS189"/>
      <c r="NT189"/>
      <c r="NU189"/>
      <c r="NV189"/>
      <c r="NW189"/>
      <c r="NX189"/>
      <c r="NY189"/>
      <c r="NZ189"/>
      <c r="OA189"/>
      <c r="OB189"/>
      <c r="OC189"/>
      <c r="OD189"/>
      <c r="OE189"/>
      <c r="OF189"/>
      <c r="OG189"/>
      <c r="OH189"/>
      <c r="OI189"/>
      <c r="OJ189"/>
      <c r="OK189"/>
      <c r="OL189"/>
      <c r="OM189"/>
      <c r="ON189"/>
      <c r="OO189"/>
      <c r="OP189"/>
      <c r="OQ189"/>
      <c r="OR189"/>
      <c r="OS189"/>
      <c r="OT189"/>
      <c r="OU189"/>
      <c r="OV189"/>
      <c r="OW189"/>
      <c r="OX189"/>
      <c r="OY189"/>
      <c r="OZ189"/>
      <c r="PA189"/>
      <c r="PB189"/>
      <c r="PC189"/>
      <c r="PD189"/>
      <c r="PE189"/>
      <c r="PF189"/>
      <c r="PG189"/>
      <c r="PH189"/>
      <c r="PI189"/>
      <c r="PJ189"/>
      <c r="PK189"/>
      <c r="PL189"/>
      <c r="PM189"/>
      <c r="PN189"/>
      <c r="PO189"/>
      <c r="PP189"/>
      <c r="PQ189"/>
      <c r="PR189"/>
      <c r="PS189"/>
      <c r="PT189"/>
      <c r="PU189"/>
      <c r="PV189"/>
      <c r="PW189"/>
      <c r="PX189"/>
      <c r="PY189"/>
      <c r="PZ189"/>
      <c r="QA189"/>
      <c r="QB189"/>
      <c r="QC189"/>
      <c r="QD189"/>
      <c r="QE189"/>
      <c r="QF189"/>
      <c r="QG189"/>
      <c r="QH189"/>
      <c r="QI189"/>
      <c r="QJ189"/>
      <c r="QK189"/>
      <c r="QL189"/>
      <c r="QM189"/>
      <c r="QN189"/>
      <c r="QO189"/>
      <c r="QP189"/>
      <c r="QQ189"/>
      <c r="QR189"/>
      <c r="QS189"/>
      <c r="QT189"/>
      <c r="QU189"/>
      <c r="QV189"/>
      <c r="QW189"/>
      <c r="QX189"/>
      <c r="QY189"/>
      <c r="QZ189"/>
      <c r="RA189"/>
      <c r="RB189"/>
      <c r="RC189"/>
      <c r="RD189"/>
      <c r="RE189"/>
      <c r="RF189"/>
      <c r="RG189"/>
      <c r="RH189"/>
      <c r="RI189"/>
      <c r="RJ189"/>
      <c r="RK189"/>
      <c r="RL189"/>
      <c r="RM189"/>
      <c r="RN189"/>
      <c r="RO189"/>
      <c r="RP189"/>
      <c r="RQ189"/>
      <c r="RR189"/>
      <c r="RS189"/>
      <c r="RT189"/>
      <c r="RU189"/>
      <c r="RV189"/>
      <c r="RW189"/>
      <c r="RX189"/>
      <c r="RY189"/>
      <c r="RZ189"/>
      <c r="SA189"/>
      <c r="SB189"/>
      <c r="SC189"/>
      <c r="SD189"/>
      <c r="SE189"/>
      <c r="SF189"/>
      <c r="SG189"/>
      <c r="SH189"/>
      <c r="SI189"/>
      <c r="SJ189"/>
      <c r="SK189"/>
      <c r="SL189"/>
      <c r="SM189"/>
      <c r="SN189"/>
      <c r="SO189"/>
      <c r="SP189"/>
      <c r="SQ189"/>
      <c r="SR189"/>
      <c r="SS189"/>
      <c r="ST189"/>
      <c r="SU189"/>
      <c r="SV189"/>
      <c r="SW189"/>
      <c r="SX189"/>
      <c r="SY189"/>
      <c r="SZ189"/>
      <c r="TA189"/>
      <c r="TB189"/>
      <c r="TC189"/>
      <c r="TD189"/>
      <c r="TE189"/>
      <c r="TF189"/>
      <c r="TG189"/>
      <c r="TH189"/>
      <c r="TI189"/>
      <c r="TJ189"/>
      <c r="TK189"/>
      <c r="TL189"/>
      <c r="TM189"/>
      <c r="TN189"/>
      <c r="TO189"/>
      <c r="TP189"/>
      <c r="TQ189"/>
      <c r="TR189"/>
      <c r="TS189"/>
      <c r="TT189"/>
      <c r="TU189"/>
      <c r="TV189"/>
      <c r="TW189"/>
      <c r="TX189"/>
      <c r="TY189"/>
      <c r="TZ189"/>
      <c r="UA189"/>
      <c r="UB189"/>
      <c r="UC189"/>
      <c r="UD189"/>
      <c r="UE189"/>
      <c r="UF189"/>
      <c r="UG189"/>
      <c r="UH189"/>
      <c r="UI189"/>
      <c r="UJ189"/>
      <c r="UK189"/>
      <c r="UL189"/>
      <c r="UM189"/>
      <c r="UN189"/>
      <c r="UO189"/>
      <c r="UP189"/>
      <c r="UQ189"/>
      <c r="UR189"/>
      <c r="US189"/>
      <c r="UT189"/>
      <c r="UU189"/>
      <c r="UV189"/>
      <c r="UW189"/>
      <c r="UX189"/>
      <c r="UY189"/>
      <c r="UZ189"/>
      <c r="VA189"/>
      <c r="VB189"/>
      <c r="VC189"/>
      <c r="VD189"/>
      <c r="VE189"/>
      <c r="VF189"/>
      <c r="VG189"/>
      <c r="VH189"/>
      <c r="VI189"/>
      <c r="VJ189"/>
      <c r="VK189"/>
      <c r="VL189"/>
      <c r="VM189"/>
      <c r="VN189"/>
      <c r="VO189"/>
      <c r="VP189"/>
      <c r="VQ189"/>
      <c r="VR189"/>
      <c r="VS189"/>
      <c r="VT189"/>
      <c r="VU189"/>
      <c r="VV189"/>
      <c r="VW189"/>
      <c r="VX189"/>
      <c r="VY189"/>
      <c r="VZ189"/>
      <c r="WA189"/>
      <c r="WB189"/>
      <c r="WC189"/>
      <c r="WD189"/>
      <c r="WE189"/>
      <c r="WF189"/>
      <c r="WG189"/>
      <c r="WH189"/>
      <c r="WI189"/>
      <c r="WJ189"/>
      <c r="WK189"/>
      <c r="WL189"/>
      <c r="WM189"/>
      <c r="WN189"/>
      <c r="WO189"/>
      <c r="WP189"/>
      <c r="WQ189"/>
      <c r="WR189"/>
      <c r="WS189"/>
      <c r="WT189"/>
      <c r="WU189"/>
      <c r="WV189"/>
      <c r="WW189"/>
      <c r="WX189"/>
      <c r="WY189"/>
      <c r="WZ189"/>
      <c r="XA189"/>
      <c r="XB189"/>
      <c r="XC189"/>
      <c r="XD189"/>
      <c r="XE189"/>
      <c r="XF189"/>
      <c r="XG189"/>
      <c r="XH189"/>
      <c r="XI189"/>
      <c r="XJ189"/>
      <c r="XK189"/>
      <c r="XL189"/>
      <c r="XM189"/>
      <c r="XN189"/>
      <c r="XO189"/>
      <c r="XP189"/>
      <c r="XQ189"/>
      <c r="XR189"/>
      <c r="XS189"/>
      <c r="XT189"/>
      <c r="XU189"/>
      <c r="XV189"/>
      <c r="XW189"/>
      <c r="XX189"/>
      <c r="XY189"/>
      <c r="XZ189"/>
      <c r="YA189"/>
      <c r="YB189"/>
      <c r="YC189"/>
      <c r="YD189"/>
      <c r="YE189"/>
      <c r="YF189"/>
      <c r="YG189"/>
      <c r="YH189"/>
      <c r="YI189"/>
      <c r="YJ189"/>
      <c r="YK189"/>
      <c r="YL189"/>
      <c r="YM189"/>
      <c r="YN189"/>
      <c r="YO189"/>
      <c r="YP189"/>
      <c r="YQ189"/>
      <c r="YR189"/>
      <c r="YS189"/>
      <c r="YT189"/>
      <c r="YU189"/>
      <c r="YV189"/>
      <c r="YW189"/>
      <c r="YX189"/>
      <c r="YY189"/>
      <c r="YZ189"/>
      <c r="ZA189"/>
      <c r="ZB189"/>
      <c r="ZC189"/>
      <c r="ZD189"/>
      <c r="ZE189"/>
      <c r="ZF189"/>
      <c r="ZG189"/>
      <c r="ZH189"/>
      <c r="ZI189"/>
      <c r="ZJ189"/>
      <c r="ZK189"/>
      <c r="ZL189"/>
      <c r="ZM189"/>
      <c r="ZN189"/>
      <c r="ZO189"/>
      <c r="ZP189"/>
      <c r="ZQ189"/>
      <c r="ZR189"/>
      <c r="ZS189"/>
      <c r="ZT189"/>
      <c r="ZU189"/>
      <c r="ZV189"/>
      <c r="ZW189"/>
      <c r="ZX189"/>
      <c r="ZY189"/>
      <c r="ZZ189"/>
      <c r="AAA189"/>
      <c r="AAB189"/>
      <c r="AAC189"/>
      <c r="AAD189"/>
      <c r="AAE189"/>
      <c r="AAF189"/>
      <c r="AAG189"/>
      <c r="AAH189"/>
      <c r="AAI189"/>
      <c r="AAJ189"/>
      <c r="AAK189"/>
      <c r="AAL189"/>
      <c r="AAM189"/>
      <c r="AAN189"/>
      <c r="AAO189"/>
      <c r="AAP189"/>
      <c r="AAQ189"/>
      <c r="AAR189"/>
      <c r="AAS189"/>
      <c r="AAT189"/>
      <c r="AAU189"/>
      <c r="AAV189"/>
      <c r="AAW189"/>
      <c r="AAX189"/>
      <c r="AAY189"/>
      <c r="AAZ189"/>
      <c r="ABA189"/>
      <c r="ABB189"/>
      <c r="ABC189"/>
      <c r="ABD189"/>
      <c r="ABE189"/>
      <c r="ABF189"/>
      <c r="ABG189"/>
      <c r="ABH189"/>
      <c r="ABI189"/>
      <c r="ABJ189"/>
      <c r="ABK189"/>
      <c r="ABL189"/>
      <c r="ABM189"/>
      <c r="ABN189"/>
      <c r="ABO189"/>
      <c r="ABP189"/>
      <c r="ABQ189"/>
      <c r="ABR189"/>
      <c r="ABS189"/>
      <c r="ABT189"/>
      <c r="ABU189"/>
      <c r="ABV189"/>
      <c r="ABW189"/>
      <c r="ABX189"/>
      <c r="ABY189"/>
      <c r="ABZ189"/>
      <c r="ACA189"/>
      <c r="ACB189"/>
      <c r="ACC189"/>
      <c r="ACD189"/>
      <c r="ACE189"/>
      <c r="ACF189"/>
      <c r="ACG189"/>
      <c r="ACH189"/>
      <c r="ACI189"/>
      <c r="ACJ189"/>
      <c r="ACK189"/>
      <c r="ACL189"/>
      <c r="ACM189"/>
      <c r="ACN189"/>
      <c r="ACO189"/>
      <c r="ACP189"/>
      <c r="ACQ189"/>
      <c r="ACR189"/>
      <c r="ACS189"/>
      <c r="ACT189"/>
      <c r="ACU189"/>
      <c r="ACV189"/>
      <c r="ACW189"/>
      <c r="ACX189"/>
      <c r="ACY189"/>
      <c r="ACZ189"/>
      <c r="ADA189"/>
      <c r="ADB189"/>
      <c r="ADC189"/>
      <c r="ADD189"/>
      <c r="ADE189"/>
      <c r="ADF189"/>
      <c r="ADG189"/>
      <c r="ADH189"/>
      <c r="ADI189"/>
      <c r="ADJ189"/>
      <c r="ADK189"/>
      <c r="ADL189"/>
      <c r="ADM189"/>
      <c r="ADN189"/>
      <c r="ADO189"/>
      <c r="ADP189"/>
      <c r="ADQ189"/>
      <c r="ADR189"/>
      <c r="ADS189"/>
      <c r="ADT189"/>
      <c r="ADU189"/>
      <c r="ADV189"/>
      <c r="ADW189"/>
      <c r="ADX189"/>
      <c r="ADY189"/>
      <c r="ADZ189"/>
      <c r="AEA189"/>
      <c r="AEB189"/>
      <c r="AEC189"/>
      <c r="AED189"/>
      <c r="AEE189"/>
      <c r="AEF189"/>
      <c r="AEG189"/>
      <c r="AEH189"/>
      <c r="AEI189"/>
      <c r="AEJ189"/>
      <c r="AEK189"/>
      <c r="AEL189"/>
      <c r="AEM189"/>
      <c r="AEN189"/>
      <c r="AEO189"/>
      <c r="AEP189"/>
      <c r="AEQ189"/>
      <c r="AER189"/>
      <c r="AES189"/>
      <c r="AET189"/>
      <c r="AEU189"/>
      <c r="AEV189"/>
      <c r="AEW189"/>
      <c r="AEX189"/>
      <c r="AEY189"/>
      <c r="AEZ189"/>
      <c r="AFA189"/>
      <c r="AFB189"/>
      <c r="AFC189"/>
      <c r="AFD189"/>
      <c r="AFE189"/>
      <c r="AFF189"/>
      <c r="AFG189"/>
      <c r="AFH189"/>
      <c r="AFI189"/>
      <c r="AFJ189"/>
      <c r="AFK189"/>
      <c r="AFL189"/>
      <c r="AFM189"/>
      <c r="AFN189"/>
      <c r="AFO189"/>
      <c r="AFP189"/>
      <c r="AFQ189"/>
      <c r="AFR189"/>
      <c r="AFS189"/>
      <c r="AFT189"/>
      <c r="AFU189"/>
      <c r="AFV189"/>
      <c r="AFW189"/>
      <c r="AFX189"/>
      <c r="AFY189"/>
      <c r="AFZ189"/>
      <c r="AGA189"/>
      <c r="AGB189"/>
      <c r="AGC189"/>
      <c r="AGD189"/>
      <c r="AGE189"/>
      <c r="AGF189"/>
      <c r="AGG189"/>
      <c r="AGH189"/>
      <c r="AGI189"/>
      <c r="AGJ189"/>
      <c r="AGK189"/>
      <c r="AGL189"/>
      <c r="AGM189"/>
      <c r="AGN189"/>
      <c r="AGO189"/>
      <c r="AGP189"/>
      <c r="AGQ189"/>
      <c r="AGR189"/>
      <c r="AGS189"/>
      <c r="AGT189"/>
      <c r="AGU189"/>
      <c r="AGV189"/>
      <c r="AGW189"/>
      <c r="AGX189"/>
      <c r="AGY189"/>
      <c r="AGZ189"/>
      <c r="AHA189"/>
      <c r="AHB189"/>
      <c r="AHC189"/>
      <c r="AHD189"/>
      <c r="AHE189"/>
      <c r="AHF189"/>
      <c r="AHG189"/>
      <c r="AHH189"/>
      <c r="AHI189"/>
      <c r="AHJ189"/>
      <c r="AHK189"/>
      <c r="AHL189"/>
      <c r="AHM189"/>
      <c r="AHN189"/>
      <c r="AHO189"/>
      <c r="AHP189"/>
      <c r="AHQ189"/>
      <c r="AHR189"/>
      <c r="AHS189"/>
      <c r="AHT189"/>
      <c r="AHU189"/>
      <c r="AHV189"/>
      <c r="AHW189"/>
      <c r="AHX189"/>
      <c r="AHY189"/>
      <c r="AHZ189"/>
      <c r="AIA189"/>
      <c r="AIB189"/>
      <c r="AIC189"/>
      <c r="AID189"/>
      <c r="AIE189"/>
      <c r="AIF189"/>
      <c r="AIG189"/>
      <c r="AIH189"/>
      <c r="AII189"/>
      <c r="AIJ189"/>
      <c r="AIK189"/>
      <c r="AIL189"/>
      <c r="AIM189"/>
      <c r="AIN189"/>
      <c r="AIO189"/>
      <c r="AIP189"/>
      <c r="AIQ189"/>
      <c r="AIR189"/>
      <c r="AIS189"/>
      <c r="AIT189"/>
      <c r="AIU189"/>
      <c r="AIV189"/>
      <c r="AIW189"/>
      <c r="AIX189"/>
      <c r="AIY189"/>
      <c r="AIZ189"/>
      <c r="AJA189"/>
      <c r="AJB189"/>
      <c r="AJC189"/>
      <c r="AJD189"/>
      <c r="AJE189"/>
      <c r="AJF189"/>
      <c r="AJG189"/>
      <c r="AJH189"/>
      <c r="AJI189"/>
      <c r="AJJ189"/>
      <c r="AJK189"/>
      <c r="AJL189"/>
      <c r="AJM189"/>
      <c r="AJN189"/>
      <c r="AJO189"/>
      <c r="AJP189"/>
      <c r="AJQ189"/>
      <c r="AJR189"/>
      <c r="AJS189"/>
      <c r="AJT189"/>
      <c r="AJU189"/>
      <c r="AJV189"/>
      <c r="AJW189"/>
      <c r="AJX189"/>
      <c r="AJY189"/>
      <c r="AJZ189"/>
      <c r="AKA189"/>
      <c r="AKB189"/>
      <c r="AKC189"/>
      <c r="AKD189"/>
      <c r="AKE189"/>
      <c r="AKF189"/>
      <c r="AKG189"/>
      <c r="AKH189"/>
      <c r="AKI189"/>
      <c r="AKJ189"/>
      <c r="AKK189"/>
      <c r="AKL189"/>
      <c r="AKM189"/>
      <c r="AKN189"/>
      <c r="AKO189"/>
      <c r="AKP189"/>
      <c r="AKQ189"/>
      <c r="AKR189"/>
      <c r="AKS189"/>
      <c r="AKT189"/>
      <c r="AKU189"/>
      <c r="AKV189"/>
      <c r="AKW189"/>
      <c r="AKX189"/>
      <c r="AKY189"/>
      <c r="AKZ189"/>
      <c r="ALA189"/>
      <c r="ALB189"/>
      <c r="ALC189"/>
      <c r="ALD189"/>
      <c r="ALE189"/>
      <c r="ALF189"/>
      <c r="ALG189"/>
      <c r="ALH189"/>
      <c r="ALI189"/>
      <c r="ALJ189"/>
      <c r="ALK189"/>
      <c r="ALL189"/>
      <c r="ALM189"/>
      <c r="ALN189"/>
      <c r="ALO189"/>
      <c r="ALP189"/>
      <c r="ALQ189"/>
      <c r="ALR189"/>
      <c r="ALS189"/>
      <c r="ALT189"/>
      <c r="ALU189"/>
      <c r="ALV189"/>
      <c r="ALW189"/>
      <c r="ALX189"/>
      <c r="ALY189"/>
      <c r="ALZ189"/>
      <c r="AMA189"/>
      <c r="AMB189"/>
      <c r="AMC189"/>
      <c r="AMD189"/>
      <c r="AME189"/>
      <c r="AMF189"/>
      <c r="AMG189"/>
      <c r="AMH189"/>
      <c r="AMI189"/>
      <c r="AMJ189"/>
      <c r="AMK189"/>
      <c r="AML189"/>
      <c r="AMM189"/>
      <c r="AMN189"/>
      <c r="AMO189"/>
    </row>
    <row r="190" spans="1:1029">
      <c r="A190" s="14" t="str">
        <f>SUBSTITUTE(CONCATENATE(I190,J190,IF(K190="Identifier","ID",IF(AND(K190="Text",OR(I190&lt;&gt;"",J190&lt;&gt;"")),"",K190)),IF(AND(M190&lt;&gt;"Text",K190&lt;&gt;M190,NOT(AND(K190="URI",M190="Identifier")),NOT(AND(K190="UUID",M190="Identifier")),NOT(AND(K190="OID",M190="Identifier"))),IF(M190="Identifier","ID",M190),""))," ","")</f>
        <v>PlacePerformanceCode</v>
      </c>
      <c r="B190" s="19" t="s">
        <v>1502</v>
      </c>
      <c r="C190" s="13" t="s">
        <v>1730</v>
      </c>
      <c r="E190" s="16" t="s">
        <v>1731</v>
      </c>
      <c r="F190" s="14" t="str">
        <f>CONCATENATE( IF(G190="","",CONCATENATE(G190,"_ ")),H190,". ",IF(I190="","",CONCATENATE(I190,"_ ")),L190,IF(OR(I190&lt;&gt;"",L190&lt;&gt;M190),CONCATENATE(". ",M190),""))</f>
        <v>Purpose. Place Performance Code. Code</v>
      </c>
      <c r="H190" s="14" t="s">
        <v>1528</v>
      </c>
      <c r="I190" s="14"/>
      <c r="J190" s="14" t="s">
        <v>1732</v>
      </c>
      <c r="K190" s="14" t="s">
        <v>1489</v>
      </c>
      <c r="L190" s="14" t="str">
        <f>IF(J190&lt;&gt;"",CONCATENATE(J190," ",K190),K190)</f>
        <v>Place Performance Code</v>
      </c>
      <c r="M190" s="14" t="s">
        <v>1489</v>
      </c>
      <c r="N190" s="14"/>
      <c r="O190" s="14" t="str">
        <f>IF(N190&lt;&gt;"",CONCATENATE(N190,"_ ",M190,". Type"),CONCATENATE(M190,". Type"))</f>
        <v>Code. Type</v>
      </c>
      <c r="P190" s="14"/>
      <c r="Q190" s="14"/>
      <c r="R190" s="14" t="s">
        <v>1490</v>
      </c>
      <c r="S190" s="14"/>
      <c r="T190" s="14" t="s">
        <v>1733</v>
      </c>
      <c r="U190" s="14"/>
      <c r="V190" s="14"/>
      <c r="W190" s="14"/>
      <c r="X190" s="14" t="s">
        <v>993</v>
      </c>
      <c r="Y190" s="14" t="s">
        <v>1485</v>
      </c>
      <c r="Z190" s="14"/>
      <c r="AA190" s="14"/>
      <c r="AB190" s="14"/>
      <c r="AC190" s="14"/>
      <c r="AD190" s="14"/>
      <c r="AE190" s="14"/>
      <c r="AF190" s="17" t="s">
        <v>1734</v>
      </c>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c r="DU190"/>
      <c r="DV190"/>
      <c r="DW190"/>
      <c r="DX190"/>
      <c r="DY190"/>
      <c r="DZ190"/>
      <c r="EA190"/>
      <c r="EB190"/>
      <c r="EC190"/>
      <c r="ED190"/>
      <c r="EE190"/>
      <c r="EF190"/>
      <c r="EG190"/>
      <c r="EH190"/>
      <c r="EI190"/>
      <c r="EJ190"/>
      <c r="EK190"/>
      <c r="EL190"/>
      <c r="EM190"/>
      <c r="EN190"/>
      <c r="EO190"/>
      <c r="EP190"/>
      <c r="EQ190"/>
      <c r="ER190"/>
      <c r="ES190"/>
      <c r="ET190"/>
      <c r="EU190"/>
      <c r="EV190"/>
      <c r="EW190"/>
      <c r="EX190"/>
      <c r="EY190"/>
      <c r="EZ190"/>
      <c r="FA190"/>
      <c r="FB190"/>
      <c r="FC190"/>
      <c r="FD190"/>
      <c r="FE190"/>
      <c r="FF190"/>
      <c r="FG190"/>
      <c r="FH190"/>
      <c r="FI190"/>
      <c r="FJ190"/>
      <c r="FK190"/>
      <c r="FL190"/>
      <c r="FM190"/>
      <c r="FN190"/>
      <c r="FO190"/>
      <c r="FP190"/>
      <c r="FQ190"/>
      <c r="FR190"/>
      <c r="FS190"/>
      <c r="FT190"/>
      <c r="FU190"/>
      <c r="FV190"/>
      <c r="FW190"/>
      <c r="FX190"/>
      <c r="FY190"/>
      <c r="FZ190"/>
      <c r="GA190"/>
      <c r="GB190"/>
      <c r="GC190"/>
      <c r="GD190"/>
      <c r="GE190"/>
      <c r="GF190"/>
      <c r="GG190"/>
      <c r="GH190"/>
      <c r="GI190"/>
      <c r="GJ190"/>
      <c r="GK190"/>
      <c r="GL190"/>
      <c r="GM190"/>
      <c r="GN190"/>
      <c r="GO190"/>
      <c r="GP190"/>
      <c r="GQ190"/>
      <c r="GR190"/>
      <c r="GS190"/>
      <c r="GT190"/>
      <c r="GU190"/>
      <c r="GV190"/>
      <c r="GW190"/>
      <c r="GX190"/>
      <c r="GY190"/>
      <c r="GZ190"/>
      <c r="HA190"/>
      <c r="HB190"/>
      <c r="HC190"/>
      <c r="HD190"/>
      <c r="HE190"/>
      <c r="HF190"/>
      <c r="HG190"/>
      <c r="HH190"/>
      <c r="HI190"/>
      <c r="HJ190"/>
      <c r="HK190"/>
      <c r="HL190"/>
      <c r="HM190"/>
      <c r="HN190"/>
      <c r="HO190"/>
      <c r="HP190"/>
      <c r="HQ190"/>
      <c r="HR190"/>
      <c r="HS190"/>
      <c r="HT190"/>
      <c r="HU190"/>
      <c r="HV190"/>
      <c r="HW190"/>
      <c r="HX190"/>
      <c r="HY190"/>
      <c r="HZ190"/>
      <c r="IA190"/>
      <c r="IB190"/>
      <c r="IC190"/>
      <c r="ID190"/>
      <c r="IE190"/>
      <c r="IF190"/>
      <c r="IG190"/>
      <c r="IH190"/>
      <c r="II190"/>
      <c r="IJ190"/>
      <c r="IK190"/>
      <c r="IL190"/>
      <c r="IM190"/>
      <c r="IN190"/>
      <c r="IO190"/>
      <c r="IP190"/>
      <c r="IQ190"/>
      <c r="IR190"/>
      <c r="IS190"/>
      <c r="IT190"/>
      <c r="IU190"/>
      <c r="IV190"/>
      <c r="IW190"/>
      <c r="IX190"/>
      <c r="IY190"/>
      <c r="IZ190"/>
      <c r="JA190"/>
      <c r="JB190"/>
      <c r="JC190"/>
      <c r="JD190"/>
      <c r="JE190"/>
      <c r="JF190"/>
      <c r="JG190"/>
      <c r="JH190"/>
      <c r="JI190"/>
      <c r="JJ190"/>
      <c r="JK190"/>
      <c r="JL190"/>
      <c r="JM190"/>
      <c r="JN190"/>
      <c r="JO190"/>
      <c r="JP190"/>
      <c r="JQ190"/>
      <c r="JR190"/>
      <c r="JS190"/>
      <c r="JT190"/>
      <c r="JU190"/>
      <c r="JV190"/>
      <c r="JW190"/>
      <c r="JX190"/>
      <c r="JY190"/>
      <c r="JZ190"/>
      <c r="KA190"/>
      <c r="KB190"/>
      <c r="KC190"/>
      <c r="KD190"/>
      <c r="KE190"/>
      <c r="KF190"/>
      <c r="KG190"/>
      <c r="KH190"/>
      <c r="KI190"/>
      <c r="KJ190"/>
      <c r="KK190"/>
      <c r="KL190"/>
      <c r="KM190"/>
      <c r="KN190"/>
      <c r="KO190"/>
      <c r="KP190"/>
      <c r="KQ190"/>
      <c r="KR190"/>
      <c r="KS190"/>
      <c r="KT190"/>
      <c r="KU190"/>
      <c r="KV190"/>
      <c r="KW190"/>
      <c r="KX190"/>
      <c r="KY190"/>
      <c r="KZ190"/>
      <c r="LA190"/>
      <c r="LB190"/>
      <c r="LC190"/>
      <c r="LD190"/>
      <c r="LE190"/>
      <c r="LF190"/>
      <c r="LG190"/>
      <c r="LH190"/>
      <c r="LI190"/>
      <c r="LJ190"/>
      <c r="LK190"/>
      <c r="LL190"/>
      <c r="LM190"/>
      <c r="LN190"/>
      <c r="LO190"/>
      <c r="LP190"/>
      <c r="LQ190"/>
      <c r="LR190"/>
      <c r="LS190"/>
      <c r="LT190"/>
      <c r="LU190"/>
      <c r="LV190"/>
      <c r="LW190"/>
      <c r="LX190"/>
      <c r="LY190"/>
      <c r="LZ190"/>
      <c r="MA190"/>
      <c r="MB190"/>
      <c r="MC190"/>
      <c r="MD190"/>
      <c r="ME190"/>
      <c r="MF190"/>
      <c r="MG190"/>
      <c r="MH190"/>
      <c r="MI190"/>
      <c r="MJ190"/>
      <c r="MK190"/>
      <c r="ML190"/>
      <c r="MM190"/>
      <c r="MN190"/>
      <c r="MO190"/>
      <c r="MP190"/>
      <c r="MQ190"/>
      <c r="MR190"/>
      <c r="MS190"/>
      <c r="MT190"/>
      <c r="MU190"/>
      <c r="MV190"/>
      <c r="MW190"/>
      <c r="MX190"/>
      <c r="MY190"/>
      <c r="MZ190"/>
      <c r="NA190"/>
      <c r="NB190"/>
      <c r="NC190"/>
      <c r="ND190"/>
      <c r="NE190"/>
      <c r="NF190"/>
      <c r="NG190"/>
      <c r="NH190"/>
      <c r="NI190"/>
      <c r="NJ190"/>
      <c r="NK190"/>
      <c r="NL190"/>
      <c r="NM190"/>
      <c r="NN190"/>
      <c r="NO190"/>
      <c r="NP190"/>
      <c r="NQ190"/>
      <c r="NR190"/>
      <c r="NS190"/>
      <c r="NT190"/>
      <c r="NU190"/>
      <c r="NV190"/>
      <c r="NW190"/>
      <c r="NX190"/>
      <c r="NY190"/>
      <c r="NZ190"/>
      <c r="OA190"/>
      <c r="OB190"/>
      <c r="OC190"/>
      <c r="OD190"/>
      <c r="OE190"/>
      <c r="OF190"/>
      <c r="OG190"/>
      <c r="OH190"/>
      <c r="OI190"/>
      <c r="OJ190"/>
      <c r="OK190"/>
      <c r="OL190"/>
      <c r="OM190"/>
      <c r="ON190"/>
      <c r="OO190"/>
      <c r="OP190"/>
      <c r="OQ190"/>
      <c r="OR190"/>
      <c r="OS190"/>
      <c r="OT190"/>
      <c r="OU190"/>
      <c r="OV190"/>
      <c r="OW190"/>
      <c r="OX190"/>
      <c r="OY190"/>
      <c r="OZ190"/>
      <c r="PA190"/>
      <c r="PB190"/>
      <c r="PC190"/>
      <c r="PD190"/>
      <c r="PE190"/>
      <c r="PF190"/>
      <c r="PG190"/>
      <c r="PH190"/>
      <c r="PI190"/>
      <c r="PJ190"/>
      <c r="PK190"/>
      <c r="PL190"/>
      <c r="PM190"/>
      <c r="PN190"/>
      <c r="PO190"/>
      <c r="PP190"/>
      <c r="PQ190"/>
      <c r="PR190"/>
      <c r="PS190"/>
      <c r="PT190"/>
      <c r="PU190"/>
      <c r="PV190"/>
      <c r="PW190"/>
      <c r="PX190"/>
      <c r="PY190"/>
      <c r="PZ190"/>
      <c r="QA190"/>
      <c r="QB190"/>
      <c r="QC190"/>
      <c r="QD190"/>
      <c r="QE190"/>
      <c r="QF190"/>
      <c r="QG190"/>
      <c r="QH190"/>
      <c r="QI190"/>
      <c r="QJ190"/>
      <c r="QK190"/>
      <c r="QL190"/>
      <c r="QM190"/>
      <c r="QN190"/>
      <c r="QO190"/>
      <c r="QP190"/>
      <c r="QQ190"/>
      <c r="QR190"/>
      <c r="QS190"/>
      <c r="QT190"/>
      <c r="QU190"/>
      <c r="QV190"/>
      <c r="QW190"/>
      <c r="QX190"/>
      <c r="QY190"/>
      <c r="QZ190"/>
      <c r="RA190"/>
      <c r="RB190"/>
      <c r="RC190"/>
      <c r="RD190"/>
      <c r="RE190"/>
      <c r="RF190"/>
      <c r="RG190"/>
      <c r="RH190"/>
      <c r="RI190"/>
      <c r="RJ190"/>
      <c r="RK190"/>
      <c r="RL190"/>
      <c r="RM190"/>
      <c r="RN190"/>
      <c r="RO190"/>
      <c r="RP190"/>
      <c r="RQ190"/>
      <c r="RR190"/>
      <c r="RS190"/>
      <c r="RT190"/>
      <c r="RU190"/>
      <c r="RV190"/>
      <c r="RW190"/>
      <c r="RX190"/>
      <c r="RY190"/>
      <c r="RZ190"/>
      <c r="SA190"/>
      <c r="SB190"/>
      <c r="SC190"/>
      <c r="SD190"/>
      <c r="SE190"/>
      <c r="SF190"/>
      <c r="SG190"/>
      <c r="SH190"/>
      <c r="SI190"/>
      <c r="SJ190"/>
      <c r="SK190"/>
      <c r="SL190"/>
      <c r="SM190"/>
      <c r="SN190"/>
      <c r="SO190"/>
      <c r="SP190"/>
      <c r="SQ190"/>
      <c r="SR190"/>
      <c r="SS190"/>
      <c r="ST190"/>
      <c r="SU190"/>
      <c r="SV190"/>
      <c r="SW190"/>
      <c r="SX190"/>
      <c r="SY190"/>
      <c r="SZ190"/>
      <c r="TA190"/>
      <c r="TB190"/>
      <c r="TC190"/>
      <c r="TD190"/>
      <c r="TE190"/>
      <c r="TF190"/>
      <c r="TG190"/>
      <c r="TH190"/>
      <c r="TI190"/>
      <c r="TJ190"/>
      <c r="TK190"/>
      <c r="TL190"/>
      <c r="TM190"/>
      <c r="TN190"/>
      <c r="TO190"/>
      <c r="TP190"/>
      <c r="TQ190"/>
      <c r="TR190"/>
      <c r="TS190"/>
      <c r="TT190"/>
      <c r="TU190"/>
      <c r="TV190"/>
      <c r="TW190"/>
      <c r="TX190"/>
      <c r="TY190"/>
      <c r="TZ190"/>
      <c r="UA190"/>
      <c r="UB190"/>
      <c r="UC190"/>
      <c r="UD190"/>
      <c r="UE190"/>
      <c r="UF190"/>
      <c r="UG190"/>
      <c r="UH190"/>
      <c r="UI190"/>
      <c r="UJ190"/>
      <c r="UK190"/>
      <c r="UL190"/>
      <c r="UM190"/>
      <c r="UN190"/>
      <c r="UO190"/>
      <c r="UP190"/>
      <c r="UQ190"/>
      <c r="UR190"/>
      <c r="US190"/>
      <c r="UT190"/>
      <c r="UU190"/>
      <c r="UV190"/>
      <c r="UW190"/>
      <c r="UX190"/>
      <c r="UY190"/>
      <c r="UZ190"/>
      <c r="VA190"/>
      <c r="VB190"/>
      <c r="VC190"/>
      <c r="VD190"/>
      <c r="VE190"/>
      <c r="VF190"/>
      <c r="VG190"/>
      <c r="VH190"/>
      <c r="VI190"/>
      <c r="VJ190"/>
      <c r="VK190"/>
      <c r="VL190"/>
      <c r="VM190"/>
      <c r="VN190"/>
      <c r="VO190"/>
      <c r="VP190"/>
      <c r="VQ190"/>
      <c r="VR190"/>
      <c r="VS190"/>
      <c r="VT190"/>
      <c r="VU190"/>
      <c r="VV190"/>
      <c r="VW190"/>
      <c r="VX190"/>
      <c r="VY190"/>
      <c r="VZ190"/>
      <c r="WA190"/>
      <c r="WB190"/>
      <c r="WC190"/>
      <c r="WD190"/>
      <c r="WE190"/>
      <c r="WF190"/>
      <c r="WG190"/>
      <c r="WH190"/>
      <c r="WI190"/>
      <c r="WJ190"/>
      <c r="WK190"/>
      <c r="WL190"/>
      <c r="WM190"/>
      <c r="WN190"/>
      <c r="WO190"/>
      <c r="WP190"/>
      <c r="WQ190"/>
      <c r="WR190"/>
      <c r="WS190"/>
      <c r="WT190"/>
      <c r="WU190"/>
      <c r="WV190"/>
      <c r="WW190"/>
      <c r="WX190"/>
      <c r="WY190"/>
      <c r="WZ190"/>
      <c r="XA190"/>
      <c r="XB190"/>
      <c r="XC190"/>
      <c r="XD190"/>
      <c r="XE190"/>
      <c r="XF190"/>
      <c r="XG190"/>
      <c r="XH190"/>
      <c r="XI190"/>
      <c r="XJ190"/>
      <c r="XK190"/>
      <c r="XL190"/>
      <c r="XM190"/>
      <c r="XN190"/>
      <c r="XO190"/>
      <c r="XP190"/>
      <c r="XQ190"/>
      <c r="XR190"/>
      <c r="XS190"/>
      <c r="XT190"/>
      <c r="XU190"/>
      <c r="XV190"/>
      <c r="XW190"/>
      <c r="XX190"/>
      <c r="XY190"/>
      <c r="XZ190"/>
      <c r="YA190"/>
      <c r="YB190"/>
      <c r="YC190"/>
      <c r="YD190"/>
      <c r="YE190"/>
      <c r="YF190"/>
      <c r="YG190"/>
      <c r="YH190"/>
      <c r="YI190"/>
      <c r="YJ190"/>
      <c r="YK190"/>
      <c r="YL190"/>
      <c r="YM190"/>
      <c r="YN190"/>
      <c r="YO190"/>
      <c r="YP190"/>
      <c r="YQ190"/>
      <c r="YR190"/>
      <c r="YS190"/>
      <c r="YT190"/>
      <c r="YU190"/>
      <c r="YV190"/>
      <c r="YW190"/>
      <c r="YX190"/>
      <c r="YY190"/>
      <c r="YZ190"/>
      <c r="ZA190"/>
      <c r="ZB190"/>
      <c r="ZC190"/>
      <c r="ZD190"/>
      <c r="ZE190"/>
      <c r="ZF190"/>
      <c r="ZG190"/>
      <c r="ZH190"/>
      <c r="ZI190"/>
      <c r="ZJ190"/>
      <c r="ZK190"/>
      <c r="ZL190"/>
      <c r="ZM190"/>
      <c r="ZN190"/>
      <c r="ZO190"/>
      <c r="ZP190"/>
      <c r="ZQ190"/>
      <c r="ZR190"/>
      <c r="ZS190"/>
      <c r="ZT190"/>
      <c r="ZU190"/>
      <c r="ZV190"/>
      <c r="ZW190"/>
      <c r="ZX190"/>
      <c r="ZY190"/>
      <c r="ZZ190"/>
      <c r="AAA190"/>
      <c r="AAB190"/>
      <c r="AAC190"/>
      <c r="AAD190"/>
      <c r="AAE190"/>
      <c r="AAF190"/>
      <c r="AAG190"/>
      <c r="AAH190"/>
      <c r="AAI190"/>
      <c r="AAJ190"/>
      <c r="AAK190"/>
      <c r="AAL190"/>
      <c r="AAM190"/>
      <c r="AAN190"/>
      <c r="AAO190"/>
      <c r="AAP190"/>
      <c r="AAQ190"/>
      <c r="AAR190"/>
      <c r="AAS190"/>
      <c r="AAT190"/>
      <c r="AAU190"/>
      <c r="AAV190"/>
      <c r="AAW190"/>
      <c r="AAX190"/>
      <c r="AAY190"/>
      <c r="AAZ190"/>
      <c r="ABA190"/>
      <c r="ABB190"/>
      <c r="ABC190"/>
      <c r="ABD190"/>
      <c r="ABE190"/>
      <c r="ABF190"/>
      <c r="ABG190"/>
      <c r="ABH190"/>
      <c r="ABI190"/>
      <c r="ABJ190"/>
      <c r="ABK190"/>
      <c r="ABL190"/>
      <c r="ABM190"/>
      <c r="ABN190"/>
      <c r="ABO190"/>
      <c r="ABP190"/>
      <c r="ABQ190"/>
      <c r="ABR190"/>
      <c r="ABS190"/>
      <c r="ABT190"/>
      <c r="ABU190"/>
      <c r="ABV190"/>
      <c r="ABW190"/>
      <c r="ABX190"/>
      <c r="ABY190"/>
      <c r="ABZ190"/>
      <c r="ACA190"/>
      <c r="ACB190"/>
      <c r="ACC190"/>
      <c r="ACD190"/>
      <c r="ACE190"/>
      <c r="ACF190"/>
      <c r="ACG190"/>
      <c r="ACH190"/>
      <c r="ACI190"/>
      <c r="ACJ190"/>
      <c r="ACK190"/>
      <c r="ACL190"/>
      <c r="ACM190"/>
      <c r="ACN190"/>
      <c r="ACO190"/>
      <c r="ACP190"/>
      <c r="ACQ190"/>
      <c r="ACR190"/>
      <c r="ACS190"/>
      <c r="ACT190"/>
      <c r="ACU190"/>
      <c r="ACV190"/>
      <c r="ACW190"/>
      <c r="ACX190"/>
      <c r="ACY190"/>
      <c r="ACZ190"/>
      <c r="ADA190"/>
      <c r="ADB190"/>
      <c r="ADC190"/>
      <c r="ADD190"/>
      <c r="ADE190"/>
      <c r="ADF190"/>
      <c r="ADG190"/>
      <c r="ADH190"/>
      <c r="ADI190"/>
      <c r="ADJ190"/>
      <c r="ADK190"/>
      <c r="ADL190"/>
      <c r="ADM190"/>
      <c r="ADN190"/>
      <c r="ADO190"/>
      <c r="ADP190"/>
      <c r="ADQ190"/>
      <c r="ADR190"/>
      <c r="ADS190"/>
      <c r="ADT190"/>
      <c r="ADU190"/>
      <c r="ADV190"/>
      <c r="ADW190"/>
      <c r="ADX190"/>
      <c r="ADY190"/>
      <c r="ADZ190"/>
      <c r="AEA190"/>
      <c r="AEB190"/>
      <c r="AEC190"/>
      <c r="AED190"/>
      <c r="AEE190"/>
      <c r="AEF190"/>
      <c r="AEG190"/>
      <c r="AEH190"/>
      <c r="AEI190"/>
      <c r="AEJ190"/>
      <c r="AEK190"/>
      <c r="AEL190"/>
      <c r="AEM190"/>
      <c r="AEN190"/>
      <c r="AEO190"/>
      <c r="AEP190"/>
      <c r="AEQ190"/>
      <c r="AER190"/>
      <c r="AES190"/>
      <c r="AET190"/>
      <c r="AEU190"/>
      <c r="AEV190"/>
      <c r="AEW190"/>
      <c r="AEX190"/>
      <c r="AEY190"/>
      <c r="AEZ190"/>
      <c r="AFA190"/>
      <c r="AFB190"/>
      <c r="AFC190"/>
      <c r="AFD190"/>
      <c r="AFE190"/>
      <c r="AFF190"/>
      <c r="AFG190"/>
      <c r="AFH190"/>
      <c r="AFI190"/>
      <c r="AFJ190"/>
      <c r="AFK190"/>
      <c r="AFL190"/>
      <c r="AFM190"/>
      <c r="AFN190"/>
      <c r="AFO190"/>
      <c r="AFP190"/>
      <c r="AFQ190"/>
      <c r="AFR190"/>
      <c r="AFS190"/>
      <c r="AFT190"/>
      <c r="AFU190"/>
      <c r="AFV190"/>
      <c r="AFW190"/>
      <c r="AFX190"/>
      <c r="AFY190"/>
      <c r="AFZ190"/>
      <c r="AGA190"/>
      <c r="AGB190"/>
      <c r="AGC190"/>
      <c r="AGD190"/>
      <c r="AGE190"/>
      <c r="AGF190"/>
      <c r="AGG190"/>
      <c r="AGH190"/>
      <c r="AGI190"/>
      <c r="AGJ190"/>
      <c r="AGK190"/>
      <c r="AGL190"/>
      <c r="AGM190"/>
      <c r="AGN190"/>
      <c r="AGO190"/>
      <c r="AGP190"/>
      <c r="AGQ190"/>
      <c r="AGR190"/>
      <c r="AGS190"/>
      <c r="AGT190"/>
      <c r="AGU190"/>
      <c r="AGV190"/>
      <c r="AGW190"/>
      <c r="AGX190"/>
      <c r="AGY190"/>
      <c r="AGZ190"/>
      <c r="AHA190"/>
      <c r="AHB190"/>
      <c r="AHC190"/>
      <c r="AHD190"/>
      <c r="AHE190"/>
      <c r="AHF190"/>
      <c r="AHG190"/>
      <c r="AHH190"/>
      <c r="AHI190"/>
      <c r="AHJ190"/>
      <c r="AHK190"/>
      <c r="AHL190"/>
      <c r="AHM190"/>
      <c r="AHN190"/>
      <c r="AHO190"/>
      <c r="AHP190"/>
      <c r="AHQ190"/>
      <c r="AHR190"/>
      <c r="AHS190"/>
      <c r="AHT190"/>
      <c r="AHU190"/>
      <c r="AHV190"/>
      <c r="AHW190"/>
      <c r="AHX190"/>
      <c r="AHY190"/>
      <c r="AHZ190"/>
      <c r="AIA190"/>
      <c r="AIB190"/>
      <c r="AIC190"/>
      <c r="AID190"/>
      <c r="AIE190"/>
      <c r="AIF190"/>
      <c r="AIG190"/>
      <c r="AIH190"/>
      <c r="AII190"/>
      <c r="AIJ190"/>
      <c r="AIK190"/>
      <c r="AIL190"/>
      <c r="AIM190"/>
      <c r="AIN190"/>
      <c r="AIO190"/>
      <c r="AIP190"/>
      <c r="AIQ190"/>
      <c r="AIR190"/>
      <c r="AIS190"/>
      <c r="AIT190"/>
      <c r="AIU190"/>
      <c r="AIV190"/>
      <c r="AIW190"/>
      <c r="AIX190"/>
      <c r="AIY190"/>
      <c r="AIZ190"/>
      <c r="AJA190"/>
      <c r="AJB190"/>
      <c r="AJC190"/>
      <c r="AJD190"/>
      <c r="AJE190"/>
      <c r="AJF190"/>
      <c r="AJG190"/>
      <c r="AJH190"/>
      <c r="AJI190"/>
      <c r="AJJ190"/>
      <c r="AJK190"/>
      <c r="AJL190"/>
      <c r="AJM190"/>
      <c r="AJN190"/>
      <c r="AJO190"/>
      <c r="AJP190"/>
      <c r="AJQ190"/>
      <c r="AJR190"/>
      <c r="AJS190"/>
      <c r="AJT190"/>
      <c r="AJU190"/>
      <c r="AJV190"/>
      <c r="AJW190"/>
      <c r="AJX190"/>
      <c r="AJY190"/>
      <c r="AJZ190"/>
      <c r="AKA190"/>
      <c r="AKB190"/>
      <c r="AKC190"/>
      <c r="AKD190"/>
      <c r="AKE190"/>
      <c r="AKF190"/>
      <c r="AKG190"/>
      <c r="AKH190"/>
      <c r="AKI190"/>
      <c r="AKJ190"/>
      <c r="AKK190"/>
      <c r="AKL190"/>
      <c r="AKM190"/>
      <c r="AKN190"/>
      <c r="AKO190"/>
      <c r="AKP190"/>
      <c r="AKQ190"/>
      <c r="AKR190"/>
      <c r="AKS190"/>
      <c r="AKT190"/>
      <c r="AKU190"/>
      <c r="AKV190"/>
      <c r="AKW190"/>
      <c r="AKX190"/>
      <c r="AKY190"/>
      <c r="AKZ190"/>
      <c r="ALA190"/>
      <c r="ALB190"/>
      <c r="ALC190"/>
      <c r="ALD190"/>
      <c r="ALE190"/>
      <c r="ALF190"/>
      <c r="ALG190"/>
      <c r="ALH190"/>
      <c r="ALI190"/>
      <c r="ALJ190"/>
      <c r="ALK190"/>
      <c r="ALL190"/>
      <c r="ALM190"/>
      <c r="ALN190"/>
      <c r="ALO190"/>
      <c r="ALP190"/>
      <c r="ALQ190"/>
      <c r="ALR190"/>
      <c r="ALS190"/>
      <c r="ALT190"/>
      <c r="ALU190"/>
      <c r="ALV190"/>
      <c r="ALW190"/>
      <c r="ALX190"/>
      <c r="ALY190"/>
      <c r="ALZ190"/>
      <c r="AMA190"/>
      <c r="AMB190"/>
      <c r="AMC190"/>
      <c r="AMD190"/>
      <c r="AME190"/>
      <c r="AMF190"/>
      <c r="AMG190"/>
      <c r="AMH190"/>
      <c r="AMI190"/>
      <c r="AMJ190"/>
      <c r="AMK190"/>
      <c r="AML190"/>
      <c r="AMM190"/>
      <c r="AMN190"/>
      <c r="AMO190"/>
    </row>
    <row r="191" spans="1:1029">
      <c r="A191" s="14" t="str">
        <f>SUBSTITUTE(CONCATENATE(I191,J191,IF(K191="Identifier","ID",IF(AND(K191="Text",OR(I191&lt;&gt;"",J191&lt;&gt;"")),"",K191)),IF(AND(M191&lt;&gt;"Text",K191&lt;&gt;M191,NOT(AND(K191="URI",M191="Identifier")),NOT(AND(K191="UUID",M191="Identifier")),NOT(AND(K191="OID",M191="Identifier"))),IF(M191="Identifier","ID",M191),""))," ","")</f>
        <v>OptionsIndicator</v>
      </c>
      <c r="B191" s="19" t="s">
        <v>1498</v>
      </c>
      <c r="C191" s="13" t="s">
        <v>1026</v>
      </c>
      <c r="F191" s="14" t="str">
        <f>CONCATENATE( IF(G191="","",CONCATENATE(G191,"_ ")),H191,". ",IF(I191="","",CONCATENATE(I191,"_ ")),L191,IF(OR(I191&lt;&gt;"",L191&lt;&gt;M191),CONCATENATE(". ",M191),""))</f>
        <v>Purpose. Options Indicator. Indicator</v>
      </c>
      <c r="H191" s="14" t="s">
        <v>1528</v>
      </c>
      <c r="I191" s="14"/>
      <c r="J191" s="14" t="s">
        <v>1025</v>
      </c>
      <c r="K191" s="14" t="s">
        <v>1547</v>
      </c>
      <c r="L191" s="14" t="str">
        <f>IF(J191&lt;&gt;"",CONCATENATE(J191," ",K191),K191)</f>
        <v>Options Indicator</v>
      </c>
      <c r="M191" s="14" t="s">
        <v>1547</v>
      </c>
      <c r="N191" s="14"/>
      <c r="O191" s="14" t="str">
        <f>IF(N191&lt;&gt;"",CONCATENATE(N191,"_ ",M191,". Type"),CONCATENATE(M191,". Type"))</f>
        <v>Indicator. Type</v>
      </c>
      <c r="P191" s="14"/>
      <c r="Q191" s="14"/>
      <c r="R191" s="14" t="s">
        <v>1490</v>
      </c>
      <c r="S191" s="14"/>
      <c r="T191" s="14"/>
      <c r="U191" s="14"/>
      <c r="V191" s="14"/>
      <c r="W191" s="14"/>
      <c r="X191" s="14" t="s">
        <v>1025</v>
      </c>
      <c r="Y191" s="14" t="s">
        <v>1485</v>
      </c>
      <c r="Z191" s="14"/>
      <c r="AA191" s="14"/>
      <c r="AB191" s="14"/>
      <c r="AC191" s="14"/>
      <c r="AD191" s="14"/>
      <c r="AE191" s="14"/>
      <c r="AF191" s="17">
        <v>20180313</v>
      </c>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c r="DU191"/>
      <c r="DV191"/>
      <c r="DW191"/>
      <c r="DX191"/>
      <c r="DY191"/>
      <c r="DZ191"/>
      <c r="EA191"/>
      <c r="EB191"/>
      <c r="EC191"/>
      <c r="ED191"/>
      <c r="EE191"/>
      <c r="EF191"/>
      <c r="EG191"/>
      <c r="EH191"/>
      <c r="EI191"/>
      <c r="EJ191"/>
      <c r="EK191"/>
      <c r="EL191"/>
      <c r="EM191"/>
      <c r="EN191"/>
      <c r="EO191"/>
      <c r="EP191"/>
      <c r="EQ191"/>
      <c r="ER191"/>
      <c r="ES191"/>
      <c r="ET191"/>
      <c r="EU191"/>
      <c r="EV191"/>
      <c r="EW191"/>
      <c r="EX191"/>
      <c r="EY191"/>
      <c r="EZ191"/>
      <c r="FA191"/>
      <c r="FB191"/>
      <c r="FC191"/>
      <c r="FD191"/>
      <c r="FE191"/>
      <c r="FF191"/>
      <c r="FG191"/>
      <c r="FH191"/>
      <c r="FI191"/>
      <c r="FJ191"/>
      <c r="FK191"/>
      <c r="FL191"/>
      <c r="FM191"/>
      <c r="FN191"/>
      <c r="FO191"/>
      <c r="FP191"/>
      <c r="FQ191"/>
      <c r="FR191"/>
      <c r="FS191"/>
      <c r="FT191"/>
      <c r="FU191"/>
      <c r="FV191"/>
      <c r="FW191"/>
      <c r="FX191"/>
      <c r="FY191"/>
      <c r="FZ191"/>
      <c r="GA191"/>
      <c r="GB191"/>
      <c r="GC191"/>
      <c r="GD191"/>
      <c r="GE191"/>
      <c r="GF191"/>
      <c r="GG191"/>
      <c r="GH191"/>
      <c r="GI191"/>
      <c r="GJ191"/>
      <c r="GK191"/>
      <c r="GL191"/>
      <c r="GM191"/>
      <c r="GN191"/>
      <c r="GO191"/>
      <c r="GP191"/>
      <c r="GQ191"/>
      <c r="GR191"/>
      <c r="GS191"/>
      <c r="GT191"/>
      <c r="GU191"/>
      <c r="GV191"/>
      <c r="GW191"/>
      <c r="GX191"/>
      <c r="GY191"/>
      <c r="GZ191"/>
      <c r="HA191"/>
      <c r="HB191"/>
      <c r="HC191"/>
      <c r="HD191"/>
      <c r="HE191"/>
      <c r="HF191"/>
      <c r="HG191"/>
      <c r="HH191"/>
      <c r="HI191"/>
      <c r="HJ191"/>
      <c r="HK191"/>
      <c r="HL191"/>
      <c r="HM191"/>
      <c r="HN191"/>
      <c r="HO191"/>
      <c r="HP191"/>
      <c r="HQ191"/>
      <c r="HR191"/>
      <c r="HS191"/>
      <c r="HT191"/>
      <c r="HU191"/>
      <c r="HV191"/>
      <c r="HW191"/>
      <c r="HX191"/>
      <c r="HY191"/>
      <c r="HZ191"/>
      <c r="IA191"/>
      <c r="IB191"/>
      <c r="IC191"/>
      <c r="ID191"/>
      <c r="IE191"/>
      <c r="IF191"/>
      <c r="IG191"/>
      <c r="IH191"/>
      <c r="II191"/>
      <c r="IJ191"/>
      <c r="IK191"/>
      <c r="IL191"/>
      <c r="IM191"/>
      <c r="IN191"/>
      <c r="IO191"/>
      <c r="IP191"/>
      <c r="IQ191"/>
      <c r="IR191"/>
      <c r="IS191"/>
      <c r="IT191"/>
      <c r="IU191"/>
      <c r="IV191"/>
      <c r="IW191"/>
      <c r="IX191"/>
      <c r="IY191"/>
      <c r="IZ191"/>
      <c r="JA191"/>
      <c r="JB191"/>
      <c r="JC191"/>
      <c r="JD191"/>
      <c r="JE191"/>
      <c r="JF191"/>
      <c r="JG191"/>
      <c r="JH191"/>
      <c r="JI191"/>
      <c r="JJ191"/>
      <c r="JK191"/>
      <c r="JL191"/>
      <c r="JM191"/>
      <c r="JN191"/>
      <c r="JO191"/>
      <c r="JP191"/>
      <c r="JQ191"/>
      <c r="JR191"/>
      <c r="JS191"/>
      <c r="JT191"/>
      <c r="JU191"/>
      <c r="JV191"/>
      <c r="JW191"/>
      <c r="JX191"/>
      <c r="JY191"/>
      <c r="JZ191"/>
      <c r="KA191"/>
      <c r="KB191"/>
      <c r="KC191"/>
      <c r="KD191"/>
      <c r="KE191"/>
      <c r="KF191"/>
      <c r="KG191"/>
      <c r="KH191"/>
      <c r="KI191"/>
      <c r="KJ191"/>
      <c r="KK191"/>
      <c r="KL191"/>
      <c r="KM191"/>
      <c r="KN191"/>
      <c r="KO191"/>
      <c r="KP191"/>
      <c r="KQ191"/>
      <c r="KR191"/>
      <c r="KS191"/>
      <c r="KT191"/>
      <c r="KU191"/>
      <c r="KV191"/>
      <c r="KW191"/>
      <c r="KX191"/>
      <c r="KY191"/>
      <c r="KZ191"/>
      <c r="LA191"/>
      <c r="LB191"/>
      <c r="LC191"/>
      <c r="LD191"/>
      <c r="LE191"/>
      <c r="LF191"/>
      <c r="LG191"/>
      <c r="LH191"/>
      <c r="LI191"/>
      <c r="LJ191"/>
      <c r="LK191"/>
      <c r="LL191"/>
      <c r="LM191"/>
      <c r="LN191"/>
      <c r="LO191"/>
      <c r="LP191"/>
      <c r="LQ191"/>
      <c r="LR191"/>
      <c r="LS191"/>
      <c r="LT191"/>
      <c r="LU191"/>
      <c r="LV191"/>
      <c r="LW191"/>
      <c r="LX191"/>
      <c r="LY191"/>
      <c r="LZ191"/>
      <c r="MA191"/>
      <c r="MB191"/>
      <c r="MC191"/>
      <c r="MD191"/>
      <c r="ME191"/>
      <c r="MF191"/>
      <c r="MG191"/>
      <c r="MH191"/>
      <c r="MI191"/>
      <c r="MJ191"/>
      <c r="MK191"/>
      <c r="ML191"/>
      <c r="MM191"/>
      <c r="MN191"/>
      <c r="MO191"/>
      <c r="MP191"/>
      <c r="MQ191"/>
      <c r="MR191"/>
      <c r="MS191"/>
      <c r="MT191"/>
      <c r="MU191"/>
      <c r="MV191"/>
      <c r="MW191"/>
      <c r="MX191"/>
      <c r="MY191"/>
      <c r="MZ191"/>
      <c r="NA191"/>
      <c r="NB191"/>
      <c r="NC191"/>
      <c r="ND191"/>
      <c r="NE191"/>
      <c r="NF191"/>
      <c r="NG191"/>
      <c r="NH191"/>
      <c r="NI191"/>
      <c r="NJ191"/>
      <c r="NK191"/>
      <c r="NL191"/>
      <c r="NM191"/>
      <c r="NN191"/>
      <c r="NO191"/>
      <c r="NP191"/>
      <c r="NQ191"/>
      <c r="NR191"/>
      <c r="NS191"/>
      <c r="NT191"/>
      <c r="NU191"/>
      <c r="NV191"/>
      <c r="NW191"/>
      <c r="NX191"/>
      <c r="NY191"/>
      <c r="NZ191"/>
      <c r="OA191"/>
      <c r="OB191"/>
      <c r="OC191"/>
      <c r="OD191"/>
      <c r="OE191"/>
      <c r="OF191"/>
      <c r="OG191"/>
      <c r="OH191"/>
      <c r="OI191"/>
      <c r="OJ191"/>
      <c r="OK191"/>
      <c r="OL191"/>
      <c r="OM191"/>
      <c r="ON191"/>
      <c r="OO191"/>
      <c r="OP191"/>
      <c r="OQ191"/>
      <c r="OR191"/>
      <c r="OS191"/>
      <c r="OT191"/>
      <c r="OU191"/>
      <c r="OV191"/>
      <c r="OW191"/>
      <c r="OX191"/>
      <c r="OY191"/>
      <c r="OZ191"/>
      <c r="PA191"/>
      <c r="PB191"/>
      <c r="PC191"/>
      <c r="PD191"/>
      <c r="PE191"/>
      <c r="PF191"/>
      <c r="PG191"/>
      <c r="PH191"/>
      <c r="PI191"/>
      <c r="PJ191"/>
      <c r="PK191"/>
      <c r="PL191"/>
      <c r="PM191"/>
      <c r="PN191"/>
      <c r="PO191"/>
      <c r="PP191"/>
      <c r="PQ191"/>
      <c r="PR191"/>
      <c r="PS191"/>
      <c r="PT191"/>
      <c r="PU191"/>
      <c r="PV191"/>
      <c r="PW191"/>
      <c r="PX191"/>
      <c r="PY191"/>
      <c r="PZ191"/>
      <c r="QA191"/>
      <c r="QB191"/>
      <c r="QC191"/>
      <c r="QD191"/>
      <c r="QE191"/>
      <c r="QF191"/>
      <c r="QG191"/>
      <c r="QH191"/>
      <c r="QI191"/>
      <c r="QJ191"/>
      <c r="QK191"/>
      <c r="QL191"/>
      <c r="QM191"/>
      <c r="QN191"/>
      <c r="QO191"/>
      <c r="QP191"/>
      <c r="QQ191"/>
      <c r="QR191"/>
      <c r="QS191"/>
      <c r="QT191"/>
      <c r="QU191"/>
      <c r="QV191"/>
      <c r="QW191"/>
      <c r="QX191"/>
      <c r="QY191"/>
      <c r="QZ191"/>
      <c r="RA191"/>
      <c r="RB191"/>
      <c r="RC191"/>
      <c r="RD191"/>
      <c r="RE191"/>
      <c r="RF191"/>
      <c r="RG191"/>
      <c r="RH191"/>
      <c r="RI191"/>
      <c r="RJ191"/>
      <c r="RK191"/>
      <c r="RL191"/>
      <c r="RM191"/>
      <c r="RN191"/>
      <c r="RO191"/>
      <c r="RP191"/>
      <c r="RQ191"/>
      <c r="RR191"/>
      <c r="RS191"/>
      <c r="RT191"/>
      <c r="RU191"/>
      <c r="RV191"/>
      <c r="RW191"/>
      <c r="RX191"/>
      <c r="RY191"/>
      <c r="RZ191"/>
      <c r="SA191"/>
      <c r="SB191"/>
      <c r="SC191"/>
      <c r="SD191"/>
      <c r="SE191"/>
      <c r="SF191"/>
      <c r="SG191"/>
      <c r="SH191"/>
      <c r="SI191"/>
      <c r="SJ191"/>
      <c r="SK191"/>
      <c r="SL191"/>
      <c r="SM191"/>
      <c r="SN191"/>
      <c r="SO191"/>
      <c r="SP191"/>
      <c r="SQ191"/>
      <c r="SR191"/>
      <c r="SS191"/>
      <c r="ST191"/>
      <c r="SU191"/>
      <c r="SV191"/>
      <c r="SW191"/>
      <c r="SX191"/>
      <c r="SY191"/>
      <c r="SZ191"/>
      <c r="TA191"/>
      <c r="TB191"/>
      <c r="TC191"/>
      <c r="TD191"/>
      <c r="TE191"/>
      <c r="TF191"/>
      <c r="TG191"/>
      <c r="TH191"/>
      <c r="TI191"/>
      <c r="TJ191"/>
      <c r="TK191"/>
      <c r="TL191"/>
      <c r="TM191"/>
      <c r="TN191"/>
      <c r="TO191"/>
      <c r="TP191"/>
      <c r="TQ191"/>
      <c r="TR191"/>
      <c r="TS191"/>
      <c r="TT191"/>
      <c r="TU191"/>
      <c r="TV191"/>
      <c r="TW191"/>
      <c r="TX191"/>
      <c r="TY191"/>
      <c r="TZ191"/>
      <c r="UA191"/>
      <c r="UB191"/>
      <c r="UC191"/>
      <c r="UD191"/>
      <c r="UE191"/>
      <c r="UF191"/>
      <c r="UG191"/>
      <c r="UH191"/>
      <c r="UI191"/>
      <c r="UJ191"/>
      <c r="UK191"/>
      <c r="UL191"/>
      <c r="UM191"/>
      <c r="UN191"/>
      <c r="UO191"/>
      <c r="UP191"/>
      <c r="UQ191"/>
      <c r="UR191"/>
      <c r="US191"/>
      <c r="UT191"/>
      <c r="UU191"/>
      <c r="UV191"/>
      <c r="UW191"/>
      <c r="UX191"/>
      <c r="UY191"/>
      <c r="UZ191"/>
      <c r="VA191"/>
      <c r="VB191"/>
      <c r="VC191"/>
      <c r="VD191"/>
      <c r="VE191"/>
      <c r="VF191"/>
      <c r="VG191"/>
      <c r="VH191"/>
      <c r="VI191"/>
      <c r="VJ191"/>
      <c r="VK191"/>
      <c r="VL191"/>
      <c r="VM191"/>
      <c r="VN191"/>
      <c r="VO191"/>
      <c r="VP191"/>
      <c r="VQ191"/>
      <c r="VR191"/>
      <c r="VS191"/>
      <c r="VT191"/>
      <c r="VU191"/>
      <c r="VV191"/>
      <c r="VW191"/>
      <c r="VX191"/>
      <c r="VY191"/>
      <c r="VZ191"/>
      <c r="WA191"/>
      <c r="WB191"/>
      <c r="WC191"/>
      <c r="WD191"/>
      <c r="WE191"/>
      <c r="WF191"/>
      <c r="WG191"/>
      <c r="WH191"/>
      <c r="WI191"/>
      <c r="WJ191"/>
      <c r="WK191"/>
      <c r="WL191"/>
      <c r="WM191"/>
      <c r="WN191"/>
      <c r="WO191"/>
      <c r="WP191"/>
      <c r="WQ191"/>
      <c r="WR191"/>
      <c r="WS191"/>
      <c r="WT191"/>
      <c r="WU191"/>
      <c r="WV191"/>
      <c r="WW191"/>
      <c r="WX191"/>
      <c r="WY191"/>
      <c r="WZ191"/>
      <c r="XA191"/>
      <c r="XB191"/>
      <c r="XC191"/>
      <c r="XD191"/>
      <c r="XE191"/>
      <c r="XF191"/>
      <c r="XG191"/>
      <c r="XH191"/>
      <c r="XI191"/>
      <c r="XJ191"/>
      <c r="XK191"/>
      <c r="XL191"/>
      <c r="XM191"/>
      <c r="XN191"/>
      <c r="XO191"/>
      <c r="XP191"/>
      <c r="XQ191"/>
      <c r="XR191"/>
      <c r="XS191"/>
      <c r="XT191"/>
      <c r="XU191"/>
      <c r="XV191"/>
      <c r="XW191"/>
      <c r="XX191"/>
      <c r="XY191"/>
      <c r="XZ191"/>
      <c r="YA191"/>
      <c r="YB191"/>
      <c r="YC191"/>
      <c r="YD191"/>
      <c r="YE191"/>
      <c r="YF191"/>
      <c r="YG191"/>
      <c r="YH191"/>
      <c r="YI191"/>
      <c r="YJ191"/>
      <c r="YK191"/>
      <c r="YL191"/>
      <c r="YM191"/>
      <c r="YN191"/>
      <c r="YO191"/>
      <c r="YP191"/>
      <c r="YQ191"/>
      <c r="YR191"/>
      <c r="YS191"/>
      <c r="YT191"/>
      <c r="YU191"/>
      <c r="YV191"/>
      <c r="YW191"/>
      <c r="YX191"/>
      <c r="YY191"/>
      <c r="YZ191"/>
      <c r="ZA191"/>
      <c r="ZB191"/>
      <c r="ZC191"/>
      <c r="ZD191"/>
      <c r="ZE191"/>
      <c r="ZF191"/>
      <c r="ZG191"/>
      <c r="ZH191"/>
      <c r="ZI191"/>
      <c r="ZJ191"/>
      <c r="ZK191"/>
      <c r="ZL191"/>
      <c r="ZM191"/>
      <c r="ZN191"/>
      <c r="ZO191"/>
      <c r="ZP191"/>
      <c r="ZQ191"/>
      <c r="ZR191"/>
      <c r="ZS191"/>
      <c r="ZT191"/>
      <c r="ZU191"/>
      <c r="ZV191"/>
      <c r="ZW191"/>
      <c r="ZX191"/>
      <c r="ZY191"/>
      <c r="ZZ191"/>
      <c r="AAA191"/>
      <c r="AAB191"/>
      <c r="AAC191"/>
      <c r="AAD191"/>
      <c r="AAE191"/>
      <c r="AAF191"/>
      <c r="AAG191"/>
      <c r="AAH191"/>
      <c r="AAI191"/>
      <c r="AAJ191"/>
      <c r="AAK191"/>
      <c r="AAL191"/>
      <c r="AAM191"/>
      <c r="AAN191"/>
      <c r="AAO191"/>
      <c r="AAP191"/>
      <c r="AAQ191"/>
      <c r="AAR191"/>
      <c r="AAS191"/>
      <c r="AAT191"/>
      <c r="AAU191"/>
      <c r="AAV191"/>
      <c r="AAW191"/>
      <c r="AAX191"/>
      <c r="AAY191"/>
      <c r="AAZ191"/>
      <c r="ABA191"/>
      <c r="ABB191"/>
      <c r="ABC191"/>
      <c r="ABD191"/>
      <c r="ABE191"/>
      <c r="ABF191"/>
      <c r="ABG191"/>
      <c r="ABH191"/>
      <c r="ABI191"/>
      <c r="ABJ191"/>
      <c r="ABK191"/>
      <c r="ABL191"/>
      <c r="ABM191"/>
      <c r="ABN191"/>
      <c r="ABO191"/>
      <c r="ABP191"/>
      <c r="ABQ191"/>
      <c r="ABR191"/>
      <c r="ABS191"/>
      <c r="ABT191"/>
      <c r="ABU191"/>
      <c r="ABV191"/>
      <c r="ABW191"/>
      <c r="ABX191"/>
      <c r="ABY191"/>
      <c r="ABZ191"/>
      <c r="ACA191"/>
      <c r="ACB191"/>
      <c r="ACC191"/>
      <c r="ACD191"/>
      <c r="ACE191"/>
      <c r="ACF191"/>
      <c r="ACG191"/>
      <c r="ACH191"/>
      <c r="ACI191"/>
      <c r="ACJ191"/>
      <c r="ACK191"/>
      <c r="ACL191"/>
      <c r="ACM191"/>
      <c r="ACN191"/>
      <c r="ACO191"/>
      <c r="ACP191"/>
      <c r="ACQ191"/>
      <c r="ACR191"/>
      <c r="ACS191"/>
      <c r="ACT191"/>
      <c r="ACU191"/>
      <c r="ACV191"/>
      <c r="ACW191"/>
      <c r="ACX191"/>
      <c r="ACY191"/>
      <c r="ACZ191"/>
      <c r="ADA191"/>
      <c r="ADB191"/>
      <c r="ADC191"/>
      <c r="ADD191"/>
      <c r="ADE191"/>
      <c r="ADF191"/>
      <c r="ADG191"/>
      <c r="ADH191"/>
      <c r="ADI191"/>
      <c r="ADJ191"/>
      <c r="ADK191"/>
      <c r="ADL191"/>
      <c r="ADM191"/>
      <c r="ADN191"/>
      <c r="ADO191"/>
      <c r="ADP191"/>
      <c r="ADQ191"/>
      <c r="ADR191"/>
      <c r="ADS191"/>
      <c r="ADT191"/>
      <c r="ADU191"/>
      <c r="ADV191"/>
      <c r="ADW191"/>
      <c r="ADX191"/>
      <c r="ADY191"/>
      <c r="ADZ191"/>
      <c r="AEA191"/>
      <c r="AEB191"/>
      <c r="AEC191"/>
      <c r="AED191"/>
      <c r="AEE191"/>
      <c r="AEF191"/>
      <c r="AEG191"/>
      <c r="AEH191"/>
      <c r="AEI191"/>
      <c r="AEJ191"/>
      <c r="AEK191"/>
      <c r="AEL191"/>
      <c r="AEM191"/>
      <c r="AEN191"/>
      <c r="AEO191"/>
      <c r="AEP191"/>
      <c r="AEQ191"/>
      <c r="AER191"/>
      <c r="AES191"/>
      <c r="AET191"/>
      <c r="AEU191"/>
      <c r="AEV191"/>
      <c r="AEW191"/>
      <c r="AEX191"/>
      <c r="AEY191"/>
      <c r="AEZ191"/>
      <c r="AFA191"/>
      <c r="AFB191"/>
      <c r="AFC191"/>
      <c r="AFD191"/>
      <c r="AFE191"/>
      <c r="AFF191"/>
      <c r="AFG191"/>
      <c r="AFH191"/>
      <c r="AFI191"/>
      <c r="AFJ191"/>
      <c r="AFK191"/>
      <c r="AFL191"/>
      <c r="AFM191"/>
      <c r="AFN191"/>
      <c r="AFO191"/>
      <c r="AFP191"/>
      <c r="AFQ191"/>
      <c r="AFR191"/>
      <c r="AFS191"/>
      <c r="AFT191"/>
      <c r="AFU191"/>
      <c r="AFV191"/>
      <c r="AFW191"/>
      <c r="AFX191"/>
      <c r="AFY191"/>
      <c r="AFZ191"/>
      <c r="AGA191"/>
      <c r="AGB191"/>
      <c r="AGC191"/>
      <c r="AGD191"/>
      <c r="AGE191"/>
      <c r="AGF191"/>
      <c r="AGG191"/>
      <c r="AGH191"/>
      <c r="AGI191"/>
      <c r="AGJ191"/>
      <c r="AGK191"/>
      <c r="AGL191"/>
      <c r="AGM191"/>
      <c r="AGN191"/>
      <c r="AGO191"/>
      <c r="AGP191"/>
      <c r="AGQ191"/>
      <c r="AGR191"/>
      <c r="AGS191"/>
      <c r="AGT191"/>
      <c r="AGU191"/>
      <c r="AGV191"/>
      <c r="AGW191"/>
      <c r="AGX191"/>
      <c r="AGY191"/>
      <c r="AGZ191"/>
      <c r="AHA191"/>
      <c r="AHB191"/>
      <c r="AHC191"/>
      <c r="AHD191"/>
      <c r="AHE191"/>
      <c r="AHF191"/>
      <c r="AHG191"/>
      <c r="AHH191"/>
      <c r="AHI191"/>
      <c r="AHJ191"/>
      <c r="AHK191"/>
      <c r="AHL191"/>
      <c r="AHM191"/>
      <c r="AHN191"/>
      <c r="AHO191"/>
      <c r="AHP191"/>
      <c r="AHQ191"/>
      <c r="AHR191"/>
      <c r="AHS191"/>
      <c r="AHT191"/>
      <c r="AHU191"/>
      <c r="AHV191"/>
      <c r="AHW191"/>
      <c r="AHX191"/>
      <c r="AHY191"/>
      <c r="AHZ191"/>
      <c r="AIA191"/>
      <c r="AIB191"/>
      <c r="AIC191"/>
      <c r="AID191"/>
      <c r="AIE191"/>
      <c r="AIF191"/>
      <c r="AIG191"/>
      <c r="AIH191"/>
      <c r="AII191"/>
      <c r="AIJ191"/>
      <c r="AIK191"/>
      <c r="AIL191"/>
      <c r="AIM191"/>
      <c r="AIN191"/>
      <c r="AIO191"/>
      <c r="AIP191"/>
      <c r="AIQ191"/>
      <c r="AIR191"/>
      <c r="AIS191"/>
      <c r="AIT191"/>
      <c r="AIU191"/>
      <c r="AIV191"/>
      <c r="AIW191"/>
      <c r="AIX191"/>
      <c r="AIY191"/>
      <c r="AIZ191"/>
      <c r="AJA191"/>
      <c r="AJB191"/>
      <c r="AJC191"/>
      <c r="AJD191"/>
      <c r="AJE191"/>
      <c r="AJF191"/>
      <c r="AJG191"/>
      <c r="AJH191"/>
      <c r="AJI191"/>
      <c r="AJJ191"/>
      <c r="AJK191"/>
      <c r="AJL191"/>
      <c r="AJM191"/>
      <c r="AJN191"/>
      <c r="AJO191"/>
      <c r="AJP191"/>
      <c r="AJQ191"/>
      <c r="AJR191"/>
      <c r="AJS191"/>
      <c r="AJT191"/>
      <c r="AJU191"/>
      <c r="AJV191"/>
      <c r="AJW191"/>
      <c r="AJX191"/>
      <c r="AJY191"/>
      <c r="AJZ191"/>
      <c r="AKA191"/>
      <c r="AKB191"/>
      <c r="AKC191"/>
      <c r="AKD191"/>
      <c r="AKE191"/>
      <c r="AKF191"/>
      <c r="AKG191"/>
      <c r="AKH191"/>
      <c r="AKI191"/>
      <c r="AKJ191"/>
      <c r="AKK191"/>
      <c r="AKL191"/>
      <c r="AKM191"/>
      <c r="AKN191"/>
      <c r="AKO191"/>
      <c r="AKP191"/>
      <c r="AKQ191"/>
      <c r="AKR191"/>
      <c r="AKS191"/>
      <c r="AKT191"/>
      <c r="AKU191"/>
      <c r="AKV191"/>
      <c r="AKW191"/>
      <c r="AKX191"/>
      <c r="AKY191"/>
      <c r="AKZ191"/>
      <c r="ALA191"/>
      <c r="ALB191"/>
      <c r="ALC191"/>
      <c r="ALD191"/>
      <c r="ALE191"/>
      <c r="ALF191"/>
      <c r="ALG191"/>
      <c r="ALH191"/>
      <c r="ALI191"/>
      <c r="ALJ191"/>
      <c r="ALK191"/>
      <c r="ALL191"/>
      <c r="ALM191"/>
      <c r="ALN191"/>
      <c r="ALO191"/>
      <c r="ALP191"/>
      <c r="ALQ191"/>
      <c r="ALR191"/>
      <c r="ALS191"/>
      <c r="ALT191"/>
      <c r="ALU191"/>
      <c r="ALV191"/>
      <c r="ALW191"/>
      <c r="ALX191"/>
      <c r="ALY191"/>
      <c r="ALZ191"/>
      <c r="AMA191"/>
      <c r="AMB191"/>
      <c r="AMC191"/>
      <c r="AMD191"/>
      <c r="AME191"/>
      <c r="AMF191"/>
      <c r="AMG191"/>
      <c r="AMH191"/>
      <c r="AMI191"/>
      <c r="AMJ191"/>
      <c r="AMK191"/>
      <c r="AML191"/>
      <c r="AMM191"/>
      <c r="AMN191"/>
      <c r="AMO191"/>
    </row>
    <row r="192" spans="1:1029">
      <c r="A192" s="14" t="str">
        <f>SUBSTITUTE(CONCATENATE(I192,J192,IF(K192="Identifier","ID",IF(AND(K192="Text",OR(I192&lt;&gt;"",J192&lt;&gt;"")),"",K192)),IF(AND(M192&lt;&gt;"Text",K192&lt;&gt;M192,NOT(AND(K192="URI",M192="Identifier")),NOT(AND(K192="UUID",M192="Identifier")),NOT(AND(K192="OID",M192="Identifier"))),IF(M192="Identifier","ID",M192),""))," ","")</f>
        <v>OptionsDescription</v>
      </c>
      <c r="B192" s="19" t="s">
        <v>1502</v>
      </c>
      <c r="C192" s="13" t="s">
        <v>1735</v>
      </c>
      <c r="F192" s="14" t="str">
        <f>CONCATENATE( IF(G192="","",CONCATENATE(G192,"_ ")),H192,". ",IF(I192="","",CONCATENATE(I192,"_ ")),L192,IF(OR(I192&lt;&gt;"",L192&lt;&gt;M192),CONCATENATE(". ",M192),""))</f>
        <v>Purpose. Options Description. Description</v>
      </c>
      <c r="H192" s="14" t="s">
        <v>1528</v>
      </c>
      <c r="I192" s="14"/>
      <c r="J192" s="14" t="s">
        <v>1025</v>
      </c>
      <c r="K192" s="14" t="s">
        <v>1522</v>
      </c>
      <c r="L192" s="14" t="str">
        <f>IF(J192&lt;&gt;"",CONCATENATE(J192," ",K192),K192)</f>
        <v>Options Description</v>
      </c>
      <c r="M192" s="14" t="s">
        <v>1522</v>
      </c>
      <c r="N192" s="14"/>
      <c r="O192" s="14" t="str">
        <f>IF(N192&lt;&gt;"",CONCATENATE(N192,"_ ",M192,". Type"),CONCATENATE(M192,". Type"))</f>
        <v>Description. Type</v>
      </c>
      <c r="P192" s="14"/>
      <c r="Q192" s="14"/>
      <c r="R192" s="14" t="s">
        <v>1490</v>
      </c>
      <c r="S192" s="14"/>
      <c r="T192" s="14"/>
      <c r="U192" s="14"/>
      <c r="V192" s="14"/>
      <c r="W192" s="14"/>
      <c r="X192" s="14" t="s">
        <v>1025</v>
      </c>
      <c r="Y192" s="14" t="s">
        <v>1485</v>
      </c>
      <c r="Z192" s="14"/>
      <c r="AA192" s="14"/>
      <c r="AB192" s="14"/>
      <c r="AC192" s="14"/>
      <c r="AD192" s="14"/>
      <c r="AE192" s="14"/>
      <c r="AF192" s="17">
        <v>20180313</v>
      </c>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c r="DU192"/>
      <c r="DV192"/>
      <c r="DW192"/>
      <c r="DX192"/>
      <c r="DY192"/>
      <c r="DZ192"/>
      <c r="EA192"/>
      <c r="EB192"/>
      <c r="EC192"/>
      <c r="ED192"/>
      <c r="EE192"/>
      <c r="EF192"/>
      <c r="EG192"/>
      <c r="EH192"/>
      <c r="EI192"/>
      <c r="EJ192"/>
      <c r="EK192"/>
      <c r="EL192"/>
      <c r="EM192"/>
      <c r="EN192"/>
      <c r="EO192"/>
      <c r="EP192"/>
      <c r="EQ192"/>
      <c r="ER192"/>
      <c r="ES192"/>
      <c r="ET192"/>
      <c r="EU192"/>
      <c r="EV192"/>
      <c r="EW192"/>
      <c r="EX192"/>
      <c r="EY192"/>
      <c r="EZ192"/>
      <c r="FA192"/>
      <c r="FB192"/>
      <c r="FC192"/>
      <c r="FD192"/>
      <c r="FE192"/>
      <c r="FF192"/>
      <c r="FG192"/>
      <c r="FH192"/>
      <c r="FI192"/>
      <c r="FJ192"/>
      <c r="FK192"/>
      <c r="FL192"/>
      <c r="FM192"/>
      <c r="FN192"/>
      <c r="FO192"/>
      <c r="FP192"/>
      <c r="FQ192"/>
      <c r="FR192"/>
      <c r="FS192"/>
      <c r="FT192"/>
      <c r="FU192"/>
      <c r="FV192"/>
      <c r="FW192"/>
      <c r="FX192"/>
      <c r="FY192"/>
      <c r="FZ192"/>
      <c r="GA192"/>
      <c r="GB192"/>
      <c r="GC192"/>
      <c r="GD192"/>
      <c r="GE192"/>
      <c r="GF192"/>
      <c r="GG192"/>
      <c r="GH192"/>
      <c r="GI192"/>
      <c r="GJ192"/>
      <c r="GK192"/>
      <c r="GL192"/>
      <c r="GM192"/>
      <c r="GN192"/>
      <c r="GO192"/>
      <c r="GP192"/>
      <c r="GQ192"/>
      <c r="GR192"/>
      <c r="GS192"/>
      <c r="GT192"/>
      <c r="GU192"/>
      <c r="GV192"/>
      <c r="GW192"/>
      <c r="GX192"/>
      <c r="GY192"/>
      <c r="GZ192"/>
      <c r="HA192"/>
      <c r="HB192"/>
      <c r="HC192"/>
      <c r="HD192"/>
      <c r="HE192"/>
      <c r="HF192"/>
      <c r="HG192"/>
      <c r="HH192"/>
      <c r="HI192"/>
      <c r="HJ192"/>
      <c r="HK192"/>
      <c r="HL192"/>
      <c r="HM192"/>
      <c r="HN192"/>
      <c r="HO192"/>
      <c r="HP192"/>
      <c r="HQ192"/>
      <c r="HR192"/>
      <c r="HS192"/>
      <c r="HT192"/>
      <c r="HU192"/>
      <c r="HV192"/>
      <c r="HW192"/>
      <c r="HX192"/>
      <c r="HY192"/>
      <c r="HZ192"/>
      <c r="IA192"/>
      <c r="IB192"/>
      <c r="IC192"/>
      <c r="ID192"/>
      <c r="IE192"/>
      <c r="IF192"/>
      <c r="IG192"/>
      <c r="IH192"/>
      <c r="II192"/>
      <c r="IJ192"/>
      <c r="IK192"/>
      <c r="IL192"/>
      <c r="IM192"/>
      <c r="IN192"/>
      <c r="IO192"/>
      <c r="IP192"/>
      <c r="IQ192"/>
      <c r="IR192"/>
      <c r="IS192"/>
      <c r="IT192"/>
      <c r="IU192"/>
      <c r="IV192"/>
      <c r="IW192"/>
      <c r="IX192"/>
      <c r="IY192"/>
      <c r="IZ192"/>
      <c r="JA192"/>
      <c r="JB192"/>
      <c r="JC192"/>
      <c r="JD192"/>
      <c r="JE192"/>
      <c r="JF192"/>
      <c r="JG192"/>
      <c r="JH192"/>
      <c r="JI192"/>
      <c r="JJ192"/>
      <c r="JK192"/>
      <c r="JL192"/>
      <c r="JM192"/>
      <c r="JN192"/>
      <c r="JO192"/>
      <c r="JP192"/>
      <c r="JQ192"/>
      <c r="JR192"/>
      <c r="JS192"/>
      <c r="JT192"/>
      <c r="JU192"/>
      <c r="JV192"/>
      <c r="JW192"/>
      <c r="JX192"/>
      <c r="JY192"/>
      <c r="JZ192"/>
      <c r="KA192"/>
      <c r="KB192"/>
      <c r="KC192"/>
      <c r="KD192"/>
      <c r="KE192"/>
      <c r="KF192"/>
      <c r="KG192"/>
      <c r="KH192"/>
      <c r="KI192"/>
      <c r="KJ192"/>
      <c r="KK192"/>
      <c r="KL192"/>
      <c r="KM192"/>
      <c r="KN192"/>
      <c r="KO192"/>
      <c r="KP192"/>
      <c r="KQ192"/>
      <c r="KR192"/>
      <c r="KS192"/>
      <c r="KT192"/>
      <c r="KU192"/>
      <c r="KV192"/>
      <c r="KW192"/>
      <c r="KX192"/>
      <c r="KY192"/>
      <c r="KZ192"/>
      <c r="LA192"/>
      <c r="LB192"/>
      <c r="LC192"/>
      <c r="LD192"/>
      <c r="LE192"/>
      <c r="LF192"/>
      <c r="LG192"/>
      <c r="LH192"/>
      <c r="LI192"/>
      <c r="LJ192"/>
      <c r="LK192"/>
      <c r="LL192"/>
      <c r="LM192"/>
      <c r="LN192"/>
      <c r="LO192"/>
      <c r="LP192"/>
      <c r="LQ192"/>
      <c r="LR192"/>
      <c r="LS192"/>
      <c r="LT192"/>
      <c r="LU192"/>
      <c r="LV192"/>
      <c r="LW192"/>
      <c r="LX192"/>
      <c r="LY192"/>
      <c r="LZ192"/>
      <c r="MA192"/>
      <c r="MB192"/>
      <c r="MC192"/>
      <c r="MD192"/>
      <c r="ME192"/>
      <c r="MF192"/>
      <c r="MG192"/>
      <c r="MH192"/>
      <c r="MI192"/>
      <c r="MJ192"/>
      <c r="MK192"/>
      <c r="ML192"/>
      <c r="MM192"/>
      <c r="MN192"/>
      <c r="MO192"/>
      <c r="MP192"/>
      <c r="MQ192"/>
      <c r="MR192"/>
      <c r="MS192"/>
      <c r="MT192"/>
      <c r="MU192"/>
      <c r="MV192"/>
      <c r="MW192"/>
      <c r="MX192"/>
      <c r="MY192"/>
      <c r="MZ192"/>
      <c r="NA192"/>
      <c r="NB192"/>
      <c r="NC192"/>
      <c r="ND192"/>
      <c r="NE192"/>
      <c r="NF192"/>
      <c r="NG192"/>
      <c r="NH192"/>
      <c r="NI192"/>
      <c r="NJ192"/>
      <c r="NK192"/>
      <c r="NL192"/>
      <c r="NM192"/>
      <c r="NN192"/>
      <c r="NO192"/>
      <c r="NP192"/>
      <c r="NQ192"/>
      <c r="NR192"/>
      <c r="NS192"/>
      <c r="NT192"/>
      <c r="NU192"/>
      <c r="NV192"/>
      <c r="NW192"/>
      <c r="NX192"/>
      <c r="NY192"/>
      <c r="NZ192"/>
      <c r="OA192"/>
      <c r="OB192"/>
      <c r="OC192"/>
      <c r="OD192"/>
      <c r="OE192"/>
      <c r="OF192"/>
      <c r="OG192"/>
      <c r="OH192"/>
      <c r="OI192"/>
      <c r="OJ192"/>
      <c r="OK192"/>
      <c r="OL192"/>
      <c r="OM192"/>
      <c r="ON192"/>
      <c r="OO192"/>
      <c r="OP192"/>
      <c r="OQ192"/>
      <c r="OR192"/>
      <c r="OS192"/>
      <c r="OT192"/>
      <c r="OU192"/>
      <c r="OV192"/>
      <c r="OW192"/>
      <c r="OX192"/>
      <c r="OY192"/>
      <c r="OZ192"/>
      <c r="PA192"/>
      <c r="PB192"/>
      <c r="PC192"/>
      <c r="PD192"/>
      <c r="PE192"/>
      <c r="PF192"/>
      <c r="PG192"/>
      <c r="PH192"/>
      <c r="PI192"/>
      <c r="PJ192"/>
      <c r="PK192"/>
      <c r="PL192"/>
      <c r="PM192"/>
      <c r="PN192"/>
      <c r="PO192"/>
      <c r="PP192"/>
      <c r="PQ192"/>
      <c r="PR192"/>
      <c r="PS192"/>
      <c r="PT192"/>
      <c r="PU192"/>
      <c r="PV192"/>
      <c r="PW192"/>
      <c r="PX192"/>
      <c r="PY192"/>
      <c r="PZ192"/>
      <c r="QA192"/>
      <c r="QB192"/>
      <c r="QC192"/>
      <c r="QD192"/>
      <c r="QE192"/>
      <c r="QF192"/>
      <c r="QG192"/>
      <c r="QH192"/>
      <c r="QI192"/>
      <c r="QJ192"/>
      <c r="QK192"/>
      <c r="QL192"/>
      <c r="QM192"/>
      <c r="QN192"/>
      <c r="QO192"/>
      <c r="QP192"/>
      <c r="QQ192"/>
      <c r="QR192"/>
      <c r="QS192"/>
      <c r="QT192"/>
      <c r="QU192"/>
      <c r="QV192"/>
      <c r="QW192"/>
      <c r="QX192"/>
      <c r="QY192"/>
      <c r="QZ192"/>
      <c r="RA192"/>
      <c r="RB192"/>
      <c r="RC192"/>
      <c r="RD192"/>
      <c r="RE192"/>
      <c r="RF192"/>
      <c r="RG192"/>
      <c r="RH192"/>
      <c r="RI192"/>
      <c r="RJ192"/>
      <c r="RK192"/>
      <c r="RL192"/>
      <c r="RM192"/>
      <c r="RN192"/>
      <c r="RO192"/>
      <c r="RP192"/>
      <c r="RQ192"/>
      <c r="RR192"/>
      <c r="RS192"/>
      <c r="RT192"/>
      <c r="RU192"/>
      <c r="RV192"/>
      <c r="RW192"/>
      <c r="RX192"/>
      <c r="RY192"/>
      <c r="RZ192"/>
      <c r="SA192"/>
      <c r="SB192"/>
      <c r="SC192"/>
      <c r="SD192"/>
      <c r="SE192"/>
      <c r="SF192"/>
      <c r="SG192"/>
      <c r="SH192"/>
      <c r="SI192"/>
      <c r="SJ192"/>
      <c r="SK192"/>
      <c r="SL192"/>
      <c r="SM192"/>
      <c r="SN192"/>
      <c r="SO192"/>
      <c r="SP192"/>
      <c r="SQ192"/>
      <c r="SR192"/>
      <c r="SS192"/>
      <c r="ST192"/>
      <c r="SU192"/>
      <c r="SV192"/>
      <c r="SW192"/>
      <c r="SX192"/>
      <c r="SY192"/>
      <c r="SZ192"/>
      <c r="TA192"/>
      <c r="TB192"/>
      <c r="TC192"/>
      <c r="TD192"/>
      <c r="TE192"/>
      <c r="TF192"/>
      <c r="TG192"/>
      <c r="TH192"/>
      <c r="TI192"/>
      <c r="TJ192"/>
      <c r="TK192"/>
      <c r="TL192"/>
      <c r="TM192"/>
      <c r="TN192"/>
      <c r="TO192"/>
      <c r="TP192"/>
      <c r="TQ192"/>
      <c r="TR192"/>
      <c r="TS192"/>
      <c r="TT192"/>
      <c r="TU192"/>
      <c r="TV192"/>
      <c r="TW192"/>
      <c r="TX192"/>
      <c r="TY192"/>
      <c r="TZ192"/>
      <c r="UA192"/>
      <c r="UB192"/>
      <c r="UC192"/>
      <c r="UD192"/>
      <c r="UE192"/>
      <c r="UF192"/>
      <c r="UG192"/>
      <c r="UH192"/>
      <c r="UI192"/>
      <c r="UJ192"/>
      <c r="UK192"/>
      <c r="UL192"/>
      <c r="UM192"/>
      <c r="UN192"/>
      <c r="UO192"/>
      <c r="UP192"/>
      <c r="UQ192"/>
      <c r="UR192"/>
      <c r="US192"/>
      <c r="UT192"/>
      <c r="UU192"/>
      <c r="UV192"/>
      <c r="UW192"/>
      <c r="UX192"/>
      <c r="UY192"/>
      <c r="UZ192"/>
      <c r="VA192"/>
      <c r="VB192"/>
      <c r="VC192"/>
      <c r="VD192"/>
      <c r="VE192"/>
      <c r="VF192"/>
      <c r="VG192"/>
      <c r="VH192"/>
      <c r="VI192"/>
      <c r="VJ192"/>
      <c r="VK192"/>
      <c r="VL192"/>
      <c r="VM192"/>
      <c r="VN192"/>
      <c r="VO192"/>
      <c r="VP192"/>
      <c r="VQ192"/>
      <c r="VR192"/>
      <c r="VS192"/>
      <c r="VT192"/>
      <c r="VU192"/>
      <c r="VV192"/>
      <c r="VW192"/>
      <c r="VX192"/>
      <c r="VY192"/>
      <c r="VZ192"/>
      <c r="WA192"/>
      <c r="WB192"/>
      <c r="WC192"/>
      <c r="WD192"/>
      <c r="WE192"/>
      <c r="WF192"/>
      <c r="WG192"/>
      <c r="WH192"/>
      <c r="WI192"/>
      <c r="WJ192"/>
      <c r="WK192"/>
      <c r="WL192"/>
      <c r="WM192"/>
      <c r="WN192"/>
      <c r="WO192"/>
      <c r="WP192"/>
      <c r="WQ192"/>
      <c r="WR192"/>
      <c r="WS192"/>
      <c r="WT192"/>
      <c r="WU192"/>
      <c r="WV192"/>
      <c r="WW192"/>
      <c r="WX192"/>
      <c r="WY192"/>
      <c r="WZ192"/>
      <c r="XA192"/>
      <c r="XB192"/>
      <c r="XC192"/>
      <c r="XD192"/>
      <c r="XE192"/>
      <c r="XF192"/>
      <c r="XG192"/>
      <c r="XH192"/>
      <c r="XI192"/>
      <c r="XJ192"/>
      <c r="XK192"/>
      <c r="XL192"/>
      <c r="XM192"/>
      <c r="XN192"/>
      <c r="XO192"/>
      <c r="XP192"/>
      <c r="XQ192"/>
      <c r="XR192"/>
      <c r="XS192"/>
      <c r="XT192"/>
      <c r="XU192"/>
      <c r="XV192"/>
      <c r="XW192"/>
      <c r="XX192"/>
      <c r="XY192"/>
      <c r="XZ192"/>
      <c r="YA192"/>
      <c r="YB192"/>
      <c r="YC192"/>
      <c r="YD192"/>
      <c r="YE192"/>
      <c r="YF192"/>
      <c r="YG192"/>
      <c r="YH192"/>
      <c r="YI192"/>
      <c r="YJ192"/>
      <c r="YK192"/>
      <c r="YL192"/>
      <c r="YM192"/>
      <c r="YN192"/>
      <c r="YO192"/>
      <c r="YP192"/>
      <c r="YQ192"/>
      <c r="YR192"/>
      <c r="YS192"/>
      <c r="YT192"/>
      <c r="YU192"/>
      <c r="YV192"/>
      <c r="YW192"/>
      <c r="YX192"/>
      <c r="YY192"/>
      <c r="YZ192"/>
      <c r="ZA192"/>
      <c r="ZB192"/>
      <c r="ZC192"/>
      <c r="ZD192"/>
      <c r="ZE192"/>
      <c r="ZF192"/>
      <c r="ZG192"/>
      <c r="ZH192"/>
      <c r="ZI192"/>
      <c r="ZJ192"/>
      <c r="ZK192"/>
      <c r="ZL192"/>
      <c r="ZM192"/>
      <c r="ZN192"/>
      <c r="ZO192"/>
      <c r="ZP192"/>
      <c r="ZQ192"/>
      <c r="ZR192"/>
      <c r="ZS192"/>
      <c r="ZT192"/>
      <c r="ZU192"/>
      <c r="ZV192"/>
      <c r="ZW192"/>
      <c r="ZX192"/>
      <c r="ZY192"/>
      <c r="ZZ192"/>
      <c r="AAA192"/>
      <c r="AAB192"/>
      <c r="AAC192"/>
      <c r="AAD192"/>
      <c r="AAE192"/>
      <c r="AAF192"/>
      <c r="AAG192"/>
      <c r="AAH192"/>
      <c r="AAI192"/>
      <c r="AAJ192"/>
      <c r="AAK192"/>
      <c r="AAL192"/>
      <c r="AAM192"/>
      <c r="AAN192"/>
      <c r="AAO192"/>
      <c r="AAP192"/>
      <c r="AAQ192"/>
      <c r="AAR192"/>
      <c r="AAS192"/>
      <c r="AAT192"/>
      <c r="AAU192"/>
      <c r="AAV192"/>
      <c r="AAW192"/>
      <c r="AAX192"/>
      <c r="AAY192"/>
      <c r="AAZ192"/>
      <c r="ABA192"/>
      <c r="ABB192"/>
      <c r="ABC192"/>
      <c r="ABD192"/>
      <c r="ABE192"/>
      <c r="ABF192"/>
      <c r="ABG192"/>
      <c r="ABH192"/>
      <c r="ABI192"/>
      <c r="ABJ192"/>
      <c r="ABK192"/>
      <c r="ABL192"/>
      <c r="ABM192"/>
      <c r="ABN192"/>
      <c r="ABO192"/>
      <c r="ABP192"/>
      <c r="ABQ192"/>
      <c r="ABR192"/>
      <c r="ABS192"/>
      <c r="ABT192"/>
      <c r="ABU192"/>
      <c r="ABV192"/>
      <c r="ABW192"/>
      <c r="ABX192"/>
      <c r="ABY192"/>
      <c r="ABZ192"/>
      <c r="ACA192"/>
      <c r="ACB192"/>
      <c r="ACC192"/>
      <c r="ACD192"/>
      <c r="ACE192"/>
      <c r="ACF192"/>
      <c r="ACG192"/>
      <c r="ACH192"/>
      <c r="ACI192"/>
      <c r="ACJ192"/>
      <c r="ACK192"/>
      <c r="ACL192"/>
      <c r="ACM192"/>
      <c r="ACN192"/>
      <c r="ACO192"/>
      <c r="ACP192"/>
      <c r="ACQ192"/>
      <c r="ACR192"/>
      <c r="ACS192"/>
      <c r="ACT192"/>
      <c r="ACU192"/>
      <c r="ACV192"/>
      <c r="ACW192"/>
      <c r="ACX192"/>
      <c r="ACY192"/>
      <c r="ACZ192"/>
      <c r="ADA192"/>
      <c r="ADB192"/>
      <c r="ADC192"/>
      <c r="ADD192"/>
      <c r="ADE192"/>
      <c r="ADF192"/>
      <c r="ADG192"/>
      <c r="ADH192"/>
      <c r="ADI192"/>
      <c r="ADJ192"/>
      <c r="ADK192"/>
      <c r="ADL192"/>
      <c r="ADM192"/>
      <c r="ADN192"/>
      <c r="ADO192"/>
      <c r="ADP192"/>
      <c r="ADQ192"/>
      <c r="ADR192"/>
      <c r="ADS192"/>
      <c r="ADT192"/>
      <c r="ADU192"/>
      <c r="ADV192"/>
      <c r="ADW192"/>
      <c r="ADX192"/>
      <c r="ADY192"/>
      <c r="ADZ192"/>
      <c r="AEA192"/>
      <c r="AEB192"/>
      <c r="AEC192"/>
      <c r="AED192"/>
      <c r="AEE192"/>
      <c r="AEF192"/>
      <c r="AEG192"/>
      <c r="AEH192"/>
      <c r="AEI192"/>
      <c r="AEJ192"/>
      <c r="AEK192"/>
      <c r="AEL192"/>
      <c r="AEM192"/>
      <c r="AEN192"/>
      <c r="AEO192"/>
      <c r="AEP192"/>
      <c r="AEQ192"/>
      <c r="AER192"/>
      <c r="AES192"/>
      <c r="AET192"/>
      <c r="AEU192"/>
      <c r="AEV192"/>
      <c r="AEW192"/>
      <c r="AEX192"/>
      <c r="AEY192"/>
      <c r="AEZ192"/>
      <c r="AFA192"/>
      <c r="AFB192"/>
      <c r="AFC192"/>
      <c r="AFD192"/>
      <c r="AFE192"/>
      <c r="AFF192"/>
      <c r="AFG192"/>
      <c r="AFH192"/>
      <c r="AFI192"/>
      <c r="AFJ192"/>
      <c r="AFK192"/>
      <c r="AFL192"/>
      <c r="AFM192"/>
      <c r="AFN192"/>
      <c r="AFO192"/>
      <c r="AFP192"/>
      <c r="AFQ192"/>
      <c r="AFR192"/>
      <c r="AFS192"/>
      <c r="AFT192"/>
      <c r="AFU192"/>
      <c r="AFV192"/>
      <c r="AFW192"/>
      <c r="AFX192"/>
      <c r="AFY192"/>
      <c r="AFZ192"/>
      <c r="AGA192"/>
      <c r="AGB192"/>
      <c r="AGC192"/>
      <c r="AGD192"/>
      <c r="AGE192"/>
      <c r="AGF192"/>
      <c r="AGG192"/>
      <c r="AGH192"/>
      <c r="AGI192"/>
      <c r="AGJ192"/>
      <c r="AGK192"/>
      <c r="AGL192"/>
      <c r="AGM192"/>
      <c r="AGN192"/>
      <c r="AGO192"/>
      <c r="AGP192"/>
      <c r="AGQ192"/>
      <c r="AGR192"/>
      <c r="AGS192"/>
      <c r="AGT192"/>
      <c r="AGU192"/>
      <c r="AGV192"/>
      <c r="AGW192"/>
      <c r="AGX192"/>
      <c r="AGY192"/>
      <c r="AGZ192"/>
      <c r="AHA192"/>
      <c r="AHB192"/>
      <c r="AHC192"/>
      <c r="AHD192"/>
      <c r="AHE192"/>
      <c r="AHF192"/>
      <c r="AHG192"/>
      <c r="AHH192"/>
      <c r="AHI192"/>
      <c r="AHJ192"/>
      <c r="AHK192"/>
      <c r="AHL192"/>
      <c r="AHM192"/>
      <c r="AHN192"/>
      <c r="AHO192"/>
      <c r="AHP192"/>
      <c r="AHQ192"/>
      <c r="AHR192"/>
      <c r="AHS192"/>
      <c r="AHT192"/>
      <c r="AHU192"/>
      <c r="AHV192"/>
      <c r="AHW192"/>
      <c r="AHX192"/>
      <c r="AHY192"/>
      <c r="AHZ192"/>
      <c r="AIA192"/>
      <c r="AIB192"/>
      <c r="AIC192"/>
      <c r="AID192"/>
      <c r="AIE192"/>
      <c r="AIF192"/>
      <c r="AIG192"/>
      <c r="AIH192"/>
      <c r="AII192"/>
      <c r="AIJ192"/>
      <c r="AIK192"/>
      <c r="AIL192"/>
      <c r="AIM192"/>
      <c r="AIN192"/>
      <c r="AIO192"/>
      <c r="AIP192"/>
      <c r="AIQ192"/>
      <c r="AIR192"/>
      <c r="AIS192"/>
      <c r="AIT192"/>
      <c r="AIU192"/>
      <c r="AIV192"/>
      <c r="AIW192"/>
      <c r="AIX192"/>
      <c r="AIY192"/>
      <c r="AIZ192"/>
      <c r="AJA192"/>
      <c r="AJB192"/>
      <c r="AJC192"/>
      <c r="AJD192"/>
      <c r="AJE192"/>
      <c r="AJF192"/>
      <c r="AJG192"/>
      <c r="AJH192"/>
      <c r="AJI192"/>
      <c r="AJJ192"/>
      <c r="AJK192"/>
      <c r="AJL192"/>
      <c r="AJM192"/>
      <c r="AJN192"/>
      <c r="AJO192"/>
      <c r="AJP192"/>
      <c r="AJQ192"/>
      <c r="AJR192"/>
      <c r="AJS192"/>
      <c r="AJT192"/>
      <c r="AJU192"/>
      <c r="AJV192"/>
      <c r="AJW192"/>
      <c r="AJX192"/>
      <c r="AJY192"/>
      <c r="AJZ192"/>
      <c r="AKA192"/>
      <c r="AKB192"/>
      <c r="AKC192"/>
      <c r="AKD192"/>
      <c r="AKE192"/>
      <c r="AKF192"/>
      <c r="AKG192"/>
      <c r="AKH192"/>
      <c r="AKI192"/>
      <c r="AKJ192"/>
      <c r="AKK192"/>
      <c r="AKL192"/>
      <c r="AKM192"/>
      <c r="AKN192"/>
      <c r="AKO192"/>
      <c r="AKP192"/>
      <c r="AKQ192"/>
      <c r="AKR192"/>
      <c r="AKS192"/>
      <c r="AKT192"/>
      <c r="AKU192"/>
      <c r="AKV192"/>
      <c r="AKW192"/>
      <c r="AKX192"/>
      <c r="AKY192"/>
      <c r="AKZ192"/>
      <c r="ALA192"/>
      <c r="ALB192"/>
      <c r="ALC192"/>
      <c r="ALD192"/>
      <c r="ALE192"/>
      <c r="ALF192"/>
      <c r="ALG192"/>
      <c r="ALH192"/>
      <c r="ALI192"/>
      <c r="ALJ192"/>
      <c r="ALK192"/>
      <c r="ALL192"/>
      <c r="ALM192"/>
      <c r="ALN192"/>
      <c r="ALO192"/>
      <c r="ALP192"/>
      <c r="ALQ192"/>
      <c r="ALR192"/>
      <c r="ALS192"/>
      <c r="ALT192"/>
      <c r="ALU192"/>
      <c r="ALV192"/>
      <c r="ALW192"/>
      <c r="ALX192"/>
      <c r="ALY192"/>
      <c r="ALZ192"/>
      <c r="AMA192"/>
      <c r="AMB192"/>
      <c r="AMC192"/>
      <c r="AMD192"/>
      <c r="AME192"/>
      <c r="AMF192"/>
      <c r="AMG192"/>
      <c r="AMH192"/>
      <c r="AMI192"/>
      <c r="AMJ192"/>
      <c r="AMK192"/>
      <c r="AML192"/>
      <c r="AMM192"/>
      <c r="AMN192"/>
      <c r="AMO192"/>
    </row>
    <row r="193" spans="1:1029">
      <c r="A193" s="14" t="str">
        <f>SUBSTITUTE(CONCATENATE(I193,J193,IF(K193="Identifier","ID",IF(AND(K193="Text",OR(I193&lt;&gt;"",J193&lt;&gt;"")),"",K193)),IF(AND(M193&lt;&gt;"Text",K193&lt;&gt;M193,NOT(AND(K193="URI",M193="Identifier")),NOT(AND(K193="UUID",M193="Identifier")),NOT(AND(K193="OID",M193="Identifier"))),IF(M193="Identifier","ID",M193),""))," ","")</f>
        <v>ContractNatureTypeCode</v>
      </c>
      <c r="B193" s="19" t="s">
        <v>1502</v>
      </c>
      <c r="C193" s="13" t="s">
        <v>1531</v>
      </c>
      <c r="E193" s="13" t="s">
        <v>1532</v>
      </c>
      <c r="F193" s="14" t="str">
        <f>CONCATENATE( IF(G193="","",CONCATENATE(G193,"_ ")),H193,". ",IF(I193="","",CONCATENATE(I193,"_ ")),L193,IF(OR(I193&lt;&gt;"",L193&lt;&gt;M193),CONCATENATE(". ",M193),""))</f>
        <v>Contract Purpose. Contract Nature Type Code. Code</v>
      </c>
      <c r="H193" s="14" t="s">
        <v>1530</v>
      </c>
      <c r="I193" s="14"/>
      <c r="J193" s="14" t="s">
        <v>1533</v>
      </c>
      <c r="K193" s="14" t="s">
        <v>1489</v>
      </c>
      <c r="L193" s="14" t="str">
        <f>IF(J193&lt;&gt;"",CONCATENATE(J193," ",K193),K193)</f>
        <v>Contract Nature Type Code</v>
      </c>
      <c r="M193" s="14" t="s">
        <v>1489</v>
      </c>
      <c r="N193" s="14"/>
      <c r="O193" s="14" t="str">
        <f>IF(N193&lt;&gt;"",CONCATENATE(N193,"_ ",M193,". Type"),CONCATENATE(M193,". Type"))</f>
        <v>Code. Type</v>
      </c>
      <c r="P193" s="14"/>
      <c r="Q193" s="14"/>
      <c r="R193" s="14" t="s">
        <v>1490</v>
      </c>
      <c r="S193" s="14"/>
      <c r="T193" s="14" t="s">
        <v>1534</v>
      </c>
      <c r="U193" s="14"/>
      <c r="V193" s="14"/>
      <c r="W193" s="14"/>
      <c r="X193" s="14" t="s">
        <v>337</v>
      </c>
      <c r="Y193" s="14" t="s">
        <v>1485</v>
      </c>
      <c r="Z193" s="14"/>
      <c r="AA193" s="14" t="s">
        <v>36</v>
      </c>
      <c r="AB193" s="14"/>
      <c r="AC193" s="14"/>
      <c r="AD193" s="14"/>
      <c r="AE193" s="14" t="s">
        <v>1535</v>
      </c>
      <c r="AF193" s="17" t="s">
        <v>1536</v>
      </c>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c r="DU193"/>
      <c r="DV193"/>
      <c r="DW193"/>
      <c r="DX193"/>
      <c r="DY193"/>
      <c r="DZ193"/>
      <c r="EA193"/>
      <c r="EB193"/>
      <c r="EC193"/>
      <c r="ED193"/>
      <c r="EE193"/>
      <c r="EF193"/>
      <c r="EG193"/>
      <c r="EH193"/>
      <c r="EI193"/>
      <c r="EJ193"/>
      <c r="EK193"/>
      <c r="EL193"/>
      <c r="EM193"/>
      <c r="EN193"/>
      <c r="EO193"/>
      <c r="EP193"/>
      <c r="EQ193"/>
      <c r="ER193"/>
      <c r="ES193"/>
      <c r="ET193"/>
      <c r="EU193"/>
      <c r="EV193"/>
      <c r="EW193"/>
      <c r="EX193"/>
      <c r="EY193"/>
      <c r="EZ193"/>
      <c r="FA193"/>
      <c r="FB193"/>
      <c r="FC193"/>
      <c r="FD193"/>
      <c r="FE193"/>
      <c r="FF193"/>
      <c r="FG193"/>
      <c r="FH193"/>
      <c r="FI193"/>
      <c r="FJ193"/>
      <c r="FK193"/>
      <c r="FL193"/>
      <c r="FM193"/>
      <c r="FN193"/>
      <c r="FO193"/>
      <c r="FP193"/>
      <c r="FQ193"/>
      <c r="FR193"/>
      <c r="FS193"/>
      <c r="FT193"/>
      <c r="FU193"/>
      <c r="FV193"/>
      <c r="FW193"/>
      <c r="FX193"/>
      <c r="FY193"/>
      <c r="FZ193"/>
      <c r="GA193"/>
      <c r="GB193"/>
      <c r="GC193"/>
      <c r="GD193"/>
      <c r="GE193"/>
      <c r="GF193"/>
      <c r="GG193"/>
      <c r="GH193"/>
      <c r="GI193"/>
      <c r="GJ193"/>
      <c r="GK193"/>
      <c r="GL193"/>
      <c r="GM193"/>
      <c r="GN193"/>
      <c r="GO193"/>
      <c r="GP193"/>
      <c r="GQ193"/>
      <c r="GR193"/>
      <c r="GS193"/>
      <c r="GT193"/>
      <c r="GU193"/>
      <c r="GV193"/>
      <c r="GW193"/>
      <c r="GX193"/>
      <c r="GY193"/>
      <c r="GZ193"/>
      <c r="HA193"/>
      <c r="HB193"/>
      <c r="HC193"/>
      <c r="HD193"/>
      <c r="HE193"/>
      <c r="HF193"/>
      <c r="HG193"/>
      <c r="HH193"/>
      <c r="HI193"/>
      <c r="HJ193"/>
      <c r="HK193"/>
      <c r="HL193"/>
      <c r="HM193"/>
      <c r="HN193"/>
      <c r="HO193"/>
      <c r="HP193"/>
      <c r="HQ193"/>
      <c r="HR193"/>
      <c r="HS193"/>
      <c r="HT193"/>
      <c r="HU193"/>
      <c r="HV193"/>
      <c r="HW193"/>
      <c r="HX193"/>
      <c r="HY193"/>
      <c r="HZ193"/>
      <c r="IA193"/>
      <c r="IB193"/>
      <c r="IC193"/>
      <c r="ID193"/>
      <c r="IE193"/>
      <c r="IF193"/>
      <c r="IG193"/>
      <c r="IH193"/>
      <c r="II193"/>
      <c r="IJ193"/>
      <c r="IK193"/>
      <c r="IL193"/>
      <c r="IM193"/>
      <c r="IN193"/>
      <c r="IO193"/>
      <c r="IP193"/>
      <c r="IQ193"/>
      <c r="IR193"/>
      <c r="IS193"/>
      <c r="IT193"/>
      <c r="IU193"/>
      <c r="IV193"/>
      <c r="IW193"/>
      <c r="IX193"/>
      <c r="IY193"/>
      <c r="IZ193"/>
      <c r="JA193"/>
      <c r="JB193"/>
      <c r="JC193"/>
      <c r="JD193"/>
      <c r="JE193"/>
      <c r="JF193"/>
      <c r="JG193"/>
      <c r="JH193"/>
      <c r="JI193"/>
      <c r="JJ193"/>
      <c r="JK193"/>
      <c r="JL193"/>
      <c r="JM193"/>
      <c r="JN193"/>
      <c r="JO193"/>
      <c r="JP193"/>
      <c r="JQ193"/>
      <c r="JR193"/>
      <c r="JS193"/>
      <c r="JT193"/>
      <c r="JU193"/>
      <c r="JV193"/>
      <c r="JW193"/>
      <c r="JX193"/>
      <c r="JY193"/>
      <c r="JZ193"/>
      <c r="KA193"/>
      <c r="KB193"/>
      <c r="KC193"/>
      <c r="KD193"/>
      <c r="KE193"/>
      <c r="KF193"/>
      <c r="KG193"/>
      <c r="KH193"/>
      <c r="KI193"/>
      <c r="KJ193"/>
      <c r="KK193"/>
      <c r="KL193"/>
      <c r="KM193"/>
      <c r="KN193"/>
      <c r="KO193"/>
      <c r="KP193"/>
      <c r="KQ193"/>
      <c r="KR193"/>
      <c r="KS193"/>
      <c r="KT193"/>
      <c r="KU193"/>
      <c r="KV193"/>
      <c r="KW193"/>
      <c r="KX193"/>
      <c r="KY193"/>
      <c r="KZ193"/>
      <c r="LA193"/>
      <c r="LB193"/>
      <c r="LC193"/>
      <c r="LD193"/>
      <c r="LE193"/>
      <c r="LF193"/>
      <c r="LG193"/>
      <c r="LH193"/>
      <c r="LI193"/>
      <c r="LJ193"/>
      <c r="LK193"/>
      <c r="LL193"/>
      <c r="LM193"/>
      <c r="LN193"/>
      <c r="LO193"/>
      <c r="LP193"/>
      <c r="LQ193"/>
      <c r="LR193"/>
      <c r="LS193"/>
      <c r="LT193"/>
      <c r="LU193"/>
      <c r="LV193"/>
      <c r="LW193"/>
      <c r="LX193"/>
      <c r="LY193"/>
      <c r="LZ193"/>
      <c r="MA193"/>
      <c r="MB193"/>
      <c r="MC193"/>
      <c r="MD193"/>
      <c r="ME193"/>
      <c r="MF193"/>
      <c r="MG193"/>
      <c r="MH193"/>
      <c r="MI193"/>
      <c r="MJ193"/>
      <c r="MK193"/>
      <c r="ML193"/>
      <c r="MM193"/>
      <c r="MN193"/>
      <c r="MO193"/>
      <c r="MP193"/>
      <c r="MQ193"/>
      <c r="MR193"/>
      <c r="MS193"/>
      <c r="MT193"/>
      <c r="MU193"/>
      <c r="MV193"/>
      <c r="MW193"/>
      <c r="MX193"/>
      <c r="MY193"/>
      <c r="MZ193"/>
      <c r="NA193"/>
      <c r="NB193"/>
      <c r="NC193"/>
      <c r="ND193"/>
      <c r="NE193"/>
      <c r="NF193"/>
      <c r="NG193"/>
      <c r="NH193"/>
      <c r="NI193"/>
      <c r="NJ193"/>
      <c r="NK193"/>
      <c r="NL193"/>
      <c r="NM193"/>
      <c r="NN193"/>
      <c r="NO193"/>
      <c r="NP193"/>
      <c r="NQ193"/>
      <c r="NR193"/>
      <c r="NS193"/>
      <c r="NT193"/>
      <c r="NU193"/>
      <c r="NV193"/>
      <c r="NW193"/>
      <c r="NX193"/>
      <c r="NY193"/>
      <c r="NZ193"/>
      <c r="OA193"/>
      <c r="OB193"/>
      <c r="OC193"/>
      <c r="OD193"/>
      <c r="OE193"/>
      <c r="OF193"/>
      <c r="OG193"/>
      <c r="OH193"/>
      <c r="OI193"/>
      <c r="OJ193"/>
      <c r="OK193"/>
      <c r="OL193"/>
      <c r="OM193"/>
      <c r="ON193"/>
      <c r="OO193"/>
      <c r="OP193"/>
      <c r="OQ193"/>
      <c r="OR193"/>
      <c r="OS193"/>
      <c r="OT193"/>
      <c r="OU193"/>
      <c r="OV193"/>
      <c r="OW193"/>
      <c r="OX193"/>
      <c r="OY193"/>
      <c r="OZ193"/>
      <c r="PA193"/>
      <c r="PB193"/>
      <c r="PC193"/>
      <c r="PD193"/>
      <c r="PE193"/>
      <c r="PF193"/>
      <c r="PG193"/>
      <c r="PH193"/>
      <c r="PI193"/>
      <c r="PJ193"/>
      <c r="PK193"/>
      <c r="PL193"/>
      <c r="PM193"/>
      <c r="PN193"/>
      <c r="PO193"/>
      <c r="PP193"/>
      <c r="PQ193"/>
      <c r="PR193"/>
      <c r="PS193"/>
      <c r="PT193"/>
      <c r="PU193"/>
      <c r="PV193"/>
      <c r="PW193"/>
      <c r="PX193"/>
      <c r="PY193"/>
      <c r="PZ193"/>
      <c r="QA193"/>
      <c r="QB193"/>
      <c r="QC193"/>
      <c r="QD193"/>
      <c r="QE193"/>
      <c r="QF193"/>
      <c r="QG193"/>
      <c r="QH193"/>
      <c r="QI193"/>
      <c r="QJ193"/>
      <c r="QK193"/>
      <c r="QL193"/>
      <c r="QM193"/>
      <c r="QN193"/>
      <c r="QO193"/>
      <c r="QP193"/>
      <c r="QQ193"/>
      <c r="QR193"/>
      <c r="QS193"/>
      <c r="QT193"/>
      <c r="QU193"/>
      <c r="QV193"/>
      <c r="QW193"/>
      <c r="QX193"/>
      <c r="QY193"/>
      <c r="QZ193"/>
      <c r="RA193"/>
      <c r="RB193"/>
      <c r="RC193"/>
      <c r="RD193"/>
      <c r="RE193"/>
      <c r="RF193"/>
      <c r="RG193"/>
      <c r="RH193"/>
      <c r="RI193"/>
      <c r="RJ193"/>
      <c r="RK193"/>
      <c r="RL193"/>
      <c r="RM193"/>
      <c r="RN193"/>
      <c r="RO193"/>
      <c r="RP193"/>
      <c r="RQ193"/>
      <c r="RR193"/>
      <c r="RS193"/>
      <c r="RT193"/>
      <c r="RU193"/>
      <c r="RV193"/>
      <c r="RW193"/>
      <c r="RX193"/>
      <c r="RY193"/>
      <c r="RZ193"/>
      <c r="SA193"/>
      <c r="SB193"/>
      <c r="SC193"/>
      <c r="SD193"/>
      <c r="SE193"/>
      <c r="SF193"/>
      <c r="SG193"/>
      <c r="SH193"/>
      <c r="SI193"/>
      <c r="SJ193"/>
      <c r="SK193"/>
      <c r="SL193"/>
      <c r="SM193"/>
      <c r="SN193"/>
      <c r="SO193"/>
      <c r="SP193"/>
      <c r="SQ193"/>
      <c r="SR193"/>
      <c r="SS193"/>
      <c r="ST193"/>
      <c r="SU193"/>
      <c r="SV193"/>
      <c r="SW193"/>
      <c r="SX193"/>
      <c r="SY193"/>
      <c r="SZ193"/>
      <c r="TA193"/>
      <c r="TB193"/>
      <c r="TC193"/>
      <c r="TD193"/>
      <c r="TE193"/>
      <c r="TF193"/>
      <c r="TG193"/>
      <c r="TH193"/>
      <c r="TI193"/>
      <c r="TJ193"/>
      <c r="TK193"/>
      <c r="TL193"/>
      <c r="TM193"/>
      <c r="TN193"/>
      <c r="TO193"/>
      <c r="TP193"/>
      <c r="TQ193"/>
      <c r="TR193"/>
      <c r="TS193"/>
      <c r="TT193"/>
      <c r="TU193"/>
      <c r="TV193"/>
      <c r="TW193"/>
      <c r="TX193"/>
      <c r="TY193"/>
      <c r="TZ193"/>
      <c r="UA193"/>
      <c r="UB193"/>
      <c r="UC193"/>
      <c r="UD193"/>
      <c r="UE193"/>
      <c r="UF193"/>
      <c r="UG193"/>
      <c r="UH193"/>
      <c r="UI193"/>
      <c r="UJ193"/>
      <c r="UK193"/>
      <c r="UL193"/>
      <c r="UM193"/>
      <c r="UN193"/>
      <c r="UO193"/>
      <c r="UP193"/>
      <c r="UQ193"/>
      <c r="UR193"/>
      <c r="US193"/>
      <c r="UT193"/>
      <c r="UU193"/>
      <c r="UV193"/>
      <c r="UW193"/>
      <c r="UX193"/>
      <c r="UY193"/>
      <c r="UZ193"/>
      <c r="VA193"/>
      <c r="VB193"/>
      <c r="VC193"/>
      <c r="VD193"/>
      <c r="VE193"/>
      <c r="VF193"/>
      <c r="VG193"/>
      <c r="VH193"/>
      <c r="VI193"/>
      <c r="VJ193"/>
      <c r="VK193"/>
      <c r="VL193"/>
      <c r="VM193"/>
      <c r="VN193"/>
      <c r="VO193"/>
      <c r="VP193"/>
      <c r="VQ193"/>
      <c r="VR193"/>
      <c r="VS193"/>
      <c r="VT193"/>
      <c r="VU193"/>
      <c r="VV193"/>
      <c r="VW193"/>
      <c r="VX193"/>
      <c r="VY193"/>
      <c r="VZ193"/>
      <c r="WA193"/>
      <c r="WB193"/>
      <c r="WC193"/>
      <c r="WD193"/>
      <c r="WE193"/>
      <c r="WF193"/>
      <c r="WG193"/>
      <c r="WH193"/>
      <c r="WI193"/>
      <c r="WJ193"/>
      <c r="WK193"/>
      <c r="WL193"/>
      <c r="WM193"/>
      <c r="WN193"/>
      <c r="WO193"/>
      <c r="WP193"/>
      <c r="WQ193"/>
      <c r="WR193"/>
      <c r="WS193"/>
      <c r="WT193"/>
      <c r="WU193"/>
      <c r="WV193"/>
      <c r="WW193"/>
      <c r="WX193"/>
      <c r="WY193"/>
      <c r="WZ193"/>
      <c r="XA193"/>
      <c r="XB193"/>
      <c r="XC193"/>
      <c r="XD193"/>
      <c r="XE193"/>
      <c r="XF193"/>
      <c r="XG193"/>
      <c r="XH193"/>
      <c r="XI193"/>
      <c r="XJ193"/>
      <c r="XK193"/>
      <c r="XL193"/>
      <c r="XM193"/>
      <c r="XN193"/>
      <c r="XO193"/>
      <c r="XP193"/>
      <c r="XQ193"/>
      <c r="XR193"/>
      <c r="XS193"/>
      <c r="XT193"/>
      <c r="XU193"/>
      <c r="XV193"/>
      <c r="XW193"/>
      <c r="XX193"/>
      <c r="XY193"/>
      <c r="XZ193"/>
      <c r="YA193"/>
      <c r="YB193"/>
      <c r="YC193"/>
      <c r="YD193"/>
      <c r="YE193"/>
      <c r="YF193"/>
      <c r="YG193"/>
      <c r="YH193"/>
      <c r="YI193"/>
      <c r="YJ193"/>
      <c r="YK193"/>
      <c r="YL193"/>
      <c r="YM193"/>
      <c r="YN193"/>
      <c r="YO193"/>
      <c r="YP193"/>
      <c r="YQ193"/>
      <c r="YR193"/>
      <c r="YS193"/>
      <c r="YT193"/>
      <c r="YU193"/>
      <c r="YV193"/>
      <c r="YW193"/>
      <c r="YX193"/>
      <c r="YY193"/>
      <c r="YZ193"/>
      <c r="ZA193"/>
      <c r="ZB193"/>
      <c r="ZC193"/>
      <c r="ZD193"/>
      <c r="ZE193"/>
      <c r="ZF193"/>
      <c r="ZG193"/>
      <c r="ZH193"/>
      <c r="ZI193"/>
      <c r="ZJ193"/>
      <c r="ZK193"/>
      <c r="ZL193"/>
      <c r="ZM193"/>
      <c r="ZN193"/>
      <c r="ZO193"/>
      <c r="ZP193"/>
      <c r="ZQ193"/>
      <c r="ZR193"/>
      <c r="ZS193"/>
      <c r="ZT193"/>
      <c r="ZU193"/>
      <c r="ZV193"/>
      <c r="ZW193"/>
      <c r="ZX193"/>
      <c r="ZY193"/>
      <c r="ZZ193"/>
      <c r="AAA193"/>
      <c r="AAB193"/>
      <c r="AAC193"/>
      <c r="AAD193"/>
      <c r="AAE193"/>
      <c r="AAF193"/>
      <c r="AAG193"/>
      <c r="AAH193"/>
      <c r="AAI193"/>
      <c r="AAJ193"/>
      <c r="AAK193"/>
      <c r="AAL193"/>
      <c r="AAM193"/>
      <c r="AAN193"/>
      <c r="AAO193"/>
      <c r="AAP193"/>
      <c r="AAQ193"/>
      <c r="AAR193"/>
      <c r="AAS193"/>
      <c r="AAT193"/>
      <c r="AAU193"/>
      <c r="AAV193"/>
      <c r="AAW193"/>
      <c r="AAX193"/>
      <c r="AAY193"/>
      <c r="AAZ193"/>
      <c r="ABA193"/>
      <c r="ABB193"/>
      <c r="ABC193"/>
      <c r="ABD193"/>
      <c r="ABE193"/>
      <c r="ABF193"/>
      <c r="ABG193"/>
      <c r="ABH193"/>
      <c r="ABI193"/>
      <c r="ABJ193"/>
      <c r="ABK193"/>
      <c r="ABL193"/>
      <c r="ABM193"/>
      <c r="ABN193"/>
      <c r="ABO193"/>
      <c r="ABP193"/>
      <c r="ABQ193"/>
      <c r="ABR193"/>
      <c r="ABS193"/>
      <c r="ABT193"/>
      <c r="ABU193"/>
      <c r="ABV193"/>
      <c r="ABW193"/>
      <c r="ABX193"/>
      <c r="ABY193"/>
      <c r="ABZ193"/>
      <c r="ACA193"/>
      <c r="ACB193"/>
      <c r="ACC193"/>
      <c r="ACD193"/>
      <c r="ACE193"/>
      <c r="ACF193"/>
      <c r="ACG193"/>
      <c r="ACH193"/>
      <c r="ACI193"/>
      <c r="ACJ193"/>
      <c r="ACK193"/>
      <c r="ACL193"/>
      <c r="ACM193"/>
      <c r="ACN193"/>
      <c r="ACO193"/>
      <c r="ACP193"/>
      <c r="ACQ193"/>
      <c r="ACR193"/>
      <c r="ACS193"/>
      <c r="ACT193"/>
      <c r="ACU193"/>
      <c r="ACV193"/>
      <c r="ACW193"/>
      <c r="ACX193"/>
      <c r="ACY193"/>
      <c r="ACZ193"/>
      <c r="ADA193"/>
      <c r="ADB193"/>
      <c r="ADC193"/>
      <c r="ADD193"/>
      <c r="ADE193"/>
      <c r="ADF193"/>
      <c r="ADG193"/>
      <c r="ADH193"/>
      <c r="ADI193"/>
      <c r="ADJ193"/>
      <c r="ADK193"/>
      <c r="ADL193"/>
      <c r="ADM193"/>
      <c r="ADN193"/>
      <c r="ADO193"/>
      <c r="ADP193"/>
      <c r="ADQ193"/>
      <c r="ADR193"/>
      <c r="ADS193"/>
      <c r="ADT193"/>
      <c r="ADU193"/>
      <c r="ADV193"/>
      <c r="ADW193"/>
      <c r="ADX193"/>
      <c r="ADY193"/>
      <c r="ADZ193"/>
      <c r="AEA193"/>
      <c r="AEB193"/>
      <c r="AEC193"/>
      <c r="AED193"/>
      <c r="AEE193"/>
      <c r="AEF193"/>
      <c r="AEG193"/>
      <c r="AEH193"/>
      <c r="AEI193"/>
      <c r="AEJ193"/>
      <c r="AEK193"/>
      <c r="AEL193"/>
      <c r="AEM193"/>
      <c r="AEN193"/>
      <c r="AEO193"/>
      <c r="AEP193"/>
      <c r="AEQ193"/>
      <c r="AER193"/>
      <c r="AES193"/>
      <c r="AET193"/>
      <c r="AEU193"/>
      <c r="AEV193"/>
      <c r="AEW193"/>
      <c r="AEX193"/>
      <c r="AEY193"/>
      <c r="AEZ193"/>
      <c r="AFA193"/>
      <c r="AFB193"/>
      <c r="AFC193"/>
      <c r="AFD193"/>
      <c r="AFE193"/>
      <c r="AFF193"/>
      <c r="AFG193"/>
      <c r="AFH193"/>
      <c r="AFI193"/>
      <c r="AFJ193"/>
      <c r="AFK193"/>
      <c r="AFL193"/>
      <c r="AFM193"/>
      <c r="AFN193"/>
      <c r="AFO193"/>
      <c r="AFP193"/>
      <c r="AFQ193"/>
      <c r="AFR193"/>
      <c r="AFS193"/>
      <c r="AFT193"/>
      <c r="AFU193"/>
      <c r="AFV193"/>
      <c r="AFW193"/>
      <c r="AFX193"/>
      <c r="AFY193"/>
      <c r="AFZ193"/>
      <c r="AGA193"/>
      <c r="AGB193"/>
      <c r="AGC193"/>
      <c r="AGD193"/>
      <c r="AGE193"/>
      <c r="AGF193"/>
      <c r="AGG193"/>
      <c r="AGH193"/>
      <c r="AGI193"/>
      <c r="AGJ193"/>
      <c r="AGK193"/>
      <c r="AGL193"/>
      <c r="AGM193"/>
      <c r="AGN193"/>
      <c r="AGO193"/>
      <c r="AGP193"/>
      <c r="AGQ193"/>
      <c r="AGR193"/>
      <c r="AGS193"/>
      <c r="AGT193"/>
      <c r="AGU193"/>
      <c r="AGV193"/>
      <c r="AGW193"/>
      <c r="AGX193"/>
      <c r="AGY193"/>
      <c r="AGZ193"/>
      <c r="AHA193"/>
      <c r="AHB193"/>
      <c r="AHC193"/>
      <c r="AHD193"/>
      <c r="AHE193"/>
      <c r="AHF193"/>
      <c r="AHG193"/>
      <c r="AHH193"/>
      <c r="AHI193"/>
      <c r="AHJ193"/>
      <c r="AHK193"/>
      <c r="AHL193"/>
      <c r="AHM193"/>
      <c r="AHN193"/>
      <c r="AHO193"/>
      <c r="AHP193"/>
      <c r="AHQ193"/>
      <c r="AHR193"/>
      <c r="AHS193"/>
      <c r="AHT193"/>
      <c r="AHU193"/>
      <c r="AHV193"/>
      <c r="AHW193"/>
      <c r="AHX193"/>
      <c r="AHY193"/>
      <c r="AHZ193"/>
      <c r="AIA193"/>
      <c r="AIB193"/>
      <c r="AIC193"/>
      <c r="AID193"/>
      <c r="AIE193"/>
      <c r="AIF193"/>
      <c r="AIG193"/>
      <c r="AIH193"/>
      <c r="AII193"/>
      <c r="AIJ193"/>
      <c r="AIK193"/>
      <c r="AIL193"/>
      <c r="AIM193"/>
      <c r="AIN193"/>
      <c r="AIO193"/>
      <c r="AIP193"/>
      <c r="AIQ193"/>
      <c r="AIR193"/>
      <c r="AIS193"/>
      <c r="AIT193"/>
      <c r="AIU193"/>
      <c r="AIV193"/>
      <c r="AIW193"/>
      <c r="AIX193"/>
      <c r="AIY193"/>
      <c r="AIZ193"/>
      <c r="AJA193"/>
      <c r="AJB193"/>
      <c r="AJC193"/>
      <c r="AJD193"/>
      <c r="AJE193"/>
      <c r="AJF193"/>
      <c r="AJG193"/>
      <c r="AJH193"/>
      <c r="AJI193"/>
      <c r="AJJ193"/>
      <c r="AJK193"/>
      <c r="AJL193"/>
      <c r="AJM193"/>
      <c r="AJN193"/>
      <c r="AJO193"/>
      <c r="AJP193"/>
      <c r="AJQ193"/>
      <c r="AJR193"/>
      <c r="AJS193"/>
      <c r="AJT193"/>
      <c r="AJU193"/>
      <c r="AJV193"/>
      <c r="AJW193"/>
      <c r="AJX193"/>
      <c r="AJY193"/>
      <c r="AJZ193"/>
      <c r="AKA193"/>
      <c r="AKB193"/>
      <c r="AKC193"/>
      <c r="AKD193"/>
      <c r="AKE193"/>
      <c r="AKF193"/>
      <c r="AKG193"/>
      <c r="AKH193"/>
      <c r="AKI193"/>
      <c r="AKJ193"/>
      <c r="AKK193"/>
      <c r="AKL193"/>
      <c r="AKM193"/>
      <c r="AKN193"/>
      <c r="AKO193"/>
      <c r="AKP193"/>
      <c r="AKQ193"/>
      <c r="AKR193"/>
      <c r="AKS193"/>
      <c r="AKT193"/>
      <c r="AKU193"/>
      <c r="AKV193"/>
      <c r="AKW193"/>
      <c r="AKX193"/>
      <c r="AKY193"/>
      <c r="AKZ193"/>
      <c r="ALA193"/>
      <c r="ALB193"/>
      <c r="ALC193"/>
      <c r="ALD193"/>
      <c r="ALE193"/>
      <c r="ALF193"/>
      <c r="ALG193"/>
      <c r="ALH193"/>
      <c r="ALI193"/>
      <c r="ALJ193"/>
      <c r="ALK193"/>
      <c r="ALL193"/>
      <c r="ALM193"/>
      <c r="ALN193"/>
      <c r="ALO193"/>
      <c r="ALP193"/>
      <c r="ALQ193"/>
      <c r="ALR193"/>
      <c r="ALS193"/>
      <c r="ALT193"/>
      <c r="ALU193"/>
      <c r="ALV193"/>
      <c r="ALW193"/>
      <c r="ALX193"/>
      <c r="ALY193"/>
      <c r="ALZ193"/>
      <c r="AMA193"/>
      <c r="AMB193"/>
      <c r="AMC193"/>
      <c r="AMD193"/>
      <c r="AME193"/>
      <c r="AMF193"/>
      <c r="AMG193"/>
      <c r="AMH193"/>
      <c r="AMI193"/>
      <c r="AMJ193"/>
      <c r="AMK193"/>
      <c r="AML193"/>
      <c r="AMM193"/>
      <c r="AMN193"/>
      <c r="AMO193"/>
    </row>
    <row r="194" spans="1:1029">
      <c r="A194" s="20" t="str">
        <f>SUBSTITUTE(SUBSTITUTE(CONCATENATE(I194,IF(L194="Identifier","ID",L194))," ",""),"_","")</f>
        <v>HasPrize</v>
      </c>
      <c r="B194" s="21" t="s">
        <v>1502</v>
      </c>
      <c r="C194" s="23" t="s">
        <v>1537</v>
      </c>
      <c r="D194" s="20"/>
      <c r="E194" s="20"/>
      <c r="F194" s="20" t="str">
        <f>CONCATENATE( IF(G194="","",CONCATENATE(G194,"_ ")),H194,". ",IF(I194="","",CONCATENATE(I194,"_ ")),L194,IF(I194="","",CONCATENATE(". ",M194)))</f>
        <v>Contract Purpose. Has_ Prize. Prize</v>
      </c>
      <c r="G194" s="20"/>
      <c r="H194" s="20" t="s">
        <v>1530</v>
      </c>
      <c r="I194" s="20" t="s">
        <v>1519</v>
      </c>
      <c r="J194" s="20"/>
      <c r="K194" s="20"/>
      <c r="L194" s="20" t="str">
        <f>CONCATENATE(IF(P194="","",CONCATENATE(P194,"_ ")),Q194)</f>
        <v>Prize</v>
      </c>
      <c r="M194" s="20" t="str">
        <f>L194</f>
        <v>Prize</v>
      </c>
      <c r="N194" s="20"/>
      <c r="O194" s="20"/>
      <c r="P194" s="20"/>
      <c r="Q194" s="22" t="s">
        <v>1117</v>
      </c>
      <c r="R194" s="20" t="s">
        <v>1507</v>
      </c>
      <c r="S194" s="23"/>
      <c r="T194" s="23"/>
      <c r="U194" s="23"/>
      <c r="V194" s="23"/>
      <c r="W194" s="23"/>
      <c r="X194" s="23"/>
      <c r="Y194" s="23" t="s">
        <v>1485</v>
      </c>
      <c r="Z194" s="23"/>
      <c r="AA194" s="23" t="s">
        <v>36</v>
      </c>
      <c r="AB194" s="23" t="s">
        <v>1486</v>
      </c>
      <c r="AC194" s="23"/>
      <c r="AD194" s="23"/>
      <c r="AE194" s="23"/>
      <c r="AF194" s="22">
        <v>20180314</v>
      </c>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c r="DU194"/>
      <c r="DV194"/>
      <c r="DW194"/>
      <c r="DX194"/>
      <c r="DY194"/>
      <c r="DZ194"/>
      <c r="EA194"/>
      <c r="EB194"/>
      <c r="EC194"/>
      <c r="ED194"/>
      <c r="EE194"/>
      <c r="EF194"/>
      <c r="EG194"/>
      <c r="EH194"/>
      <c r="EI194"/>
      <c r="EJ194"/>
      <c r="EK194"/>
      <c r="EL194"/>
      <c r="EM194"/>
      <c r="EN194"/>
      <c r="EO194"/>
      <c r="EP194"/>
      <c r="EQ194"/>
      <c r="ER194"/>
      <c r="ES194"/>
      <c r="ET194"/>
      <c r="EU194"/>
      <c r="EV194"/>
      <c r="EW194"/>
      <c r="EX194"/>
      <c r="EY194"/>
      <c r="EZ194"/>
      <c r="FA194"/>
      <c r="FB194"/>
      <c r="FC194"/>
      <c r="FD194"/>
      <c r="FE194"/>
      <c r="FF194"/>
      <c r="FG194"/>
      <c r="FH194"/>
      <c r="FI194"/>
      <c r="FJ194"/>
      <c r="FK194"/>
      <c r="FL194"/>
      <c r="FM194"/>
      <c r="FN194"/>
      <c r="FO194"/>
      <c r="FP194"/>
      <c r="FQ194"/>
      <c r="FR194"/>
      <c r="FS194"/>
      <c r="FT194"/>
      <c r="FU194"/>
      <c r="FV194"/>
      <c r="FW194"/>
      <c r="FX194"/>
      <c r="FY194"/>
      <c r="FZ194"/>
      <c r="GA194"/>
      <c r="GB194"/>
      <c r="GC194"/>
      <c r="GD194"/>
      <c r="GE194"/>
      <c r="GF194"/>
      <c r="GG194"/>
      <c r="GH194"/>
      <c r="GI194"/>
      <c r="GJ194"/>
      <c r="GK194"/>
      <c r="GL194"/>
      <c r="GM194"/>
      <c r="GN194"/>
      <c r="GO194"/>
      <c r="GP194"/>
      <c r="GQ194"/>
      <c r="GR194"/>
      <c r="GS194"/>
      <c r="GT194"/>
      <c r="GU194"/>
      <c r="GV194"/>
      <c r="GW194"/>
      <c r="GX194"/>
      <c r="GY194"/>
      <c r="GZ194"/>
      <c r="HA194"/>
      <c r="HB194"/>
      <c r="HC194"/>
      <c r="HD194"/>
      <c r="HE194"/>
      <c r="HF194"/>
      <c r="HG194"/>
      <c r="HH194"/>
      <c r="HI194"/>
      <c r="HJ194"/>
      <c r="HK194"/>
      <c r="HL194"/>
      <c r="HM194"/>
      <c r="HN194"/>
      <c r="HO194"/>
      <c r="HP194"/>
      <c r="HQ194"/>
      <c r="HR194"/>
      <c r="HS194"/>
      <c r="HT194"/>
      <c r="HU194"/>
      <c r="HV194"/>
      <c r="HW194"/>
      <c r="HX194"/>
      <c r="HY194"/>
      <c r="HZ194"/>
      <c r="IA194"/>
      <c r="IB194"/>
      <c r="IC194"/>
      <c r="ID194"/>
      <c r="IE194"/>
      <c r="IF194"/>
      <c r="IG194"/>
      <c r="IH194"/>
      <c r="II194"/>
      <c r="IJ194"/>
      <c r="IK194"/>
      <c r="IL194"/>
      <c r="IM194"/>
      <c r="IN194"/>
      <c r="IO194"/>
      <c r="IP194"/>
      <c r="IQ194"/>
      <c r="IR194"/>
      <c r="IS194"/>
      <c r="IT194"/>
      <c r="IU194"/>
      <c r="IV194"/>
      <c r="IW194"/>
      <c r="IX194"/>
      <c r="IY194"/>
      <c r="IZ194"/>
      <c r="JA194"/>
      <c r="JB194"/>
      <c r="JC194"/>
      <c r="JD194"/>
      <c r="JE194"/>
      <c r="JF194"/>
      <c r="JG194"/>
      <c r="JH194"/>
      <c r="JI194"/>
      <c r="JJ194"/>
      <c r="JK194"/>
      <c r="JL194"/>
      <c r="JM194"/>
      <c r="JN194"/>
      <c r="JO194"/>
      <c r="JP194"/>
      <c r="JQ194"/>
      <c r="JR194"/>
      <c r="JS194"/>
      <c r="JT194"/>
      <c r="JU194"/>
      <c r="JV194"/>
      <c r="JW194"/>
      <c r="JX194"/>
      <c r="JY194"/>
      <c r="JZ194"/>
      <c r="KA194"/>
      <c r="KB194"/>
      <c r="KC194"/>
      <c r="KD194"/>
      <c r="KE194"/>
      <c r="KF194"/>
      <c r="KG194"/>
      <c r="KH194"/>
      <c r="KI194"/>
      <c r="KJ194"/>
      <c r="KK194"/>
      <c r="KL194"/>
      <c r="KM194"/>
      <c r="KN194"/>
      <c r="KO194"/>
      <c r="KP194"/>
      <c r="KQ194"/>
      <c r="KR194"/>
      <c r="KS194"/>
      <c r="KT194"/>
      <c r="KU194"/>
      <c r="KV194"/>
      <c r="KW194"/>
      <c r="KX194"/>
      <c r="KY194"/>
      <c r="KZ194"/>
      <c r="LA194"/>
      <c r="LB194"/>
      <c r="LC194"/>
      <c r="LD194"/>
      <c r="LE194"/>
      <c r="LF194"/>
      <c r="LG194"/>
      <c r="LH194"/>
      <c r="LI194"/>
      <c r="LJ194"/>
      <c r="LK194"/>
      <c r="LL194"/>
      <c r="LM194"/>
      <c r="LN194"/>
      <c r="LO194"/>
      <c r="LP194"/>
      <c r="LQ194"/>
      <c r="LR194"/>
      <c r="LS194"/>
      <c r="LT194"/>
      <c r="LU194"/>
      <c r="LV194"/>
      <c r="LW194"/>
      <c r="LX194"/>
      <c r="LY194"/>
      <c r="LZ194"/>
      <c r="MA194"/>
      <c r="MB194"/>
      <c r="MC194"/>
      <c r="MD194"/>
      <c r="ME194"/>
      <c r="MF194"/>
      <c r="MG194"/>
      <c r="MH194"/>
      <c r="MI194"/>
      <c r="MJ194"/>
      <c r="MK194"/>
      <c r="ML194"/>
      <c r="MM194"/>
      <c r="MN194"/>
      <c r="MO194"/>
      <c r="MP194"/>
      <c r="MQ194"/>
      <c r="MR194"/>
      <c r="MS194"/>
      <c r="MT194"/>
      <c r="MU194"/>
      <c r="MV194"/>
      <c r="MW194"/>
      <c r="MX194"/>
      <c r="MY194"/>
      <c r="MZ194"/>
      <c r="NA194"/>
      <c r="NB194"/>
      <c r="NC194"/>
      <c r="ND194"/>
      <c r="NE194"/>
      <c r="NF194"/>
      <c r="NG194"/>
      <c r="NH194"/>
      <c r="NI194"/>
      <c r="NJ194"/>
      <c r="NK194"/>
      <c r="NL194"/>
      <c r="NM194"/>
      <c r="NN194"/>
      <c r="NO194"/>
      <c r="NP194"/>
      <c r="NQ194"/>
      <c r="NR194"/>
      <c r="NS194"/>
      <c r="NT194"/>
      <c r="NU194"/>
      <c r="NV194"/>
      <c r="NW194"/>
      <c r="NX194"/>
      <c r="NY194"/>
      <c r="NZ194"/>
      <c r="OA194"/>
      <c r="OB194"/>
      <c r="OC194"/>
      <c r="OD194"/>
      <c r="OE194"/>
      <c r="OF194"/>
      <c r="OG194"/>
      <c r="OH194"/>
      <c r="OI194"/>
      <c r="OJ194"/>
      <c r="OK194"/>
      <c r="OL194"/>
      <c r="OM194"/>
      <c r="ON194"/>
      <c r="OO194"/>
      <c r="OP194"/>
      <c r="OQ194"/>
      <c r="OR194"/>
      <c r="OS194"/>
      <c r="OT194"/>
      <c r="OU194"/>
      <c r="OV194"/>
      <c r="OW194"/>
      <c r="OX194"/>
      <c r="OY194"/>
      <c r="OZ194"/>
      <c r="PA194"/>
      <c r="PB194"/>
      <c r="PC194"/>
      <c r="PD194"/>
      <c r="PE194"/>
      <c r="PF194"/>
      <c r="PG194"/>
      <c r="PH194"/>
      <c r="PI194"/>
      <c r="PJ194"/>
      <c r="PK194"/>
      <c r="PL194"/>
      <c r="PM194"/>
      <c r="PN194"/>
      <c r="PO194"/>
      <c r="PP194"/>
      <c r="PQ194"/>
      <c r="PR194"/>
      <c r="PS194"/>
      <c r="PT194"/>
      <c r="PU194"/>
      <c r="PV194"/>
      <c r="PW194"/>
      <c r="PX194"/>
      <c r="PY194"/>
      <c r="PZ194"/>
      <c r="QA194"/>
      <c r="QB194"/>
      <c r="QC194"/>
      <c r="QD194"/>
      <c r="QE194"/>
      <c r="QF194"/>
      <c r="QG194"/>
      <c r="QH194"/>
      <c r="QI194"/>
      <c r="QJ194"/>
      <c r="QK194"/>
      <c r="QL194"/>
      <c r="QM194"/>
      <c r="QN194"/>
      <c r="QO194"/>
      <c r="QP194"/>
      <c r="QQ194"/>
      <c r="QR194"/>
      <c r="QS194"/>
      <c r="QT194"/>
      <c r="QU194"/>
      <c r="QV194"/>
      <c r="QW194"/>
      <c r="QX194"/>
      <c r="QY194"/>
      <c r="QZ194"/>
      <c r="RA194"/>
      <c r="RB194"/>
      <c r="RC194"/>
      <c r="RD194"/>
      <c r="RE194"/>
      <c r="RF194"/>
      <c r="RG194"/>
      <c r="RH194"/>
      <c r="RI194"/>
      <c r="RJ194"/>
      <c r="RK194"/>
      <c r="RL194"/>
      <c r="RM194"/>
      <c r="RN194"/>
      <c r="RO194"/>
      <c r="RP194"/>
      <c r="RQ194"/>
      <c r="RR194"/>
      <c r="RS194"/>
      <c r="RT194"/>
      <c r="RU194"/>
      <c r="RV194"/>
      <c r="RW194"/>
      <c r="RX194"/>
      <c r="RY194"/>
      <c r="RZ194"/>
      <c r="SA194"/>
      <c r="SB194"/>
      <c r="SC194"/>
      <c r="SD194"/>
      <c r="SE194"/>
      <c r="SF194"/>
      <c r="SG194"/>
      <c r="SH194"/>
      <c r="SI194"/>
      <c r="SJ194"/>
      <c r="SK194"/>
      <c r="SL194"/>
      <c r="SM194"/>
      <c r="SN194"/>
      <c r="SO194"/>
      <c r="SP194"/>
      <c r="SQ194"/>
      <c r="SR194"/>
      <c r="SS194"/>
      <c r="ST194"/>
      <c r="SU194"/>
      <c r="SV194"/>
      <c r="SW194"/>
      <c r="SX194"/>
      <c r="SY194"/>
      <c r="SZ194"/>
      <c r="TA194"/>
      <c r="TB194"/>
      <c r="TC194"/>
      <c r="TD194"/>
      <c r="TE194"/>
      <c r="TF194"/>
      <c r="TG194"/>
      <c r="TH194"/>
      <c r="TI194"/>
      <c r="TJ194"/>
      <c r="TK194"/>
      <c r="TL194"/>
      <c r="TM194"/>
      <c r="TN194"/>
      <c r="TO194"/>
      <c r="TP194"/>
      <c r="TQ194"/>
      <c r="TR194"/>
      <c r="TS194"/>
      <c r="TT194"/>
      <c r="TU194"/>
      <c r="TV194"/>
      <c r="TW194"/>
      <c r="TX194"/>
      <c r="TY194"/>
      <c r="TZ194"/>
      <c r="UA194"/>
      <c r="UB194"/>
      <c r="UC194"/>
      <c r="UD194"/>
      <c r="UE194"/>
      <c r="UF194"/>
      <c r="UG194"/>
      <c r="UH194"/>
      <c r="UI194"/>
      <c r="UJ194"/>
      <c r="UK194"/>
      <c r="UL194"/>
      <c r="UM194"/>
      <c r="UN194"/>
      <c r="UO194"/>
      <c r="UP194"/>
      <c r="UQ194"/>
      <c r="UR194"/>
      <c r="US194"/>
      <c r="UT194"/>
      <c r="UU194"/>
      <c r="UV194"/>
      <c r="UW194"/>
      <c r="UX194"/>
      <c r="UY194"/>
      <c r="UZ194"/>
      <c r="VA194"/>
      <c r="VB194"/>
      <c r="VC194"/>
      <c r="VD194"/>
      <c r="VE194"/>
      <c r="VF194"/>
      <c r="VG194"/>
      <c r="VH194"/>
      <c r="VI194"/>
      <c r="VJ194"/>
      <c r="VK194"/>
      <c r="VL194"/>
      <c r="VM194"/>
      <c r="VN194"/>
      <c r="VO194"/>
      <c r="VP194"/>
      <c r="VQ194"/>
      <c r="VR194"/>
      <c r="VS194"/>
      <c r="VT194"/>
      <c r="VU194"/>
      <c r="VV194"/>
      <c r="VW194"/>
      <c r="VX194"/>
      <c r="VY194"/>
      <c r="VZ194"/>
      <c r="WA194"/>
      <c r="WB194"/>
      <c r="WC194"/>
      <c r="WD194"/>
      <c r="WE194"/>
      <c r="WF194"/>
      <c r="WG194"/>
      <c r="WH194"/>
      <c r="WI194"/>
      <c r="WJ194"/>
      <c r="WK194"/>
      <c r="WL194"/>
      <c r="WM194"/>
      <c r="WN194"/>
      <c r="WO194"/>
      <c r="WP194"/>
      <c r="WQ194"/>
      <c r="WR194"/>
      <c r="WS194"/>
      <c r="WT194"/>
      <c r="WU194"/>
      <c r="WV194"/>
      <c r="WW194"/>
      <c r="WX194"/>
      <c r="WY194"/>
      <c r="WZ194"/>
      <c r="XA194"/>
      <c r="XB194"/>
      <c r="XC194"/>
      <c r="XD194"/>
      <c r="XE194"/>
      <c r="XF194"/>
      <c r="XG194"/>
      <c r="XH194"/>
      <c r="XI194"/>
      <c r="XJ194"/>
      <c r="XK194"/>
      <c r="XL194"/>
      <c r="XM194"/>
      <c r="XN194"/>
      <c r="XO194"/>
      <c r="XP194"/>
      <c r="XQ194"/>
      <c r="XR194"/>
      <c r="XS194"/>
      <c r="XT194"/>
      <c r="XU194"/>
      <c r="XV194"/>
      <c r="XW194"/>
      <c r="XX194"/>
      <c r="XY194"/>
      <c r="XZ194"/>
      <c r="YA194"/>
      <c r="YB194"/>
      <c r="YC194"/>
      <c r="YD194"/>
      <c r="YE194"/>
      <c r="YF194"/>
      <c r="YG194"/>
      <c r="YH194"/>
      <c r="YI194"/>
      <c r="YJ194"/>
      <c r="YK194"/>
      <c r="YL194"/>
      <c r="YM194"/>
      <c r="YN194"/>
      <c r="YO194"/>
      <c r="YP194"/>
      <c r="YQ194"/>
      <c r="YR194"/>
      <c r="YS194"/>
      <c r="YT194"/>
      <c r="YU194"/>
      <c r="YV194"/>
      <c r="YW194"/>
      <c r="YX194"/>
      <c r="YY194"/>
      <c r="YZ194"/>
      <c r="ZA194"/>
      <c r="ZB194"/>
      <c r="ZC194"/>
      <c r="ZD194"/>
      <c r="ZE194"/>
      <c r="ZF194"/>
      <c r="ZG194"/>
      <c r="ZH194"/>
      <c r="ZI194"/>
      <c r="ZJ194"/>
      <c r="ZK194"/>
      <c r="ZL194"/>
      <c r="ZM194"/>
      <c r="ZN194"/>
      <c r="ZO194"/>
      <c r="ZP194"/>
      <c r="ZQ194"/>
      <c r="ZR194"/>
      <c r="ZS194"/>
      <c r="ZT194"/>
      <c r="ZU194"/>
      <c r="ZV194"/>
      <c r="ZW194"/>
      <c r="ZX194"/>
      <c r="ZY194"/>
      <c r="ZZ194"/>
      <c r="AAA194"/>
      <c r="AAB194"/>
      <c r="AAC194"/>
      <c r="AAD194"/>
      <c r="AAE194"/>
      <c r="AAF194"/>
      <c r="AAG194"/>
      <c r="AAH194"/>
      <c r="AAI194"/>
      <c r="AAJ194"/>
      <c r="AAK194"/>
      <c r="AAL194"/>
      <c r="AAM194"/>
      <c r="AAN194"/>
      <c r="AAO194"/>
      <c r="AAP194"/>
      <c r="AAQ194"/>
      <c r="AAR194"/>
      <c r="AAS194"/>
      <c r="AAT194"/>
      <c r="AAU194"/>
      <c r="AAV194"/>
      <c r="AAW194"/>
      <c r="AAX194"/>
      <c r="AAY194"/>
      <c r="AAZ194"/>
      <c r="ABA194"/>
      <c r="ABB194"/>
      <c r="ABC194"/>
      <c r="ABD194"/>
      <c r="ABE194"/>
      <c r="ABF194"/>
      <c r="ABG194"/>
      <c r="ABH194"/>
      <c r="ABI194"/>
      <c r="ABJ194"/>
      <c r="ABK194"/>
      <c r="ABL194"/>
      <c r="ABM194"/>
      <c r="ABN194"/>
      <c r="ABO194"/>
      <c r="ABP194"/>
      <c r="ABQ194"/>
      <c r="ABR194"/>
      <c r="ABS194"/>
      <c r="ABT194"/>
      <c r="ABU194"/>
      <c r="ABV194"/>
      <c r="ABW194"/>
      <c r="ABX194"/>
      <c r="ABY194"/>
      <c r="ABZ194"/>
      <c r="ACA194"/>
      <c r="ACB194"/>
      <c r="ACC194"/>
      <c r="ACD194"/>
      <c r="ACE194"/>
      <c r="ACF194"/>
      <c r="ACG194"/>
      <c r="ACH194"/>
      <c r="ACI194"/>
      <c r="ACJ194"/>
      <c r="ACK194"/>
      <c r="ACL194"/>
      <c r="ACM194"/>
      <c r="ACN194"/>
      <c r="ACO194"/>
      <c r="ACP194"/>
      <c r="ACQ194"/>
      <c r="ACR194"/>
      <c r="ACS194"/>
      <c r="ACT194"/>
      <c r="ACU194"/>
      <c r="ACV194"/>
      <c r="ACW194"/>
      <c r="ACX194"/>
      <c r="ACY194"/>
      <c r="ACZ194"/>
      <c r="ADA194"/>
      <c r="ADB194"/>
      <c r="ADC194"/>
      <c r="ADD194"/>
      <c r="ADE194"/>
      <c r="ADF194"/>
      <c r="ADG194"/>
      <c r="ADH194"/>
      <c r="ADI194"/>
      <c r="ADJ194"/>
      <c r="ADK194"/>
      <c r="ADL194"/>
      <c r="ADM194"/>
      <c r="ADN194"/>
      <c r="ADO194"/>
      <c r="ADP194"/>
      <c r="ADQ194"/>
      <c r="ADR194"/>
      <c r="ADS194"/>
      <c r="ADT194"/>
      <c r="ADU194"/>
      <c r="ADV194"/>
      <c r="ADW194"/>
      <c r="ADX194"/>
      <c r="ADY194"/>
      <c r="ADZ194"/>
      <c r="AEA194"/>
      <c r="AEB194"/>
      <c r="AEC194"/>
      <c r="AED194"/>
      <c r="AEE194"/>
      <c r="AEF194"/>
      <c r="AEG194"/>
      <c r="AEH194"/>
      <c r="AEI194"/>
      <c r="AEJ194"/>
      <c r="AEK194"/>
      <c r="AEL194"/>
      <c r="AEM194"/>
      <c r="AEN194"/>
      <c r="AEO194"/>
      <c r="AEP194"/>
      <c r="AEQ194"/>
      <c r="AER194"/>
      <c r="AES194"/>
      <c r="AET194"/>
      <c r="AEU194"/>
      <c r="AEV194"/>
      <c r="AEW194"/>
      <c r="AEX194"/>
      <c r="AEY194"/>
      <c r="AEZ194"/>
      <c r="AFA194"/>
      <c r="AFB194"/>
      <c r="AFC194"/>
      <c r="AFD194"/>
      <c r="AFE194"/>
      <c r="AFF194"/>
      <c r="AFG194"/>
      <c r="AFH194"/>
      <c r="AFI194"/>
      <c r="AFJ194"/>
      <c r="AFK194"/>
      <c r="AFL194"/>
      <c r="AFM194"/>
      <c r="AFN194"/>
      <c r="AFO194"/>
      <c r="AFP194"/>
      <c r="AFQ194"/>
      <c r="AFR194"/>
      <c r="AFS194"/>
      <c r="AFT194"/>
      <c r="AFU194"/>
      <c r="AFV194"/>
      <c r="AFW194"/>
      <c r="AFX194"/>
      <c r="AFY194"/>
      <c r="AFZ194"/>
      <c r="AGA194"/>
      <c r="AGB194"/>
      <c r="AGC194"/>
      <c r="AGD194"/>
      <c r="AGE194"/>
      <c r="AGF194"/>
      <c r="AGG194"/>
      <c r="AGH194"/>
      <c r="AGI194"/>
      <c r="AGJ194"/>
      <c r="AGK194"/>
      <c r="AGL194"/>
      <c r="AGM194"/>
      <c r="AGN194"/>
      <c r="AGO194"/>
      <c r="AGP194"/>
      <c r="AGQ194"/>
      <c r="AGR194"/>
      <c r="AGS194"/>
      <c r="AGT194"/>
      <c r="AGU194"/>
      <c r="AGV194"/>
      <c r="AGW194"/>
      <c r="AGX194"/>
      <c r="AGY194"/>
      <c r="AGZ194"/>
      <c r="AHA194"/>
      <c r="AHB194"/>
      <c r="AHC194"/>
      <c r="AHD194"/>
      <c r="AHE194"/>
      <c r="AHF194"/>
      <c r="AHG194"/>
      <c r="AHH194"/>
      <c r="AHI194"/>
      <c r="AHJ194"/>
      <c r="AHK194"/>
      <c r="AHL194"/>
      <c r="AHM194"/>
      <c r="AHN194"/>
      <c r="AHO194"/>
      <c r="AHP194"/>
      <c r="AHQ194"/>
      <c r="AHR194"/>
      <c r="AHS194"/>
      <c r="AHT194"/>
      <c r="AHU194"/>
      <c r="AHV194"/>
      <c r="AHW194"/>
      <c r="AHX194"/>
      <c r="AHY194"/>
      <c r="AHZ194"/>
      <c r="AIA194"/>
      <c r="AIB194"/>
      <c r="AIC194"/>
      <c r="AID194"/>
      <c r="AIE194"/>
      <c r="AIF194"/>
      <c r="AIG194"/>
      <c r="AIH194"/>
      <c r="AII194"/>
      <c r="AIJ194"/>
      <c r="AIK194"/>
      <c r="AIL194"/>
      <c r="AIM194"/>
      <c r="AIN194"/>
      <c r="AIO194"/>
      <c r="AIP194"/>
      <c r="AIQ194"/>
      <c r="AIR194"/>
      <c r="AIS194"/>
      <c r="AIT194"/>
      <c r="AIU194"/>
      <c r="AIV194"/>
      <c r="AIW194"/>
      <c r="AIX194"/>
      <c r="AIY194"/>
      <c r="AIZ194"/>
      <c r="AJA194"/>
      <c r="AJB194"/>
      <c r="AJC194"/>
      <c r="AJD194"/>
      <c r="AJE194"/>
      <c r="AJF194"/>
      <c r="AJG194"/>
      <c r="AJH194"/>
      <c r="AJI194"/>
      <c r="AJJ194"/>
      <c r="AJK194"/>
      <c r="AJL194"/>
      <c r="AJM194"/>
      <c r="AJN194"/>
      <c r="AJO194"/>
      <c r="AJP194"/>
      <c r="AJQ194"/>
      <c r="AJR194"/>
      <c r="AJS194"/>
      <c r="AJT194"/>
      <c r="AJU194"/>
      <c r="AJV194"/>
      <c r="AJW194"/>
      <c r="AJX194"/>
      <c r="AJY194"/>
      <c r="AJZ194"/>
      <c r="AKA194"/>
      <c r="AKB194"/>
      <c r="AKC194"/>
      <c r="AKD194"/>
      <c r="AKE194"/>
      <c r="AKF194"/>
      <c r="AKG194"/>
      <c r="AKH194"/>
      <c r="AKI194"/>
      <c r="AKJ194"/>
      <c r="AKK194"/>
      <c r="AKL194"/>
      <c r="AKM194"/>
      <c r="AKN194"/>
      <c r="AKO194"/>
      <c r="AKP194"/>
      <c r="AKQ194"/>
      <c r="AKR194"/>
      <c r="AKS194"/>
      <c r="AKT194"/>
      <c r="AKU194"/>
      <c r="AKV194"/>
      <c r="AKW194"/>
      <c r="AKX194"/>
      <c r="AKY194"/>
      <c r="AKZ194"/>
      <c r="ALA194"/>
      <c r="ALB194"/>
      <c r="ALC194"/>
      <c r="ALD194"/>
      <c r="ALE194"/>
      <c r="ALF194"/>
      <c r="ALG194"/>
      <c r="ALH194"/>
      <c r="ALI194"/>
      <c r="ALJ194"/>
      <c r="ALK194"/>
      <c r="ALL194"/>
      <c r="ALM194"/>
      <c r="ALN194"/>
      <c r="ALO194"/>
      <c r="ALP194"/>
      <c r="ALQ194"/>
      <c r="ALR194"/>
      <c r="ALS194"/>
      <c r="ALT194"/>
      <c r="ALU194"/>
      <c r="ALV194"/>
      <c r="ALW194"/>
      <c r="ALX194"/>
      <c r="ALY194"/>
      <c r="ALZ194"/>
      <c r="AMA194"/>
      <c r="AMB194"/>
      <c r="AMC194"/>
      <c r="AMD194"/>
      <c r="AME194"/>
      <c r="AMF194"/>
      <c r="AMG194"/>
      <c r="AMH194"/>
      <c r="AMI194"/>
      <c r="AMJ194"/>
      <c r="AMK194"/>
      <c r="AML194"/>
      <c r="AMM194"/>
      <c r="AMN194"/>
      <c r="AMO194"/>
    </row>
    <row r="195" spans="1:1029">
      <c r="A195" s="20" t="str">
        <f>SUBSTITUTE(SUBSTITUTE(CONCATENATE(I195,IF(L195="Identifier","ID",L195))," ",""),"_","")</f>
        <v>ExperiencedPurposeChange</v>
      </c>
      <c r="B195" s="21" t="s">
        <v>1502</v>
      </c>
      <c r="C195" s="23" t="s">
        <v>1500</v>
      </c>
      <c r="D195" s="20"/>
      <c r="E195" s="20"/>
      <c r="F195" s="20" t="str">
        <f>CONCATENATE( IF(G195="","",CONCATENATE(G195,"_ ")),H195,". ",IF(I195="","",CONCATENATE(I195,"_ ")),L195,IF(I195="","",CONCATENATE(". ",M195)))</f>
        <v>Purpose. Experienced_ Purpose Change. Purpose Change</v>
      </c>
      <c r="G195" s="20"/>
      <c r="H195" s="20" t="s">
        <v>1528</v>
      </c>
      <c r="I195" s="20" t="s">
        <v>2207</v>
      </c>
      <c r="J195" s="20"/>
      <c r="K195" s="20"/>
      <c r="L195" s="20" t="str">
        <f>CONCATENATE(IF(P195="","",CONCATENATE(P195,"_ ")),Q195)</f>
        <v>Purpose Change</v>
      </c>
      <c r="M195" s="20" t="str">
        <f>L195</f>
        <v>Purpose Change</v>
      </c>
      <c r="N195" s="20"/>
      <c r="O195" s="20"/>
      <c r="P195" s="20"/>
      <c r="Q195" s="22" t="s">
        <v>1521</v>
      </c>
      <c r="R195" s="20" t="s">
        <v>1507</v>
      </c>
      <c r="S195" s="23" t="s">
        <v>1736</v>
      </c>
      <c r="T195" s="23"/>
      <c r="U195" s="23"/>
      <c r="V195" s="23"/>
      <c r="W195" s="23"/>
      <c r="X195" s="23"/>
      <c r="Y195" s="23" t="s">
        <v>1485</v>
      </c>
      <c r="Z195" s="23"/>
      <c r="AA195" s="23"/>
      <c r="AB195" s="23"/>
      <c r="AC195" s="23"/>
      <c r="AD195" s="23"/>
      <c r="AE195" s="23"/>
      <c r="AF195" s="22">
        <v>20180228</v>
      </c>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c r="DU195"/>
      <c r="DV195"/>
      <c r="DW195"/>
      <c r="DX195"/>
      <c r="DY195"/>
      <c r="DZ195"/>
      <c r="EA195"/>
      <c r="EB195"/>
      <c r="EC195"/>
      <c r="ED195"/>
      <c r="EE195"/>
      <c r="EF195"/>
      <c r="EG195"/>
      <c r="EH195"/>
      <c r="EI195"/>
      <c r="EJ195"/>
      <c r="EK195"/>
      <c r="EL195"/>
      <c r="EM195"/>
      <c r="EN195"/>
      <c r="EO195"/>
      <c r="EP195"/>
      <c r="EQ195"/>
      <c r="ER195"/>
      <c r="ES195"/>
      <c r="ET195"/>
      <c r="EU195"/>
      <c r="EV195"/>
      <c r="EW195"/>
      <c r="EX195"/>
      <c r="EY195"/>
      <c r="EZ195"/>
      <c r="FA195"/>
      <c r="FB195"/>
      <c r="FC195"/>
      <c r="FD195"/>
      <c r="FE195"/>
      <c r="FF195"/>
      <c r="FG195"/>
      <c r="FH195"/>
      <c r="FI195"/>
      <c r="FJ195"/>
      <c r="FK195"/>
      <c r="FL195"/>
      <c r="FM195"/>
      <c r="FN195"/>
      <c r="FO195"/>
      <c r="FP195"/>
      <c r="FQ195"/>
      <c r="FR195"/>
      <c r="FS195"/>
      <c r="FT195"/>
      <c r="FU195"/>
      <c r="FV195"/>
      <c r="FW195"/>
      <c r="FX195"/>
      <c r="FY195"/>
      <c r="FZ195"/>
      <c r="GA195"/>
      <c r="GB195"/>
      <c r="GC195"/>
      <c r="GD195"/>
      <c r="GE195"/>
      <c r="GF195"/>
      <c r="GG195"/>
      <c r="GH195"/>
      <c r="GI195"/>
      <c r="GJ195"/>
      <c r="GK195"/>
      <c r="GL195"/>
      <c r="GM195"/>
      <c r="GN195"/>
      <c r="GO195"/>
      <c r="GP195"/>
      <c r="GQ195"/>
      <c r="GR195"/>
      <c r="GS195"/>
      <c r="GT195"/>
      <c r="GU195"/>
      <c r="GV195"/>
      <c r="GW195"/>
      <c r="GX195"/>
      <c r="GY195"/>
      <c r="GZ195"/>
      <c r="HA195"/>
      <c r="HB195"/>
      <c r="HC195"/>
      <c r="HD195"/>
      <c r="HE195"/>
      <c r="HF195"/>
      <c r="HG195"/>
      <c r="HH195"/>
      <c r="HI195"/>
      <c r="HJ195"/>
      <c r="HK195"/>
      <c r="HL195"/>
      <c r="HM195"/>
      <c r="HN195"/>
      <c r="HO195"/>
      <c r="HP195"/>
      <c r="HQ195"/>
      <c r="HR195"/>
      <c r="HS195"/>
      <c r="HT195"/>
      <c r="HU195"/>
      <c r="HV195"/>
      <c r="HW195"/>
      <c r="HX195"/>
      <c r="HY195"/>
      <c r="HZ195"/>
      <c r="IA195"/>
      <c r="IB195"/>
      <c r="IC195"/>
      <c r="ID195"/>
      <c r="IE195"/>
      <c r="IF195"/>
      <c r="IG195"/>
      <c r="IH195"/>
      <c r="II195"/>
      <c r="IJ195"/>
      <c r="IK195"/>
      <c r="IL195"/>
      <c r="IM195"/>
      <c r="IN195"/>
      <c r="IO195"/>
      <c r="IP195"/>
      <c r="IQ195"/>
      <c r="IR195"/>
      <c r="IS195"/>
      <c r="IT195"/>
      <c r="IU195"/>
      <c r="IV195"/>
      <c r="IW195"/>
      <c r="IX195"/>
      <c r="IY195"/>
      <c r="IZ195"/>
      <c r="JA195"/>
      <c r="JB195"/>
      <c r="JC195"/>
      <c r="JD195"/>
      <c r="JE195"/>
      <c r="JF195"/>
      <c r="JG195"/>
      <c r="JH195"/>
      <c r="JI195"/>
      <c r="JJ195"/>
      <c r="JK195"/>
      <c r="JL195"/>
      <c r="JM195"/>
      <c r="JN195"/>
      <c r="JO195"/>
      <c r="JP195"/>
      <c r="JQ195"/>
      <c r="JR195"/>
      <c r="JS195"/>
      <c r="JT195"/>
      <c r="JU195"/>
      <c r="JV195"/>
      <c r="JW195"/>
      <c r="JX195"/>
      <c r="JY195"/>
      <c r="JZ195"/>
      <c r="KA195"/>
      <c r="KB195"/>
      <c r="KC195"/>
      <c r="KD195"/>
      <c r="KE195"/>
      <c r="KF195"/>
      <c r="KG195"/>
      <c r="KH195"/>
      <c r="KI195"/>
      <c r="KJ195"/>
      <c r="KK195"/>
      <c r="KL195"/>
      <c r="KM195"/>
      <c r="KN195"/>
      <c r="KO195"/>
      <c r="KP195"/>
      <c r="KQ195"/>
      <c r="KR195"/>
      <c r="KS195"/>
      <c r="KT195"/>
      <c r="KU195"/>
      <c r="KV195"/>
      <c r="KW195"/>
      <c r="KX195"/>
      <c r="KY195"/>
      <c r="KZ195"/>
      <c r="LA195"/>
      <c r="LB195"/>
      <c r="LC195"/>
      <c r="LD195"/>
      <c r="LE195"/>
      <c r="LF195"/>
      <c r="LG195"/>
      <c r="LH195"/>
      <c r="LI195"/>
      <c r="LJ195"/>
      <c r="LK195"/>
      <c r="LL195"/>
      <c r="LM195"/>
      <c r="LN195"/>
      <c r="LO195"/>
      <c r="LP195"/>
      <c r="LQ195"/>
      <c r="LR195"/>
      <c r="LS195"/>
      <c r="LT195"/>
      <c r="LU195"/>
      <c r="LV195"/>
      <c r="LW195"/>
      <c r="LX195"/>
      <c r="LY195"/>
      <c r="LZ195"/>
      <c r="MA195"/>
      <c r="MB195"/>
      <c r="MC195"/>
      <c r="MD195"/>
      <c r="ME195"/>
      <c r="MF195"/>
      <c r="MG195"/>
      <c r="MH195"/>
      <c r="MI195"/>
      <c r="MJ195"/>
      <c r="MK195"/>
      <c r="ML195"/>
      <c r="MM195"/>
      <c r="MN195"/>
      <c r="MO195"/>
      <c r="MP195"/>
      <c r="MQ195"/>
      <c r="MR195"/>
      <c r="MS195"/>
      <c r="MT195"/>
      <c r="MU195"/>
      <c r="MV195"/>
      <c r="MW195"/>
      <c r="MX195"/>
      <c r="MY195"/>
      <c r="MZ195"/>
      <c r="NA195"/>
      <c r="NB195"/>
      <c r="NC195"/>
      <c r="ND195"/>
      <c r="NE195"/>
      <c r="NF195"/>
      <c r="NG195"/>
      <c r="NH195"/>
      <c r="NI195"/>
      <c r="NJ195"/>
      <c r="NK195"/>
      <c r="NL195"/>
      <c r="NM195"/>
      <c r="NN195"/>
      <c r="NO195"/>
      <c r="NP195"/>
      <c r="NQ195"/>
      <c r="NR195"/>
      <c r="NS195"/>
      <c r="NT195"/>
      <c r="NU195"/>
      <c r="NV195"/>
      <c r="NW195"/>
      <c r="NX195"/>
      <c r="NY195"/>
      <c r="NZ195"/>
      <c r="OA195"/>
      <c r="OB195"/>
      <c r="OC195"/>
      <c r="OD195"/>
      <c r="OE195"/>
      <c r="OF195"/>
      <c r="OG195"/>
      <c r="OH195"/>
      <c r="OI195"/>
      <c r="OJ195"/>
      <c r="OK195"/>
      <c r="OL195"/>
      <c r="OM195"/>
      <c r="ON195"/>
      <c r="OO195"/>
      <c r="OP195"/>
      <c r="OQ195"/>
      <c r="OR195"/>
      <c r="OS195"/>
      <c r="OT195"/>
      <c r="OU195"/>
      <c r="OV195"/>
      <c r="OW195"/>
      <c r="OX195"/>
      <c r="OY195"/>
      <c r="OZ195"/>
      <c r="PA195"/>
      <c r="PB195"/>
      <c r="PC195"/>
      <c r="PD195"/>
      <c r="PE195"/>
      <c r="PF195"/>
      <c r="PG195"/>
      <c r="PH195"/>
      <c r="PI195"/>
      <c r="PJ195"/>
      <c r="PK195"/>
      <c r="PL195"/>
      <c r="PM195"/>
      <c r="PN195"/>
      <c r="PO195"/>
      <c r="PP195"/>
      <c r="PQ195"/>
      <c r="PR195"/>
      <c r="PS195"/>
      <c r="PT195"/>
      <c r="PU195"/>
      <c r="PV195"/>
      <c r="PW195"/>
      <c r="PX195"/>
      <c r="PY195"/>
      <c r="PZ195"/>
      <c r="QA195"/>
      <c r="QB195"/>
      <c r="QC195"/>
      <c r="QD195"/>
      <c r="QE195"/>
      <c r="QF195"/>
      <c r="QG195"/>
      <c r="QH195"/>
      <c r="QI195"/>
      <c r="QJ195"/>
      <c r="QK195"/>
      <c r="QL195"/>
      <c r="QM195"/>
      <c r="QN195"/>
      <c r="QO195"/>
      <c r="QP195"/>
      <c r="QQ195"/>
      <c r="QR195"/>
      <c r="QS195"/>
      <c r="QT195"/>
      <c r="QU195"/>
      <c r="QV195"/>
      <c r="QW195"/>
      <c r="QX195"/>
      <c r="QY195"/>
      <c r="QZ195"/>
      <c r="RA195"/>
      <c r="RB195"/>
      <c r="RC195"/>
      <c r="RD195"/>
      <c r="RE195"/>
      <c r="RF195"/>
      <c r="RG195"/>
      <c r="RH195"/>
      <c r="RI195"/>
      <c r="RJ195"/>
      <c r="RK195"/>
      <c r="RL195"/>
      <c r="RM195"/>
      <c r="RN195"/>
      <c r="RO195"/>
      <c r="RP195"/>
      <c r="RQ195"/>
      <c r="RR195"/>
      <c r="RS195"/>
      <c r="RT195"/>
      <c r="RU195"/>
      <c r="RV195"/>
      <c r="RW195"/>
      <c r="RX195"/>
      <c r="RY195"/>
      <c r="RZ195"/>
      <c r="SA195"/>
      <c r="SB195"/>
      <c r="SC195"/>
      <c r="SD195"/>
      <c r="SE195"/>
      <c r="SF195"/>
      <c r="SG195"/>
      <c r="SH195"/>
      <c r="SI195"/>
      <c r="SJ195"/>
      <c r="SK195"/>
      <c r="SL195"/>
      <c r="SM195"/>
      <c r="SN195"/>
      <c r="SO195"/>
      <c r="SP195"/>
      <c r="SQ195"/>
      <c r="SR195"/>
      <c r="SS195"/>
      <c r="ST195"/>
      <c r="SU195"/>
      <c r="SV195"/>
      <c r="SW195"/>
      <c r="SX195"/>
      <c r="SY195"/>
      <c r="SZ195"/>
      <c r="TA195"/>
      <c r="TB195"/>
      <c r="TC195"/>
      <c r="TD195"/>
      <c r="TE195"/>
      <c r="TF195"/>
      <c r="TG195"/>
      <c r="TH195"/>
      <c r="TI195"/>
      <c r="TJ195"/>
      <c r="TK195"/>
      <c r="TL195"/>
      <c r="TM195"/>
      <c r="TN195"/>
      <c r="TO195"/>
      <c r="TP195"/>
      <c r="TQ195"/>
      <c r="TR195"/>
      <c r="TS195"/>
      <c r="TT195"/>
      <c r="TU195"/>
      <c r="TV195"/>
      <c r="TW195"/>
      <c r="TX195"/>
      <c r="TY195"/>
      <c r="TZ195"/>
      <c r="UA195"/>
      <c r="UB195"/>
      <c r="UC195"/>
      <c r="UD195"/>
      <c r="UE195"/>
      <c r="UF195"/>
      <c r="UG195"/>
      <c r="UH195"/>
      <c r="UI195"/>
      <c r="UJ195"/>
      <c r="UK195"/>
      <c r="UL195"/>
      <c r="UM195"/>
      <c r="UN195"/>
      <c r="UO195"/>
      <c r="UP195"/>
      <c r="UQ195"/>
      <c r="UR195"/>
      <c r="US195"/>
      <c r="UT195"/>
      <c r="UU195"/>
      <c r="UV195"/>
      <c r="UW195"/>
      <c r="UX195"/>
      <c r="UY195"/>
      <c r="UZ195"/>
      <c r="VA195"/>
      <c r="VB195"/>
      <c r="VC195"/>
      <c r="VD195"/>
      <c r="VE195"/>
      <c r="VF195"/>
      <c r="VG195"/>
      <c r="VH195"/>
      <c r="VI195"/>
      <c r="VJ195"/>
      <c r="VK195"/>
      <c r="VL195"/>
      <c r="VM195"/>
      <c r="VN195"/>
      <c r="VO195"/>
      <c r="VP195"/>
      <c r="VQ195"/>
      <c r="VR195"/>
      <c r="VS195"/>
      <c r="VT195"/>
      <c r="VU195"/>
      <c r="VV195"/>
      <c r="VW195"/>
      <c r="VX195"/>
      <c r="VY195"/>
      <c r="VZ195"/>
      <c r="WA195"/>
      <c r="WB195"/>
      <c r="WC195"/>
      <c r="WD195"/>
      <c r="WE195"/>
      <c r="WF195"/>
      <c r="WG195"/>
      <c r="WH195"/>
      <c r="WI195"/>
      <c r="WJ195"/>
      <c r="WK195"/>
      <c r="WL195"/>
      <c r="WM195"/>
      <c r="WN195"/>
      <c r="WO195"/>
      <c r="WP195"/>
      <c r="WQ195"/>
      <c r="WR195"/>
      <c r="WS195"/>
      <c r="WT195"/>
      <c r="WU195"/>
      <c r="WV195"/>
      <c r="WW195"/>
      <c r="WX195"/>
      <c r="WY195"/>
      <c r="WZ195"/>
      <c r="XA195"/>
      <c r="XB195"/>
      <c r="XC195"/>
      <c r="XD195"/>
      <c r="XE195"/>
      <c r="XF195"/>
      <c r="XG195"/>
      <c r="XH195"/>
      <c r="XI195"/>
      <c r="XJ195"/>
      <c r="XK195"/>
      <c r="XL195"/>
      <c r="XM195"/>
      <c r="XN195"/>
      <c r="XO195"/>
      <c r="XP195"/>
      <c r="XQ195"/>
      <c r="XR195"/>
      <c r="XS195"/>
      <c r="XT195"/>
      <c r="XU195"/>
      <c r="XV195"/>
      <c r="XW195"/>
      <c r="XX195"/>
      <c r="XY195"/>
      <c r="XZ195"/>
      <c r="YA195"/>
      <c r="YB195"/>
      <c r="YC195"/>
      <c r="YD195"/>
      <c r="YE195"/>
      <c r="YF195"/>
      <c r="YG195"/>
      <c r="YH195"/>
      <c r="YI195"/>
      <c r="YJ195"/>
      <c r="YK195"/>
      <c r="YL195"/>
      <c r="YM195"/>
      <c r="YN195"/>
      <c r="YO195"/>
      <c r="YP195"/>
      <c r="YQ195"/>
      <c r="YR195"/>
      <c r="YS195"/>
      <c r="YT195"/>
      <c r="YU195"/>
      <c r="YV195"/>
      <c r="YW195"/>
      <c r="YX195"/>
      <c r="YY195"/>
      <c r="YZ195"/>
      <c r="ZA195"/>
      <c r="ZB195"/>
      <c r="ZC195"/>
      <c r="ZD195"/>
      <c r="ZE195"/>
      <c r="ZF195"/>
      <c r="ZG195"/>
      <c r="ZH195"/>
      <c r="ZI195"/>
      <c r="ZJ195"/>
      <c r="ZK195"/>
      <c r="ZL195"/>
      <c r="ZM195"/>
      <c r="ZN195"/>
      <c r="ZO195"/>
      <c r="ZP195"/>
      <c r="ZQ195"/>
      <c r="ZR195"/>
      <c r="ZS195"/>
      <c r="ZT195"/>
      <c r="ZU195"/>
      <c r="ZV195"/>
      <c r="ZW195"/>
      <c r="ZX195"/>
      <c r="ZY195"/>
      <c r="ZZ195"/>
      <c r="AAA195"/>
      <c r="AAB195"/>
      <c r="AAC195"/>
      <c r="AAD195"/>
      <c r="AAE195"/>
      <c r="AAF195"/>
      <c r="AAG195"/>
      <c r="AAH195"/>
      <c r="AAI195"/>
      <c r="AAJ195"/>
      <c r="AAK195"/>
      <c r="AAL195"/>
      <c r="AAM195"/>
      <c r="AAN195"/>
      <c r="AAO195"/>
      <c r="AAP195"/>
      <c r="AAQ195"/>
      <c r="AAR195"/>
      <c r="AAS195"/>
      <c r="AAT195"/>
      <c r="AAU195"/>
      <c r="AAV195"/>
      <c r="AAW195"/>
      <c r="AAX195"/>
      <c r="AAY195"/>
      <c r="AAZ195"/>
      <c r="ABA195"/>
      <c r="ABB195"/>
      <c r="ABC195"/>
      <c r="ABD195"/>
      <c r="ABE195"/>
      <c r="ABF195"/>
      <c r="ABG195"/>
      <c r="ABH195"/>
      <c r="ABI195"/>
      <c r="ABJ195"/>
      <c r="ABK195"/>
      <c r="ABL195"/>
      <c r="ABM195"/>
      <c r="ABN195"/>
      <c r="ABO195"/>
      <c r="ABP195"/>
      <c r="ABQ195"/>
      <c r="ABR195"/>
      <c r="ABS195"/>
      <c r="ABT195"/>
      <c r="ABU195"/>
      <c r="ABV195"/>
      <c r="ABW195"/>
      <c r="ABX195"/>
      <c r="ABY195"/>
      <c r="ABZ195"/>
      <c r="ACA195"/>
      <c r="ACB195"/>
      <c r="ACC195"/>
      <c r="ACD195"/>
      <c r="ACE195"/>
      <c r="ACF195"/>
      <c r="ACG195"/>
      <c r="ACH195"/>
      <c r="ACI195"/>
      <c r="ACJ195"/>
      <c r="ACK195"/>
      <c r="ACL195"/>
      <c r="ACM195"/>
      <c r="ACN195"/>
      <c r="ACO195"/>
      <c r="ACP195"/>
      <c r="ACQ195"/>
      <c r="ACR195"/>
      <c r="ACS195"/>
      <c r="ACT195"/>
      <c r="ACU195"/>
      <c r="ACV195"/>
      <c r="ACW195"/>
      <c r="ACX195"/>
      <c r="ACY195"/>
      <c r="ACZ195"/>
      <c r="ADA195"/>
      <c r="ADB195"/>
      <c r="ADC195"/>
      <c r="ADD195"/>
      <c r="ADE195"/>
      <c r="ADF195"/>
      <c r="ADG195"/>
      <c r="ADH195"/>
      <c r="ADI195"/>
      <c r="ADJ195"/>
      <c r="ADK195"/>
      <c r="ADL195"/>
      <c r="ADM195"/>
      <c r="ADN195"/>
      <c r="ADO195"/>
      <c r="ADP195"/>
      <c r="ADQ195"/>
      <c r="ADR195"/>
      <c r="ADS195"/>
      <c r="ADT195"/>
      <c r="ADU195"/>
      <c r="ADV195"/>
      <c r="ADW195"/>
      <c r="ADX195"/>
      <c r="ADY195"/>
      <c r="ADZ195"/>
      <c r="AEA195"/>
      <c r="AEB195"/>
      <c r="AEC195"/>
      <c r="AED195"/>
      <c r="AEE195"/>
      <c r="AEF195"/>
      <c r="AEG195"/>
      <c r="AEH195"/>
      <c r="AEI195"/>
      <c r="AEJ195"/>
      <c r="AEK195"/>
      <c r="AEL195"/>
      <c r="AEM195"/>
      <c r="AEN195"/>
      <c r="AEO195"/>
      <c r="AEP195"/>
      <c r="AEQ195"/>
      <c r="AER195"/>
      <c r="AES195"/>
      <c r="AET195"/>
      <c r="AEU195"/>
      <c r="AEV195"/>
      <c r="AEW195"/>
      <c r="AEX195"/>
      <c r="AEY195"/>
      <c r="AEZ195"/>
      <c r="AFA195"/>
      <c r="AFB195"/>
      <c r="AFC195"/>
      <c r="AFD195"/>
      <c r="AFE195"/>
      <c r="AFF195"/>
      <c r="AFG195"/>
      <c r="AFH195"/>
      <c r="AFI195"/>
      <c r="AFJ195"/>
      <c r="AFK195"/>
      <c r="AFL195"/>
      <c r="AFM195"/>
      <c r="AFN195"/>
      <c r="AFO195"/>
      <c r="AFP195"/>
      <c r="AFQ195"/>
      <c r="AFR195"/>
      <c r="AFS195"/>
      <c r="AFT195"/>
      <c r="AFU195"/>
      <c r="AFV195"/>
      <c r="AFW195"/>
      <c r="AFX195"/>
      <c r="AFY195"/>
      <c r="AFZ195"/>
      <c r="AGA195"/>
      <c r="AGB195"/>
      <c r="AGC195"/>
      <c r="AGD195"/>
      <c r="AGE195"/>
      <c r="AGF195"/>
      <c r="AGG195"/>
      <c r="AGH195"/>
      <c r="AGI195"/>
      <c r="AGJ195"/>
      <c r="AGK195"/>
      <c r="AGL195"/>
      <c r="AGM195"/>
      <c r="AGN195"/>
      <c r="AGO195"/>
      <c r="AGP195"/>
      <c r="AGQ195"/>
      <c r="AGR195"/>
      <c r="AGS195"/>
      <c r="AGT195"/>
      <c r="AGU195"/>
      <c r="AGV195"/>
      <c r="AGW195"/>
      <c r="AGX195"/>
      <c r="AGY195"/>
      <c r="AGZ195"/>
      <c r="AHA195"/>
      <c r="AHB195"/>
      <c r="AHC195"/>
      <c r="AHD195"/>
      <c r="AHE195"/>
      <c r="AHF195"/>
      <c r="AHG195"/>
      <c r="AHH195"/>
      <c r="AHI195"/>
      <c r="AHJ195"/>
      <c r="AHK195"/>
      <c r="AHL195"/>
      <c r="AHM195"/>
      <c r="AHN195"/>
      <c r="AHO195"/>
      <c r="AHP195"/>
      <c r="AHQ195"/>
      <c r="AHR195"/>
      <c r="AHS195"/>
      <c r="AHT195"/>
      <c r="AHU195"/>
      <c r="AHV195"/>
      <c r="AHW195"/>
      <c r="AHX195"/>
      <c r="AHY195"/>
      <c r="AHZ195"/>
      <c r="AIA195"/>
      <c r="AIB195"/>
      <c r="AIC195"/>
      <c r="AID195"/>
      <c r="AIE195"/>
      <c r="AIF195"/>
      <c r="AIG195"/>
      <c r="AIH195"/>
      <c r="AII195"/>
      <c r="AIJ195"/>
      <c r="AIK195"/>
      <c r="AIL195"/>
      <c r="AIM195"/>
      <c r="AIN195"/>
      <c r="AIO195"/>
      <c r="AIP195"/>
      <c r="AIQ195"/>
      <c r="AIR195"/>
      <c r="AIS195"/>
      <c r="AIT195"/>
      <c r="AIU195"/>
      <c r="AIV195"/>
      <c r="AIW195"/>
      <c r="AIX195"/>
      <c r="AIY195"/>
      <c r="AIZ195"/>
      <c r="AJA195"/>
      <c r="AJB195"/>
      <c r="AJC195"/>
      <c r="AJD195"/>
      <c r="AJE195"/>
      <c r="AJF195"/>
      <c r="AJG195"/>
      <c r="AJH195"/>
      <c r="AJI195"/>
      <c r="AJJ195"/>
      <c r="AJK195"/>
      <c r="AJL195"/>
      <c r="AJM195"/>
      <c r="AJN195"/>
      <c r="AJO195"/>
      <c r="AJP195"/>
      <c r="AJQ195"/>
      <c r="AJR195"/>
      <c r="AJS195"/>
      <c r="AJT195"/>
      <c r="AJU195"/>
      <c r="AJV195"/>
      <c r="AJW195"/>
      <c r="AJX195"/>
      <c r="AJY195"/>
      <c r="AJZ195"/>
      <c r="AKA195"/>
      <c r="AKB195"/>
      <c r="AKC195"/>
      <c r="AKD195"/>
      <c r="AKE195"/>
      <c r="AKF195"/>
      <c r="AKG195"/>
      <c r="AKH195"/>
      <c r="AKI195"/>
      <c r="AKJ195"/>
      <c r="AKK195"/>
      <c r="AKL195"/>
      <c r="AKM195"/>
      <c r="AKN195"/>
      <c r="AKO195"/>
      <c r="AKP195"/>
      <c r="AKQ195"/>
      <c r="AKR195"/>
      <c r="AKS195"/>
      <c r="AKT195"/>
      <c r="AKU195"/>
      <c r="AKV195"/>
      <c r="AKW195"/>
      <c r="AKX195"/>
      <c r="AKY195"/>
      <c r="AKZ195"/>
      <c r="ALA195"/>
      <c r="ALB195"/>
      <c r="ALC195"/>
      <c r="ALD195"/>
      <c r="ALE195"/>
      <c r="ALF195"/>
      <c r="ALG195"/>
      <c r="ALH195"/>
      <c r="ALI195"/>
      <c r="ALJ195"/>
      <c r="ALK195"/>
      <c r="ALL195"/>
      <c r="ALM195"/>
      <c r="ALN195"/>
      <c r="ALO195"/>
      <c r="ALP195"/>
      <c r="ALQ195"/>
      <c r="ALR195"/>
      <c r="ALS195"/>
      <c r="ALT195"/>
      <c r="ALU195"/>
      <c r="ALV195"/>
      <c r="ALW195"/>
      <c r="ALX195"/>
      <c r="ALY195"/>
      <c r="ALZ195"/>
      <c r="AMA195"/>
      <c r="AMB195"/>
      <c r="AMC195"/>
      <c r="AMD195"/>
      <c r="AME195"/>
      <c r="AMF195"/>
      <c r="AMG195"/>
      <c r="AMH195"/>
      <c r="AMI195"/>
      <c r="AMJ195"/>
      <c r="AMK195"/>
      <c r="AML195"/>
      <c r="AMM195"/>
      <c r="AMN195"/>
      <c r="AMO195"/>
    </row>
    <row r="196" spans="1:1029" s="13" customFormat="1" ht="14.1" customHeight="1">
      <c r="A196" s="11" t="str">
        <f>SUBSTITUTE(CONCATENATE(G196,H196)," ","")</f>
        <v>PurposeChange</v>
      </c>
      <c r="B196" s="12"/>
      <c r="C196" s="11" t="s">
        <v>1500</v>
      </c>
      <c r="D196" s="11"/>
      <c r="E196" s="11"/>
      <c r="F196" s="11" t="str">
        <f>CONCATENATE(IF(G196="","",CONCATENATE(G196,"_ ")),H196,". Details")</f>
        <v>Purpose Change. Details</v>
      </c>
      <c r="G196" s="11"/>
      <c r="H196" s="11" t="s">
        <v>1521</v>
      </c>
      <c r="I196" s="11"/>
      <c r="J196" s="11"/>
      <c r="K196" s="11"/>
      <c r="L196" s="11"/>
      <c r="M196" s="11"/>
      <c r="N196" s="11"/>
      <c r="O196" s="11"/>
      <c r="P196" s="11"/>
      <c r="Q196" s="11"/>
      <c r="R196" s="11" t="s">
        <v>1483</v>
      </c>
      <c r="S196" s="11"/>
      <c r="T196" s="11"/>
      <c r="U196" s="11"/>
      <c r="V196" s="11"/>
      <c r="W196" s="11"/>
      <c r="X196" s="11" t="s">
        <v>254</v>
      </c>
      <c r="Y196" s="11" t="s">
        <v>1485</v>
      </c>
      <c r="Z196" s="11"/>
      <c r="AA196" s="11" t="s">
        <v>36</v>
      </c>
      <c r="AB196" s="11"/>
      <c r="AC196" s="11"/>
      <c r="AD196" s="11"/>
      <c r="AE196" s="11" t="s">
        <v>1486</v>
      </c>
      <c r="AF196" s="11">
        <v>20180220</v>
      </c>
    </row>
    <row r="197" spans="1:1029">
      <c r="A197" s="14" t="str">
        <f>SUBSTITUTE(CONCATENATE(I197,J197,IF(K197="Identifier","ID",IF(AND(K197="Text",OR(I197&lt;&gt;"",J197&lt;&gt;"")),"",K197)),IF(AND(M197&lt;&gt;"Text",K197&lt;&gt;M197,NOT(AND(K197="URI",M197="Identifier")),NOT(AND(K197="UUID",M197="Identifier")),NOT(AND(K197="OID",M197="Identifier"))),IF(M197="Identifier","ID",M197),""))," ","")</f>
        <v>Description</v>
      </c>
      <c r="B197" s="19" t="s">
        <v>1492</v>
      </c>
      <c r="C197" s="13" t="s">
        <v>1500</v>
      </c>
      <c r="F197" s="14" t="str">
        <f>CONCATENATE( IF(G197="","",CONCATENATE(G197,"_ ")),H197,". ",IF(I197="","",CONCATENATE(I197,"_ ")),L197,IF(OR(I197&lt;&gt;"",L197&lt;&gt;M197),CONCATENATE(". ",M197),""))</f>
        <v>Purpose Change. Description</v>
      </c>
      <c r="H197" s="14" t="s">
        <v>1521</v>
      </c>
      <c r="I197" s="14"/>
      <c r="J197" s="14"/>
      <c r="K197" s="14" t="s">
        <v>1522</v>
      </c>
      <c r="L197" s="14" t="str">
        <f>IF(J197&lt;&gt;"",CONCATENATE(J197," ",K197),K197)</f>
        <v>Description</v>
      </c>
      <c r="M197" s="14" t="s">
        <v>1522</v>
      </c>
      <c r="N197" s="14"/>
      <c r="O197" s="14" t="str">
        <f>IF(N197&lt;&gt;"",CONCATENATE(N197,"_ ",M197,". Type"),CONCATENATE(M197,". Type"))</f>
        <v>Description. Type</v>
      </c>
      <c r="P197" s="14"/>
      <c r="Q197" s="14"/>
      <c r="R197" s="14" t="s">
        <v>1490</v>
      </c>
      <c r="S197" s="14"/>
      <c r="T197" s="14"/>
      <c r="U197" s="14"/>
      <c r="V197" s="14"/>
      <c r="W197" s="14"/>
      <c r="X197" s="14" t="s">
        <v>260</v>
      </c>
      <c r="Y197" s="14" t="s">
        <v>1485</v>
      </c>
      <c r="Z197" s="14"/>
      <c r="AA197" s="14" t="s">
        <v>36</v>
      </c>
      <c r="AB197" s="14"/>
      <c r="AC197" s="14"/>
      <c r="AD197" s="14"/>
      <c r="AE197" s="14"/>
      <c r="AF197" s="17">
        <v>20180228</v>
      </c>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c r="DU197"/>
      <c r="DV197"/>
      <c r="DW197"/>
      <c r="DX197"/>
      <c r="DY197"/>
      <c r="DZ197"/>
      <c r="EA197"/>
      <c r="EB197"/>
      <c r="EC197"/>
      <c r="ED197"/>
      <c r="EE197"/>
      <c r="EF197"/>
      <c r="EG197"/>
      <c r="EH197"/>
      <c r="EI197"/>
      <c r="EJ197"/>
      <c r="EK197"/>
      <c r="EL197"/>
      <c r="EM197"/>
      <c r="EN197"/>
      <c r="EO197"/>
      <c r="EP197"/>
      <c r="EQ197"/>
      <c r="ER197"/>
      <c r="ES197"/>
      <c r="ET197"/>
      <c r="EU197"/>
      <c r="EV197"/>
      <c r="EW197"/>
      <c r="EX197"/>
      <c r="EY197"/>
      <c r="EZ197"/>
      <c r="FA197"/>
      <c r="FB197"/>
      <c r="FC197"/>
      <c r="FD197"/>
      <c r="FE197"/>
      <c r="FF197"/>
      <c r="FG197"/>
      <c r="FH197"/>
      <c r="FI197"/>
      <c r="FJ197"/>
      <c r="FK197"/>
      <c r="FL197"/>
      <c r="FM197"/>
      <c r="FN197"/>
      <c r="FO197"/>
      <c r="FP197"/>
      <c r="FQ197"/>
      <c r="FR197"/>
      <c r="FS197"/>
      <c r="FT197"/>
      <c r="FU197"/>
      <c r="FV197"/>
      <c r="FW197"/>
      <c r="FX197"/>
      <c r="FY197"/>
      <c r="FZ197"/>
      <c r="GA197"/>
      <c r="GB197"/>
      <c r="GC197"/>
      <c r="GD197"/>
      <c r="GE197"/>
      <c r="GF197"/>
      <c r="GG197"/>
      <c r="GH197"/>
      <c r="GI197"/>
      <c r="GJ197"/>
      <c r="GK197"/>
      <c r="GL197"/>
      <c r="GM197"/>
      <c r="GN197"/>
      <c r="GO197"/>
      <c r="GP197"/>
      <c r="GQ197"/>
      <c r="GR197"/>
      <c r="GS197"/>
      <c r="GT197"/>
      <c r="GU197"/>
      <c r="GV197"/>
      <c r="GW197"/>
      <c r="GX197"/>
      <c r="GY197"/>
      <c r="GZ197"/>
      <c r="HA197"/>
      <c r="HB197"/>
      <c r="HC197"/>
      <c r="HD197"/>
      <c r="HE197"/>
      <c r="HF197"/>
      <c r="HG197"/>
      <c r="HH197"/>
      <c r="HI197"/>
      <c r="HJ197"/>
      <c r="HK197"/>
      <c r="HL197"/>
      <c r="HM197"/>
      <c r="HN197"/>
      <c r="HO197"/>
      <c r="HP197"/>
      <c r="HQ197"/>
      <c r="HR197"/>
      <c r="HS197"/>
      <c r="HT197"/>
      <c r="HU197"/>
      <c r="HV197"/>
      <c r="HW197"/>
      <c r="HX197"/>
      <c r="HY197"/>
      <c r="HZ197"/>
      <c r="IA197"/>
      <c r="IB197"/>
      <c r="IC197"/>
      <c r="ID197"/>
      <c r="IE197"/>
      <c r="IF197"/>
      <c r="IG197"/>
      <c r="IH197"/>
      <c r="II197"/>
      <c r="IJ197"/>
      <c r="IK197"/>
      <c r="IL197"/>
      <c r="IM197"/>
      <c r="IN197"/>
      <c r="IO197"/>
      <c r="IP197"/>
      <c r="IQ197"/>
      <c r="IR197"/>
      <c r="IS197"/>
      <c r="IT197"/>
      <c r="IU197"/>
      <c r="IV197"/>
      <c r="IW197"/>
      <c r="IX197"/>
      <c r="IY197"/>
      <c r="IZ197"/>
      <c r="JA197"/>
      <c r="JB197"/>
      <c r="JC197"/>
      <c r="JD197"/>
      <c r="JE197"/>
      <c r="JF197"/>
      <c r="JG197"/>
      <c r="JH197"/>
      <c r="JI197"/>
      <c r="JJ197"/>
      <c r="JK197"/>
      <c r="JL197"/>
      <c r="JM197"/>
      <c r="JN197"/>
      <c r="JO197"/>
      <c r="JP197"/>
      <c r="JQ197"/>
      <c r="JR197"/>
      <c r="JS197"/>
      <c r="JT197"/>
      <c r="JU197"/>
      <c r="JV197"/>
      <c r="JW197"/>
      <c r="JX197"/>
      <c r="JY197"/>
      <c r="JZ197"/>
      <c r="KA197"/>
      <c r="KB197"/>
      <c r="KC197"/>
      <c r="KD197"/>
      <c r="KE197"/>
      <c r="KF197"/>
      <c r="KG197"/>
      <c r="KH197"/>
      <c r="KI197"/>
      <c r="KJ197"/>
      <c r="KK197"/>
      <c r="KL197"/>
      <c r="KM197"/>
      <c r="KN197"/>
      <c r="KO197"/>
      <c r="KP197"/>
      <c r="KQ197"/>
      <c r="KR197"/>
      <c r="KS197"/>
      <c r="KT197"/>
      <c r="KU197"/>
      <c r="KV197"/>
      <c r="KW197"/>
      <c r="KX197"/>
      <c r="KY197"/>
      <c r="KZ197"/>
      <c r="LA197"/>
      <c r="LB197"/>
      <c r="LC197"/>
      <c r="LD197"/>
      <c r="LE197"/>
      <c r="LF197"/>
      <c r="LG197"/>
      <c r="LH197"/>
      <c r="LI197"/>
      <c r="LJ197"/>
      <c r="LK197"/>
      <c r="LL197"/>
      <c r="LM197"/>
      <c r="LN197"/>
      <c r="LO197"/>
      <c r="LP197"/>
      <c r="LQ197"/>
      <c r="LR197"/>
      <c r="LS197"/>
      <c r="LT197"/>
      <c r="LU197"/>
      <c r="LV197"/>
      <c r="LW197"/>
      <c r="LX197"/>
      <c r="LY197"/>
      <c r="LZ197"/>
      <c r="MA197"/>
      <c r="MB197"/>
      <c r="MC197"/>
      <c r="MD197"/>
      <c r="ME197"/>
      <c r="MF197"/>
      <c r="MG197"/>
      <c r="MH197"/>
      <c r="MI197"/>
      <c r="MJ197"/>
      <c r="MK197"/>
      <c r="ML197"/>
      <c r="MM197"/>
      <c r="MN197"/>
      <c r="MO197"/>
      <c r="MP197"/>
      <c r="MQ197"/>
      <c r="MR197"/>
      <c r="MS197"/>
      <c r="MT197"/>
      <c r="MU197"/>
      <c r="MV197"/>
      <c r="MW197"/>
      <c r="MX197"/>
      <c r="MY197"/>
      <c r="MZ197"/>
      <c r="NA197"/>
      <c r="NB197"/>
      <c r="NC197"/>
      <c r="ND197"/>
      <c r="NE197"/>
      <c r="NF197"/>
      <c r="NG197"/>
      <c r="NH197"/>
      <c r="NI197"/>
      <c r="NJ197"/>
      <c r="NK197"/>
      <c r="NL197"/>
      <c r="NM197"/>
      <c r="NN197"/>
      <c r="NO197"/>
      <c r="NP197"/>
      <c r="NQ197"/>
      <c r="NR197"/>
      <c r="NS197"/>
      <c r="NT197"/>
      <c r="NU197"/>
      <c r="NV197"/>
      <c r="NW197"/>
      <c r="NX197"/>
      <c r="NY197"/>
      <c r="NZ197"/>
      <c r="OA197"/>
      <c r="OB197"/>
      <c r="OC197"/>
      <c r="OD197"/>
      <c r="OE197"/>
      <c r="OF197"/>
      <c r="OG197"/>
      <c r="OH197"/>
      <c r="OI197"/>
      <c r="OJ197"/>
      <c r="OK197"/>
      <c r="OL197"/>
      <c r="OM197"/>
      <c r="ON197"/>
      <c r="OO197"/>
      <c r="OP197"/>
      <c r="OQ197"/>
      <c r="OR197"/>
      <c r="OS197"/>
      <c r="OT197"/>
      <c r="OU197"/>
      <c r="OV197"/>
      <c r="OW197"/>
      <c r="OX197"/>
      <c r="OY197"/>
      <c r="OZ197"/>
      <c r="PA197"/>
      <c r="PB197"/>
      <c r="PC197"/>
      <c r="PD197"/>
      <c r="PE197"/>
      <c r="PF197"/>
      <c r="PG197"/>
      <c r="PH197"/>
      <c r="PI197"/>
      <c r="PJ197"/>
      <c r="PK197"/>
      <c r="PL197"/>
      <c r="PM197"/>
      <c r="PN197"/>
      <c r="PO197"/>
      <c r="PP197"/>
      <c r="PQ197"/>
      <c r="PR197"/>
      <c r="PS197"/>
      <c r="PT197"/>
      <c r="PU197"/>
      <c r="PV197"/>
      <c r="PW197"/>
      <c r="PX197"/>
      <c r="PY197"/>
      <c r="PZ197"/>
      <c r="QA197"/>
      <c r="QB197"/>
      <c r="QC197"/>
      <c r="QD197"/>
      <c r="QE197"/>
      <c r="QF197"/>
      <c r="QG197"/>
      <c r="QH197"/>
      <c r="QI197"/>
      <c r="QJ197"/>
      <c r="QK197"/>
      <c r="QL197"/>
      <c r="QM197"/>
      <c r="QN197"/>
      <c r="QO197"/>
      <c r="QP197"/>
      <c r="QQ197"/>
      <c r="QR197"/>
      <c r="QS197"/>
      <c r="QT197"/>
      <c r="QU197"/>
      <c r="QV197"/>
      <c r="QW197"/>
      <c r="QX197"/>
      <c r="QY197"/>
      <c r="QZ197"/>
      <c r="RA197"/>
      <c r="RB197"/>
      <c r="RC197"/>
      <c r="RD197"/>
      <c r="RE197"/>
      <c r="RF197"/>
      <c r="RG197"/>
      <c r="RH197"/>
      <c r="RI197"/>
      <c r="RJ197"/>
      <c r="RK197"/>
      <c r="RL197"/>
      <c r="RM197"/>
      <c r="RN197"/>
      <c r="RO197"/>
      <c r="RP197"/>
      <c r="RQ197"/>
      <c r="RR197"/>
      <c r="RS197"/>
      <c r="RT197"/>
      <c r="RU197"/>
      <c r="RV197"/>
      <c r="RW197"/>
      <c r="RX197"/>
      <c r="RY197"/>
      <c r="RZ197"/>
      <c r="SA197"/>
      <c r="SB197"/>
      <c r="SC197"/>
      <c r="SD197"/>
      <c r="SE197"/>
      <c r="SF197"/>
      <c r="SG197"/>
      <c r="SH197"/>
      <c r="SI197"/>
      <c r="SJ197"/>
      <c r="SK197"/>
      <c r="SL197"/>
      <c r="SM197"/>
      <c r="SN197"/>
      <c r="SO197"/>
      <c r="SP197"/>
      <c r="SQ197"/>
      <c r="SR197"/>
      <c r="SS197"/>
      <c r="ST197"/>
      <c r="SU197"/>
      <c r="SV197"/>
      <c r="SW197"/>
      <c r="SX197"/>
      <c r="SY197"/>
      <c r="SZ197"/>
      <c r="TA197"/>
      <c r="TB197"/>
      <c r="TC197"/>
      <c r="TD197"/>
      <c r="TE197"/>
      <c r="TF197"/>
      <c r="TG197"/>
      <c r="TH197"/>
      <c r="TI197"/>
      <c r="TJ197"/>
      <c r="TK197"/>
      <c r="TL197"/>
      <c r="TM197"/>
      <c r="TN197"/>
      <c r="TO197"/>
      <c r="TP197"/>
      <c r="TQ197"/>
      <c r="TR197"/>
      <c r="TS197"/>
      <c r="TT197"/>
      <c r="TU197"/>
      <c r="TV197"/>
      <c r="TW197"/>
      <c r="TX197"/>
      <c r="TY197"/>
      <c r="TZ197"/>
      <c r="UA197"/>
      <c r="UB197"/>
      <c r="UC197"/>
      <c r="UD197"/>
      <c r="UE197"/>
      <c r="UF197"/>
      <c r="UG197"/>
      <c r="UH197"/>
      <c r="UI197"/>
      <c r="UJ197"/>
      <c r="UK197"/>
      <c r="UL197"/>
      <c r="UM197"/>
      <c r="UN197"/>
      <c r="UO197"/>
      <c r="UP197"/>
      <c r="UQ197"/>
      <c r="UR197"/>
      <c r="US197"/>
      <c r="UT197"/>
      <c r="UU197"/>
      <c r="UV197"/>
      <c r="UW197"/>
      <c r="UX197"/>
      <c r="UY197"/>
      <c r="UZ197"/>
      <c r="VA197"/>
      <c r="VB197"/>
      <c r="VC197"/>
      <c r="VD197"/>
      <c r="VE197"/>
      <c r="VF197"/>
      <c r="VG197"/>
      <c r="VH197"/>
      <c r="VI197"/>
      <c r="VJ197"/>
      <c r="VK197"/>
      <c r="VL197"/>
      <c r="VM197"/>
      <c r="VN197"/>
      <c r="VO197"/>
      <c r="VP197"/>
      <c r="VQ197"/>
      <c r="VR197"/>
      <c r="VS197"/>
      <c r="VT197"/>
      <c r="VU197"/>
      <c r="VV197"/>
      <c r="VW197"/>
      <c r="VX197"/>
      <c r="VY197"/>
      <c r="VZ197"/>
      <c r="WA197"/>
      <c r="WB197"/>
      <c r="WC197"/>
      <c r="WD197"/>
      <c r="WE197"/>
      <c r="WF197"/>
      <c r="WG197"/>
      <c r="WH197"/>
      <c r="WI197"/>
      <c r="WJ197"/>
      <c r="WK197"/>
      <c r="WL197"/>
      <c r="WM197"/>
      <c r="WN197"/>
      <c r="WO197"/>
      <c r="WP197"/>
      <c r="WQ197"/>
      <c r="WR197"/>
      <c r="WS197"/>
      <c r="WT197"/>
      <c r="WU197"/>
      <c r="WV197"/>
      <c r="WW197"/>
      <c r="WX197"/>
      <c r="WY197"/>
      <c r="WZ197"/>
      <c r="XA197"/>
      <c r="XB197"/>
      <c r="XC197"/>
      <c r="XD197"/>
      <c r="XE197"/>
      <c r="XF197"/>
      <c r="XG197"/>
      <c r="XH197"/>
      <c r="XI197"/>
      <c r="XJ197"/>
      <c r="XK197"/>
      <c r="XL197"/>
      <c r="XM197"/>
      <c r="XN197"/>
      <c r="XO197"/>
      <c r="XP197"/>
      <c r="XQ197"/>
      <c r="XR197"/>
      <c r="XS197"/>
      <c r="XT197"/>
      <c r="XU197"/>
      <c r="XV197"/>
      <c r="XW197"/>
      <c r="XX197"/>
      <c r="XY197"/>
      <c r="XZ197"/>
      <c r="YA197"/>
      <c r="YB197"/>
      <c r="YC197"/>
      <c r="YD197"/>
      <c r="YE197"/>
      <c r="YF197"/>
      <c r="YG197"/>
      <c r="YH197"/>
      <c r="YI197"/>
      <c r="YJ197"/>
      <c r="YK197"/>
      <c r="YL197"/>
      <c r="YM197"/>
      <c r="YN197"/>
      <c r="YO197"/>
      <c r="YP197"/>
      <c r="YQ197"/>
      <c r="YR197"/>
      <c r="YS197"/>
      <c r="YT197"/>
      <c r="YU197"/>
      <c r="YV197"/>
      <c r="YW197"/>
      <c r="YX197"/>
      <c r="YY197"/>
      <c r="YZ197"/>
      <c r="ZA197"/>
      <c r="ZB197"/>
      <c r="ZC197"/>
      <c r="ZD197"/>
      <c r="ZE197"/>
      <c r="ZF197"/>
      <c r="ZG197"/>
      <c r="ZH197"/>
      <c r="ZI197"/>
      <c r="ZJ197"/>
      <c r="ZK197"/>
      <c r="ZL197"/>
      <c r="ZM197"/>
      <c r="ZN197"/>
      <c r="ZO197"/>
      <c r="ZP197"/>
      <c r="ZQ197"/>
      <c r="ZR197"/>
      <c r="ZS197"/>
      <c r="ZT197"/>
      <c r="ZU197"/>
      <c r="ZV197"/>
      <c r="ZW197"/>
      <c r="ZX197"/>
      <c r="ZY197"/>
      <c r="ZZ197"/>
      <c r="AAA197"/>
      <c r="AAB197"/>
      <c r="AAC197"/>
      <c r="AAD197"/>
      <c r="AAE197"/>
      <c r="AAF197"/>
      <c r="AAG197"/>
      <c r="AAH197"/>
      <c r="AAI197"/>
      <c r="AAJ197"/>
      <c r="AAK197"/>
      <c r="AAL197"/>
      <c r="AAM197"/>
      <c r="AAN197"/>
      <c r="AAO197"/>
      <c r="AAP197"/>
      <c r="AAQ197"/>
      <c r="AAR197"/>
      <c r="AAS197"/>
      <c r="AAT197"/>
      <c r="AAU197"/>
      <c r="AAV197"/>
      <c r="AAW197"/>
      <c r="AAX197"/>
      <c r="AAY197"/>
      <c r="AAZ197"/>
      <c r="ABA197"/>
      <c r="ABB197"/>
      <c r="ABC197"/>
      <c r="ABD197"/>
      <c r="ABE197"/>
      <c r="ABF197"/>
      <c r="ABG197"/>
      <c r="ABH197"/>
      <c r="ABI197"/>
      <c r="ABJ197"/>
      <c r="ABK197"/>
      <c r="ABL197"/>
      <c r="ABM197"/>
      <c r="ABN197"/>
      <c r="ABO197"/>
      <c r="ABP197"/>
      <c r="ABQ197"/>
      <c r="ABR197"/>
      <c r="ABS197"/>
      <c r="ABT197"/>
      <c r="ABU197"/>
      <c r="ABV197"/>
      <c r="ABW197"/>
      <c r="ABX197"/>
      <c r="ABY197"/>
      <c r="ABZ197"/>
      <c r="ACA197"/>
      <c r="ACB197"/>
      <c r="ACC197"/>
      <c r="ACD197"/>
      <c r="ACE197"/>
      <c r="ACF197"/>
      <c r="ACG197"/>
      <c r="ACH197"/>
      <c r="ACI197"/>
      <c r="ACJ197"/>
      <c r="ACK197"/>
      <c r="ACL197"/>
      <c r="ACM197"/>
      <c r="ACN197"/>
      <c r="ACO197"/>
      <c r="ACP197"/>
      <c r="ACQ197"/>
      <c r="ACR197"/>
      <c r="ACS197"/>
      <c r="ACT197"/>
      <c r="ACU197"/>
      <c r="ACV197"/>
      <c r="ACW197"/>
      <c r="ACX197"/>
      <c r="ACY197"/>
      <c r="ACZ197"/>
      <c r="ADA197"/>
      <c r="ADB197"/>
      <c r="ADC197"/>
      <c r="ADD197"/>
      <c r="ADE197"/>
      <c r="ADF197"/>
      <c r="ADG197"/>
      <c r="ADH197"/>
      <c r="ADI197"/>
      <c r="ADJ197"/>
      <c r="ADK197"/>
      <c r="ADL197"/>
      <c r="ADM197"/>
      <c r="ADN197"/>
      <c r="ADO197"/>
      <c r="ADP197"/>
      <c r="ADQ197"/>
      <c r="ADR197"/>
      <c r="ADS197"/>
      <c r="ADT197"/>
      <c r="ADU197"/>
      <c r="ADV197"/>
      <c r="ADW197"/>
      <c r="ADX197"/>
      <c r="ADY197"/>
      <c r="ADZ197"/>
      <c r="AEA197"/>
      <c r="AEB197"/>
      <c r="AEC197"/>
      <c r="AED197"/>
      <c r="AEE197"/>
      <c r="AEF197"/>
      <c r="AEG197"/>
      <c r="AEH197"/>
      <c r="AEI197"/>
      <c r="AEJ197"/>
      <c r="AEK197"/>
      <c r="AEL197"/>
      <c r="AEM197"/>
      <c r="AEN197"/>
      <c r="AEO197"/>
      <c r="AEP197"/>
      <c r="AEQ197"/>
      <c r="AER197"/>
      <c r="AES197"/>
      <c r="AET197"/>
      <c r="AEU197"/>
      <c r="AEV197"/>
      <c r="AEW197"/>
      <c r="AEX197"/>
      <c r="AEY197"/>
      <c r="AEZ197"/>
      <c r="AFA197"/>
      <c r="AFB197"/>
      <c r="AFC197"/>
      <c r="AFD197"/>
      <c r="AFE197"/>
      <c r="AFF197"/>
      <c r="AFG197"/>
      <c r="AFH197"/>
      <c r="AFI197"/>
      <c r="AFJ197"/>
      <c r="AFK197"/>
      <c r="AFL197"/>
      <c r="AFM197"/>
      <c r="AFN197"/>
      <c r="AFO197"/>
      <c r="AFP197"/>
      <c r="AFQ197"/>
      <c r="AFR197"/>
      <c r="AFS197"/>
      <c r="AFT197"/>
      <c r="AFU197"/>
      <c r="AFV197"/>
      <c r="AFW197"/>
      <c r="AFX197"/>
      <c r="AFY197"/>
      <c r="AFZ197"/>
      <c r="AGA197"/>
      <c r="AGB197"/>
      <c r="AGC197"/>
      <c r="AGD197"/>
      <c r="AGE197"/>
      <c r="AGF197"/>
      <c r="AGG197"/>
      <c r="AGH197"/>
      <c r="AGI197"/>
      <c r="AGJ197"/>
      <c r="AGK197"/>
      <c r="AGL197"/>
      <c r="AGM197"/>
      <c r="AGN197"/>
      <c r="AGO197"/>
      <c r="AGP197"/>
      <c r="AGQ197"/>
      <c r="AGR197"/>
      <c r="AGS197"/>
      <c r="AGT197"/>
      <c r="AGU197"/>
      <c r="AGV197"/>
      <c r="AGW197"/>
      <c r="AGX197"/>
      <c r="AGY197"/>
      <c r="AGZ197"/>
      <c r="AHA197"/>
      <c r="AHB197"/>
      <c r="AHC197"/>
      <c r="AHD197"/>
      <c r="AHE197"/>
      <c r="AHF197"/>
      <c r="AHG197"/>
      <c r="AHH197"/>
      <c r="AHI197"/>
      <c r="AHJ197"/>
      <c r="AHK197"/>
      <c r="AHL197"/>
      <c r="AHM197"/>
      <c r="AHN197"/>
      <c r="AHO197"/>
      <c r="AHP197"/>
      <c r="AHQ197"/>
      <c r="AHR197"/>
      <c r="AHS197"/>
      <c r="AHT197"/>
      <c r="AHU197"/>
      <c r="AHV197"/>
      <c r="AHW197"/>
      <c r="AHX197"/>
      <c r="AHY197"/>
      <c r="AHZ197"/>
      <c r="AIA197"/>
      <c r="AIB197"/>
      <c r="AIC197"/>
      <c r="AID197"/>
      <c r="AIE197"/>
      <c r="AIF197"/>
      <c r="AIG197"/>
      <c r="AIH197"/>
      <c r="AII197"/>
      <c r="AIJ197"/>
      <c r="AIK197"/>
      <c r="AIL197"/>
      <c r="AIM197"/>
      <c r="AIN197"/>
      <c r="AIO197"/>
      <c r="AIP197"/>
      <c r="AIQ197"/>
      <c r="AIR197"/>
      <c r="AIS197"/>
      <c r="AIT197"/>
      <c r="AIU197"/>
      <c r="AIV197"/>
      <c r="AIW197"/>
      <c r="AIX197"/>
      <c r="AIY197"/>
      <c r="AIZ197"/>
      <c r="AJA197"/>
      <c r="AJB197"/>
      <c r="AJC197"/>
      <c r="AJD197"/>
      <c r="AJE197"/>
      <c r="AJF197"/>
      <c r="AJG197"/>
      <c r="AJH197"/>
      <c r="AJI197"/>
      <c r="AJJ197"/>
      <c r="AJK197"/>
      <c r="AJL197"/>
      <c r="AJM197"/>
      <c r="AJN197"/>
      <c r="AJO197"/>
      <c r="AJP197"/>
      <c r="AJQ197"/>
      <c r="AJR197"/>
      <c r="AJS197"/>
      <c r="AJT197"/>
      <c r="AJU197"/>
      <c r="AJV197"/>
      <c r="AJW197"/>
      <c r="AJX197"/>
      <c r="AJY197"/>
      <c r="AJZ197"/>
      <c r="AKA197"/>
      <c r="AKB197"/>
      <c r="AKC197"/>
      <c r="AKD197"/>
      <c r="AKE197"/>
      <c r="AKF197"/>
      <c r="AKG197"/>
      <c r="AKH197"/>
      <c r="AKI197"/>
      <c r="AKJ197"/>
      <c r="AKK197"/>
      <c r="AKL197"/>
      <c r="AKM197"/>
      <c r="AKN197"/>
      <c r="AKO197"/>
      <c r="AKP197"/>
      <c r="AKQ197"/>
      <c r="AKR197"/>
      <c r="AKS197"/>
      <c r="AKT197"/>
      <c r="AKU197"/>
      <c r="AKV197"/>
      <c r="AKW197"/>
      <c r="AKX197"/>
      <c r="AKY197"/>
      <c r="AKZ197"/>
      <c r="ALA197"/>
      <c r="ALB197"/>
      <c r="ALC197"/>
      <c r="ALD197"/>
      <c r="ALE197"/>
      <c r="ALF197"/>
      <c r="ALG197"/>
      <c r="ALH197"/>
      <c r="ALI197"/>
      <c r="ALJ197"/>
      <c r="ALK197"/>
      <c r="ALL197"/>
      <c r="ALM197"/>
      <c r="ALN197"/>
      <c r="ALO197"/>
      <c r="ALP197"/>
      <c r="ALQ197"/>
      <c r="ALR197"/>
      <c r="ALS197"/>
      <c r="ALT197"/>
      <c r="ALU197"/>
      <c r="ALV197"/>
      <c r="ALW197"/>
      <c r="ALX197"/>
      <c r="ALY197"/>
      <c r="ALZ197"/>
      <c r="AMA197"/>
      <c r="AMB197"/>
      <c r="AMC197"/>
      <c r="AMD197"/>
      <c r="AME197"/>
      <c r="AMF197"/>
      <c r="AMG197"/>
      <c r="AMH197"/>
      <c r="AMI197"/>
      <c r="AMJ197"/>
      <c r="AMK197"/>
      <c r="AML197"/>
      <c r="AMM197"/>
      <c r="AMN197"/>
      <c r="AMO197"/>
    </row>
    <row r="198" spans="1:1029">
      <c r="A198" s="14" t="str">
        <f>SUBSTITUTE(CONCATENATE(I198,J198,IF(K198="Identifier","ID",IF(AND(K198="Text",OR(I198&lt;&gt;"",J198&lt;&gt;"")),"",K198)),IF(AND(M198&lt;&gt;"Text",K198&lt;&gt;M198,NOT(AND(K198="URI",M198="Identifier")),NOT(AND(K198="UUID",M198="Identifier")),NOT(AND(K198="OID",M198="Identifier"))),IF(M198="Identifier","ID",M198),""))," ","")</f>
        <v>Code</v>
      </c>
      <c r="B198" s="19" t="s">
        <v>1498</v>
      </c>
      <c r="C198" s="13" t="s">
        <v>261</v>
      </c>
      <c r="F198" s="14" t="str">
        <f>CONCATENATE( IF(G198="","",CONCATENATE(G198,"_ ")),H198,". ",IF(I198="","",CONCATENATE(I198,"_ ")),L198,IF(OR(I198&lt;&gt;"",L198&lt;&gt;M198),CONCATENATE(". ",M198),""))</f>
        <v>Purpose Change. Code</v>
      </c>
      <c r="H198" s="14" t="s">
        <v>1521</v>
      </c>
      <c r="I198" s="14"/>
      <c r="J198" s="14"/>
      <c r="K198" s="14" t="s">
        <v>1489</v>
      </c>
      <c r="L198" s="14" t="str">
        <f>IF(J198&lt;&gt;"",CONCATENATE(J198," ",K198),K198)</f>
        <v>Code</v>
      </c>
      <c r="M198" s="14" t="s">
        <v>1489</v>
      </c>
      <c r="N198" s="14"/>
      <c r="O198" s="14" t="str">
        <f>IF(N198&lt;&gt;"",CONCATENATE(N198,"_ ",M198,". Type"),CONCATENATE(M198,". Type"))</f>
        <v>Code. Type</v>
      </c>
      <c r="P198" s="14"/>
      <c r="Q198" s="14"/>
      <c r="R198" s="14" t="s">
        <v>1490</v>
      </c>
      <c r="S198" s="14"/>
      <c r="T198" s="14" t="s">
        <v>1523</v>
      </c>
      <c r="U198" s="14"/>
      <c r="V198" s="14"/>
      <c r="W198" s="14"/>
      <c r="X198" s="14" t="s">
        <v>260</v>
      </c>
      <c r="Y198" s="14" t="s">
        <v>1485</v>
      </c>
      <c r="Z198" s="14"/>
      <c r="AA198" s="14" t="s">
        <v>36</v>
      </c>
      <c r="AB198" s="14"/>
      <c r="AC198" s="14"/>
      <c r="AD198" s="14"/>
      <c r="AE198" s="14" t="s">
        <v>1486</v>
      </c>
      <c r="AF198" s="17">
        <v>20180220</v>
      </c>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c r="DU198"/>
      <c r="DV198"/>
      <c r="DW198"/>
      <c r="DX198"/>
      <c r="DY198"/>
      <c r="DZ198"/>
      <c r="EA198"/>
      <c r="EB198"/>
      <c r="EC198"/>
      <c r="ED198"/>
      <c r="EE198"/>
      <c r="EF198"/>
      <c r="EG198"/>
      <c r="EH198"/>
      <c r="EI198"/>
      <c r="EJ198"/>
      <c r="EK198"/>
      <c r="EL198"/>
      <c r="EM198"/>
      <c r="EN198"/>
      <c r="EO198"/>
      <c r="EP198"/>
      <c r="EQ198"/>
      <c r="ER198"/>
      <c r="ES198"/>
      <c r="ET198"/>
      <c r="EU198"/>
      <c r="EV198"/>
      <c r="EW198"/>
      <c r="EX198"/>
      <c r="EY198"/>
      <c r="EZ198"/>
      <c r="FA198"/>
      <c r="FB198"/>
      <c r="FC198"/>
      <c r="FD198"/>
      <c r="FE198"/>
      <c r="FF198"/>
      <c r="FG198"/>
      <c r="FH198"/>
      <c r="FI198"/>
      <c r="FJ198"/>
      <c r="FK198"/>
      <c r="FL198"/>
      <c r="FM198"/>
      <c r="FN198"/>
      <c r="FO198"/>
      <c r="FP198"/>
      <c r="FQ198"/>
      <c r="FR198"/>
      <c r="FS198"/>
      <c r="FT198"/>
      <c r="FU198"/>
      <c r="FV198"/>
      <c r="FW198"/>
      <c r="FX198"/>
      <c r="FY198"/>
      <c r="FZ198"/>
      <c r="GA198"/>
      <c r="GB198"/>
      <c r="GC198"/>
      <c r="GD198"/>
      <c r="GE198"/>
      <c r="GF198"/>
      <c r="GG198"/>
      <c r="GH198"/>
      <c r="GI198"/>
      <c r="GJ198"/>
      <c r="GK198"/>
      <c r="GL198"/>
      <c r="GM198"/>
      <c r="GN198"/>
      <c r="GO198"/>
      <c r="GP198"/>
      <c r="GQ198"/>
      <c r="GR198"/>
      <c r="GS198"/>
      <c r="GT198"/>
      <c r="GU198"/>
      <c r="GV198"/>
      <c r="GW198"/>
      <c r="GX198"/>
      <c r="GY198"/>
      <c r="GZ198"/>
      <c r="HA198"/>
      <c r="HB198"/>
      <c r="HC198"/>
      <c r="HD198"/>
      <c r="HE198"/>
      <c r="HF198"/>
      <c r="HG198"/>
      <c r="HH198"/>
      <c r="HI198"/>
      <c r="HJ198"/>
      <c r="HK198"/>
      <c r="HL198"/>
      <c r="HM198"/>
      <c r="HN198"/>
      <c r="HO198"/>
      <c r="HP198"/>
      <c r="HQ198"/>
      <c r="HR198"/>
      <c r="HS198"/>
      <c r="HT198"/>
      <c r="HU198"/>
      <c r="HV198"/>
      <c r="HW198"/>
      <c r="HX198"/>
      <c r="HY198"/>
      <c r="HZ198"/>
      <c r="IA198"/>
      <c r="IB198"/>
      <c r="IC198"/>
      <c r="ID198"/>
      <c r="IE198"/>
      <c r="IF198"/>
      <c r="IG198"/>
      <c r="IH198"/>
      <c r="II198"/>
      <c r="IJ198"/>
      <c r="IK198"/>
      <c r="IL198"/>
      <c r="IM198"/>
      <c r="IN198"/>
      <c r="IO198"/>
      <c r="IP198"/>
      <c r="IQ198"/>
      <c r="IR198"/>
      <c r="IS198"/>
      <c r="IT198"/>
      <c r="IU198"/>
      <c r="IV198"/>
      <c r="IW198"/>
      <c r="IX198"/>
      <c r="IY198"/>
      <c r="IZ198"/>
      <c r="JA198"/>
      <c r="JB198"/>
      <c r="JC198"/>
      <c r="JD198"/>
      <c r="JE198"/>
      <c r="JF198"/>
      <c r="JG198"/>
      <c r="JH198"/>
      <c r="JI198"/>
      <c r="JJ198"/>
      <c r="JK198"/>
      <c r="JL198"/>
      <c r="JM198"/>
      <c r="JN198"/>
      <c r="JO198"/>
      <c r="JP198"/>
      <c r="JQ198"/>
      <c r="JR198"/>
      <c r="JS198"/>
      <c r="JT198"/>
      <c r="JU198"/>
      <c r="JV198"/>
      <c r="JW198"/>
      <c r="JX198"/>
      <c r="JY198"/>
      <c r="JZ198"/>
      <c r="KA198"/>
      <c r="KB198"/>
      <c r="KC198"/>
      <c r="KD198"/>
      <c r="KE198"/>
      <c r="KF198"/>
      <c r="KG198"/>
      <c r="KH198"/>
      <c r="KI198"/>
      <c r="KJ198"/>
      <c r="KK198"/>
      <c r="KL198"/>
      <c r="KM198"/>
      <c r="KN198"/>
      <c r="KO198"/>
      <c r="KP198"/>
      <c r="KQ198"/>
      <c r="KR198"/>
      <c r="KS198"/>
      <c r="KT198"/>
      <c r="KU198"/>
      <c r="KV198"/>
      <c r="KW198"/>
      <c r="KX198"/>
      <c r="KY198"/>
      <c r="KZ198"/>
      <c r="LA198"/>
      <c r="LB198"/>
      <c r="LC198"/>
      <c r="LD198"/>
      <c r="LE198"/>
      <c r="LF198"/>
      <c r="LG198"/>
      <c r="LH198"/>
      <c r="LI198"/>
      <c r="LJ198"/>
      <c r="LK198"/>
      <c r="LL198"/>
      <c r="LM198"/>
      <c r="LN198"/>
      <c r="LO198"/>
      <c r="LP198"/>
      <c r="LQ198"/>
      <c r="LR198"/>
      <c r="LS198"/>
      <c r="LT198"/>
      <c r="LU198"/>
      <c r="LV198"/>
      <c r="LW198"/>
      <c r="LX198"/>
      <c r="LY198"/>
      <c r="LZ198"/>
      <c r="MA198"/>
      <c r="MB198"/>
      <c r="MC198"/>
      <c r="MD198"/>
      <c r="ME198"/>
      <c r="MF198"/>
      <c r="MG198"/>
      <c r="MH198"/>
      <c r="MI198"/>
      <c r="MJ198"/>
      <c r="MK198"/>
      <c r="ML198"/>
      <c r="MM198"/>
      <c r="MN198"/>
      <c r="MO198"/>
      <c r="MP198"/>
      <c r="MQ198"/>
      <c r="MR198"/>
      <c r="MS198"/>
      <c r="MT198"/>
      <c r="MU198"/>
      <c r="MV198"/>
      <c r="MW198"/>
      <c r="MX198"/>
      <c r="MY198"/>
      <c r="MZ198"/>
      <c r="NA198"/>
      <c r="NB198"/>
      <c r="NC198"/>
      <c r="ND198"/>
      <c r="NE198"/>
      <c r="NF198"/>
      <c r="NG198"/>
      <c r="NH198"/>
      <c r="NI198"/>
      <c r="NJ198"/>
      <c r="NK198"/>
      <c r="NL198"/>
      <c r="NM198"/>
      <c r="NN198"/>
      <c r="NO198"/>
      <c r="NP198"/>
      <c r="NQ198"/>
      <c r="NR198"/>
      <c r="NS198"/>
      <c r="NT198"/>
      <c r="NU198"/>
      <c r="NV198"/>
      <c r="NW198"/>
      <c r="NX198"/>
      <c r="NY198"/>
      <c r="NZ198"/>
      <c r="OA198"/>
      <c r="OB198"/>
      <c r="OC198"/>
      <c r="OD198"/>
      <c r="OE198"/>
      <c r="OF198"/>
      <c r="OG198"/>
      <c r="OH198"/>
      <c r="OI198"/>
      <c r="OJ198"/>
      <c r="OK198"/>
      <c r="OL198"/>
      <c r="OM198"/>
      <c r="ON198"/>
      <c r="OO198"/>
      <c r="OP198"/>
      <c r="OQ198"/>
      <c r="OR198"/>
      <c r="OS198"/>
      <c r="OT198"/>
      <c r="OU198"/>
      <c r="OV198"/>
      <c r="OW198"/>
      <c r="OX198"/>
      <c r="OY198"/>
      <c r="OZ198"/>
      <c r="PA198"/>
      <c r="PB198"/>
      <c r="PC198"/>
      <c r="PD198"/>
      <c r="PE198"/>
      <c r="PF198"/>
      <c r="PG198"/>
      <c r="PH198"/>
      <c r="PI198"/>
      <c r="PJ198"/>
      <c r="PK198"/>
      <c r="PL198"/>
      <c r="PM198"/>
      <c r="PN198"/>
      <c r="PO198"/>
      <c r="PP198"/>
      <c r="PQ198"/>
      <c r="PR198"/>
      <c r="PS198"/>
      <c r="PT198"/>
      <c r="PU198"/>
      <c r="PV198"/>
      <c r="PW198"/>
      <c r="PX198"/>
      <c r="PY198"/>
      <c r="PZ198"/>
      <c r="QA198"/>
      <c r="QB198"/>
      <c r="QC198"/>
      <c r="QD198"/>
      <c r="QE198"/>
      <c r="QF198"/>
      <c r="QG198"/>
      <c r="QH198"/>
      <c r="QI198"/>
      <c r="QJ198"/>
      <c r="QK198"/>
      <c r="QL198"/>
      <c r="QM198"/>
      <c r="QN198"/>
      <c r="QO198"/>
      <c r="QP198"/>
      <c r="QQ198"/>
      <c r="QR198"/>
      <c r="QS198"/>
      <c r="QT198"/>
      <c r="QU198"/>
      <c r="QV198"/>
      <c r="QW198"/>
      <c r="QX198"/>
      <c r="QY198"/>
      <c r="QZ198"/>
      <c r="RA198"/>
      <c r="RB198"/>
      <c r="RC198"/>
      <c r="RD198"/>
      <c r="RE198"/>
      <c r="RF198"/>
      <c r="RG198"/>
      <c r="RH198"/>
      <c r="RI198"/>
      <c r="RJ198"/>
      <c r="RK198"/>
      <c r="RL198"/>
      <c r="RM198"/>
      <c r="RN198"/>
      <c r="RO198"/>
      <c r="RP198"/>
      <c r="RQ198"/>
      <c r="RR198"/>
      <c r="RS198"/>
      <c r="RT198"/>
      <c r="RU198"/>
      <c r="RV198"/>
      <c r="RW198"/>
      <c r="RX198"/>
      <c r="RY198"/>
      <c r="RZ198"/>
      <c r="SA198"/>
      <c r="SB198"/>
      <c r="SC198"/>
      <c r="SD198"/>
      <c r="SE198"/>
      <c r="SF198"/>
      <c r="SG198"/>
      <c r="SH198"/>
      <c r="SI198"/>
      <c r="SJ198"/>
      <c r="SK198"/>
      <c r="SL198"/>
      <c r="SM198"/>
      <c r="SN198"/>
      <c r="SO198"/>
      <c r="SP198"/>
      <c r="SQ198"/>
      <c r="SR198"/>
      <c r="SS198"/>
      <c r="ST198"/>
      <c r="SU198"/>
      <c r="SV198"/>
      <c r="SW198"/>
      <c r="SX198"/>
      <c r="SY198"/>
      <c r="SZ198"/>
      <c r="TA198"/>
      <c r="TB198"/>
      <c r="TC198"/>
      <c r="TD198"/>
      <c r="TE198"/>
      <c r="TF198"/>
      <c r="TG198"/>
      <c r="TH198"/>
      <c r="TI198"/>
      <c r="TJ198"/>
      <c r="TK198"/>
      <c r="TL198"/>
      <c r="TM198"/>
      <c r="TN198"/>
      <c r="TO198"/>
      <c r="TP198"/>
      <c r="TQ198"/>
      <c r="TR198"/>
      <c r="TS198"/>
      <c r="TT198"/>
      <c r="TU198"/>
      <c r="TV198"/>
      <c r="TW198"/>
      <c r="TX198"/>
      <c r="TY198"/>
      <c r="TZ198"/>
      <c r="UA198"/>
      <c r="UB198"/>
      <c r="UC198"/>
      <c r="UD198"/>
      <c r="UE198"/>
      <c r="UF198"/>
      <c r="UG198"/>
      <c r="UH198"/>
      <c r="UI198"/>
      <c r="UJ198"/>
      <c r="UK198"/>
      <c r="UL198"/>
      <c r="UM198"/>
      <c r="UN198"/>
      <c r="UO198"/>
      <c r="UP198"/>
      <c r="UQ198"/>
      <c r="UR198"/>
      <c r="US198"/>
      <c r="UT198"/>
      <c r="UU198"/>
      <c r="UV198"/>
      <c r="UW198"/>
      <c r="UX198"/>
      <c r="UY198"/>
      <c r="UZ198"/>
      <c r="VA198"/>
      <c r="VB198"/>
      <c r="VC198"/>
      <c r="VD198"/>
      <c r="VE198"/>
      <c r="VF198"/>
      <c r="VG198"/>
      <c r="VH198"/>
      <c r="VI198"/>
      <c r="VJ198"/>
      <c r="VK198"/>
      <c r="VL198"/>
      <c r="VM198"/>
      <c r="VN198"/>
      <c r="VO198"/>
      <c r="VP198"/>
      <c r="VQ198"/>
      <c r="VR198"/>
      <c r="VS198"/>
      <c r="VT198"/>
      <c r="VU198"/>
      <c r="VV198"/>
      <c r="VW198"/>
      <c r="VX198"/>
      <c r="VY198"/>
      <c r="VZ198"/>
      <c r="WA198"/>
      <c r="WB198"/>
      <c r="WC198"/>
      <c r="WD198"/>
      <c r="WE198"/>
      <c r="WF198"/>
      <c r="WG198"/>
      <c r="WH198"/>
      <c r="WI198"/>
      <c r="WJ198"/>
      <c r="WK198"/>
      <c r="WL198"/>
      <c r="WM198"/>
      <c r="WN198"/>
      <c r="WO198"/>
      <c r="WP198"/>
      <c r="WQ198"/>
      <c r="WR198"/>
      <c r="WS198"/>
      <c r="WT198"/>
      <c r="WU198"/>
      <c r="WV198"/>
      <c r="WW198"/>
      <c r="WX198"/>
      <c r="WY198"/>
      <c r="WZ198"/>
      <c r="XA198"/>
      <c r="XB198"/>
      <c r="XC198"/>
      <c r="XD198"/>
      <c r="XE198"/>
      <c r="XF198"/>
      <c r="XG198"/>
      <c r="XH198"/>
      <c r="XI198"/>
      <c r="XJ198"/>
      <c r="XK198"/>
      <c r="XL198"/>
      <c r="XM198"/>
      <c r="XN198"/>
      <c r="XO198"/>
      <c r="XP198"/>
      <c r="XQ198"/>
      <c r="XR198"/>
      <c r="XS198"/>
      <c r="XT198"/>
      <c r="XU198"/>
      <c r="XV198"/>
      <c r="XW198"/>
      <c r="XX198"/>
      <c r="XY198"/>
      <c r="XZ198"/>
      <c r="YA198"/>
      <c r="YB198"/>
      <c r="YC198"/>
      <c r="YD198"/>
      <c r="YE198"/>
      <c r="YF198"/>
      <c r="YG198"/>
      <c r="YH198"/>
      <c r="YI198"/>
      <c r="YJ198"/>
      <c r="YK198"/>
      <c r="YL198"/>
      <c r="YM198"/>
      <c r="YN198"/>
      <c r="YO198"/>
      <c r="YP198"/>
      <c r="YQ198"/>
      <c r="YR198"/>
      <c r="YS198"/>
      <c r="YT198"/>
      <c r="YU198"/>
      <c r="YV198"/>
      <c r="YW198"/>
      <c r="YX198"/>
      <c r="YY198"/>
      <c r="YZ198"/>
      <c r="ZA198"/>
      <c r="ZB198"/>
      <c r="ZC198"/>
      <c r="ZD198"/>
      <c r="ZE198"/>
      <c r="ZF198"/>
      <c r="ZG198"/>
      <c r="ZH198"/>
      <c r="ZI198"/>
      <c r="ZJ198"/>
      <c r="ZK198"/>
      <c r="ZL198"/>
      <c r="ZM198"/>
      <c r="ZN198"/>
      <c r="ZO198"/>
      <c r="ZP198"/>
      <c r="ZQ198"/>
      <c r="ZR198"/>
      <c r="ZS198"/>
      <c r="ZT198"/>
      <c r="ZU198"/>
      <c r="ZV198"/>
      <c r="ZW198"/>
      <c r="ZX198"/>
      <c r="ZY198"/>
      <c r="ZZ198"/>
      <c r="AAA198"/>
      <c r="AAB198"/>
      <c r="AAC198"/>
      <c r="AAD198"/>
      <c r="AAE198"/>
      <c r="AAF198"/>
      <c r="AAG198"/>
      <c r="AAH198"/>
      <c r="AAI198"/>
      <c r="AAJ198"/>
      <c r="AAK198"/>
      <c r="AAL198"/>
      <c r="AAM198"/>
      <c r="AAN198"/>
      <c r="AAO198"/>
      <c r="AAP198"/>
      <c r="AAQ198"/>
      <c r="AAR198"/>
      <c r="AAS198"/>
      <c r="AAT198"/>
      <c r="AAU198"/>
      <c r="AAV198"/>
      <c r="AAW198"/>
      <c r="AAX198"/>
      <c r="AAY198"/>
      <c r="AAZ198"/>
      <c r="ABA198"/>
      <c r="ABB198"/>
      <c r="ABC198"/>
      <c r="ABD198"/>
      <c r="ABE198"/>
      <c r="ABF198"/>
      <c r="ABG198"/>
      <c r="ABH198"/>
      <c r="ABI198"/>
      <c r="ABJ198"/>
      <c r="ABK198"/>
      <c r="ABL198"/>
      <c r="ABM198"/>
      <c r="ABN198"/>
      <c r="ABO198"/>
      <c r="ABP198"/>
      <c r="ABQ198"/>
      <c r="ABR198"/>
      <c r="ABS198"/>
      <c r="ABT198"/>
      <c r="ABU198"/>
      <c r="ABV198"/>
      <c r="ABW198"/>
      <c r="ABX198"/>
      <c r="ABY198"/>
      <c r="ABZ198"/>
      <c r="ACA198"/>
      <c r="ACB198"/>
      <c r="ACC198"/>
      <c r="ACD198"/>
      <c r="ACE198"/>
      <c r="ACF198"/>
      <c r="ACG198"/>
      <c r="ACH198"/>
      <c r="ACI198"/>
      <c r="ACJ198"/>
      <c r="ACK198"/>
      <c r="ACL198"/>
      <c r="ACM198"/>
      <c r="ACN198"/>
      <c r="ACO198"/>
      <c r="ACP198"/>
      <c r="ACQ198"/>
      <c r="ACR198"/>
      <c r="ACS198"/>
      <c r="ACT198"/>
      <c r="ACU198"/>
      <c r="ACV198"/>
      <c r="ACW198"/>
      <c r="ACX198"/>
      <c r="ACY198"/>
      <c r="ACZ198"/>
      <c r="ADA198"/>
      <c r="ADB198"/>
      <c r="ADC198"/>
      <c r="ADD198"/>
      <c r="ADE198"/>
      <c r="ADF198"/>
      <c r="ADG198"/>
      <c r="ADH198"/>
      <c r="ADI198"/>
      <c r="ADJ198"/>
      <c r="ADK198"/>
      <c r="ADL198"/>
      <c r="ADM198"/>
      <c r="ADN198"/>
      <c r="ADO198"/>
      <c r="ADP198"/>
      <c r="ADQ198"/>
      <c r="ADR198"/>
      <c r="ADS198"/>
      <c r="ADT198"/>
      <c r="ADU198"/>
      <c r="ADV198"/>
      <c r="ADW198"/>
      <c r="ADX198"/>
      <c r="ADY198"/>
      <c r="ADZ198"/>
      <c r="AEA198"/>
      <c r="AEB198"/>
      <c r="AEC198"/>
      <c r="AED198"/>
      <c r="AEE198"/>
      <c r="AEF198"/>
      <c r="AEG198"/>
      <c r="AEH198"/>
      <c r="AEI198"/>
      <c r="AEJ198"/>
      <c r="AEK198"/>
      <c r="AEL198"/>
      <c r="AEM198"/>
      <c r="AEN198"/>
      <c r="AEO198"/>
      <c r="AEP198"/>
      <c r="AEQ198"/>
      <c r="AER198"/>
      <c r="AES198"/>
      <c r="AET198"/>
      <c r="AEU198"/>
      <c r="AEV198"/>
      <c r="AEW198"/>
      <c r="AEX198"/>
      <c r="AEY198"/>
      <c r="AEZ198"/>
      <c r="AFA198"/>
      <c r="AFB198"/>
      <c r="AFC198"/>
      <c r="AFD198"/>
      <c r="AFE198"/>
      <c r="AFF198"/>
      <c r="AFG198"/>
      <c r="AFH198"/>
      <c r="AFI198"/>
      <c r="AFJ198"/>
      <c r="AFK198"/>
      <c r="AFL198"/>
      <c r="AFM198"/>
      <c r="AFN198"/>
      <c r="AFO198"/>
      <c r="AFP198"/>
      <c r="AFQ198"/>
      <c r="AFR198"/>
      <c r="AFS198"/>
      <c r="AFT198"/>
      <c r="AFU198"/>
      <c r="AFV198"/>
      <c r="AFW198"/>
      <c r="AFX198"/>
      <c r="AFY198"/>
      <c r="AFZ198"/>
      <c r="AGA198"/>
      <c r="AGB198"/>
      <c r="AGC198"/>
      <c r="AGD198"/>
      <c r="AGE198"/>
      <c r="AGF198"/>
      <c r="AGG198"/>
      <c r="AGH198"/>
      <c r="AGI198"/>
      <c r="AGJ198"/>
      <c r="AGK198"/>
      <c r="AGL198"/>
      <c r="AGM198"/>
      <c r="AGN198"/>
      <c r="AGO198"/>
      <c r="AGP198"/>
      <c r="AGQ198"/>
      <c r="AGR198"/>
      <c r="AGS198"/>
      <c r="AGT198"/>
      <c r="AGU198"/>
      <c r="AGV198"/>
      <c r="AGW198"/>
      <c r="AGX198"/>
      <c r="AGY198"/>
      <c r="AGZ198"/>
      <c r="AHA198"/>
      <c r="AHB198"/>
      <c r="AHC198"/>
      <c r="AHD198"/>
      <c r="AHE198"/>
      <c r="AHF198"/>
      <c r="AHG198"/>
      <c r="AHH198"/>
      <c r="AHI198"/>
      <c r="AHJ198"/>
      <c r="AHK198"/>
      <c r="AHL198"/>
      <c r="AHM198"/>
      <c r="AHN198"/>
      <c r="AHO198"/>
      <c r="AHP198"/>
      <c r="AHQ198"/>
      <c r="AHR198"/>
      <c r="AHS198"/>
      <c r="AHT198"/>
      <c r="AHU198"/>
      <c r="AHV198"/>
      <c r="AHW198"/>
      <c r="AHX198"/>
      <c r="AHY198"/>
      <c r="AHZ198"/>
      <c r="AIA198"/>
      <c r="AIB198"/>
      <c r="AIC198"/>
      <c r="AID198"/>
      <c r="AIE198"/>
      <c r="AIF198"/>
      <c r="AIG198"/>
      <c r="AIH198"/>
      <c r="AII198"/>
      <c r="AIJ198"/>
      <c r="AIK198"/>
      <c r="AIL198"/>
      <c r="AIM198"/>
      <c r="AIN198"/>
      <c r="AIO198"/>
      <c r="AIP198"/>
      <c r="AIQ198"/>
      <c r="AIR198"/>
      <c r="AIS198"/>
      <c r="AIT198"/>
      <c r="AIU198"/>
      <c r="AIV198"/>
      <c r="AIW198"/>
      <c r="AIX198"/>
      <c r="AIY198"/>
      <c r="AIZ198"/>
      <c r="AJA198"/>
      <c r="AJB198"/>
      <c r="AJC198"/>
      <c r="AJD198"/>
      <c r="AJE198"/>
      <c r="AJF198"/>
      <c r="AJG198"/>
      <c r="AJH198"/>
      <c r="AJI198"/>
      <c r="AJJ198"/>
      <c r="AJK198"/>
      <c r="AJL198"/>
      <c r="AJM198"/>
      <c r="AJN198"/>
      <c r="AJO198"/>
      <c r="AJP198"/>
      <c r="AJQ198"/>
      <c r="AJR198"/>
      <c r="AJS198"/>
      <c r="AJT198"/>
      <c r="AJU198"/>
      <c r="AJV198"/>
      <c r="AJW198"/>
      <c r="AJX198"/>
      <c r="AJY198"/>
      <c r="AJZ198"/>
      <c r="AKA198"/>
      <c r="AKB198"/>
      <c r="AKC198"/>
      <c r="AKD198"/>
      <c r="AKE198"/>
      <c r="AKF198"/>
      <c r="AKG198"/>
      <c r="AKH198"/>
      <c r="AKI198"/>
      <c r="AKJ198"/>
      <c r="AKK198"/>
      <c r="AKL198"/>
      <c r="AKM198"/>
      <c r="AKN198"/>
      <c r="AKO198"/>
      <c r="AKP198"/>
      <c r="AKQ198"/>
      <c r="AKR198"/>
      <c r="AKS198"/>
      <c r="AKT198"/>
      <c r="AKU198"/>
      <c r="AKV198"/>
      <c r="AKW198"/>
      <c r="AKX198"/>
      <c r="AKY198"/>
      <c r="AKZ198"/>
      <c r="ALA198"/>
      <c r="ALB198"/>
      <c r="ALC198"/>
      <c r="ALD198"/>
      <c r="ALE198"/>
      <c r="ALF198"/>
      <c r="ALG198"/>
      <c r="ALH198"/>
      <c r="ALI198"/>
      <c r="ALJ198"/>
      <c r="ALK198"/>
      <c r="ALL198"/>
      <c r="ALM198"/>
      <c r="ALN198"/>
      <c r="ALO198"/>
      <c r="ALP198"/>
      <c r="ALQ198"/>
      <c r="ALR198"/>
      <c r="ALS198"/>
      <c r="ALT198"/>
      <c r="ALU198"/>
      <c r="ALV198"/>
      <c r="ALW198"/>
      <c r="ALX198"/>
      <c r="ALY198"/>
      <c r="ALZ198"/>
      <c r="AMA198"/>
      <c r="AMB198"/>
      <c r="AMC198"/>
      <c r="AMD198"/>
      <c r="AME198"/>
      <c r="AMF198"/>
      <c r="AMG198"/>
      <c r="AMH198"/>
      <c r="AMI198"/>
      <c r="AMJ198"/>
      <c r="AMK198"/>
      <c r="AML198"/>
      <c r="AMM198"/>
      <c r="AMN198"/>
      <c r="AMO198"/>
    </row>
    <row r="199" spans="1:1029">
      <c r="A199" s="14" t="str">
        <f>SUBSTITUTE(CONCATENATE(I199,J199,IF(K199="Identifier","ID",IF(AND(K199="Text",OR(I199&lt;&gt;"",J199&lt;&gt;"")),"",K199)),IF(AND(M199&lt;&gt;"Text",K199&lt;&gt;M199,NOT(AND(K199="URI",M199="Identifier")),NOT(AND(K199="UUID",M199="Identifier")),NOT(AND(K199="OID",M199="Identifier"))),IF(M199="Identifier","ID",M199),""))," ","")</f>
        <v>Version</v>
      </c>
      <c r="B199" s="19">
        <v>1</v>
      </c>
      <c r="C199" s="13" t="s">
        <v>1500</v>
      </c>
      <c r="F199" s="14" t="str">
        <f>CONCATENATE( IF(G199="","",CONCATENATE(G199,"_ ")),H199,". ",IF(I199="","",CONCATENATE(I199,"_ ")),L199,IF(OR(I199&lt;&gt;"",L199&lt;&gt;M199),CONCATENATE(". ",M199),""))</f>
        <v>Purpose Change. Version. Text</v>
      </c>
      <c r="H199" s="14" t="s">
        <v>1521</v>
      </c>
      <c r="I199" s="14"/>
      <c r="J199" s="14"/>
      <c r="K199" s="14" t="s">
        <v>1524</v>
      </c>
      <c r="L199" s="14" t="str">
        <f>IF(J199&lt;&gt;"",CONCATENATE(J199," ",K199),K199)</f>
        <v>Version</v>
      </c>
      <c r="M199" s="14" t="s">
        <v>1494</v>
      </c>
      <c r="N199" s="14"/>
      <c r="O199" s="14" t="str">
        <f>IF(N199&lt;&gt;"",CONCATENATE(N199,"_ ",M199,". Type"),CONCATENATE(M199,". Type"))</f>
        <v>Text. Type</v>
      </c>
      <c r="P199" s="14"/>
      <c r="Q199" s="14"/>
      <c r="R199" s="14" t="s">
        <v>1490</v>
      </c>
      <c r="S199" s="14"/>
      <c r="T199" s="14"/>
      <c r="U199" s="14"/>
      <c r="V199" s="14"/>
      <c r="W199" s="14"/>
      <c r="X199" s="14"/>
      <c r="Y199" s="14" t="s">
        <v>1485</v>
      </c>
      <c r="Z199" s="14"/>
      <c r="AA199" s="14"/>
      <c r="AB199" s="14"/>
      <c r="AC199" s="14"/>
      <c r="AD199" s="14"/>
      <c r="AE199" s="14"/>
      <c r="AF199" s="17">
        <v>20180228</v>
      </c>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c r="DU199"/>
      <c r="DV199"/>
      <c r="DW199"/>
      <c r="DX199"/>
      <c r="DY199"/>
      <c r="DZ199"/>
      <c r="EA199"/>
      <c r="EB199"/>
      <c r="EC199"/>
      <c r="ED199"/>
      <c r="EE199"/>
      <c r="EF199"/>
      <c r="EG199"/>
      <c r="EH199"/>
      <c r="EI199"/>
      <c r="EJ199"/>
      <c r="EK199"/>
      <c r="EL199"/>
      <c r="EM199"/>
      <c r="EN199"/>
      <c r="EO199"/>
      <c r="EP199"/>
      <c r="EQ199"/>
      <c r="ER199"/>
      <c r="ES199"/>
      <c r="ET199"/>
      <c r="EU199"/>
      <c r="EV199"/>
      <c r="EW199"/>
      <c r="EX199"/>
      <c r="EY199"/>
      <c r="EZ199"/>
      <c r="FA199"/>
      <c r="FB199"/>
      <c r="FC199"/>
      <c r="FD199"/>
      <c r="FE199"/>
      <c r="FF199"/>
      <c r="FG199"/>
      <c r="FH199"/>
      <c r="FI199"/>
      <c r="FJ199"/>
      <c r="FK199"/>
      <c r="FL199"/>
      <c r="FM199"/>
      <c r="FN199"/>
      <c r="FO199"/>
      <c r="FP199"/>
      <c r="FQ199"/>
      <c r="FR199"/>
      <c r="FS199"/>
      <c r="FT199"/>
      <c r="FU199"/>
      <c r="FV199"/>
      <c r="FW199"/>
      <c r="FX199"/>
      <c r="FY199"/>
      <c r="FZ199"/>
      <c r="GA199"/>
      <c r="GB199"/>
      <c r="GC199"/>
      <c r="GD199"/>
      <c r="GE199"/>
      <c r="GF199"/>
      <c r="GG199"/>
      <c r="GH199"/>
      <c r="GI199"/>
      <c r="GJ199"/>
      <c r="GK199"/>
      <c r="GL199"/>
      <c r="GM199"/>
      <c r="GN199"/>
      <c r="GO199"/>
      <c r="GP199"/>
      <c r="GQ199"/>
      <c r="GR199"/>
      <c r="GS199"/>
      <c r="GT199"/>
      <c r="GU199"/>
      <c r="GV199"/>
      <c r="GW199"/>
      <c r="GX199"/>
      <c r="GY199"/>
      <c r="GZ199"/>
      <c r="HA199"/>
      <c r="HB199"/>
      <c r="HC199"/>
      <c r="HD199"/>
      <c r="HE199"/>
      <c r="HF199"/>
      <c r="HG199"/>
      <c r="HH199"/>
      <c r="HI199"/>
      <c r="HJ199"/>
      <c r="HK199"/>
      <c r="HL199"/>
      <c r="HM199"/>
      <c r="HN199"/>
      <c r="HO199"/>
      <c r="HP199"/>
      <c r="HQ199"/>
      <c r="HR199"/>
      <c r="HS199"/>
      <c r="HT199"/>
      <c r="HU199"/>
      <c r="HV199"/>
      <c r="HW199"/>
      <c r="HX199"/>
      <c r="HY199"/>
      <c r="HZ199"/>
      <c r="IA199"/>
      <c r="IB199"/>
      <c r="IC199"/>
      <c r="ID199"/>
      <c r="IE199"/>
      <c r="IF199"/>
      <c r="IG199"/>
      <c r="IH199"/>
      <c r="II199"/>
      <c r="IJ199"/>
      <c r="IK199"/>
      <c r="IL199"/>
      <c r="IM199"/>
      <c r="IN199"/>
      <c r="IO199"/>
      <c r="IP199"/>
      <c r="IQ199"/>
      <c r="IR199"/>
      <c r="IS199"/>
      <c r="IT199"/>
      <c r="IU199"/>
      <c r="IV199"/>
      <c r="IW199"/>
      <c r="IX199"/>
      <c r="IY199"/>
      <c r="IZ199"/>
      <c r="JA199"/>
      <c r="JB199"/>
      <c r="JC199"/>
      <c r="JD199"/>
      <c r="JE199"/>
      <c r="JF199"/>
      <c r="JG199"/>
      <c r="JH199"/>
      <c r="JI199"/>
      <c r="JJ199"/>
      <c r="JK199"/>
      <c r="JL199"/>
      <c r="JM199"/>
      <c r="JN199"/>
      <c r="JO199"/>
      <c r="JP199"/>
      <c r="JQ199"/>
      <c r="JR199"/>
      <c r="JS199"/>
      <c r="JT199"/>
      <c r="JU199"/>
      <c r="JV199"/>
      <c r="JW199"/>
      <c r="JX199"/>
      <c r="JY199"/>
      <c r="JZ199"/>
      <c r="KA199"/>
      <c r="KB199"/>
      <c r="KC199"/>
      <c r="KD199"/>
      <c r="KE199"/>
      <c r="KF199"/>
      <c r="KG199"/>
      <c r="KH199"/>
      <c r="KI199"/>
      <c r="KJ199"/>
      <c r="KK199"/>
      <c r="KL199"/>
      <c r="KM199"/>
      <c r="KN199"/>
      <c r="KO199"/>
      <c r="KP199"/>
      <c r="KQ199"/>
      <c r="KR199"/>
      <c r="KS199"/>
      <c r="KT199"/>
      <c r="KU199"/>
      <c r="KV199"/>
      <c r="KW199"/>
      <c r="KX199"/>
      <c r="KY199"/>
      <c r="KZ199"/>
      <c r="LA199"/>
      <c r="LB199"/>
      <c r="LC199"/>
      <c r="LD199"/>
      <c r="LE199"/>
      <c r="LF199"/>
      <c r="LG199"/>
      <c r="LH199"/>
      <c r="LI199"/>
      <c r="LJ199"/>
      <c r="LK199"/>
      <c r="LL199"/>
      <c r="LM199"/>
      <c r="LN199"/>
      <c r="LO199"/>
      <c r="LP199"/>
      <c r="LQ199"/>
      <c r="LR199"/>
      <c r="LS199"/>
      <c r="LT199"/>
      <c r="LU199"/>
      <c r="LV199"/>
      <c r="LW199"/>
      <c r="LX199"/>
      <c r="LY199"/>
      <c r="LZ199"/>
      <c r="MA199"/>
      <c r="MB199"/>
      <c r="MC199"/>
      <c r="MD199"/>
      <c r="ME199"/>
      <c r="MF199"/>
      <c r="MG199"/>
      <c r="MH199"/>
      <c r="MI199"/>
      <c r="MJ199"/>
      <c r="MK199"/>
      <c r="ML199"/>
      <c r="MM199"/>
      <c r="MN199"/>
      <c r="MO199"/>
      <c r="MP199"/>
      <c r="MQ199"/>
      <c r="MR199"/>
      <c r="MS199"/>
      <c r="MT199"/>
      <c r="MU199"/>
      <c r="MV199"/>
      <c r="MW199"/>
      <c r="MX199"/>
      <c r="MY199"/>
      <c r="MZ199"/>
      <c r="NA199"/>
      <c r="NB199"/>
      <c r="NC199"/>
      <c r="ND199"/>
      <c r="NE199"/>
      <c r="NF199"/>
      <c r="NG199"/>
      <c r="NH199"/>
      <c r="NI199"/>
      <c r="NJ199"/>
      <c r="NK199"/>
      <c r="NL199"/>
      <c r="NM199"/>
      <c r="NN199"/>
      <c r="NO199"/>
      <c r="NP199"/>
      <c r="NQ199"/>
      <c r="NR199"/>
      <c r="NS199"/>
      <c r="NT199"/>
      <c r="NU199"/>
      <c r="NV199"/>
      <c r="NW199"/>
      <c r="NX199"/>
      <c r="NY199"/>
      <c r="NZ199"/>
      <c r="OA199"/>
      <c r="OB199"/>
      <c r="OC199"/>
      <c r="OD199"/>
      <c r="OE199"/>
      <c r="OF199"/>
      <c r="OG199"/>
      <c r="OH199"/>
      <c r="OI199"/>
      <c r="OJ199"/>
      <c r="OK199"/>
      <c r="OL199"/>
      <c r="OM199"/>
      <c r="ON199"/>
      <c r="OO199"/>
      <c r="OP199"/>
      <c r="OQ199"/>
      <c r="OR199"/>
      <c r="OS199"/>
      <c r="OT199"/>
      <c r="OU199"/>
      <c r="OV199"/>
      <c r="OW199"/>
      <c r="OX199"/>
      <c r="OY199"/>
      <c r="OZ199"/>
      <c r="PA199"/>
      <c r="PB199"/>
      <c r="PC199"/>
      <c r="PD199"/>
      <c r="PE199"/>
      <c r="PF199"/>
      <c r="PG199"/>
      <c r="PH199"/>
      <c r="PI199"/>
      <c r="PJ199"/>
      <c r="PK199"/>
      <c r="PL199"/>
      <c r="PM199"/>
      <c r="PN199"/>
      <c r="PO199"/>
      <c r="PP199"/>
      <c r="PQ199"/>
      <c r="PR199"/>
      <c r="PS199"/>
      <c r="PT199"/>
      <c r="PU199"/>
      <c r="PV199"/>
      <c r="PW199"/>
      <c r="PX199"/>
      <c r="PY199"/>
      <c r="PZ199"/>
      <c r="QA199"/>
      <c r="QB199"/>
      <c r="QC199"/>
      <c r="QD199"/>
      <c r="QE199"/>
      <c r="QF199"/>
      <c r="QG199"/>
      <c r="QH199"/>
      <c r="QI199"/>
      <c r="QJ199"/>
      <c r="QK199"/>
      <c r="QL199"/>
      <c r="QM199"/>
      <c r="QN199"/>
      <c r="QO199"/>
      <c r="QP199"/>
      <c r="QQ199"/>
      <c r="QR199"/>
      <c r="QS199"/>
      <c r="QT199"/>
      <c r="QU199"/>
      <c r="QV199"/>
      <c r="QW199"/>
      <c r="QX199"/>
      <c r="QY199"/>
      <c r="QZ199"/>
      <c r="RA199"/>
      <c r="RB199"/>
      <c r="RC199"/>
      <c r="RD199"/>
      <c r="RE199"/>
      <c r="RF199"/>
      <c r="RG199"/>
      <c r="RH199"/>
      <c r="RI199"/>
      <c r="RJ199"/>
      <c r="RK199"/>
      <c r="RL199"/>
      <c r="RM199"/>
      <c r="RN199"/>
      <c r="RO199"/>
      <c r="RP199"/>
      <c r="RQ199"/>
      <c r="RR199"/>
      <c r="RS199"/>
      <c r="RT199"/>
      <c r="RU199"/>
      <c r="RV199"/>
      <c r="RW199"/>
      <c r="RX199"/>
      <c r="RY199"/>
      <c r="RZ199"/>
      <c r="SA199"/>
      <c r="SB199"/>
      <c r="SC199"/>
      <c r="SD199"/>
      <c r="SE199"/>
      <c r="SF199"/>
      <c r="SG199"/>
      <c r="SH199"/>
      <c r="SI199"/>
      <c r="SJ199"/>
      <c r="SK199"/>
      <c r="SL199"/>
      <c r="SM199"/>
      <c r="SN199"/>
      <c r="SO199"/>
      <c r="SP199"/>
      <c r="SQ199"/>
      <c r="SR199"/>
      <c r="SS199"/>
      <c r="ST199"/>
      <c r="SU199"/>
      <c r="SV199"/>
      <c r="SW199"/>
      <c r="SX199"/>
      <c r="SY199"/>
      <c r="SZ199"/>
      <c r="TA199"/>
      <c r="TB199"/>
      <c r="TC199"/>
      <c r="TD199"/>
      <c r="TE199"/>
      <c r="TF199"/>
      <c r="TG199"/>
      <c r="TH199"/>
      <c r="TI199"/>
      <c r="TJ199"/>
      <c r="TK199"/>
      <c r="TL199"/>
      <c r="TM199"/>
      <c r="TN199"/>
      <c r="TO199"/>
      <c r="TP199"/>
      <c r="TQ199"/>
      <c r="TR199"/>
      <c r="TS199"/>
      <c r="TT199"/>
      <c r="TU199"/>
      <c r="TV199"/>
      <c r="TW199"/>
      <c r="TX199"/>
      <c r="TY199"/>
      <c r="TZ199"/>
      <c r="UA199"/>
      <c r="UB199"/>
      <c r="UC199"/>
      <c r="UD199"/>
      <c r="UE199"/>
      <c r="UF199"/>
      <c r="UG199"/>
      <c r="UH199"/>
      <c r="UI199"/>
      <c r="UJ199"/>
      <c r="UK199"/>
      <c r="UL199"/>
      <c r="UM199"/>
      <c r="UN199"/>
      <c r="UO199"/>
      <c r="UP199"/>
      <c r="UQ199"/>
      <c r="UR199"/>
      <c r="US199"/>
      <c r="UT199"/>
      <c r="UU199"/>
      <c r="UV199"/>
      <c r="UW199"/>
      <c r="UX199"/>
      <c r="UY199"/>
      <c r="UZ199"/>
      <c r="VA199"/>
      <c r="VB199"/>
      <c r="VC199"/>
      <c r="VD199"/>
      <c r="VE199"/>
      <c r="VF199"/>
      <c r="VG199"/>
      <c r="VH199"/>
      <c r="VI199"/>
      <c r="VJ199"/>
      <c r="VK199"/>
      <c r="VL199"/>
      <c r="VM199"/>
      <c r="VN199"/>
      <c r="VO199"/>
      <c r="VP199"/>
      <c r="VQ199"/>
      <c r="VR199"/>
      <c r="VS199"/>
      <c r="VT199"/>
      <c r="VU199"/>
      <c r="VV199"/>
      <c r="VW199"/>
      <c r="VX199"/>
      <c r="VY199"/>
      <c r="VZ199"/>
      <c r="WA199"/>
      <c r="WB199"/>
      <c r="WC199"/>
      <c r="WD199"/>
      <c r="WE199"/>
      <c r="WF199"/>
      <c r="WG199"/>
      <c r="WH199"/>
      <c r="WI199"/>
      <c r="WJ199"/>
      <c r="WK199"/>
      <c r="WL199"/>
      <c r="WM199"/>
      <c r="WN199"/>
      <c r="WO199"/>
      <c r="WP199"/>
      <c r="WQ199"/>
      <c r="WR199"/>
      <c r="WS199"/>
      <c r="WT199"/>
      <c r="WU199"/>
      <c r="WV199"/>
      <c r="WW199"/>
      <c r="WX199"/>
      <c r="WY199"/>
      <c r="WZ199"/>
      <c r="XA199"/>
      <c r="XB199"/>
      <c r="XC199"/>
      <c r="XD199"/>
      <c r="XE199"/>
      <c r="XF199"/>
      <c r="XG199"/>
      <c r="XH199"/>
      <c r="XI199"/>
      <c r="XJ199"/>
      <c r="XK199"/>
      <c r="XL199"/>
      <c r="XM199"/>
      <c r="XN199"/>
      <c r="XO199"/>
      <c r="XP199"/>
      <c r="XQ199"/>
      <c r="XR199"/>
      <c r="XS199"/>
      <c r="XT199"/>
      <c r="XU199"/>
      <c r="XV199"/>
      <c r="XW199"/>
      <c r="XX199"/>
      <c r="XY199"/>
      <c r="XZ199"/>
      <c r="YA199"/>
      <c r="YB199"/>
      <c r="YC199"/>
      <c r="YD199"/>
      <c r="YE199"/>
      <c r="YF199"/>
      <c r="YG199"/>
      <c r="YH199"/>
      <c r="YI199"/>
      <c r="YJ199"/>
      <c r="YK199"/>
      <c r="YL199"/>
      <c r="YM199"/>
      <c r="YN199"/>
      <c r="YO199"/>
      <c r="YP199"/>
      <c r="YQ199"/>
      <c r="YR199"/>
      <c r="YS199"/>
      <c r="YT199"/>
      <c r="YU199"/>
      <c r="YV199"/>
      <c r="YW199"/>
      <c r="YX199"/>
      <c r="YY199"/>
      <c r="YZ199"/>
      <c r="ZA199"/>
      <c r="ZB199"/>
      <c r="ZC199"/>
      <c r="ZD199"/>
      <c r="ZE199"/>
      <c r="ZF199"/>
      <c r="ZG199"/>
      <c r="ZH199"/>
      <c r="ZI199"/>
      <c r="ZJ199"/>
      <c r="ZK199"/>
      <c r="ZL199"/>
      <c r="ZM199"/>
      <c r="ZN199"/>
      <c r="ZO199"/>
      <c r="ZP199"/>
      <c r="ZQ199"/>
      <c r="ZR199"/>
      <c r="ZS199"/>
      <c r="ZT199"/>
      <c r="ZU199"/>
      <c r="ZV199"/>
      <c r="ZW199"/>
      <c r="ZX199"/>
      <c r="ZY199"/>
      <c r="ZZ199"/>
      <c r="AAA199"/>
      <c r="AAB199"/>
      <c r="AAC199"/>
      <c r="AAD199"/>
      <c r="AAE199"/>
      <c r="AAF199"/>
      <c r="AAG199"/>
      <c r="AAH199"/>
      <c r="AAI199"/>
      <c r="AAJ199"/>
      <c r="AAK199"/>
      <c r="AAL199"/>
      <c r="AAM199"/>
      <c r="AAN199"/>
      <c r="AAO199"/>
      <c r="AAP199"/>
      <c r="AAQ199"/>
      <c r="AAR199"/>
      <c r="AAS199"/>
      <c r="AAT199"/>
      <c r="AAU199"/>
      <c r="AAV199"/>
      <c r="AAW199"/>
      <c r="AAX199"/>
      <c r="AAY199"/>
      <c r="AAZ199"/>
      <c r="ABA199"/>
      <c r="ABB199"/>
      <c r="ABC199"/>
      <c r="ABD199"/>
      <c r="ABE199"/>
      <c r="ABF199"/>
      <c r="ABG199"/>
      <c r="ABH199"/>
      <c r="ABI199"/>
      <c r="ABJ199"/>
      <c r="ABK199"/>
      <c r="ABL199"/>
      <c r="ABM199"/>
      <c r="ABN199"/>
      <c r="ABO199"/>
      <c r="ABP199"/>
      <c r="ABQ199"/>
      <c r="ABR199"/>
      <c r="ABS199"/>
      <c r="ABT199"/>
      <c r="ABU199"/>
      <c r="ABV199"/>
      <c r="ABW199"/>
      <c r="ABX199"/>
      <c r="ABY199"/>
      <c r="ABZ199"/>
      <c r="ACA199"/>
      <c r="ACB199"/>
      <c r="ACC199"/>
      <c r="ACD199"/>
      <c r="ACE199"/>
      <c r="ACF199"/>
      <c r="ACG199"/>
      <c r="ACH199"/>
      <c r="ACI199"/>
      <c r="ACJ199"/>
      <c r="ACK199"/>
      <c r="ACL199"/>
      <c r="ACM199"/>
      <c r="ACN199"/>
      <c r="ACO199"/>
      <c r="ACP199"/>
      <c r="ACQ199"/>
      <c r="ACR199"/>
      <c r="ACS199"/>
      <c r="ACT199"/>
      <c r="ACU199"/>
      <c r="ACV199"/>
      <c r="ACW199"/>
      <c r="ACX199"/>
      <c r="ACY199"/>
      <c r="ACZ199"/>
      <c r="ADA199"/>
      <c r="ADB199"/>
      <c r="ADC199"/>
      <c r="ADD199"/>
      <c r="ADE199"/>
      <c r="ADF199"/>
      <c r="ADG199"/>
      <c r="ADH199"/>
      <c r="ADI199"/>
      <c r="ADJ199"/>
      <c r="ADK199"/>
      <c r="ADL199"/>
      <c r="ADM199"/>
      <c r="ADN199"/>
      <c r="ADO199"/>
      <c r="ADP199"/>
      <c r="ADQ199"/>
      <c r="ADR199"/>
      <c r="ADS199"/>
      <c r="ADT199"/>
      <c r="ADU199"/>
      <c r="ADV199"/>
      <c r="ADW199"/>
      <c r="ADX199"/>
      <c r="ADY199"/>
      <c r="ADZ199"/>
      <c r="AEA199"/>
      <c r="AEB199"/>
      <c r="AEC199"/>
      <c r="AED199"/>
      <c r="AEE199"/>
      <c r="AEF199"/>
      <c r="AEG199"/>
      <c r="AEH199"/>
      <c r="AEI199"/>
      <c r="AEJ199"/>
      <c r="AEK199"/>
      <c r="AEL199"/>
      <c r="AEM199"/>
      <c r="AEN199"/>
      <c r="AEO199"/>
      <c r="AEP199"/>
      <c r="AEQ199"/>
      <c r="AER199"/>
      <c r="AES199"/>
      <c r="AET199"/>
      <c r="AEU199"/>
      <c r="AEV199"/>
      <c r="AEW199"/>
      <c r="AEX199"/>
      <c r="AEY199"/>
      <c r="AEZ199"/>
      <c r="AFA199"/>
      <c r="AFB199"/>
      <c r="AFC199"/>
      <c r="AFD199"/>
      <c r="AFE199"/>
      <c r="AFF199"/>
      <c r="AFG199"/>
      <c r="AFH199"/>
      <c r="AFI199"/>
      <c r="AFJ199"/>
      <c r="AFK199"/>
      <c r="AFL199"/>
      <c r="AFM199"/>
      <c r="AFN199"/>
      <c r="AFO199"/>
      <c r="AFP199"/>
      <c r="AFQ199"/>
      <c r="AFR199"/>
      <c r="AFS199"/>
      <c r="AFT199"/>
      <c r="AFU199"/>
      <c r="AFV199"/>
      <c r="AFW199"/>
      <c r="AFX199"/>
      <c r="AFY199"/>
      <c r="AFZ199"/>
      <c r="AGA199"/>
      <c r="AGB199"/>
      <c r="AGC199"/>
      <c r="AGD199"/>
      <c r="AGE199"/>
      <c r="AGF199"/>
      <c r="AGG199"/>
      <c r="AGH199"/>
      <c r="AGI199"/>
      <c r="AGJ199"/>
      <c r="AGK199"/>
      <c r="AGL199"/>
      <c r="AGM199"/>
      <c r="AGN199"/>
      <c r="AGO199"/>
      <c r="AGP199"/>
      <c r="AGQ199"/>
      <c r="AGR199"/>
      <c r="AGS199"/>
      <c r="AGT199"/>
      <c r="AGU199"/>
      <c r="AGV199"/>
      <c r="AGW199"/>
      <c r="AGX199"/>
      <c r="AGY199"/>
      <c r="AGZ199"/>
      <c r="AHA199"/>
      <c r="AHB199"/>
      <c r="AHC199"/>
      <c r="AHD199"/>
      <c r="AHE199"/>
      <c r="AHF199"/>
      <c r="AHG199"/>
      <c r="AHH199"/>
      <c r="AHI199"/>
      <c r="AHJ199"/>
      <c r="AHK199"/>
      <c r="AHL199"/>
      <c r="AHM199"/>
      <c r="AHN199"/>
      <c r="AHO199"/>
      <c r="AHP199"/>
      <c r="AHQ199"/>
      <c r="AHR199"/>
      <c r="AHS199"/>
      <c r="AHT199"/>
      <c r="AHU199"/>
      <c r="AHV199"/>
      <c r="AHW199"/>
      <c r="AHX199"/>
      <c r="AHY199"/>
      <c r="AHZ199"/>
      <c r="AIA199"/>
      <c r="AIB199"/>
      <c r="AIC199"/>
      <c r="AID199"/>
      <c r="AIE199"/>
      <c r="AIF199"/>
      <c r="AIG199"/>
      <c r="AIH199"/>
      <c r="AII199"/>
      <c r="AIJ199"/>
      <c r="AIK199"/>
      <c r="AIL199"/>
      <c r="AIM199"/>
      <c r="AIN199"/>
      <c r="AIO199"/>
      <c r="AIP199"/>
      <c r="AIQ199"/>
      <c r="AIR199"/>
      <c r="AIS199"/>
      <c r="AIT199"/>
      <c r="AIU199"/>
      <c r="AIV199"/>
      <c r="AIW199"/>
      <c r="AIX199"/>
      <c r="AIY199"/>
      <c r="AIZ199"/>
      <c r="AJA199"/>
      <c r="AJB199"/>
      <c r="AJC199"/>
      <c r="AJD199"/>
      <c r="AJE199"/>
      <c r="AJF199"/>
      <c r="AJG199"/>
      <c r="AJH199"/>
      <c r="AJI199"/>
      <c r="AJJ199"/>
      <c r="AJK199"/>
      <c r="AJL199"/>
      <c r="AJM199"/>
      <c r="AJN199"/>
      <c r="AJO199"/>
      <c r="AJP199"/>
      <c r="AJQ199"/>
      <c r="AJR199"/>
      <c r="AJS199"/>
      <c r="AJT199"/>
      <c r="AJU199"/>
      <c r="AJV199"/>
      <c r="AJW199"/>
      <c r="AJX199"/>
      <c r="AJY199"/>
      <c r="AJZ199"/>
      <c r="AKA199"/>
      <c r="AKB199"/>
      <c r="AKC199"/>
      <c r="AKD199"/>
      <c r="AKE199"/>
      <c r="AKF199"/>
      <c r="AKG199"/>
      <c r="AKH199"/>
      <c r="AKI199"/>
      <c r="AKJ199"/>
      <c r="AKK199"/>
      <c r="AKL199"/>
      <c r="AKM199"/>
      <c r="AKN199"/>
      <c r="AKO199"/>
      <c r="AKP199"/>
      <c r="AKQ199"/>
      <c r="AKR199"/>
      <c r="AKS199"/>
      <c r="AKT199"/>
      <c r="AKU199"/>
      <c r="AKV199"/>
      <c r="AKW199"/>
      <c r="AKX199"/>
      <c r="AKY199"/>
      <c r="AKZ199"/>
      <c r="ALA199"/>
      <c r="ALB199"/>
      <c r="ALC199"/>
      <c r="ALD199"/>
      <c r="ALE199"/>
      <c r="ALF199"/>
      <c r="ALG199"/>
      <c r="ALH199"/>
      <c r="ALI199"/>
      <c r="ALJ199"/>
      <c r="ALK199"/>
      <c r="ALL199"/>
      <c r="ALM199"/>
      <c r="ALN199"/>
      <c r="ALO199"/>
      <c r="ALP199"/>
      <c r="ALQ199"/>
      <c r="ALR199"/>
      <c r="ALS199"/>
      <c r="ALT199"/>
      <c r="ALU199"/>
      <c r="ALV199"/>
      <c r="ALW199"/>
      <c r="ALX199"/>
      <c r="ALY199"/>
      <c r="ALZ199"/>
      <c r="AMA199"/>
      <c r="AMB199"/>
      <c r="AMC199"/>
      <c r="AMD199"/>
      <c r="AME199"/>
      <c r="AMF199"/>
      <c r="AMG199"/>
      <c r="AMH199"/>
      <c r="AMI199"/>
      <c r="AMJ199"/>
      <c r="AMK199"/>
      <c r="AML199"/>
      <c r="AMM199"/>
      <c r="AMN199"/>
      <c r="AMO199"/>
    </row>
    <row r="200" spans="1:1029">
      <c r="A200" s="20" t="str">
        <f>SUBSTITUTE(SUBSTITUTE(CONCATENATE(I200,IF(L200="Identifier","ID",L200))," ",""),"_","")</f>
        <v>HasValidityPeriod</v>
      </c>
      <c r="B200" s="21" t="s">
        <v>1498</v>
      </c>
      <c r="C200" s="23" t="s">
        <v>1500</v>
      </c>
      <c r="D200" s="20"/>
      <c r="E200" s="20"/>
      <c r="F200" s="20" t="str">
        <f>CONCATENATE( IF(G200="","",CONCATENATE(G200,"_ ")),H200,". ",IF(I200="","",CONCATENATE(I200,"_ ")),L200,IF(I200="","",CONCATENATE(". ",M200)))</f>
        <v>Purpose Change. Has Validity_ Period. Period</v>
      </c>
      <c r="G200" s="20"/>
      <c r="H200" s="20" t="s">
        <v>1521</v>
      </c>
      <c r="I200" s="20" t="s">
        <v>1525</v>
      </c>
      <c r="J200" s="20"/>
      <c r="K200" s="20"/>
      <c r="L200" s="20" t="str">
        <f>CONCATENATE(IF(P200="","",CONCATENATE(P200,"_ ")),Q200)</f>
        <v>Period</v>
      </c>
      <c r="M200" s="20" t="str">
        <f>L200</f>
        <v>Period</v>
      </c>
      <c r="N200" s="20"/>
      <c r="O200" s="20"/>
      <c r="P200" s="20"/>
      <c r="Q200" s="22" t="s">
        <v>1526</v>
      </c>
      <c r="R200" s="20" t="s">
        <v>1507</v>
      </c>
      <c r="S200" s="23"/>
      <c r="T200" s="23"/>
      <c r="U200" s="23"/>
      <c r="V200" s="23"/>
      <c r="W200" s="23"/>
      <c r="X200" s="23"/>
      <c r="Y200" s="23" t="s">
        <v>1485</v>
      </c>
      <c r="Z200" s="23"/>
      <c r="AA200" s="23"/>
      <c r="AB200" s="23"/>
      <c r="AC200" s="23"/>
      <c r="AD200" s="23"/>
      <c r="AE200" s="23"/>
      <c r="AF200" s="22">
        <v>20180228</v>
      </c>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c r="DU200"/>
      <c r="DV200"/>
      <c r="DW200"/>
      <c r="DX200"/>
      <c r="DY200"/>
      <c r="DZ200"/>
      <c r="EA200"/>
      <c r="EB200"/>
      <c r="EC200"/>
      <c r="ED200"/>
      <c r="EE200"/>
      <c r="EF200"/>
      <c r="EG200"/>
      <c r="EH200"/>
      <c r="EI200"/>
      <c r="EJ200"/>
      <c r="EK200"/>
      <c r="EL200"/>
      <c r="EM200"/>
      <c r="EN200"/>
      <c r="EO200"/>
      <c r="EP200"/>
      <c r="EQ200"/>
      <c r="ER200"/>
      <c r="ES200"/>
      <c r="ET200"/>
      <c r="EU200"/>
      <c r="EV200"/>
      <c r="EW200"/>
      <c r="EX200"/>
      <c r="EY200"/>
      <c r="EZ200"/>
      <c r="FA200"/>
      <c r="FB200"/>
      <c r="FC200"/>
      <c r="FD200"/>
      <c r="FE200"/>
      <c r="FF200"/>
      <c r="FG200"/>
      <c r="FH200"/>
      <c r="FI200"/>
      <c r="FJ200"/>
      <c r="FK200"/>
      <c r="FL200"/>
      <c r="FM200"/>
      <c r="FN200"/>
      <c r="FO200"/>
      <c r="FP200"/>
      <c r="FQ200"/>
      <c r="FR200"/>
      <c r="FS200"/>
      <c r="FT200"/>
      <c r="FU200"/>
      <c r="FV200"/>
      <c r="FW200"/>
      <c r="FX200"/>
      <c r="FY200"/>
      <c r="FZ200"/>
      <c r="GA200"/>
      <c r="GB200"/>
      <c r="GC200"/>
      <c r="GD200"/>
      <c r="GE200"/>
      <c r="GF200"/>
      <c r="GG200"/>
      <c r="GH200"/>
      <c r="GI200"/>
      <c r="GJ200"/>
      <c r="GK200"/>
      <c r="GL200"/>
      <c r="GM200"/>
      <c r="GN200"/>
      <c r="GO200"/>
      <c r="GP200"/>
      <c r="GQ200"/>
      <c r="GR200"/>
      <c r="GS200"/>
      <c r="GT200"/>
      <c r="GU200"/>
      <c r="GV200"/>
      <c r="GW200"/>
      <c r="GX200"/>
      <c r="GY200"/>
      <c r="GZ200"/>
      <c r="HA200"/>
      <c r="HB200"/>
      <c r="HC200"/>
      <c r="HD200"/>
      <c r="HE200"/>
      <c r="HF200"/>
      <c r="HG200"/>
      <c r="HH200"/>
      <c r="HI200"/>
      <c r="HJ200"/>
      <c r="HK200"/>
      <c r="HL200"/>
      <c r="HM200"/>
      <c r="HN200"/>
      <c r="HO200"/>
      <c r="HP200"/>
      <c r="HQ200"/>
      <c r="HR200"/>
      <c r="HS200"/>
      <c r="HT200"/>
      <c r="HU200"/>
      <c r="HV200"/>
      <c r="HW200"/>
      <c r="HX200"/>
      <c r="HY200"/>
      <c r="HZ200"/>
      <c r="IA200"/>
      <c r="IB200"/>
      <c r="IC200"/>
      <c r="ID200"/>
      <c r="IE200"/>
      <c r="IF200"/>
      <c r="IG200"/>
      <c r="IH200"/>
      <c r="II200"/>
      <c r="IJ200"/>
      <c r="IK200"/>
      <c r="IL200"/>
      <c r="IM200"/>
      <c r="IN200"/>
      <c r="IO200"/>
      <c r="IP200"/>
      <c r="IQ200"/>
      <c r="IR200"/>
      <c r="IS200"/>
      <c r="IT200"/>
      <c r="IU200"/>
      <c r="IV200"/>
      <c r="IW200"/>
      <c r="IX200"/>
      <c r="IY200"/>
      <c r="IZ200"/>
      <c r="JA200"/>
      <c r="JB200"/>
      <c r="JC200"/>
      <c r="JD200"/>
      <c r="JE200"/>
      <c r="JF200"/>
      <c r="JG200"/>
      <c r="JH200"/>
      <c r="JI200"/>
      <c r="JJ200"/>
      <c r="JK200"/>
      <c r="JL200"/>
      <c r="JM200"/>
      <c r="JN200"/>
      <c r="JO200"/>
      <c r="JP200"/>
      <c r="JQ200"/>
      <c r="JR200"/>
      <c r="JS200"/>
      <c r="JT200"/>
      <c r="JU200"/>
      <c r="JV200"/>
      <c r="JW200"/>
      <c r="JX200"/>
      <c r="JY200"/>
      <c r="JZ200"/>
      <c r="KA200"/>
      <c r="KB200"/>
      <c r="KC200"/>
      <c r="KD200"/>
      <c r="KE200"/>
      <c r="KF200"/>
      <c r="KG200"/>
      <c r="KH200"/>
      <c r="KI200"/>
      <c r="KJ200"/>
      <c r="KK200"/>
      <c r="KL200"/>
      <c r="KM200"/>
      <c r="KN200"/>
      <c r="KO200"/>
      <c r="KP200"/>
      <c r="KQ200"/>
      <c r="KR200"/>
      <c r="KS200"/>
      <c r="KT200"/>
      <c r="KU200"/>
      <c r="KV200"/>
      <c r="KW200"/>
      <c r="KX200"/>
      <c r="KY200"/>
      <c r="KZ200"/>
      <c r="LA200"/>
      <c r="LB200"/>
      <c r="LC200"/>
      <c r="LD200"/>
      <c r="LE200"/>
      <c r="LF200"/>
      <c r="LG200"/>
      <c r="LH200"/>
      <c r="LI200"/>
      <c r="LJ200"/>
      <c r="LK200"/>
      <c r="LL200"/>
      <c r="LM200"/>
      <c r="LN200"/>
      <c r="LO200"/>
      <c r="LP200"/>
      <c r="LQ200"/>
      <c r="LR200"/>
      <c r="LS200"/>
      <c r="LT200"/>
      <c r="LU200"/>
      <c r="LV200"/>
      <c r="LW200"/>
      <c r="LX200"/>
      <c r="LY200"/>
      <c r="LZ200"/>
      <c r="MA200"/>
      <c r="MB200"/>
      <c r="MC200"/>
      <c r="MD200"/>
      <c r="ME200"/>
      <c r="MF200"/>
      <c r="MG200"/>
      <c r="MH200"/>
      <c r="MI200"/>
      <c r="MJ200"/>
      <c r="MK200"/>
      <c r="ML200"/>
      <c r="MM200"/>
      <c r="MN200"/>
      <c r="MO200"/>
      <c r="MP200"/>
      <c r="MQ200"/>
      <c r="MR200"/>
      <c r="MS200"/>
      <c r="MT200"/>
      <c r="MU200"/>
      <c r="MV200"/>
      <c r="MW200"/>
      <c r="MX200"/>
      <c r="MY200"/>
      <c r="MZ200"/>
      <c r="NA200"/>
      <c r="NB200"/>
      <c r="NC200"/>
      <c r="ND200"/>
      <c r="NE200"/>
      <c r="NF200"/>
      <c r="NG200"/>
      <c r="NH200"/>
      <c r="NI200"/>
      <c r="NJ200"/>
      <c r="NK200"/>
      <c r="NL200"/>
      <c r="NM200"/>
      <c r="NN200"/>
      <c r="NO200"/>
      <c r="NP200"/>
      <c r="NQ200"/>
      <c r="NR200"/>
      <c r="NS200"/>
      <c r="NT200"/>
      <c r="NU200"/>
      <c r="NV200"/>
      <c r="NW200"/>
      <c r="NX200"/>
      <c r="NY200"/>
      <c r="NZ200"/>
      <c r="OA200"/>
      <c r="OB200"/>
      <c r="OC200"/>
      <c r="OD200"/>
      <c r="OE200"/>
      <c r="OF200"/>
      <c r="OG200"/>
      <c r="OH200"/>
      <c r="OI200"/>
      <c r="OJ200"/>
      <c r="OK200"/>
      <c r="OL200"/>
      <c r="OM200"/>
      <c r="ON200"/>
      <c r="OO200"/>
      <c r="OP200"/>
      <c r="OQ200"/>
      <c r="OR200"/>
      <c r="OS200"/>
      <c r="OT200"/>
      <c r="OU200"/>
      <c r="OV200"/>
      <c r="OW200"/>
      <c r="OX200"/>
      <c r="OY200"/>
      <c r="OZ200"/>
      <c r="PA200"/>
      <c r="PB200"/>
      <c r="PC200"/>
      <c r="PD200"/>
      <c r="PE200"/>
      <c r="PF200"/>
      <c r="PG200"/>
      <c r="PH200"/>
      <c r="PI200"/>
      <c r="PJ200"/>
      <c r="PK200"/>
      <c r="PL200"/>
      <c r="PM200"/>
      <c r="PN200"/>
      <c r="PO200"/>
      <c r="PP200"/>
      <c r="PQ200"/>
      <c r="PR200"/>
      <c r="PS200"/>
      <c r="PT200"/>
      <c r="PU200"/>
      <c r="PV200"/>
      <c r="PW200"/>
      <c r="PX200"/>
      <c r="PY200"/>
      <c r="PZ200"/>
      <c r="QA200"/>
      <c r="QB200"/>
      <c r="QC200"/>
      <c r="QD200"/>
      <c r="QE200"/>
      <c r="QF200"/>
      <c r="QG200"/>
      <c r="QH200"/>
      <c r="QI200"/>
      <c r="QJ200"/>
      <c r="QK200"/>
      <c r="QL200"/>
      <c r="QM200"/>
      <c r="QN200"/>
      <c r="QO200"/>
      <c r="QP200"/>
      <c r="QQ200"/>
      <c r="QR200"/>
      <c r="QS200"/>
      <c r="QT200"/>
      <c r="QU200"/>
      <c r="QV200"/>
      <c r="QW200"/>
      <c r="QX200"/>
      <c r="QY200"/>
      <c r="QZ200"/>
      <c r="RA200"/>
      <c r="RB200"/>
      <c r="RC200"/>
      <c r="RD200"/>
      <c r="RE200"/>
      <c r="RF200"/>
      <c r="RG200"/>
      <c r="RH200"/>
      <c r="RI200"/>
      <c r="RJ200"/>
      <c r="RK200"/>
      <c r="RL200"/>
      <c r="RM200"/>
      <c r="RN200"/>
      <c r="RO200"/>
      <c r="RP200"/>
      <c r="RQ200"/>
      <c r="RR200"/>
      <c r="RS200"/>
      <c r="RT200"/>
      <c r="RU200"/>
      <c r="RV200"/>
      <c r="RW200"/>
      <c r="RX200"/>
      <c r="RY200"/>
      <c r="RZ200"/>
      <c r="SA200"/>
      <c r="SB200"/>
      <c r="SC200"/>
      <c r="SD200"/>
      <c r="SE200"/>
      <c r="SF200"/>
      <c r="SG200"/>
      <c r="SH200"/>
      <c r="SI200"/>
      <c r="SJ200"/>
      <c r="SK200"/>
      <c r="SL200"/>
      <c r="SM200"/>
      <c r="SN200"/>
      <c r="SO200"/>
      <c r="SP200"/>
      <c r="SQ200"/>
      <c r="SR200"/>
      <c r="SS200"/>
      <c r="ST200"/>
      <c r="SU200"/>
      <c r="SV200"/>
      <c r="SW200"/>
      <c r="SX200"/>
      <c r="SY200"/>
      <c r="SZ200"/>
      <c r="TA200"/>
      <c r="TB200"/>
      <c r="TC200"/>
      <c r="TD200"/>
      <c r="TE200"/>
      <c r="TF200"/>
      <c r="TG200"/>
      <c r="TH200"/>
      <c r="TI200"/>
      <c r="TJ200"/>
      <c r="TK200"/>
      <c r="TL200"/>
      <c r="TM200"/>
      <c r="TN200"/>
      <c r="TO200"/>
      <c r="TP200"/>
      <c r="TQ200"/>
      <c r="TR200"/>
      <c r="TS200"/>
      <c r="TT200"/>
      <c r="TU200"/>
      <c r="TV200"/>
      <c r="TW200"/>
      <c r="TX200"/>
      <c r="TY200"/>
      <c r="TZ200"/>
      <c r="UA200"/>
      <c r="UB200"/>
      <c r="UC200"/>
      <c r="UD200"/>
      <c r="UE200"/>
      <c r="UF200"/>
      <c r="UG200"/>
      <c r="UH200"/>
      <c r="UI200"/>
      <c r="UJ200"/>
      <c r="UK200"/>
      <c r="UL200"/>
      <c r="UM200"/>
      <c r="UN200"/>
      <c r="UO200"/>
      <c r="UP200"/>
      <c r="UQ200"/>
      <c r="UR200"/>
      <c r="US200"/>
      <c r="UT200"/>
      <c r="UU200"/>
      <c r="UV200"/>
      <c r="UW200"/>
      <c r="UX200"/>
      <c r="UY200"/>
      <c r="UZ200"/>
      <c r="VA200"/>
      <c r="VB200"/>
      <c r="VC200"/>
      <c r="VD200"/>
      <c r="VE200"/>
      <c r="VF200"/>
      <c r="VG200"/>
      <c r="VH200"/>
      <c r="VI200"/>
      <c r="VJ200"/>
      <c r="VK200"/>
      <c r="VL200"/>
      <c r="VM200"/>
      <c r="VN200"/>
      <c r="VO200"/>
      <c r="VP200"/>
      <c r="VQ200"/>
      <c r="VR200"/>
      <c r="VS200"/>
      <c r="VT200"/>
      <c r="VU200"/>
      <c r="VV200"/>
      <c r="VW200"/>
      <c r="VX200"/>
      <c r="VY200"/>
      <c r="VZ200"/>
      <c r="WA200"/>
      <c r="WB200"/>
      <c r="WC200"/>
      <c r="WD200"/>
      <c r="WE200"/>
      <c r="WF200"/>
      <c r="WG200"/>
      <c r="WH200"/>
      <c r="WI200"/>
      <c r="WJ200"/>
      <c r="WK200"/>
      <c r="WL200"/>
      <c r="WM200"/>
      <c r="WN200"/>
      <c r="WO200"/>
      <c r="WP200"/>
      <c r="WQ200"/>
      <c r="WR200"/>
      <c r="WS200"/>
      <c r="WT200"/>
      <c r="WU200"/>
      <c r="WV200"/>
      <c r="WW200"/>
      <c r="WX200"/>
      <c r="WY200"/>
      <c r="WZ200"/>
      <c r="XA200"/>
      <c r="XB200"/>
      <c r="XC200"/>
      <c r="XD200"/>
      <c r="XE200"/>
      <c r="XF200"/>
      <c r="XG200"/>
      <c r="XH200"/>
      <c r="XI200"/>
      <c r="XJ200"/>
      <c r="XK200"/>
      <c r="XL200"/>
      <c r="XM200"/>
      <c r="XN200"/>
      <c r="XO200"/>
      <c r="XP200"/>
      <c r="XQ200"/>
      <c r="XR200"/>
      <c r="XS200"/>
      <c r="XT200"/>
      <c r="XU200"/>
      <c r="XV200"/>
      <c r="XW200"/>
      <c r="XX200"/>
      <c r="XY200"/>
      <c r="XZ200"/>
      <c r="YA200"/>
      <c r="YB200"/>
      <c r="YC200"/>
      <c r="YD200"/>
      <c r="YE200"/>
      <c r="YF200"/>
      <c r="YG200"/>
      <c r="YH200"/>
      <c r="YI200"/>
      <c r="YJ200"/>
      <c r="YK200"/>
      <c r="YL200"/>
      <c r="YM200"/>
      <c r="YN200"/>
      <c r="YO200"/>
      <c r="YP200"/>
      <c r="YQ200"/>
      <c r="YR200"/>
      <c r="YS200"/>
      <c r="YT200"/>
      <c r="YU200"/>
      <c r="YV200"/>
      <c r="YW200"/>
      <c r="YX200"/>
      <c r="YY200"/>
      <c r="YZ200"/>
      <c r="ZA200"/>
      <c r="ZB200"/>
      <c r="ZC200"/>
      <c r="ZD200"/>
      <c r="ZE200"/>
      <c r="ZF200"/>
      <c r="ZG200"/>
      <c r="ZH200"/>
      <c r="ZI200"/>
      <c r="ZJ200"/>
      <c r="ZK200"/>
      <c r="ZL200"/>
      <c r="ZM200"/>
      <c r="ZN200"/>
      <c r="ZO200"/>
      <c r="ZP200"/>
      <c r="ZQ200"/>
      <c r="ZR200"/>
      <c r="ZS200"/>
      <c r="ZT200"/>
      <c r="ZU200"/>
      <c r="ZV200"/>
      <c r="ZW200"/>
      <c r="ZX200"/>
      <c r="ZY200"/>
      <c r="ZZ200"/>
      <c r="AAA200"/>
      <c r="AAB200"/>
      <c r="AAC200"/>
      <c r="AAD200"/>
      <c r="AAE200"/>
      <c r="AAF200"/>
      <c r="AAG200"/>
      <c r="AAH200"/>
      <c r="AAI200"/>
      <c r="AAJ200"/>
      <c r="AAK200"/>
      <c r="AAL200"/>
      <c r="AAM200"/>
      <c r="AAN200"/>
      <c r="AAO200"/>
      <c r="AAP200"/>
      <c r="AAQ200"/>
      <c r="AAR200"/>
      <c r="AAS200"/>
      <c r="AAT200"/>
      <c r="AAU200"/>
      <c r="AAV200"/>
      <c r="AAW200"/>
      <c r="AAX200"/>
      <c r="AAY200"/>
      <c r="AAZ200"/>
      <c r="ABA200"/>
      <c r="ABB200"/>
      <c r="ABC200"/>
      <c r="ABD200"/>
      <c r="ABE200"/>
      <c r="ABF200"/>
      <c r="ABG200"/>
      <c r="ABH200"/>
      <c r="ABI200"/>
      <c r="ABJ200"/>
      <c r="ABK200"/>
      <c r="ABL200"/>
      <c r="ABM200"/>
      <c r="ABN200"/>
      <c r="ABO200"/>
      <c r="ABP200"/>
      <c r="ABQ200"/>
      <c r="ABR200"/>
      <c r="ABS200"/>
      <c r="ABT200"/>
      <c r="ABU200"/>
      <c r="ABV200"/>
      <c r="ABW200"/>
      <c r="ABX200"/>
      <c r="ABY200"/>
      <c r="ABZ200"/>
      <c r="ACA200"/>
      <c r="ACB200"/>
      <c r="ACC200"/>
      <c r="ACD200"/>
      <c r="ACE200"/>
      <c r="ACF200"/>
      <c r="ACG200"/>
      <c r="ACH200"/>
      <c r="ACI200"/>
      <c r="ACJ200"/>
      <c r="ACK200"/>
      <c r="ACL200"/>
      <c r="ACM200"/>
      <c r="ACN200"/>
      <c r="ACO200"/>
      <c r="ACP200"/>
      <c r="ACQ200"/>
      <c r="ACR200"/>
      <c r="ACS200"/>
      <c r="ACT200"/>
      <c r="ACU200"/>
      <c r="ACV200"/>
      <c r="ACW200"/>
      <c r="ACX200"/>
      <c r="ACY200"/>
      <c r="ACZ200"/>
      <c r="ADA200"/>
      <c r="ADB200"/>
      <c r="ADC200"/>
      <c r="ADD200"/>
      <c r="ADE200"/>
      <c r="ADF200"/>
      <c r="ADG200"/>
      <c r="ADH200"/>
      <c r="ADI200"/>
      <c r="ADJ200"/>
      <c r="ADK200"/>
      <c r="ADL200"/>
      <c r="ADM200"/>
      <c r="ADN200"/>
      <c r="ADO200"/>
      <c r="ADP200"/>
      <c r="ADQ200"/>
      <c r="ADR200"/>
      <c r="ADS200"/>
      <c r="ADT200"/>
      <c r="ADU200"/>
      <c r="ADV200"/>
      <c r="ADW200"/>
      <c r="ADX200"/>
      <c r="ADY200"/>
      <c r="ADZ200"/>
      <c r="AEA200"/>
      <c r="AEB200"/>
      <c r="AEC200"/>
      <c r="AED200"/>
      <c r="AEE200"/>
      <c r="AEF200"/>
      <c r="AEG200"/>
      <c r="AEH200"/>
      <c r="AEI200"/>
      <c r="AEJ200"/>
      <c r="AEK200"/>
      <c r="AEL200"/>
      <c r="AEM200"/>
      <c r="AEN200"/>
      <c r="AEO200"/>
      <c r="AEP200"/>
      <c r="AEQ200"/>
      <c r="AER200"/>
      <c r="AES200"/>
      <c r="AET200"/>
      <c r="AEU200"/>
      <c r="AEV200"/>
      <c r="AEW200"/>
      <c r="AEX200"/>
      <c r="AEY200"/>
      <c r="AEZ200"/>
      <c r="AFA200"/>
      <c r="AFB200"/>
      <c r="AFC200"/>
      <c r="AFD200"/>
      <c r="AFE200"/>
      <c r="AFF200"/>
      <c r="AFG200"/>
      <c r="AFH200"/>
      <c r="AFI200"/>
      <c r="AFJ200"/>
      <c r="AFK200"/>
      <c r="AFL200"/>
      <c r="AFM200"/>
      <c r="AFN200"/>
      <c r="AFO200"/>
      <c r="AFP200"/>
      <c r="AFQ200"/>
      <c r="AFR200"/>
      <c r="AFS200"/>
      <c r="AFT200"/>
      <c r="AFU200"/>
      <c r="AFV200"/>
      <c r="AFW200"/>
      <c r="AFX200"/>
      <c r="AFY200"/>
      <c r="AFZ200"/>
      <c r="AGA200"/>
      <c r="AGB200"/>
      <c r="AGC200"/>
      <c r="AGD200"/>
      <c r="AGE200"/>
      <c r="AGF200"/>
      <c r="AGG200"/>
      <c r="AGH200"/>
      <c r="AGI200"/>
      <c r="AGJ200"/>
      <c r="AGK200"/>
      <c r="AGL200"/>
      <c r="AGM200"/>
      <c r="AGN200"/>
      <c r="AGO200"/>
      <c r="AGP200"/>
      <c r="AGQ200"/>
      <c r="AGR200"/>
      <c r="AGS200"/>
      <c r="AGT200"/>
      <c r="AGU200"/>
      <c r="AGV200"/>
      <c r="AGW200"/>
      <c r="AGX200"/>
      <c r="AGY200"/>
      <c r="AGZ200"/>
      <c r="AHA200"/>
      <c r="AHB200"/>
      <c r="AHC200"/>
      <c r="AHD200"/>
      <c r="AHE200"/>
      <c r="AHF200"/>
      <c r="AHG200"/>
      <c r="AHH200"/>
      <c r="AHI200"/>
      <c r="AHJ200"/>
      <c r="AHK200"/>
      <c r="AHL200"/>
      <c r="AHM200"/>
      <c r="AHN200"/>
      <c r="AHO200"/>
      <c r="AHP200"/>
      <c r="AHQ200"/>
      <c r="AHR200"/>
      <c r="AHS200"/>
      <c r="AHT200"/>
      <c r="AHU200"/>
      <c r="AHV200"/>
      <c r="AHW200"/>
      <c r="AHX200"/>
      <c r="AHY200"/>
      <c r="AHZ200"/>
      <c r="AIA200"/>
      <c r="AIB200"/>
      <c r="AIC200"/>
      <c r="AID200"/>
      <c r="AIE200"/>
      <c r="AIF200"/>
      <c r="AIG200"/>
      <c r="AIH200"/>
      <c r="AII200"/>
      <c r="AIJ200"/>
      <c r="AIK200"/>
      <c r="AIL200"/>
      <c r="AIM200"/>
      <c r="AIN200"/>
      <c r="AIO200"/>
      <c r="AIP200"/>
      <c r="AIQ200"/>
      <c r="AIR200"/>
      <c r="AIS200"/>
      <c r="AIT200"/>
      <c r="AIU200"/>
      <c r="AIV200"/>
      <c r="AIW200"/>
      <c r="AIX200"/>
      <c r="AIY200"/>
      <c r="AIZ200"/>
      <c r="AJA200"/>
      <c r="AJB200"/>
      <c r="AJC200"/>
      <c r="AJD200"/>
      <c r="AJE200"/>
      <c r="AJF200"/>
      <c r="AJG200"/>
      <c r="AJH200"/>
      <c r="AJI200"/>
      <c r="AJJ200"/>
      <c r="AJK200"/>
      <c r="AJL200"/>
      <c r="AJM200"/>
      <c r="AJN200"/>
      <c r="AJO200"/>
      <c r="AJP200"/>
      <c r="AJQ200"/>
      <c r="AJR200"/>
      <c r="AJS200"/>
      <c r="AJT200"/>
      <c r="AJU200"/>
      <c r="AJV200"/>
      <c r="AJW200"/>
      <c r="AJX200"/>
      <c r="AJY200"/>
      <c r="AJZ200"/>
      <c r="AKA200"/>
      <c r="AKB200"/>
      <c r="AKC200"/>
      <c r="AKD200"/>
      <c r="AKE200"/>
      <c r="AKF200"/>
      <c r="AKG200"/>
      <c r="AKH200"/>
      <c r="AKI200"/>
      <c r="AKJ200"/>
      <c r="AKK200"/>
      <c r="AKL200"/>
      <c r="AKM200"/>
      <c r="AKN200"/>
      <c r="AKO200"/>
      <c r="AKP200"/>
      <c r="AKQ200"/>
      <c r="AKR200"/>
      <c r="AKS200"/>
      <c r="AKT200"/>
      <c r="AKU200"/>
      <c r="AKV200"/>
      <c r="AKW200"/>
      <c r="AKX200"/>
      <c r="AKY200"/>
      <c r="AKZ200"/>
      <c r="ALA200"/>
      <c r="ALB200"/>
      <c r="ALC200"/>
      <c r="ALD200"/>
      <c r="ALE200"/>
      <c r="ALF200"/>
      <c r="ALG200"/>
      <c r="ALH200"/>
      <c r="ALI200"/>
      <c r="ALJ200"/>
      <c r="ALK200"/>
      <c r="ALL200"/>
      <c r="ALM200"/>
      <c r="ALN200"/>
      <c r="ALO200"/>
      <c r="ALP200"/>
      <c r="ALQ200"/>
      <c r="ALR200"/>
      <c r="ALS200"/>
      <c r="ALT200"/>
      <c r="ALU200"/>
      <c r="ALV200"/>
      <c r="ALW200"/>
      <c r="ALX200"/>
      <c r="ALY200"/>
      <c r="ALZ200"/>
      <c r="AMA200"/>
      <c r="AMB200"/>
      <c r="AMC200"/>
      <c r="AMD200"/>
      <c r="AME200"/>
      <c r="AMF200"/>
      <c r="AMG200"/>
      <c r="AMH200"/>
      <c r="AMI200"/>
      <c r="AMJ200"/>
      <c r="AMK200"/>
      <c r="AML200"/>
      <c r="AMM200"/>
      <c r="AMN200"/>
      <c r="AMO200"/>
    </row>
    <row r="201" spans="1:1029">
      <c r="A201" s="20" t="str">
        <f>SUBSTITUTE(SUBSTITUTE(CONCATENATE(I201,IF(L201="Identifier","ID",L201))," ",""),"_","")</f>
        <v>AppliesToPurpose</v>
      </c>
      <c r="B201" s="21" t="s">
        <v>1498</v>
      </c>
      <c r="C201" s="23" t="s">
        <v>1500</v>
      </c>
      <c r="D201" s="20"/>
      <c r="E201" s="20"/>
      <c r="F201" s="20" t="str">
        <f>CONCATENATE( IF(G201="","",CONCATENATE(G201,"_ ")),H201,". ",IF(I201="","",CONCATENATE(I201,"_ ")),L201,IF(I201="","",CONCATENATE(". ",M201)))</f>
        <v>Purpose Change. Applies To_ Purpose. Purpose</v>
      </c>
      <c r="G201" s="20"/>
      <c r="H201" s="20" t="s">
        <v>1521</v>
      </c>
      <c r="I201" s="20" t="s">
        <v>1527</v>
      </c>
      <c r="J201" s="20"/>
      <c r="K201" s="20"/>
      <c r="L201" s="20" t="str">
        <f>CONCATENATE(IF(P201="","",CONCATENATE(P201,"_ ")),Q201)</f>
        <v>Purpose</v>
      </c>
      <c r="M201" s="20" t="str">
        <f>L201</f>
        <v>Purpose</v>
      </c>
      <c r="N201" s="20"/>
      <c r="O201" s="20"/>
      <c r="P201" s="20"/>
      <c r="Q201" s="22" t="s">
        <v>1528</v>
      </c>
      <c r="R201" s="20" t="s">
        <v>1507</v>
      </c>
      <c r="S201" s="23" t="s">
        <v>1529</v>
      </c>
      <c r="T201" s="23"/>
      <c r="U201" s="23"/>
      <c r="V201" s="23"/>
      <c r="W201" s="23"/>
      <c r="X201" s="23"/>
      <c r="Y201" s="23" t="s">
        <v>1485</v>
      </c>
      <c r="Z201" s="23"/>
      <c r="AA201" s="23"/>
      <c r="AB201" s="23"/>
      <c r="AC201" s="23"/>
      <c r="AD201" s="23"/>
      <c r="AE201" s="23"/>
      <c r="AF201" s="22">
        <v>20180228</v>
      </c>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c r="DU201"/>
      <c r="DV201"/>
      <c r="DW201"/>
      <c r="DX201"/>
      <c r="DY201"/>
      <c r="DZ201"/>
      <c r="EA201"/>
      <c r="EB201"/>
      <c r="EC201"/>
      <c r="ED201"/>
      <c r="EE201"/>
      <c r="EF201"/>
      <c r="EG201"/>
      <c r="EH201"/>
      <c r="EI201"/>
      <c r="EJ201"/>
      <c r="EK201"/>
      <c r="EL201"/>
      <c r="EM201"/>
      <c r="EN201"/>
      <c r="EO201"/>
      <c r="EP201"/>
      <c r="EQ201"/>
      <c r="ER201"/>
      <c r="ES201"/>
      <c r="ET201"/>
      <c r="EU201"/>
      <c r="EV201"/>
      <c r="EW201"/>
      <c r="EX201"/>
      <c r="EY201"/>
      <c r="EZ201"/>
      <c r="FA201"/>
      <c r="FB201"/>
      <c r="FC201"/>
      <c r="FD201"/>
      <c r="FE201"/>
      <c r="FF201"/>
      <c r="FG201"/>
      <c r="FH201"/>
      <c r="FI201"/>
      <c r="FJ201"/>
      <c r="FK201"/>
      <c r="FL201"/>
      <c r="FM201"/>
      <c r="FN201"/>
      <c r="FO201"/>
      <c r="FP201"/>
      <c r="FQ201"/>
      <c r="FR201"/>
      <c r="FS201"/>
      <c r="FT201"/>
      <c r="FU201"/>
      <c r="FV201"/>
      <c r="FW201"/>
      <c r="FX201"/>
      <c r="FY201"/>
      <c r="FZ201"/>
      <c r="GA201"/>
      <c r="GB201"/>
      <c r="GC201"/>
      <c r="GD201"/>
      <c r="GE201"/>
      <c r="GF201"/>
      <c r="GG201"/>
      <c r="GH201"/>
      <c r="GI201"/>
      <c r="GJ201"/>
      <c r="GK201"/>
      <c r="GL201"/>
      <c r="GM201"/>
      <c r="GN201"/>
      <c r="GO201"/>
      <c r="GP201"/>
      <c r="GQ201"/>
      <c r="GR201"/>
      <c r="GS201"/>
      <c r="GT201"/>
      <c r="GU201"/>
      <c r="GV201"/>
      <c r="GW201"/>
      <c r="GX201"/>
      <c r="GY201"/>
      <c r="GZ201"/>
      <c r="HA201"/>
      <c r="HB201"/>
      <c r="HC201"/>
      <c r="HD201"/>
      <c r="HE201"/>
      <c r="HF201"/>
      <c r="HG201"/>
      <c r="HH201"/>
      <c r="HI201"/>
      <c r="HJ201"/>
      <c r="HK201"/>
      <c r="HL201"/>
      <c r="HM201"/>
      <c r="HN201"/>
      <c r="HO201"/>
      <c r="HP201"/>
      <c r="HQ201"/>
      <c r="HR201"/>
      <c r="HS201"/>
      <c r="HT201"/>
      <c r="HU201"/>
      <c r="HV201"/>
      <c r="HW201"/>
      <c r="HX201"/>
      <c r="HY201"/>
      <c r="HZ201"/>
      <c r="IA201"/>
      <c r="IB201"/>
      <c r="IC201"/>
      <c r="ID201"/>
      <c r="IE201"/>
      <c r="IF201"/>
      <c r="IG201"/>
      <c r="IH201"/>
      <c r="II201"/>
      <c r="IJ201"/>
      <c r="IK201"/>
      <c r="IL201"/>
      <c r="IM201"/>
      <c r="IN201"/>
      <c r="IO201"/>
      <c r="IP201"/>
      <c r="IQ201"/>
      <c r="IR201"/>
      <c r="IS201"/>
      <c r="IT201"/>
      <c r="IU201"/>
      <c r="IV201"/>
      <c r="IW201"/>
      <c r="IX201"/>
      <c r="IY201"/>
      <c r="IZ201"/>
      <c r="JA201"/>
      <c r="JB201"/>
      <c r="JC201"/>
      <c r="JD201"/>
      <c r="JE201"/>
      <c r="JF201"/>
      <c r="JG201"/>
      <c r="JH201"/>
      <c r="JI201"/>
      <c r="JJ201"/>
      <c r="JK201"/>
      <c r="JL201"/>
      <c r="JM201"/>
      <c r="JN201"/>
      <c r="JO201"/>
      <c r="JP201"/>
      <c r="JQ201"/>
      <c r="JR201"/>
      <c r="JS201"/>
      <c r="JT201"/>
      <c r="JU201"/>
      <c r="JV201"/>
      <c r="JW201"/>
      <c r="JX201"/>
      <c r="JY201"/>
      <c r="JZ201"/>
      <c r="KA201"/>
      <c r="KB201"/>
      <c r="KC201"/>
      <c r="KD201"/>
      <c r="KE201"/>
      <c r="KF201"/>
      <c r="KG201"/>
      <c r="KH201"/>
      <c r="KI201"/>
      <c r="KJ201"/>
      <c r="KK201"/>
      <c r="KL201"/>
      <c r="KM201"/>
      <c r="KN201"/>
      <c r="KO201"/>
      <c r="KP201"/>
      <c r="KQ201"/>
      <c r="KR201"/>
      <c r="KS201"/>
      <c r="KT201"/>
      <c r="KU201"/>
      <c r="KV201"/>
      <c r="KW201"/>
      <c r="KX201"/>
      <c r="KY201"/>
      <c r="KZ201"/>
      <c r="LA201"/>
      <c r="LB201"/>
      <c r="LC201"/>
      <c r="LD201"/>
      <c r="LE201"/>
      <c r="LF201"/>
      <c r="LG201"/>
      <c r="LH201"/>
      <c r="LI201"/>
      <c r="LJ201"/>
      <c r="LK201"/>
      <c r="LL201"/>
      <c r="LM201"/>
      <c r="LN201"/>
      <c r="LO201"/>
      <c r="LP201"/>
      <c r="LQ201"/>
      <c r="LR201"/>
      <c r="LS201"/>
      <c r="LT201"/>
      <c r="LU201"/>
      <c r="LV201"/>
      <c r="LW201"/>
      <c r="LX201"/>
      <c r="LY201"/>
      <c r="LZ201"/>
      <c r="MA201"/>
      <c r="MB201"/>
      <c r="MC201"/>
      <c r="MD201"/>
      <c r="ME201"/>
      <c r="MF201"/>
      <c r="MG201"/>
      <c r="MH201"/>
      <c r="MI201"/>
      <c r="MJ201"/>
      <c r="MK201"/>
      <c r="ML201"/>
      <c r="MM201"/>
      <c r="MN201"/>
      <c r="MO201"/>
      <c r="MP201"/>
      <c r="MQ201"/>
      <c r="MR201"/>
      <c r="MS201"/>
      <c r="MT201"/>
      <c r="MU201"/>
      <c r="MV201"/>
      <c r="MW201"/>
      <c r="MX201"/>
      <c r="MY201"/>
      <c r="MZ201"/>
      <c r="NA201"/>
      <c r="NB201"/>
      <c r="NC201"/>
      <c r="ND201"/>
      <c r="NE201"/>
      <c r="NF201"/>
      <c r="NG201"/>
      <c r="NH201"/>
      <c r="NI201"/>
      <c r="NJ201"/>
      <c r="NK201"/>
      <c r="NL201"/>
      <c r="NM201"/>
      <c r="NN201"/>
      <c r="NO201"/>
      <c r="NP201"/>
      <c r="NQ201"/>
      <c r="NR201"/>
      <c r="NS201"/>
      <c r="NT201"/>
      <c r="NU201"/>
      <c r="NV201"/>
      <c r="NW201"/>
      <c r="NX201"/>
      <c r="NY201"/>
      <c r="NZ201"/>
      <c r="OA201"/>
      <c r="OB201"/>
      <c r="OC201"/>
      <c r="OD201"/>
      <c r="OE201"/>
      <c r="OF201"/>
      <c r="OG201"/>
      <c r="OH201"/>
      <c r="OI201"/>
      <c r="OJ201"/>
      <c r="OK201"/>
      <c r="OL201"/>
      <c r="OM201"/>
      <c r="ON201"/>
      <c r="OO201"/>
      <c r="OP201"/>
      <c r="OQ201"/>
      <c r="OR201"/>
      <c r="OS201"/>
      <c r="OT201"/>
      <c r="OU201"/>
      <c r="OV201"/>
      <c r="OW201"/>
      <c r="OX201"/>
      <c r="OY201"/>
      <c r="OZ201"/>
      <c r="PA201"/>
      <c r="PB201"/>
      <c r="PC201"/>
      <c r="PD201"/>
      <c r="PE201"/>
      <c r="PF201"/>
      <c r="PG201"/>
      <c r="PH201"/>
      <c r="PI201"/>
      <c r="PJ201"/>
      <c r="PK201"/>
      <c r="PL201"/>
      <c r="PM201"/>
      <c r="PN201"/>
      <c r="PO201"/>
      <c r="PP201"/>
      <c r="PQ201"/>
      <c r="PR201"/>
      <c r="PS201"/>
      <c r="PT201"/>
      <c r="PU201"/>
      <c r="PV201"/>
      <c r="PW201"/>
      <c r="PX201"/>
      <c r="PY201"/>
      <c r="PZ201"/>
      <c r="QA201"/>
      <c r="QB201"/>
      <c r="QC201"/>
      <c r="QD201"/>
      <c r="QE201"/>
      <c r="QF201"/>
      <c r="QG201"/>
      <c r="QH201"/>
      <c r="QI201"/>
      <c r="QJ201"/>
      <c r="QK201"/>
      <c r="QL201"/>
      <c r="QM201"/>
      <c r="QN201"/>
      <c r="QO201"/>
      <c r="QP201"/>
      <c r="QQ201"/>
      <c r="QR201"/>
      <c r="QS201"/>
      <c r="QT201"/>
      <c r="QU201"/>
      <c r="QV201"/>
      <c r="QW201"/>
      <c r="QX201"/>
      <c r="QY201"/>
      <c r="QZ201"/>
      <c r="RA201"/>
      <c r="RB201"/>
      <c r="RC201"/>
      <c r="RD201"/>
      <c r="RE201"/>
      <c r="RF201"/>
      <c r="RG201"/>
      <c r="RH201"/>
      <c r="RI201"/>
      <c r="RJ201"/>
      <c r="RK201"/>
      <c r="RL201"/>
      <c r="RM201"/>
      <c r="RN201"/>
      <c r="RO201"/>
      <c r="RP201"/>
      <c r="RQ201"/>
      <c r="RR201"/>
      <c r="RS201"/>
      <c r="RT201"/>
      <c r="RU201"/>
      <c r="RV201"/>
      <c r="RW201"/>
      <c r="RX201"/>
      <c r="RY201"/>
      <c r="RZ201"/>
      <c r="SA201"/>
      <c r="SB201"/>
      <c r="SC201"/>
      <c r="SD201"/>
      <c r="SE201"/>
      <c r="SF201"/>
      <c r="SG201"/>
      <c r="SH201"/>
      <c r="SI201"/>
      <c r="SJ201"/>
      <c r="SK201"/>
      <c r="SL201"/>
      <c r="SM201"/>
      <c r="SN201"/>
      <c r="SO201"/>
      <c r="SP201"/>
      <c r="SQ201"/>
      <c r="SR201"/>
      <c r="SS201"/>
      <c r="ST201"/>
      <c r="SU201"/>
      <c r="SV201"/>
      <c r="SW201"/>
      <c r="SX201"/>
      <c r="SY201"/>
      <c r="SZ201"/>
      <c r="TA201"/>
      <c r="TB201"/>
      <c r="TC201"/>
      <c r="TD201"/>
      <c r="TE201"/>
      <c r="TF201"/>
      <c r="TG201"/>
      <c r="TH201"/>
      <c r="TI201"/>
      <c r="TJ201"/>
      <c r="TK201"/>
      <c r="TL201"/>
      <c r="TM201"/>
      <c r="TN201"/>
      <c r="TO201"/>
      <c r="TP201"/>
      <c r="TQ201"/>
      <c r="TR201"/>
      <c r="TS201"/>
      <c r="TT201"/>
      <c r="TU201"/>
      <c r="TV201"/>
      <c r="TW201"/>
      <c r="TX201"/>
      <c r="TY201"/>
      <c r="TZ201"/>
      <c r="UA201"/>
      <c r="UB201"/>
      <c r="UC201"/>
      <c r="UD201"/>
      <c r="UE201"/>
      <c r="UF201"/>
      <c r="UG201"/>
      <c r="UH201"/>
      <c r="UI201"/>
      <c r="UJ201"/>
      <c r="UK201"/>
      <c r="UL201"/>
      <c r="UM201"/>
      <c r="UN201"/>
      <c r="UO201"/>
      <c r="UP201"/>
      <c r="UQ201"/>
      <c r="UR201"/>
      <c r="US201"/>
      <c r="UT201"/>
      <c r="UU201"/>
      <c r="UV201"/>
      <c r="UW201"/>
      <c r="UX201"/>
      <c r="UY201"/>
      <c r="UZ201"/>
      <c r="VA201"/>
      <c r="VB201"/>
      <c r="VC201"/>
      <c r="VD201"/>
      <c r="VE201"/>
      <c r="VF201"/>
      <c r="VG201"/>
      <c r="VH201"/>
      <c r="VI201"/>
      <c r="VJ201"/>
      <c r="VK201"/>
      <c r="VL201"/>
      <c r="VM201"/>
      <c r="VN201"/>
      <c r="VO201"/>
      <c r="VP201"/>
      <c r="VQ201"/>
      <c r="VR201"/>
      <c r="VS201"/>
      <c r="VT201"/>
      <c r="VU201"/>
      <c r="VV201"/>
      <c r="VW201"/>
      <c r="VX201"/>
      <c r="VY201"/>
      <c r="VZ201"/>
      <c r="WA201"/>
      <c r="WB201"/>
      <c r="WC201"/>
      <c r="WD201"/>
      <c r="WE201"/>
      <c r="WF201"/>
      <c r="WG201"/>
      <c r="WH201"/>
      <c r="WI201"/>
      <c r="WJ201"/>
      <c r="WK201"/>
      <c r="WL201"/>
      <c r="WM201"/>
      <c r="WN201"/>
      <c r="WO201"/>
      <c r="WP201"/>
      <c r="WQ201"/>
      <c r="WR201"/>
      <c r="WS201"/>
      <c r="WT201"/>
      <c r="WU201"/>
      <c r="WV201"/>
      <c r="WW201"/>
      <c r="WX201"/>
      <c r="WY201"/>
      <c r="WZ201"/>
      <c r="XA201"/>
      <c r="XB201"/>
      <c r="XC201"/>
      <c r="XD201"/>
      <c r="XE201"/>
      <c r="XF201"/>
      <c r="XG201"/>
      <c r="XH201"/>
      <c r="XI201"/>
      <c r="XJ201"/>
      <c r="XK201"/>
      <c r="XL201"/>
      <c r="XM201"/>
      <c r="XN201"/>
      <c r="XO201"/>
      <c r="XP201"/>
      <c r="XQ201"/>
      <c r="XR201"/>
      <c r="XS201"/>
      <c r="XT201"/>
      <c r="XU201"/>
      <c r="XV201"/>
      <c r="XW201"/>
      <c r="XX201"/>
      <c r="XY201"/>
      <c r="XZ201"/>
      <c r="YA201"/>
      <c r="YB201"/>
      <c r="YC201"/>
      <c r="YD201"/>
      <c r="YE201"/>
      <c r="YF201"/>
      <c r="YG201"/>
      <c r="YH201"/>
      <c r="YI201"/>
      <c r="YJ201"/>
      <c r="YK201"/>
      <c r="YL201"/>
      <c r="YM201"/>
      <c r="YN201"/>
      <c r="YO201"/>
      <c r="YP201"/>
      <c r="YQ201"/>
      <c r="YR201"/>
      <c r="YS201"/>
      <c r="YT201"/>
      <c r="YU201"/>
      <c r="YV201"/>
      <c r="YW201"/>
      <c r="YX201"/>
      <c r="YY201"/>
      <c r="YZ201"/>
      <c r="ZA201"/>
      <c r="ZB201"/>
      <c r="ZC201"/>
      <c r="ZD201"/>
      <c r="ZE201"/>
      <c r="ZF201"/>
      <c r="ZG201"/>
      <c r="ZH201"/>
      <c r="ZI201"/>
      <c r="ZJ201"/>
      <c r="ZK201"/>
      <c r="ZL201"/>
      <c r="ZM201"/>
      <c r="ZN201"/>
      <c r="ZO201"/>
      <c r="ZP201"/>
      <c r="ZQ201"/>
      <c r="ZR201"/>
      <c r="ZS201"/>
      <c r="ZT201"/>
      <c r="ZU201"/>
      <c r="ZV201"/>
      <c r="ZW201"/>
      <c r="ZX201"/>
      <c r="ZY201"/>
      <c r="ZZ201"/>
      <c r="AAA201"/>
      <c r="AAB201"/>
      <c r="AAC201"/>
      <c r="AAD201"/>
      <c r="AAE201"/>
      <c r="AAF201"/>
      <c r="AAG201"/>
      <c r="AAH201"/>
      <c r="AAI201"/>
      <c r="AAJ201"/>
      <c r="AAK201"/>
      <c r="AAL201"/>
      <c r="AAM201"/>
      <c r="AAN201"/>
      <c r="AAO201"/>
      <c r="AAP201"/>
      <c r="AAQ201"/>
      <c r="AAR201"/>
      <c r="AAS201"/>
      <c r="AAT201"/>
      <c r="AAU201"/>
      <c r="AAV201"/>
      <c r="AAW201"/>
      <c r="AAX201"/>
      <c r="AAY201"/>
      <c r="AAZ201"/>
      <c r="ABA201"/>
      <c r="ABB201"/>
      <c r="ABC201"/>
      <c r="ABD201"/>
      <c r="ABE201"/>
      <c r="ABF201"/>
      <c r="ABG201"/>
      <c r="ABH201"/>
      <c r="ABI201"/>
      <c r="ABJ201"/>
      <c r="ABK201"/>
      <c r="ABL201"/>
      <c r="ABM201"/>
      <c r="ABN201"/>
      <c r="ABO201"/>
      <c r="ABP201"/>
      <c r="ABQ201"/>
      <c r="ABR201"/>
      <c r="ABS201"/>
      <c r="ABT201"/>
      <c r="ABU201"/>
      <c r="ABV201"/>
      <c r="ABW201"/>
      <c r="ABX201"/>
      <c r="ABY201"/>
      <c r="ABZ201"/>
      <c r="ACA201"/>
      <c r="ACB201"/>
      <c r="ACC201"/>
      <c r="ACD201"/>
      <c r="ACE201"/>
      <c r="ACF201"/>
      <c r="ACG201"/>
      <c r="ACH201"/>
      <c r="ACI201"/>
      <c r="ACJ201"/>
      <c r="ACK201"/>
      <c r="ACL201"/>
      <c r="ACM201"/>
      <c r="ACN201"/>
      <c r="ACO201"/>
      <c r="ACP201"/>
      <c r="ACQ201"/>
      <c r="ACR201"/>
      <c r="ACS201"/>
      <c r="ACT201"/>
      <c r="ACU201"/>
      <c r="ACV201"/>
      <c r="ACW201"/>
      <c r="ACX201"/>
      <c r="ACY201"/>
      <c r="ACZ201"/>
      <c r="ADA201"/>
      <c r="ADB201"/>
      <c r="ADC201"/>
      <c r="ADD201"/>
      <c r="ADE201"/>
      <c r="ADF201"/>
      <c r="ADG201"/>
      <c r="ADH201"/>
      <c r="ADI201"/>
      <c r="ADJ201"/>
      <c r="ADK201"/>
      <c r="ADL201"/>
      <c r="ADM201"/>
      <c r="ADN201"/>
      <c r="ADO201"/>
      <c r="ADP201"/>
      <c r="ADQ201"/>
      <c r="ADR201"/>
      <c r="ADS201"/>
      <c r="ADT201"/>
      <c r="ADU201"/>
      <c r="ADV201"/>
      <c r="ADW201"/>
      <c r="ADX201"/>
      <c r="ADY201"/>
      <c r="ADZ201"/>
      <c r="AEA201"/>
      <c r="AEB201"/>
      <c r="AEC201"/>
      <c r="AED201"/>
      <c r="AEE201"/>
      <c r="AEF201"/>
      <c r="AEG201"/>
      <c r="AEH201"/>
      <c r="AEI201"/>
      <c r="AEJ201"/>
      <c r="AEK201"/>
      <c r="AEL201"/>
      <c r="AEM201"/>
      <c r="AEN201"/>
      <c r="AEO201"/>
      <c r="AEP201"/>
      <c r="AEQ201"/>
      <c r="AER201"/>
      <c r="AES201"/>
      <c r="AET201"/>
      <c r="AEU201"/>
      <c r="AEV201"/>
      <c r="AEW201"/>
      <c r="AEX201"/>
      <c r="AEY201"/>
      <c r="AEZ201"/>
      <c r="AFA201"/>
      <c r="AFB201"/>
      <c r="AFC201"/>
      <c r="AFD201"/>
      <c r="AFE201"/>
      <c r="AFF201"/>
      <c r="AFG201"/>
      <c r="AFH201"/>
      <c r="AFI201"/>
      <c r="AFJ201"/>
      <c r="AFK201"/>
      <c r="AFL201"/>
      <c r="AFM201"/>
      <c r="AFN201"/>
      <c r="AFO201"/>
      <c r="AFP201"/>
      <c r="AFQ201"/>
      <c r="AFR201"/>
      <c r="AFS201"/>
      <c r="AFT201"/>
      <c r="AFU201"/>
      <c r="AFV201"/>
      <c r="AFW201"/>
      <c r="AFX201"/>
      <c r="AFY201"/>
      <c r="AFZ201"/>
      <c r="AGA201"/>
      <c r="AGB201"/>
      <c r="AGC201"/>
      <c r="AGD201"/>
      <c r="AGE201"/>
      <c r="AGF201"/>
      <c r="AGG201"/>
      <c r="AGH201"/>
      <c r="AGI201"/>
      <c r="AGJ201"/>
      <c r="AGK201"/>
      <c r="AGL201"/>
      <c r="AGM201"/>
      <c r="AGN201"/>
      <c r="AGO201"/>
      <c r="AGP201"/>
      <c r="AGQ201"/>
      <c r="AGR201"/>
      <c r="AGS201"/>
      <c r="AGT201"/>
      <c r="AGU201"/>
      <c r="AGV201"/>
      <c r="AGW201"/>
      <c r="AGX201"/>
      <c r="AGY201"/>
      <c r="AGZ201"/>
      <c r="AHA201"/>
      <c r="AHB201"/>
      <c r="AHC201"/>
      <c r="AHD201"/>
      <c r="AHE201"/>
      <c r="AHF201"/>
      <c r="AHG201"/>
      <c r="AHH201"/>
      <c r="AHI201"/>
      <c r="AHJ201"/>
      <c r="AHK201"/>
      <c r="AHL201"/>
      <c r="AHM201"/>
      <c r="AHN201"/>
      <c r="AHO201"/>
      <c r="AHP201"/>
      <c r="AHQ201"/>
      <c r="AHR201"/>
      <c r="AHS201"/>
      <c r="AHT201"/>
      <c r="AHU201"/>
      <c r="AHV201"/>
      <c r="AHW201"/>
      <c r="AHX201"/>
      <c r="AHY201"/>
      <c r="AHZ201"/>
      <c r="AIA201"/>
      <c r="AIB201"/>
      <c r="AIC201"/>
      <c r="AID201"/>
      <c r="AIE201"/>
      <c r="AIF201"/>
      <c r="AIG201"/>
      <c r="AIH201"/>
      <c r="AII201"/>
      <c r="AIJ201"/>
      <c r="AIK201"/>
      <c r="AIL201"/>
      <c r="AIM201"/>
      <c r="AIN201"/>
      <c r="AIO201"/>
      <c r="AIP201"/>
      <c r="AIQ201"/>
      <c r="AIR201"/>
      <c r="AIS201"/>
      <c r="AIT201"/>
      <c r="AIU201"/>
      <c r="AIV201"/>
      <c r="AIW201"/>
      <c r="AIX201"/>
      <c r="AIY201"/>
      <c r="AIZ201"/>
      <c r="AJA201"/>
      <c r="AJB201"/>
      <c r="AJC201"/>
      <c r="AJD201"/>
      <c r="AJE201"/>
      <c r="AJF201"/>
      <c r="AJG201"/>
      <c r="AJH201"/>
      <c r="AJI201"/>
      <c r="AJJ201"/>
      <c r="AJK201"/>
      <c r="AJL201"/>
      <c r="AJM201"/>
      <c r="AJN201"/>
      <c r="AJO201"/>
      <c r="AJP201"/>
      <c r="AJQ201"/>
      <c r="AJR201"/>
      <c r="AJS201"/>
      <c r="AJT201"/>
      <c r="AJU201"/>
      <c r="AJV201"/>
      <c r="AJW201"/>
      <c r="AJX201"/>
      <c r="AJY201"/>
      <c r="AJZ201"/>
      <c r="AKA201"/>
      <c r="AKB201"/>
      <c r="AKC201"/>
      <c r="AKD201"/>
      <c r="AKE201"/>
      <c r="AKF201"/>
      <c r="AKG201"/>
      <c r="AKH201"/>
      <c r="AKI201"/>
      <c r="AKJ201"/>
      <c r="AKK201"/>
      <c r="AKL201"/>
      <c r="AKM201"/>
      <c r="AKN201"/>
      <c r="AKO201"/>
      <c r="AKP201"/>
      <c r="AKQ201"/>
      <c r="AKR201"/>
      <c r="AKS201"/>
      <c r="AKT201"/>
      <c r="AKU201"/>
      <c r="AKV201"/>
      <c r="AKW201"/>
      <c r="AKX201"/>
      <c r="AKY201"/>
      <c r="AKZ201"/>
      <c r="ALA201"/>
      <c r="ALB201"/>
      <c r="ALC201"/>
      <c r="ALD201"/>
      <c r="ALE201"/>
      <c r="ALF201"/>
      <c r="ALG201"/>
      <c r="ALH201"/>
      <c r="ALI201"/>
      <c r="ALJ201"/>
      <c r="ALK201"/>
      <c r="ALL201"/>
      <c r="ALM201"/>
      <c r="ALN201"/>
      <c r="ALO201"/>
      <c r="ALP201"/>
      <c r="ALQ201"/>
      <c r="ALR201"/>
      <c r="ALS201"/>
      <c r="ALT201"/>
      <c r="ALU201"/>
      <c r="ALV201"/>
      <c r="ALW201"/>
      <c r="ALX201"/>
      <c r="ALY201"/>
      <c r="ALZ201"/>
      <c r="AMA201"/>
      <c r="AMB201"/>
      <c r="AMC201"/>
      <c r="AMD201"/>
      <c r="AME201"/>
      <c r="AMF201"/>
      <c r="AMG201"/>
      <c r="AMH201"/>
      <c r="AMI201"/>
      <c r="AMJ201"/>
      <c r="AMK201"/>
      <c r="AML201"/>
      <c r="AMM201"/>
      <c r="AMN201"/>
      <c r="AMO201"/>
    </row>
    <row r="202" spans="1:1029" s="13" customFormat="1" ht="14.1" customHeight="1">
      <c r="A202" s="11" t="str">
        <f>SUBSTITUTE(CONCATENATE(G202,H202)," ","")</f>
        <v>ServiceProvider</v>
      </c>
      <c r="B202" s="12"/>
      <c r="C202" s="24" t="s">
        <v>1737</v>
      </c>
      <c r="D202" s="11" t="s">
        <v>1738</v>
      </c>
      <c r="E202" s="11"/>
      <c r="F202" s="11" t="str">
        <f>CONCATENATE(IF(G202="","",CONCATENATE(G202,"_ ")),H202,". Details")</f>
        <v>Service Provider. Details</v>
      </c>
      <c r="G202" s="11"/>
      <c r="H202" s="24" t="s">
        <v>1670</v>
      </c>
      <c r="I202" s="11"/>
      <c r="J202" s="11"/>
      <c r="K202" s="11"/>
      <c r="L202" s="11"/>
      <c r="M202" s="11"/>
      <c r="N202" s="11"/>
      <c r="O202" s="11"/>
      <c r="P202" s="11"/>
      <c r="Q202" s="11"/>
      <c r="R202" s="11" t="s">
        <v>1483</v>
      </c>
      <c r="S202" s="11" t="s">
        <v>1508</v>
      </c>
      <c r="T202" s="11"/>
      <c r="U202" s="11"/>
      <c r="V202" s="11"/>
      <c r="W202" s="11"/>
      <c r="X202" s="11"/>
      <c r="Y202" s="11" t="s">
        <v>1485</v>
      </c>
      <c r="Z202" s="11"/>
      <c r="AA202" s="11"/>
      <c r="AB202" s="11"/>
      <c r="AC202" s="11"/>
      <c r="AD202" s="11"/>
      <c r="AE202" s="11"/>
      <c r="AF202" s="11">
        <v>20180219</v>
      </c>
    </row>
    <row r="203" spans="1:1029" s="13" customFormat="1" ht="14.1" customHeight="1">
      <c r="A203" s="11" t="str">
        <f>SUBSTITUTE(CONCATENATE(G203,H203)," ","")</f>
        <v>TechnicalSpecification</v>
      </c>
      <c r="B203" s="12"/>
      <c r="C203" s="24" t="s">
        <v>2252</v>
      </c>
      <c r="D203" s="11"/>
      <c r="E203" s="11"/>
      <c r="F203" s="11" t="str">
        <f>CONCATENATE(IF(G203="","",CONCATENATE(G203,"_ ")),H203,". Details")</f>
        <v>Technical Specification. Details</v>
      </c>
      <c r="G203" s="11"/>
      <c r="H203" s="24" t="s">
        <v>1739</v>
      </c>
      <c r="I203" s="11"/>
      <c r="J203" s="11"/>
      <c r="K203" s="11"/>
      <c r="L203" s="11"/>
      <c r="M203" s="11"/>
      <c r="N203" s="11"/>
      <c r="O203" s="11"/>
      <c r="P203" s="11"/>
      <c r="Q203" s="11"/>
      <c r="R203" s="11" t="s">
        <v>1483</v>
      </c>
      <c r="S203" s="11" t="s">
        <v>2225</v>
      </c>
      <c r="T203" s="11"/>
      <c r="U203" s="11"/>
      <c r="V203" s="11"/>
      <c r="W203" s="11"/>
      <c r="X203" s="11"/>
      <c r="Y203" s="11" t="s">
        <v>1485</v>
      </c>
      <c r="Z203" s="11"/>
      <c r="AA203" s="11"/>
      <c r="AB203" s="11"/>
      <c r="AC203" s="11"/>
      <c r="AD203" s="11"/>
      <c r="AE203" s="11"/>
      <c r="AF203" s="11">
        <v>20180228</v>
      </c>
    </row>
    <row r="204" spans="1:1029">
      <c r="A204" s="20" t="str">
        <f>SUBSTITUTE(SUBSTITUTE(CONCATENATE(I204,IF(L204="Identifier","ID",L204))," ",""),"_","")</f>
        <v>HasDocumentReference</v>
      </c>
      <c r="B204" s="21" t="s">
        <v>1492</v>
      </c>
      <c r="C204" s="23" t="s">
        <v>1500</v>
      </c>
      <c r="D204" s="20"/>
      <c r="E204" s="20"/>
      <c r="F204" s="20" t="str">
        <f>CONCATENATE( IF(G204="","",CONCATENATE(G204,"_ ")),H204,". ",IF(I204="","",CONCATENATE(I204,"_ ")),L204,IF(I204="","",CONCATENATE(". ",M204)))</f>
        <v>Technical Specification. Has_ Document Reference. Document Reference</v>
      </c>
      <c r="G204" s="20"/>
      <c r="H204" s="20" t="s">
        <v>1739</v>
      </c>
      <c r="I204" s="20" t="s">
        <v>1519</v>
      </c>
      <c r="J204" s="20"/>
      <c r="K204" s="20"/>
      <c r="L204" s="20" t="str">
        <f>CONCATENATE(IF(P204="","",CONCATENATE(P204,"_ ")),Q204)</f>
        <v>Document Reference</v>
      </c>
      <c r="M204" s="20" t="str">
        <f>L204</f>
        <v>Document Reference</v>
      </c>
      <c r="N204" s="20"/>
      <c r="O204" s="20"/>
      <c r="P204" s="20"/>
      <c r="Q204" s="22" t="s">
        <v>1683</v>
      </c>
      <c r="R204" s="20" t="s">
        <v>1507</v>
      </c>
      <c r="S204" s="23"/>
      <c r="T204" s="23"/>
      <c r="U204" s="23"/>
      <c r="V204" s="23"/>
      <c r="W204" s="23"/>
      <c r="X204" s="23"/>
      <c r="Y204" s="23" t="s">
        <v>1485</v>
      </c>
      <c r="Z204" s="23"/>
      <c r="AA204" s="23" t="s">
        <v>1486</v>
      </c>
      <c r="AB204" s="23"/>
      <c r="AC204" s="23"/>
      <c r="AD204" s="23"/>
      <c r="AE204" s="23"/>
      <c r="AF204" s="22">
        <v>20180228</v>
      </c>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c r="DU204"/>
      <c r="DV204"/>
      <c r="DW204"/>
      <c r="DX204"/>
      <c r="DY204"/>
      <c r="DZ204"/>
      <c r="EA204"/>
      <c r="EB204"/>
      <c r="EC204"/>
      <c r="ED204"/>
      <c r="EE204"/>
      <c r="EF204"/>
      <c r="EG204"/>
      <c r="EH204"/>
      <c r="EI204"/>
      <c r="EJ204"/>
      <c r="EK204"/>
      <c r="EL204"/>
      <c r="EM204"/>
      <c r="EN204"/>
      <c r="EO204"/>
      <c r="EP204"/>
      <c r="EQ204"/>
      <c r="ER204"/>
      <c r="ES204"/>
      <c r="ET204"/>
      <c r="EU204"/>
      <c r="EV204"/>
      <c r="EW204"/>
      <c r="EX204"/>
      <c r="EY204"/>
      <c r="EZ204"/>
      <c r="FA204"/>
      <c r="FB204"/>
      <c r="FC204"/>
      <c r="FD204"/>
      <c r="FE204"/>
      <c r="FF204"/>
      <c r="FG204"/>
      <c r="FH204"/>
      <c r="FI204"/>
      <c r="FJ204"/>
      <c r="FK204"/>
      <c r="FL204"/>
      <c r="FM204"/>
      <c r="FN204"/>
      <c r="FO204"/>
      <c r="FP204"/>
      <c r="FQ204"/>
      <c r="FR204"/>
      <c r="FS204"/>
      <c r="FT204"/>
      <c r="FU204"/>
      <c r="FV204"/>
      <c r="FW204"/>
      <c r="FX204"/>
      <c r="FY204"/>
      <c r="FZ204"/>
      <c r="GA204"/>
      <c r="GB204"/>
      <c r="GC204"/>
      <c r="GD204"/>
      <c r="GE204"/>
      <c r="GF204"/>
      <c r="GG204"/>
      <c r="GH204"/>
      <c r="GI204"/>
      <c r="GJ204"/>
      <c r="GK204"/>
      <c r="GL204"/>
      <c r="GM204"/>
      <c r="GN204"/>
      <c r="GO204"/>
      <c r="GP204"/>
      <c r="GQ204"/>
      <c r="GR204"/>
      <c r="GS204"/>
      <c r="GT204"/>
      <c r="GU204"/>
      <c r="GV204"/>
      <c r="GW204"/>
      <c r="GX204"/>
      <c r="GY204"/>
      <c r="GZ204"/>
      <c r="HA204"/>
      <c r="HB204"/>
      <c r="HC204"/>
      <c r="HD204"/>
      <c r="HE204"/>
      <c r="HF204"/>
      <c r="HG204"/>
      <c r="HH204"/>
      <c r="HI204"/>
      <c r="HJ204"/>
      <c r="HK204"/>
      <c r="HL204"/>
      <c r="HM204"/>
      <c r="HN204"/>
      <c r="HO204"/>
      <c r="HP204"/>
      <c r="HQ204"/>
      <c r="HR204"/>
      <c r="HS204"/>
      <c r="HT204"/>
      <c r="HU204"/>
      <c r="HV204"/>
      <c r="HW204"/>
      <c r="HX204"/>
      <c r="HY204"/>
      <c r="HZ204"/>
      <c r="IA204"/>
      <c r="IB204"/>
      <c r="IC204"/>
      <c r="ID204"/>
      <c r="IE204"/>
      <c r="IF204"/>
      <c r="IG204"/>
      <c r="IH204"/>
      <c r="II204"/>
      <c r="IJ204"/>
      <c r="IK204"/>
      <c r="IL204"/>
      <c r="IM204"/>
      <c r="IN204"/>
      <c r="IO204"/>
      <c r="IP204"/>
      <c r="IQ204"/>
      <c r="IR204"/>
      <c r="IS204"/>
      <c r="IT204"/>
      <c r="IU204"/>
      <c r="IV204"/>
      <c r="IW204"/>
      <c r="IX204"/>
      <c r="IY204"/>
      <c r="IZ204"/>
      <c r="JA204"/>
      <c r="JB204"/>
      <c r="JC204"/>
      <c r="JD204"/>
      <c r="JE204"/>
      <c r="JF204"/>
      <c r="JG204"/>
      <c r="JH204"/>
      <c r="JI204"/>
      <c r="JJ204"/>
      <c r="JK204"/>
      <c r="JL204"/>
      <c r="JM204"/>
      <c r="JN204"/>
      <c r="JO204"/>
      <c r="JP204"/>
      <c r="JQ204"/>
      <c r="JR204"/>
      <c r="JS204"/>
      <c r="JT204"/>
      <c r="JU204"/>
      <c r="JV204"/>
      <c r="JW204"/>
      <c r="JX204"/>
      <c r="JY204"/>
      <c r="JZ204"/>
      <c r="KA204"/>
      <c r="KB204"/>
      <c r="KC204"/>
      <c r="KD204"/>
      <c r="KE204"/>
      <c r="KF204"/>
      <c r="KG204"/>
      <c r="KH204"/>
      <c r="KI204"/>
      <c r="KJ204"/>
      <c r="KK204"/>
      <c r="KL204"/>
      <c r="KM204"/>
      <c r="KN204"/>
      <c r="KO204"/>
      <c r="KP204"/>
      <c r="KQ204"/>
      <c r="KR204"/>
      <c r="KS204"/>
      <c r="KT204"/>
      <c r="KU204"/>
      <c r="KV204"/>
      <c r="KW204"/>
      <c r="KX204"/>
      <c r="KY204"/>
      <c r="KZ204"/>
      <c r="LA204"/>
      <c r="LB204"/>
      <c r="LC204"/>
      <c r="LD204"/>
      <c r="LE204"/>
      <c r="LF204"/>
      <c r="LG204"/>
      <c r="LH204"/>
      <c r="LI204"/>
      <c r="LJ204"/>
      <c r="LK204"/>
      <c r="LL204"/>
      <c r="LM204"/>
      <c r="LN204"/>
      <c r="LO204"/>
      <c r="LP204"/>
      <c r="LQ204"/>
      <c r="LR204"/>
      <c r="LS204"/>
      <c r="LT204"/>
      <c r="LU204"/>
      <c r="LV204"/>
      <c r="LW204"/>
      <c r="LX204"/>
      <c r="LY204"/>
      <c r="LZ204"/>
      <c r="MA204"/>
      <c r="MB204"/>
      <c r="MC204"/>
      <c r="MD204"/>
      <c r="ME204"/>
      <c r="MF204"/>
      <c r="MG204"/>
      <c r="MH204"/>
      <c r="MI204"/>
      <c r="MJ204"/>
      <c r="MK204"/>
      <c r="ML204"/>
      <c r="MM204"/>
      <c r="MN204"/>
      <c r="MO204"/>
      <c r="MP204"/>
      <c r="MQ204"/>
      <c r="MR204"/>
      <c r="MS204"/>
      <c r="MT204"/>
      <c r="MU204"/>
      <c r="MV204"/>
      <c r="MW204"/>
      <c r="MX204"/>
      <c r="MY204"/>
      <c r="MZ204"/>
      <c r="NA204"/>
      <c r="NB204"/>
      <c r="NC204"/>
      <c r="ND204"/>
      <c r="NE204"/>
      <c r="NF204"/>
      <c r="NG204"/>
      <c r="NH204"/>
      <c r="NI204"/>
      <c r="NJ204"/>
      <c r="NK204"/>
      <c r="NL204"/>
      <c r="NM204"/>
      <c r="NN204"/>
      <c r="NO204"/>
      <c r="NP204"/>
      <c r="NQ204"/>
      <c r="NR204"/>
      <c r="NS204"/>
      <c r="NT204"/>
      <c r="NU204"/>
      <c r="NV204"/>
      <c r="NW204"/>
      <c r="NX204"/>
      <c r="NY204"/>
      <c r="NZ204"/>
      <c r="OA204"/>
      <c r="OB204"/>
      <c r="OC204"/>
      <c r="OD204"/>
      <c r="OE204"/>
      <c r="OF204"/>
      <c r="OG204"/>
      <c r="OH204"/>
      <c r="OI204"/>
      <c r="OJ204"/>
      <c r="OK204"/>
      <c r="OL204"/>
      <c r="OM204"/>
      <c r="ON204"/>
      <c r="OO204"/>
      <c r="OP204"/>
      <c r="OQ204"/>
      <c r="OR204"/>
      <c r="OS204"/>
      <c r="OT204"/>
      <c r="OU204"/>
      <c r="OV204"/>
      <c r="OW204"/>
      <c r="OX204"/>
      <c r="OY204"/>
      <c r="OZ204"/>
      <c r="PA204"/>
      <c r="PB204"/>
      <c r="PC204"/>
      <c r="PD204"/>
      <c r="PE204"/>
      <c r="PF204"/>
      <c r="PG204"/>
      <c r="PH204"/>
      <c r="PI204"/>
      <c r="PJ204"/>
      <c r="PK204"/>
      <c r="PL204"/>
      <c r="PM204"/>
      <c r="PN204"/>
      <c r="PO204"/>
      <c r="PP204"/>
      <c r="PQ204"/>
      <c r="PR204"/>
      <c r="PS204"/>
      <c r="PT204"/>
      <c r="PU204"/>
      <c r="PV204"/>
      <c r="PW204"/>
      <c r="PX204"/>
      <c r="PY204"/>
      <c r="PZ204"/>
      <c r="QA204"/>
      <c r="QB204"/>
      <c r="QC204"/>
      <c r="QD204"/>
      <c r="QE204"/>
      <c r="QF204"/>
      <c r="QG204"/>
      <c r="QH204"/>
      <c r="QI204"/>
      <c r="QJ204"/>
      <c r="QK204"/>
      <c r="QL204"/>
      <c r="QM204"/>
      <c r="QN204"/>
      <c r="QO204"/>
      <c r="QP204"/>
      <c r="QQ204"/>
      <c r="QR204"/>
      <c r="QS204"/>
      <c r="QT204"/>
      <c r="QU204"/>
      <c r="QV204"/>
      <c r="QW204"/>
      <c r="QX204"/>
      <c r="QY204"/>
      <c r="QZ204"/>
      <c r="RA204"/>
      <c r="RB204"/>
      <c r="RC204"/>
      <c r="RD204"/>
      <c r="RE204"/>
      <c r="RF204"/>
      <c r="RG204"/>
      <c r="RH204"/>
      <c r="RI204"/>
      <c r="RJ204"/>
      <c r="RK204"/>
      <c r="RL204"/>
      <c r="RM204"/>
      <c r="RN204"/>
      <c r="RO204"/>
      <c r="RP204"/>
      <c r="RQ204"/>
      <c r="RR204"/>
      <c r="RS204"/>
      <c r="RT204"/>
      <c r="RU204"/>
      <c r="RV204"/>
      <c r="RW204"/>
      <c r="RX204"/>
      <c r="RY204"/>
      <c r="RZ204"/>
      <c r="SA204"/>
      <c r="SB204"/>
      <c r="SC204"/>
      <c r="SD204"/>
      <c r="SE204"/>
      <c r="SF204"/>
      <c r="SG204"/>
      <c r="SH204"/>
      <c r="SI204"/>
      <c r="SJ204"/>
      <c r="SK204"/>
      <c r="SL204"/>
      <c r="SM204"/>
      <c r="SN204"/>
      <c r="SO204"/>
      <c r="SP204"/>
      <c r="SQ204"/>
      <c r="SR204"/>
      <c r="SS204"/>
      <c r="ST204"/>
      <c r="SU204"/>
      <c r="SV204"/>
      <c r="SW204"/>
      <c r="SX204"/>
      <c r="SY204"/>
      <c r="SZ204"/>
      <c r="TA204"/>
      <c r="TB204"/>
      <c r="TC204"/>
      <c r="TD204"/>
      <c r="TE204"/>
      <c r="TF204"/>
      <c r="TG204"/>
      <c r="TH204"/>
      <c r="TI204"/>
      <c r="TJ204"/>
      <c r="TK204"/>
      <c r="TL204"/>
      <c r="TM204"/>
      <c r="TN204"/>
      <c r="TO204"/>
      <c r="TP204"/>
      <c r="TQ204"/>
      <c r="TR204"/>
      <c r="TS204"/>
      <c r="TT204"/>
      <c r="TU204"/>
      <c r="TV204"/>
      <c r="TW204"/>
      <c r="TX204"/>
      <c r="TY204"/>
      <c r="TZ204"/>
      <c r="UA204"/>
      <c r="UB204"/>
      <c r="UC204"/>
      <c r="UD204"/>
      <c r="UE204"/>
      <c r="UF204"/>
      <c r="UG204"/>
      <c r="UH204"/>
      <c r="UI204"/>
      <c r="UJ204"/>
      <c r="UK204"/>
      <c r="UL204"/>
      <c r="UM204"/>
      <c r="UN204"/>
      <c r="UO204"/>
      <c r="UP204"/>
      <c r="UQ204"/>
      <c r="UR204"/>
      <c r="US204"/>
      <c r="UT204"/>
      <c r="UU204"/>
      <c r="UV204"/>
      <c r="UW204"/>
      <c r="UX204"/>
      <c r="UY204"/>
      <c r="UZ204"/>
      <c r="VA204"/>
      <c r="VB204"/>
      <c r="VC204"/>
      <c r="VD204"/>
      <c r="VE204"/>
      <c r="VF204"/>
      <c r="VG204"/>
      <c r="VH204"/>
      <c r="VI204"/>
      <c r="VJ204"/>
      <c r="VK204"/>
      <c r="VL204"/>
      <c r="VM204"/>
      <c r="VN204"/>
      <c r="VO204"/>
      <c r="VP204"/>
      <c r="VQ204"/>
      <c r="VR204"/>
      <c r="VS204"/>
      <c r="VT204"/>
      <c r="VU204"/>
      <c r="VV204"/>
      <c r="VW204"/>
      <c r="VX204"/>
      <c r="VY204"/>
      <c r="VZ204"/>
      <c r="WA204"/>
      <c r="WB204"/>
      <c r="WC204"/>
      <c r="WD204"/>
      <c r="WE204"/>
      <c r="WF204"/>
      <c r="WG204"/>
      <c r="WH204"/>
      <c r="WI204"/>
      <c r="WJ204"/>
      <c r="WK204"/>
      <c r="WL204"/>
      <c r="WM204"/>
      <c r="WN204"/>
      <c r="WO204"/>
      <c r="WP204"/>
      <c r="WQ204"/>
      <c r="WR204"/>
      <c r="WS204"/>
      <c r="WT204"/>
      <c r="WU204"/>
      <c r="WV204"/>
      <c r="WW204"/>
      <c r="WX204"/>
      <c r="WY204"/>
      <c r="WZ204"/>
      <c r="XA204"/>
      <c r="XB204"/>
      <c r="XC204"/>
      <c r="XD204"/>
      <c r="XE204"/>
      <c r="XF204"/>
      <c r="XG204"/>
      <c r="XH204"/>
      <c r="XI204"/>
      <c r="XJ204"/>
      <c r="XK204"/>
      <c r="XL204"/>
      <c r="XM204"/>
      <c r="XN204"/>
      <c r="XO204"/>
      <c r="XP204"/>
      <c r="XQ204"/>
      <c r="XR204"/>
      <c r="XS204"/>
      <c r="XT204"/>
      <c r="XU204"/>
      <c r="XV204"/>
      <c r="XW204"/>
      <c r="XX204"/>
      <c r="XY204"/>
      <c r="XZ204"/>
      <c r="YA204"/>
      <c r="YB204"/>
      <c r="YC204"/>
      <c r="YD204"/>
      <c r="YE204"/>
      <c r="YF204"/>
      <c r="YG204"/>
      <c r="YH204"/>
      <c r="YI204"/>
      <c r="YJ204"/>
      <c r="YK204"/>
      <c r="YL204"/>
      <c r="YM204"/>
      <c r="YN204"/>
      <c r="YO204"/>
      <c r="YP204"/>
      <c r="YQ204"/>
      <c r="YR204"/>
      <c r="YS204"/>
      <c r="YT204"/>
      <c r="YU204"/>
      <c r="YV204"/>
      <c r="YW204"/>
      <c r="YX204"/>
      <c r="YY204"/>
      <c r="YZ204"/>
      <c r="ZA204"/>
      <c r="ZB204"/>
      <c r="ZC204"/>
      <c r="ZD204"/>
      <c r="ZE204"/>
      <c r="ZF204"/>
      <c r="ZG204"/>
      <c r="ZH204"/>
      <c r="ZI204"/>
      <c r="ZJ204"/>
      <c r="ZK204"/>
      <c r="ZL204"/>
      <c r="ZM204"/>
      <c r="ZN204"/>
      <c r="ZO204"/>
      <c r="ZP204"/>
      <c r="ZQ204"/>
      <c r="ZR204"/>
      <c r="ZS204"/>
      <c r="ZT204"/>
      <c r="ZU204"/>
      <c r="ZV204"/>
      <c r="ZW204"/>
      <c r="ZX204"/>
      <c r="ZY204"/>
      <c r="ZZ204"/>
      <c r="AAA204"/>
      <c r="AAB204"/>
      <c r="AAC204"/>
      <c r="AAD204"/>
      <c r="AAE204"/>
      <c r="AAF204"/>
      <c r="AAG204"/>
      <c r="AAH204"/>
      <c r="AAI204"/>
      <c r="AAJ204"/>
      <c r="AAK204"/>
      <c r="AAL204"/>
      <c r="AAM204"/>
      <c r="AAN204"/>
      <c r="AAO204"/>
      <c r="AAP204"/>
      <c r="AAQ204"/>
      <c r="AAR204"/>
      <c r="AAS204"/>
      <c r="AAT204"/>
      <c r="AAU204"/>
      <c r="AAV204"/>
      <c r="AAW204"/>
      <c r="AAX204"/>
      <c r="AAY204"/>
      <c r="AAZ204"/>
      <c r="ABA204"/>
      <c r="ABB204"/>
      <c r="ABC204"/>
      <c r="ABD204"/>
      <c r="ABE204"/>
      <c r="ABF204"/>
      <c r="ABG204"/>
      <c r="ABH204"/>
      <c r="ABI204"/>
      <c r="ABJ204"/>
      <c r="ABK204"/>
      <c r="ABL204"/>
      <c r="ABM204"/>
      <c r="ABN204"/>
      <c r="ABO204"/>
      <c r="ABP204"/>
      <c r="ABQ204"/>
      <c r="ABR204"/>
      <c r="ABS204"/>
      <c r="ABT204"/>
      <c r="ABU204"/>
      <c r="ABV204"/>
      <c r="ABW204"/>
      <c r="ABX204"/>
      <c r="ABY204"/>
      <c r="ABZ204"/>
      <c r="ACA204"/>
      <c r="ACB204"/>
      <c r="ACC204"/>
      <c r="ACD204"/>
      <c r="ACE204"/>
      <c r="ACF204"/>
      <c r="ACG204"/>
      <c r="ACH204"/>
      <c r="ACI204"/>
      <c r="ACJ204"/>
      <c r="ACK204"/>
      <c r="ACL204"/>
      <c r="ACM204"/>
      <c r="ACN204"/>
      <c r="ACO204"/>
      <c r="ACP204"/>
      <c r="ACQ204"/>
      <c r="ACR204"/>
      <c r="ACS204"/>
      <c r="ACT204"/>
      <c r="ACU204"/>
      <c r="ACV204"/>
      <c r="ACW204"/>
      <c r="ACX204"/>
      <c r="ACY204"/>
      <c r="ACZ204"/>
      <c r="ADA204"/>
      <c r="ADB204"/>
      <c r="ADC204"/>
      <c r="ADD204"/>
      <c r="ADE204"/>
      <c r="ADF204"/>
      <c r="ADG204"/>
      <c r="ADH204"/>
      <c r="ADI204"/>
      <c r="ADJ204"/>
      <c r="ADK204"/>
      <c r="ADL204"/>
      <c r="ADM204"/>
      <c r="ADN204"/>
      <c r="ADO204"/>
      <c r="ADP204"/>
      <c r="ADQ204"/>
      <c r="ADR204"/>
      <c r="ADS204"/>
      <c r="ADT204"/>
      <c r="ADU204"/>
      <c r="ADV204"/>
      <c r="ADW204"/>
      <c r="ADX204"/>
      <c r="ADY204"/>
      <c r="ADZ204"/>
      <c r="AEA204"/>
      <c r="AEB204"/>
      <c r="AEC204"/>
      <c r="AED204"/>
      <c r="AEE204"/>
      <c r="AEF204"/>
      <c r="AEG204"/>
      <c r="AEH204"/>
      <c r="AEI204"/>
      <c r="AEJ204"/>
      <c r="AEK204"/>
      <c r="AEL204"/>
      <c r="AEM204"/>
      <c r="AEN204"/>
      <c r="AEO204"/>
      <c r="AEP204"/>
      <c r="AEQ204"/>
      <c r="AER204"/>
      <c r="AES204"/>
      <c r="AET204"/>
      <c r="AEU204"/>
      <c r="AEV204"/>
      <c r="AEW204"/>
      <c r="AEX204"/>
      <c r="AEY204"/>
      <c r="AEZ204"/>
      <c r="AFA204"/>
      <c r="AFB204"/>
      <c r="AFC204"/>
      <c r="AFD204"/>
      <c r="AFE204"/>
      <c r="AFF204"/>
      <c r="AFG204"/>
      <c r="AFH204"/>
      <c r="AFI204"/>
      <c r="AFJ204"/>
      <c r="AFK204"/>
      <c r="AFL204"/>
      <c r="AFM204"/>
      <c r="AFN204"/>
      <c r="AFO204"/>
      <c r="AFP204"/>
      <c r="AFQ204"/>
      <c r="AFR204"/>
      <c r="AFS204"/>
      <c r="AFT204"/>
      <c r="AFU204"/>
      <c r="AFV204"/>
      <c r="AFW204"/>
      <c r="AFX204"/>
      <c r="AFY204"/>
      <c r="AFZ204"/>
      <c r="AGA204"/>
      <c r="AGB204"/>
      <c r="AGC204"/>
      <c r="AGD204"/>
      <c r="AGE204"/>
      <c r="AGF204"/>
      <c r="AGG204"/>
      <c r="AGH204"/>
      <c r="AGI204"/>
      <c r="AGJ204"/>
      <c r="AGK204"/>
      <c r="AGL204"/>
      <c r="AGM204"/>
      <c r="AGN204"/>
      <c r="AGO204"/>
      <c r="AGP204"/>
      <c r="AGQ204"/>
      <c r="AGR204"/>
      <c r="AGS204"/>
      <c r="AGT204"/>
      <c r="AGU204"/>
      <c r="AGV204"/>
      <c r="AGW204"/>
      <c r="AGX204"/>
      <c r="AGY204"/>
      <c r="AGZ204"/>
      <c r="AHA204"/>
      <c r="AHB204"/>
      <c r="AHC204"/>
      <c r="AHD204"/>
      <c r="AHE204"/>
      <c r="AHF204"/>
      <c r="AHG204"/>
      <c r="AHH204"/>
      <c r="AHI204"/>
      <c r="AHJ204"/>
      <c r="AHK204"/>
      <c r="AHL204"/>
      <c r="AHM204"/>
      <c r="AHN204"/>
      <c r="AHO204"/>
      <c r="AHP204"/>
      <c r="AHQ204"/>
      <c r="AHR204"/>
      <c r="AHS204"/>
      <c r="AHT204"/>
      <c r="AHU204"/>
      <c r="AHV204"/>
      <c r="AHW204"/>
      <c r="AHX204"/>
      <c r="AHY204"/>
      <c r="AHZ204"/>
      <c r="AIA204"/>
      <c r="AIB204"/>
      <c r="AIC204"/>
      <c r="AID204"/>
      <c r="AIE204"/>
      <c r="AIF204"/>
      <c r="AIG204"/>
      <c r="AIH204"/>
      <c r="AII204"/>
      <c r="AIJ204"/>
      <c r="AIK204"/>
      <c r="AIL204"/>
      <c r="AIM204"/>
      <c r="AIN204"/>
      <c r="AIO204"/>
      <c r="AIP204"/>
      <c r="AIQ204"/>
      <c r="AIR204"/>
      <c r="AIS204"/>
      <c r="AIT204"/>
      <c r="AIU204"/>
      <c r="AIV204"/>
      <c r="AIW204"/>
      <c r="AIX204"/>
      <c r="AIY204"/>
      <c r="AIZ204"/>
      <c r="AJA204"/>
      <c r="AJB204"/>
      <c r="AJC204"/>
      <c r="AJD204"/>
      <c r="AJE204"/>
      <c r="AJF204"/>
      <c r="AJG204"/>
      <c r="AJH204"/>
      <c r="AJI204"/>
      <c r="AJJ204"/>
      <c r="AJK204"/>
      <c r="AJL204"/>
      <c r="AJM204"/>
      <c r="AJN204"/>
      <c r="AJO204"/>
      <c r="AJP204"/>
      <c r="AJQ204"/>
      <c r="AJR204"/>
      <c r="AJS204"/>
      <c r="AJT204"/>
      <c r="AJU204"/>
      <c r="AJV204"/>
      <c r="AJW204"/>
      <c r="AJX204"/>
      <c r="AJY204"/>
      <c r="AJZ204"/>
      <c r="AKA204"/>
      <c r="AKB204"/>
      <c r="AKC204"/>
      <c r="AKD204"/>
      <c r="AKE204"/>
      <c r="AKF204"/>
      <c r="AKG204"/>
      <c r="AKH204"/>
      <c r="AKI204"/>
      <c r="AKJ204"/>
      <c r="AKK204"/>
      <c r="AKL204"/>
      <c r="AKM204"/>
      <c r="AKN204"/>
      <c r="AKO204"/>
      <c r="AKP204"/>
      <c r="AKQ204"/>
      <c r="AKR204"/>
      <c r="AKS204"/>
      <c r="AKT204"/>
      <c r="AKU204"/>
      <c r="AKV204"/>
      <c r="AKW204"/>
      <c r="AKX204"/>
      <c r="AKY204"/>
      <c r="AKZ204"/>
      <c r="ALA204"/>
      <c r="ALB204"/>
      <c r="ALC204"/>
      <c r="ALD204"/>
      <c r="ALE204"/>
      <c r="ALF204"/>
      <c r="ALG204"/>
      <c r="ALH204"/>
      <c r="ALI204"/>
      <c r="ALJ204"/>
      <c r="ALK204"/>
      <c r="ALL204"/>
      <c r="ALM204"/>
      <c r="ALN204"/>
      <c r="ALO204"/>
      <c r="ALP204"/>
      <c r="ALQ204"/>
      <c r="ALR204"/>
      <c r="ALS204"/>
      <c r="ALT204"/>
      <c r="ALU204"/>
      <c r="ALV204"/>
      <c r="ALW204"/>
      <c r="ALX204"/>
      <c r="ALY204"/>
      <c r="ALZ204"/>
      <c r="AMA204"/>
      <c r="AMB204"/>
      <c r="AMC204"/>
      <c r="AMD204"/>
      <c r="AME204"/>
      <c r="AMF204"/>
      <c r="AMG204"/>
      <c r="AMH204"/>
      <c r="AMI204"/>
      <c r="AMJ204"/>
      <c r="AMK204"/>
      <c r="AML204"/>
      <c r="AMM204"/>
      <c r="AMN204"/>
      <c r="AMO204"/>
    </row>
    <row r="205" spans="1:1029">
      <c r="A205" s="20" t="str">
        <f>SUBSTITUTE(SUBSTITUTE(CONCATENATE(I205,IF(L205="Identifier","ID",L205))," ",""),"_","")</f>
        <v>AppliesToLot</v>
      </c>
      <c r="B205" s="21" t="s">
        <v>1502</v>
      </c>
      <c r="C205" s="23" t="s">
        <v>1500</v>
      </c>
      <c r="D205" s="20"/>
      <c r="E205" s="20"/>
      <c r="F205" s="20" t="str">
        <f>CONCATENATE( IF(G205="","",CONCATENATE(G205,"_ ")),H205,". ",IF(I205="","",CONCATENATE(I205,"_ ")),L205,IF(I205="","",CONCATENATE(". ",M205)))</f>
        <v>Technical Specification. Applies To_ Lot. Lot</v>
      </c>
      <c r="G205" s="20"/>
      <c r="H205" s="20" t="s">
        <v>1739</v>
      </c>
      <c r="I205" s="20" t="s">
        <v>1527</v>
      </c>
      <c r="J205" s="20"/>
      <c r="K205" s="20"/>
      <c r="L205" s="20" t="str">
        <f>CONCATENATE(IF(P205="","",CONCATENATE(P205,"_ ")),Q205)</f>
        <v>Lot</v>
      </c>
      <c r="M205" s="20" t="str">
        <f>L205</f>
        <v>Lot</v>
      </c>
      <c r="N205" s="20"/>
      <c r="O205" s="20"/>
      <c r="P205" s="20"/>
      <c r="Q205" s="22" t="s">
        <v>822</v>
      </c>
      <c r="R205" s="20" t="s">
        <v>1507</v>
      </c>
      <c r="S205" s="23"/>
      <c r="T205" s="23"/>
      <c r="U205" s="23"/>
      <c r="V205" s="23"/>
      <c r="W205" s="23"/>
      <c r="X205" s="23"/>
      <c r="Y205" s="23" t="s">
        <v>1485</v>
      </c>
      <c r="Z205" s="23"/>
      <c r="AA205" s="23"/>
      <c r="AB205" s="23"/>
      <c r="AC205" s="23" t="s">
        <v>36</v>
      </c>
      <c r="AD205" s="23" t="s">
        <v>36</v>
      </c>
      <c r="AE205" s="23" t="s">
        <v>36</v>
      </c>
      <c r="AF205" s="22">
        <v>20180228</v>
      </c>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c r="DU205"/>
      <c r="DV205"/>
      <c r="DW205"/>
      <c r="DX205"/>
      <c r="DY205"/>
      <c r="DZ205"/>
      <c r="EA205"/>
      <c r="EB205"/>
      <c r="EC205"/>
      <c r="ED205"/>
      <c r="EE205"/>
      <c r="EF205"/>
      <c r="EG205"/>
      <c r="EH205"/>
      <c r="EI205"/>
      <c r="EJ205"/>
      <c r="EK205"/>
      <c r="EL205"/>
      <c r="EM205"/>
      <c r="EN205"/>
      <c r="EO205"/>
      <c r="EP205"/>
      <c r="EQ205"/>
      <c r="ER205"/>
      <c r="ES205"/>
      <c r="ET205"/>
      <c r="EU205"/>
      <c r="EV205"/>
      <c r="EW205"/>
      <c r="EX205"/>
      <c r="EY205"/>
      <c r="EZ205"/>
      <c r="FA205"/>
      <c r="FB205"/>
      <c r="FC205"/>
      <c r="FD205"/>
      <c r="FE205"/>
      <c r="FF205"/>
      <c r="FG205"/>
      <c r="FH205"/>
      <c r="FI205"/>
      <c r="FJ205"/>
      <c r="FK205"/>
      <c r="FL205"/>
      <c r="FM205"/>
      <c r="FN205"/>
      <c r="FO205"/>
      <c r="FP205"/>
      <c r="FQ205"/>
      <c r="FR205"/>
      <c r="FS205"/>
      <c r="FT205"/>
      <c r="FU205"/>
      <c r="FV205"/>
      <c r="FW205"/>
      <c r="FX205"/>
      <c r="FY205"/>
      <c r="FZ205"/>
      <c r="GA205"/>
      <c r="GB205"/>
      <c r="GC205"/>
      <c r="GD205"/>
      <c r="GE205"/>
      <c r="GF205"/>
      <c r="GG205"/>
      <c r="GH205"/>
      <c r="GI205"/>
      <c r="GJ205"/>
      <c r="GK205"/>
      <c r="GL205"/>
      <c r="GM205"/>
      <c r="GN205"/>
      <c r="GO205"/>
      <c r="GP205"/>
      <c r="GQ205"/>
      <c r="GR205"/>
      <c r="GS205"/>
      <c r="GT205"/>
      <c r="GU205"/>
      <c r="GV205"/>
      <c r="GW205"/>
      <c r="GX205"/>
      <c r="GY205"/>
      <c r="GZ205"/>
      <c r="HA205"/>
      <c r="HB205"/>
      <c r="HC205"/>
      <c r="HD205"/>
      <c r="HE205"/>
      <c r="HF205"/>
      <c r="HG205"/>
      <c r="HH205"/>
      <c r="HI205"/>
      <c r="HJ205"/>
      <c r="HK205"/>
      <c r="HL205"/>
      <c r="HM205"/>
      <c r="HN205"/>
      <c r="HO205"/>
      <c r="HP205"/>
      <c r="HQ205"/>
      <c r="HR205"/>
      <c r="HS205"/>
      <c r="HT205"/>
      <c r="HU205"/>
      <c r="HV205"/>
      <c r="HW205"/>
      <c r="HX205"/>
      <c r="HY205"/>
      <c r="HZ205"/>
      <c r="IA205"/>
      <c r="IB205"/>
      <c r="IC205"/>
      <c r="ID205"/>
      <c r="IE205"/>
      <c r="IF205"/>
      <c r="IG205"/>
      <c r="IH205"/>
      <c r="II205"/>
      <c r="IJ205"/>
      <c r="IK205"/>
      <c r="IL205"/>
      <c r="IM205"/>
      <c r="IN205"/>
      <c r="IO205"/>
      <c r="IP205"/>
      <c r="IQ205"/>
      <c r="IR205"/>
      <c r="IS205"/>
      <c r="IT205"/>
      <c r="IU205"/>
      <c r="IV205"/>
      <c r="IW205"/>
      <c r="IX205"/>
      <c r="IY205"/>
      <c r="IZ205"/>
      <c r="JA205"/>
      <c r="JB205"/>
      <c r="JC205"/>
      <c r="JD205"/>
      <c r="JE205"/>
      <c r="JF205"/>
      <c r="JG205"/>
      <c r="JH205"/>
      <c r="JI205"/>
      <c r="JJ205"/>
      <c r="JK205"/>
      <c r="JL205"/>
      <c r="JM205"/>
      <c r="JN205"/>
      <c r="JO205"/>
      <c r="JP205"/>
      <c r="JQ205"/>
      <c r="JR205"/>
      <c r="JS205"/>
      <c r="JT205"/>
      <c r="JU205"/>
      <c r="JV205"/>
      <c r="JW205"/>
      <c r="JX205"/>
      <c r="JY205"/>
      <c r="JZ205"/>
      <c r="KA205"/>
      <c r="KB205"/>
      <c r="KC205"/>
      <c r="KD205"/>
      <c r="KE205"/>
      <c r="KF205"/>
      <c r="KG205"/>
      <c r="KH205"/>
      <c r="KI205"/>
      <c r="KJ205"/>
      <c r="KK205"/>
      <c r="KL205"/>
      <c r="KM205"/>
      <c r="KN205"/>
      <c r="KO205"/>
      <c r="KP205"/>
      <c r="KQ205"/>
      <c r="KR205"/>
      <c r="KS205"/>
      <c r="KT205"/>
      <c r="KU205"/>
      <c r="KV205"/>
      <c r="KW205"/>
      <c r="KX205"/>
      <c r="KY205"/>
      <c r="KZ205"/>
      <c r="LA205"/>
      <c r="LB205"/>
      <c r="LC205"/>
      <c r="LD205"/>
      <c r="LE205"/>
      <c r="LF205"/>
      <c r="LG205"/>
      <c r="LH205"/>
      <c r="LI205"/>
      <c r="LJ205"/>
      <c r="LK205"/>
      <c r="LL205"/>
      <c r="LM205"/>
      <c r="LN205"/>
      <c r="LO205"/>
      <c r="LP205"/>
      <c r="LQ205"/>
      <c r="LR205"/>
      <c r="LS205"/>
      <c r="LT205"/>
      <c r="LU205"/>
      <c r="LV205"/>
      <c r="LW205"/>
      <c r="LX205"/>
      <c r="LY205"/>
      <c r="LZ205"/>
      <c r="MA205"/>
      <c r="MB205"/>
      <c r="MC205"/>
      <c r="MD205"/>
      <c r="ME205"/>
      <c r="MF205"/>
      <c r="MG205"/>
      <c r="MH205"/>
      <c r="MI205"/>
      <c r="MJ205"/>
      <c r="MK205"/>
      <c r="ML205"/>
      <c r="MM205"/>
      <c r="MN205"/>
      <c r="MO205"/>
      <c r="MP205"/>
      <c r="MQ205"/>
      <c r="MR205"/>
      <c r="MS205"/>
      <c r="MT205"/>
      <c r="MU205"/>
      <c r="MV205"/>
      <c r="MW205"/>
      <c r="MX205"/>
      <c r="MY205"/>
      <c r="MZ205"/>
      <c r="NA205"/>
      <c r="NB205"/>
      <c r="NC205"/>
      <c r="ND205"/>
      <c r="NE205"/>
      <c r="NF205"/>
      <c r="NG205"/>
      <c r="NH205"/>
      <c r="NI205"/>
      <c r="NJ205"/>
      <c r="NK205"/>
      <c r="NL205"/>
      <c r="NM205"/>
      <c r="NN205"/>
      <c r="NO205"/>
      <c r="NP205"/>
      <c r="NQ205"/>
      <c r="NR205"/>
      <c r="NS205"/>
      <c r="NT205"/>
      <c r="NU205"/>
      <c r="NV205"/>
      <c r="NW205"/>
      <c r="NX205"/>
      <c r="NY205"/>
      <c r="NZ205"/>
      <c r="OA205"/>
      <c r="OB205"/>
      <c r="OC205"/>
      <c r="OD205"/>
      <c r="OE205"/>
      <c r="OF205"/>
      <c r="OG205"/>
      <c r="OH205"/>
      <c r="OI205"/>
      <c r="OJ205"/>
      <c r="OK205"/>
      <c r="OL205"/>
      <c r="OM205"/>
      <c r="ON205"/>
      <c r="OO205"/>
      <c r="OP205"/>
      <c r="OQ205"/>
      <c r="OR205"/>
      <c r="OS205"/>
      <c r="OT205"/>
      <c r="OU205"/>
      <c r="OV205"/>
      <c r="OW205"/>
      <c r="OX205"/>
      <c r="OY205"/>
      <c r="OZ205"/>
      <c r="PA205"/>
      <c r="PB205"/>
      <c r="PC205"/>
      <c r="PD205"/>
      <c r="PE205"/>
      <c r="PF205"/>
      <c r="PG205"/>
      <c r="PH205"/>
      <c r="PI205"/>
      <c r="PJ205"/>
      <c r="PK205"/>
      <c r="PL205"/>
      <c r="PM205"/>
      <c r="PN205"/>
      <c r="PO205"/>
      <c r="PP205"/>
      <c r="PQ205"/>
      <c r="PR205"/>
      <c r="PS205"/>
      <c r="PT205"/>
      <c r="PU205"/>
      <c r="PV205"/>
      <c r="PW205"/>
      <c r="PX205"/>
      <c r="PY205"/>
      <c r="PZ205"/>
      <c r="QA205"/>
      <c r="QB205"/>
      <c r="QC205"/>
      <c r="QD205"/>
      <c r="QE205"/>
      <c r="QF205"/>
      <c r="QG205"/>
      <c r="QH205"/>
      <c r="QI205"/>
      <c r="QJ205"/>
      <c r="QK205"/>
      <c r="QL205"/>
      <c r="QM205"/>
      <c r="QN205"/>
      <c r="QO205"/>
      <c r="QP205"/>
      <c r="QQ205"/>
      <c r="QR205"/>
      <c r="QS205"/>
      <c r="QT205"/>
      <c r="QU205"/>
      <c r="QV205"/>
      <c r="QW205"/>
      <c r="QX205"/>
      <c r="QY205"/>
      <c r="QZ205"/>
      <c r="RA205"/>
      <c r="RB205"/>
      <c r="RC205"/>
      <c r="RD205"/>
      <c r="RE205"/>
      <c r="RF205"/>
      <c r="RG205"/>
      <c r="RH205"/>
      <c r="RI205"/>
      <c r="RJ205"/>
      <c r="RK205"/>
      <c r="RL205"/>
      <c r="RM205"/>
      <c r="RN205"/>
      <c r="RO205"/>
      <c r="RP205"/>
      <c r="RQ205"/>
      <c r="RR205"/>
      <c r="RS205"/>
      <c r="RT205"/>
      <c r="RU205"/>
      <c r="RV205"/>
      <c r="RW205"/>
      <c r="RX205"/>
      <c r="RY205"/>
      <c r="RZ205"/>
      <c r="SA205"/>
      <c r="SB205"/>
      <c r="SC205"/>
      <c r="SD205"/>
      <c r="SE205"/>
      <c r="SF205"/>
      <c r="SG205"/>
      <c r="SH205"/>
      <c r="SI205"/>
      <c r="SJ205"/>
      <c r="SK205"/>
      <c r="SL205"/>
      <c r="SM205"/>
      <c r="SN205"/>
      <c r="SO205"/>
      <c r="SP205"/>
      <c r="SQ205"/>
      <c r="SR205"/>
      <c r="SS205"/>
      <c r="ST205"/>
      <c r="SU205"/>
      <c r="SV205"/>
      <c r="SW205"/>
      <c r="SX205"/>
      <c r="SY205"/>
      <c r="SZ205"/>
      <c r="TA205"/>
      <c r="TB205"/>
      <c r="TC205"/>
      <c r="TD205"/>
      <c r="TE205"/>
      <c r="TF205"/>
      <c r="TG205"/>
      <c r="TH205"/>
      <c r="TI205"/>
      <c r="TJ205"/>
      <c r="TK205"/>
      <c r="TL205"/>
      <c r="TM205"/>
      <c r="TN205"/>
      <c r="TO205"/>
      <c r="TP205"/>
      <c r="TQ205"/>
      <c r="TR205"/>
      <c r="TS205"/>
      <c r="TT205"/>
      <c r="TU205"/>
      <c r="TV205"/>
      <c r="TW205"/>
      <c r="TX205"/>
      <c r="TY205"/>
      <c r="TZ205"/>
      <c r="UA205"/>
      <c r="UB205"/>
      <c r="UC205"/>
      <c r="UD205"/>
      <c r="UE205"/>
      <c r="UF205"/>
      <c r="UG205"/>
      <c r="UH205"/>
      <c r="UI205"/>
      <c r="UJ205"/>
      <c r="UK205"/>
      <c r="UL205"/>
      <c r="UM205"/>
      <c r="UN205"/>
      <c r="UO205"/>
      <c r="UP205"/>
      <c r="UQ205"/>
      <c r="UR205"/>
      <c r="US205"/>
      <c r="UT205"/>
      <c r="UU205"/>
      <c r="UV205"/>
      <c r="UW205"/>
      <c r="UX205"/>
      <c r="UY205"/>
      <c r="UZ205"/>
      <c r="VA205"/>
      <c r="VB205"/>
      <c r="VC205"/>
      <c r="VD205"/>
      <c r="VE205"/>
      <c r="VF205"/>
      <c r="VG205"/>
      <c r="VH205"/>
      <c r="VI205"/>
      <c r="VJ205"/>
      <c r="VK205"/>
      <c r="VL205"/>
      <c r="VM205"/>
      <c r="VN205"/>
      <c r="VO205"/>
      <c r="VP205"/>
      <c r="VQ205"/>
      <c r="VR205"/>
      <c r="VS205"/>
      <c r="VT205"/>
      <c r="VU205"/>
      <c r="VV205"/>
      <c r="VW205"/>
      <c r="VX205"/>
      <c r="VY205"/>
      <c r="VZ205"/>
      <c r="WA205"/>
      <c r="WB205"/>
      <c r="WC205"/>
      <c r="WD205"/>
      <c r="WE205"/>
      <c r="WF205"/>
      <c r="WG205"/>
      <c r="WH205"/>
      <c r="WI205"/>
      <c r="WJ205"/>
      <c r="WK205"/>
      <c r="WL205"/>
      <c r="WM205"/>
      <c r="WN205"/>
      <c r="WO205"/>
      <c r="WP205"/>
      <c r="WQ205"/>
      <c r="WR205"/>
      <c r="WS205"/>
      <c r="WT205"/>
      <c r="WU205"/>
      <c r="WV205"/>
      <c r="WW205"/>
      <c r="WX205"/>
      <c r="WY205"/>
      <c r="WZ205"/>
      <c r="XA205"/>
      <c r="XB205"/>
      <c r="XC205"/>
      <c r="XD205"/>
      <c r="XE205"/>
      <c r="XF205"/>
      <c r="XG205"/>
      <c r="XH205"/>
      <c r="XI205"/>
      <c r="XJ205"/>
      <c r="XK205"/>
      <c r="XL205"/>
      <c r="XM205"/>
      <c r="XN205"/>
      <c r="XO205"/>
      <c r="XP205"/>
      <c r="XQ205"/>
      <c r="XR205"/>
      <c r="XS205"/>
      <c r="XT205"/>
      <c r="XU205"/>
      <c r="XV205"/>
      <c r="XW205"/>
      <c r="XX205"/>
      <c r="XY205"/>
      <c r="XZ205"/>
      <c r="YA205"/>
      <c r="YB205"/>
      <c r="YC205"/>
      <c r="YD205"/>
      <c r="YE205"/>
      <c r="YF205"/>
      <c r="YG205"/>
      <c r="YH205"/>
      <c r="YI205"/>
      <c r="YJ205"/>
      <c r="YK205"/>
      <c r="YL205"/>
      <c r="YM205"/>
      <c r="YN205"/>
      <c r="YO205"/>
      <c r="YP205"/>
      <c r="YQ205"/>
      <c r="YR205"/>
      <c r="YS205"/>
      <c r="YT205"/>
      <c r="YU205"/>
      <c r="YV205"/>
      <c r="YW205"/>
      <c r="YX205"/>
      <c r="YY205"/>
      <c r="YZ205"/>
      <c r="ZA205"/>
      <c r="ZB205"/>
      <c r="ZC205"/>
      <c r="ZD205"/>
      <c r="ZE205"/>
      <c r="ZF205"/>
      <c r="ZG205"/>
      <c r="ZH205"/>
      <c r="ZI205"/>
      <c r="ZJ205"/>
      <c r="ZK205"/>
      <c r="ZL205"/>
      <c r="ZM205"/>
      <c r="ZN205"/>
      <c r="ZO205"/>
      <c r="ZP205"/>
      <c r="ZQ205"/>
      <c r="ZR205"/>
      <c r="ZS205"/>
      <c r="ZT205"/>
      <c r="ZU205"/>
      <c r="ZV205"/>
      <c r="ZW205"/>
      <c r="ZX205"/>
      <c r="ZY205"/>
      <c r="ZZ205"/>
      <c r="AAA205"/>
      <c r="AAB205"/>
      <c r="AAC205"/>
      <c r="AAD205"/>
      <c r="AAE205"/>
      <c r="AAF205"/>
      <c r="AAG205"/>
      <c r="AAH205"/>
      <c r="AAI205"/>
      <c r="AAJ205"/>
      <c r="AAK205"/>
      <c r="AAL205"/>
      <c r="AAM205"/>
      <c r="AAN205"/>
      <c r="AAO205"/>
      <c r="AAP205"/>
      <c r="AAQ205"/>
      <c r="AAR205"/>
      <c r="AAS205"/>
      <c r="AAT205"/>
      <c r="AAU205"/>
      <c r="AAV205"/>
      <c r="AAW205"/>
      <c r="AAX205"/>
      <c r="AAY205"/>
      <c r="AAZ205"/>
      <c r="ABA205"/>
      <c r="ABB205"/>
      <c r="ABC205"/>
      <c r="ABD205"/>
      <c r="ABE205"/>
      <c r="ABF205"/>
      <c r="ABG205"/>
      <c r="ABH205"/>
      <c r="ABI205"/>
      <c r="ABJ205"/>
      <c r="ABK205"/>
      <c r="ABL205"/>
      <c r="ABM205"/>
      <c r="ABN205"/>
      <c r="ABO205"/>
      <c r="ABP205"/>
      <c r="ABQ205"/>
      <c r="ABR205"/>
      <c r="ABS205"/>
      <c r="ABT205"/>
      <c r="ABU205"/>
      <c r="ABV205"/>
      <c r="ABW205"/>
      <c r="ABX205"/>
      <c r="ABY205"/>
      <c r="ABZ205"/>
      <c r="ACA205"/>
      <c r="ACB205"/>
      <c r="ACC205"/>
      <c r="ACD205"/>
      <c r="ACE205"/>
      <c r="ACF205"/>
      <c r="ACG205"/>
      <c r="ACH205"/>
      <c r="ACI205"/>
      <c r="ACJ205"/>
      <c r="ACK205"/>
      <c r="ACL205"/>
      <c r="ACM205"/>
      <c r="ACN205"/>
      <c r="ACO205"/>
      <c r="ACP205"/>
      <c r="ACQ205"/>
      <c r="ACR205"/>
      <c r="ACS205"/>
      <c r="ACT205"/>
      <c r="ACU205"/>
      <c r="ACV205"/>
      <c r="ACW205"/>
      <c r="ACX205"/>
      <c r="ACY205"/>
      <c r="ACZ205"/>
      <c r="ADA205"/>
      <c r="ADB205"/>
      <c r="ADC205"/>
      <c r="ADD205"/>
      <c r="ADE205"/>
      <c r="ADF205"/>
      <c r="ADG205"/>
      <c r="ADH205"/>
      <c r="ADI205"/>
      <c r="ADJ205"/>
      <c r="ADK205"/>
      <c r="ADL205"/>
      <c r="ADM205"/>
      <c r="ADN205"/>
      <c r="ADO205"/>
      <c r="ADP205"/>
      <c r="ADQ205"/>
      <c r="ADR205"/>
      <c r="ADS205"/>
      <c r="ADT205"/>
      <c r="ADU205"/>
      <c r="ADV205"/>
      <c r="ADW205"/>
      <c r="ADX205"/>
      <c r="ADY205"/>
      <c r="ADZ205"/>
      <c r="AEA205"/>
      <c r="AEB205"/>
      <c r="AEC205"/>
      <c r="AED205"/>
      <c r="AEE205"/>
      <c r="AEF205"/>
      <c r="AEG205"/>
      <c r="AEH205"/>
      <c r="AEI205"/>
      <c r="AEJ205"/>
      <c r="AEK205"/>
      <c r="AEL205"/>
      <c r="AEM205"/>
      <c r="AEN205"/>
      <c r="AEO205"/>
      <c r="AEP205"/>
      <c r="AEQ205"/>
      <c r="AER205"/>
      <c r="AES205"/>
      <c r="AET205"/>
      <c r="AEU205"/>
      <c r="AEV205"/>
      <c r="AEW205"/>
      <c r="AEX205"/>
      <c r="AEY205"/>
      <c r="AEZ205"/>
      <c r="AFA205"/>
      <c r="AFB205"/>
      <c r="AFC205"/>
      <c r="AFD205"/>
      <c r="AFE205"/>
      <c r="AFF205"/>
      <c r="AFG205"/>
      <c r="AFH205"/>
      <c r="AFI205"/>
      <c r="AFJ205"/>
      <c r="AFK205"/>
      <c r="AFL205"/>
      <c r="AFM205"/>
      <c r="AFN205"/>
      <c r="AFO205"/>
      <c r="AFP205"/>
      <c r="AFQ205"/>
      <c r="AFR205"/>
      <c r="AFS205"/>
      <c r="AFT205"/>
      <c r="AFU205"/>
      <c r="AFV205"/>
      <c r="AFW205"/>
      <c r="AFX205"/>
      <c r="AFY205"/>
      <c r="AFZ205"/>
      <c r="AGA205"/>
      <c r="AGB205"/>
      <c r="AGC205"/>
      <c r="AGD205"/>
      <c r="AGE205"/>
      <c r="AGF205"/>
      <c r="AGG205"/>
      <c r="AGH205"/>
      <c r="AGI205"/>
      <c r="AGJ205"/>
      <c r="AGK205"/>
      <c r="AGL205"/>
      <c r="AGM205"/>
      <c r="AGN205"/>
      <c r="AGO205"/>
      <c r="AGP205"/>
      <c r="AGQ205"/>
      <c r="AGR205"/>
      <c r="AGS205"/>
      <c r="AGT205"/>
      <c r="AGU205"/>
      <c r="AGV205"/>
      <c r="AGW205"/>
      <c r="AGX205"/>
      <c r="AGY205"/>
      <c r="AGZ205"/>
      <c r="AHA205"/>
      <c r="AHB205"/>
      <c r="AHC205"/>
      <c r="AHD205"/>
      <c r="AHE205"/>
      <c r="AHF205"/>
      <c r="AHG205"/>
      <c r="AHH205"/>
      <c r="AHI205"/>
      <c r="AHJ205"/>
      <c r="AHK205"/>
      <c r="AHL205"/>
      <c r="AHM205"/>
      <c r="AHN205"/>
      <c r="AHO205"/>
      <c r="AHP205"/>
      <c r="AHQ205"/>
      <c r="AHR205"/>
      <c r="AHS205"/>
      <c r="AHT205"/>
      <c r="AHU205"/>
      <c r="AHV205"/>
      <c r="AHW205"/>
      <c r="AHX205"/>
      <c r="AHY205"/>
      <c r="AHZ205"/>
      <c r="AIA205"/>
      <c r="AIB205"/>
      <c r="AIC205"/>
      <c r="AID205"/>
      <c r="AIE205"/>
      <c r="AIF205"/>
      <c r="AIG205"/>
      <c r="AIH205"/>
      <c r="AII205"/>
      <c r="AIJ205"/>
      <c r="AIK205"/>
      <c r="AIL205"/>
      <c r="AIM205"/>
      <c r="AIN205"/>
      <c r="AIO205"/>
      <c r="AIP205"/>
      <c r="AIQ205"/>
      <c r="AIR205"/>
      <c r="AIS205"/>
      <c r="AIT205"/>
      <c r="AIU205"/>
      <c r="AIV205"/>
      <c r="AIW205"/>
      <c r="AIX205"/>
      <c r="AIY205"/>
      <c r="AIZ205"/>
      <c r="AJA205"/>
      <c r="AJB205"/>
      <c r="AJC205"/>
      <c r="AJD205"/>
      <c r="AJE205"/>
      <c r="AJF205"/>
      <c r="AJG205"/>
      <c r="AJH205"/>
      <c r="AJI205"/>
      <c r="AJJ205"/>
      <c r="AJK205"/>
      <c r="AJL205"/>
      <c r="AJM205"/>
      <c r="AJN205"/>
      <c r="AJO205"/>
      <c r="AJP205"/>
      <c r="AJQ205"/>
      <c r="AJR205"/>
      <c r="AJS205"/>
      <c r="AJT205"/>
      <c r="AJU205"/>
      <c r="AJV205"/>
      <c r="AJW205"/>
      <c r="AJX205"/>
      <c r="AJY205"/>
      <c r="AJZ205"/>
      <c r="AKA205"/>
      <c r="AKB205"/>
      <c r="AKC205"/>
      <c r="AKD205"/>
      <c r="AKE205"/>
      <c r="AKF205"/>
      <c r="AKG205"/>
      <c r="AKH205"/>
      <c r="AKI205"/>
      <c r="AKJ205"/>
      <c r="AKK205"/>
      <c r="AKL205"/>
      <c r="AKM205"/>
      <c r="AKN205"/>
      <c r="AKO205"/>
      <c r="AKP205"/>
      <c r="AKQ205"/>
      <c r="AKR205"/>
      <c r="AKS205"/>
      <c r="AKT205"/>
      <c r="AKU205"/>
      <c r="AKV205"/>
      <c r="AKW205"/>
      <c r="AKX205"/>
      <c r="AKY205"/>
      <c r="AKZ205"/>
      <c r="ALA205"/>
      <c r="ALB205"/>
      <c r="ALC205"/>
      <c r="ALD205"/>
      <c r="ALE205"/>
      <c r="ALF205"/>
      <c r="ALG205"/>
      <c r="ALH205"/>
      <c r="ALI205"/>
      <c r="ALJ205"/>
      <c r="ALK205"/>
      <c r="ALL205"/>
      <c r="ALM205"/>
      <c r="ALN205"/>
      <c r="ALO205"/>
      <c r="ALP205"/>
      <c r="ALQ205"/>
      <c r="ALR205"/>
      <c r="ALS205"/>
      <c r="ALT205"/>
      <c r="ALU205"/>
      <c r="ALV205"/>
      <c r="ALW205"/>
      <c r="ALX205"/>
      <c r="ALY205"/>
      <c r="ALZ205"/>
      <c r="AMA205"/>
      <c r="AMB205"/>
      <c r="AMC205"/>
      <c r="AMD205"/>
      <c r="AME205"/>
      <c r="AMF205"/>
      <c r="AMG205"/>
      <c r="AMH205"/>
      <c r="AMI205"/>
      <c r="AMJ205"/>
      <c r="AMK205"/>
      <c r="AML205"/>
      <c r="AMM205"/>
      <c r="AMN205"/>
      <c r="AMO205"/>
    </row>
    <row r="206" spans="1:1029">
      <c r="A206" s="20" t="str">
        <f>SUBSTITUTE(SUBSTITUTE(CONCATENATE(I206,IF(L206="Identifier","ID",L206))," ",""),"_","")</f>
        <v>AppliesToProcurementProcedure</v>
      </c>
      <c r="B206" s="21" t="s">
        <v>1498</v>
      </c>
      <c r="C206" s="23" t="s">
        <v>1500</v>
      </c>
      <c r="D206" s="20"/>
      <c r="E206" s="20"/>
      <c r="F206" s="20" t="str">
        <f>CONCATENATE( IF(G206="","",CONCATENATE(G206,"_ ")),H206,". ",IF(I206="","",CONCATENATE(I206,"_ ")),L206,IF(I206="","",CONCATENATE(". ",M206)))</f>
        <v>Technical Specification. Applies To_ Procurement Procedure. Procurement Procedure</v>
      </c>
      <c r="G206" s="20"/>
      <c r="H206" s="20" t="s">
        <v>1739</v>
      </c>
      <c r="I206" s="20" t="s">
        <v>1527</v>
      </c>
      <c r="J206" s="20"/>
      <c r="K206" s="20"/>
      <c r="L206" s="20" t="str">
        <f>CONCATENATE(IF(P206="","",CONCATENATE(P206,"_ ")),Q206)</f>
        <v>Procurement Procedure</v>
      </c>
      <c r="M206" s="20" t="str">
        <f>L206</f>
        <v>Procurement Procedure</v>
      </c>
      <c r="N206" s="20"/>
      <c r="O206" s="20"/>
      <c r="P206" s="20"/>
      <c r="Q206" s="22" t="s">
        <v>1699</v>
      </c>
      <c r="R206" s="20" t="s">
        <v>1507</v>
      </c>
      <c r="S206" s="23"/>
      <c r="T206" s="23"/>
      <c r="U206" s="23"/>
      <c r="V206" s="23"/>
      <c r="W206" s="23"/>
      <c r="X206" s="23"/>
      <c r="Y206" s="23" t="s">
        <v>1485</v>
      </c>
      <c r="Z206" s="23"/>
      <c r="AA206" s="23" t="s">
        <v>36</v>
      </c>
      <c r="AB206" s="23"/>
      <c r="AC206" s="23" t="s">
        <v>36</v>
      </c>
      <c r="AD206" s="23"/>
      <c r="AE206" s="23"/>
      <c r="AF206" s="22">
        <v>20180228</v>
      </c>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c r="DU206"/>
      <c r="DV206"/>
      <c r="DW206"/>
      <c r="DX206"/>
      <c r="DY206"/>
      <c r="DZ206"/>
      <c r="EA206"/>
      <c r="EB206"/>
      <c r="EC206"/>
      <c r="ED206"/>
      <c r="EE206"/>
      <c r="EF206"/>
      <c r="EG206"/>
      <c r="EH206"/>
      <c r="EI206"/>
      <c r="EJ206"/>
      <c r="EK206"/>
      <c r="EL206"/>
      <c r="EM206"/>
      <c r="EN206"/>
      <c r="EO206"/>
      <c r="EP206"/>
      <c r="EQ206"/>
      <c r="ER206"/>
      <c r="ES206"/>
      <c r="ET206"/>
      <c r="EU206"/>
      <c r="EV206"/>
      <c r="EW206"/>
      <c r="EX206"/>
      <c r="EY206"/>
      <c r="EZ206"/>
      <c r="FA206"/>
      <c r="FB206"/>
      <c r="FC206"/>
      <c r="FD206"/>
      <c r="FE206"/>
      <c r="FF206"/>
      <c r="FG206"/>
      <c r="FH206"/>
      <c r="FI206"/>
      <c r="FJ206"/>
      <c r="FK206"/>
      <c r="FL206"/>
      <c r="FM206"/>
      <c r="FN206"/>
      <c r="FO206"/>
      <c r="FP206"/>
      <c r="FQ206"/>
      <c r="FR206"/>
      <c r="FS206"/>
      <c r="FT206"/>
      <c r="FU206"/>
      <c r="FV206"/>
      <c r="FW206"/>
      <c r="FX206"/>
      <c r="FY206"/>
      <c r="FZ206"/>
      <c r="GA206"/>
      <c r="GB206"/>
      <c r="GC206"/>
      <c r="GD206"/>
      <c r="GE206"/>
      <c r="GF206"/>
      <c r="GG206"/>
      <c r="GH206"/>
      <c r="GI206"/>
      <c r="GJ206"/>
      <c r="GK206"/>
      <c r="GL206"/>
      <c r="GM206"/>
      <c r="GN206"/>
      <c r="GO206"/>
      <c r="GP206"/>
      <c r="GQ206"/>
      <c r="GR206"/>
      <c r="GS206"/>
      <c r="GT206"/>
      <c r="GU206"/>
      <c r="GV206"/>
      <c r="GW206"/>
      <c r="GX206"/>
      <c r="GY206"/>
      <c r="GZ206"/>
      <c r="HA206"/>
      <c r="HB206"/>
      <c r="HC206"/>
      <c r="HD206"/>
      <c r="HE206"/>
      <c r="HF206"/>
      <c r="HG206"/>
      <c r="HH206"/>
      <c r="HI206"/>
      <c r="HJ206"/>
      <c r="HK206"/>
      <c r="HL206"/>
      <c r="HM206"/>
      <c r="HN206"/>
      <c r="HO206"/>
      <c r="HP206"/>
      <c r="HQ206"/>
      <c r="HR206"/>
      <c r="HS206"/>
      <c r="HT206"/>
      <c r="HU206"/>
      <c r="HV206"/>
      <c r="HW206"/>
      <c r="HX206"/>
      <c r="HY206"/>
      <c r="HZ206"/>
      <c r="IA206"/>
      <c r="IB206"/>
      <c r="IC206"/>
      <c r="ID206"/>
      <c r="IE206"/>
      <c r="IF206"/>
      <c r="IG206"/>
      <c r="IH206"/>
      <c r="II206"/>
      <c r="IJ206"/>
      <c r="IK206"/>
      <c r="IL206"/>
      <c r="IM206"/>
      <c r="IN206"/>
      <c r="IO206"/>
      <c r="IP206"/>
      <c r="IQ206"/>
      <c r="IR206"/>
      <c r="IS206"/>
      <c r="IT206"/>
      <c r="IU206"/>
      <c r="IV206"/>
      <c r="IW206"/>
      <c r="IX206"/>
      <c r="IY206"/>
      <c r="IZ206"/>
      <c r="JA206"/>
      <c r="JB206"/>
      <c r="JC206"/>
      <c r="JD206"/>
      <c r="JE206"/>
      <c r="JF206"/>
      <c r="JG206"/>
      <c r="JH206"/>
      <c r="JI206"/>
      <c r="JJ206"/>
      <c r="JK206"/>
      <c r="JL206"/>
      <c r="JM206"/>
      <c r="JN206"/>
      <c r="JO206"/>
      <c r="JP206"/>
      <c r="JQ206"/>
      <c r="JR206"/>
      <c r="JS206"/>
      <c r="JT206"/>
      <c r="JU206"/>
      <c r="JV206"/>
      <c r="JW206"/>
      <c r="JX206"/>
      <c r="JY206"/>
      <c r="JZ206"/>
      <c r="KA206"/>
      <c r="KB206"/>
      <c r="KC206"/>
      <c r="KD206"/>
      <c r="KE206"/>
      <c r="KF206"/>
      <c r="KG206"/>
      <c r="KH206"/>
      <c r="KI206"/>
      <c r="KJ206"/>
      <c r="KK206"/>
      <c r="KL206"/>
      <c r="KM206"/>
      <c r="KN206"/>
      <c r="KO206"/>
      <c r="KP206"/>
      <c r="KQ206"/>
      <c r="KR206"/>
      <c r="KS206"/>
      <c r="KT206"/>
      <c r="KU206"/>
      <c r="KV206"/>
      <c r="KW206"/>
      <c r="KX206"/>
      <c r="KY206"/>
      <c r="KZ206"/>
      <c r="LA206"/>
      <c r="LB206"/>
      <c r="LC206"/>
      <c r="LD206"/>
      <c r="LE206"/>
      <c r="LF206"/>
      <c r="LG206"/>
      <c r="LH206"/>
      <c r="LI206"/>
      <c r="LJ206"/>
      <c r="LK206"/>
      <c r="LL206"/>
      <c r="LM206"/>
      <c r="LN206"/>
      <c r="LO206"/>
      <c r="LP206"/>
      <c r="LQ206"/>
      <c r="LR206"/>
      <c r="LS206"/>
      <c r="LT206"/>
      <c r="LU206"/>
      <c r="LV206"/>
      <c r="LW206"/>
      <c r="LX206"/>
      <c r="LY206"/>
      <c r="LZ206"/>
      <c r="MA206"/>
      <c r="MB206"/>
      <c r="MC206"/>
      <c r="MD206"/>
      <c r="ME206"/>
      <c r="MF206"/>
      <c r="MG206"/>
      <c r="MH206"/>
      <c r="MI206"/>
      <c r="MJ206"/>
      <c r="MK206"/>
      <c r="ML206"/>
      <c r="MM206"/>
      <c r="MN206"/>
      <c r="MO206"/>
      <c r="MP206"/>
      <c r="MQ206"/>
      <c r="MR206"/>
      <c r="MS206"/>
      <c r="MT206"/>
      <c r="MU206"/>
      <c r="MV206"/>
      <c r="MW206"/>
      <c r="MX206"/>
      <c r="MY206"/>
      <c r="MZ206"/>
      <c r="NA206"/>
      <c r="NB206"/>
      <c r="NC206"/>
      <c r="ND206"/>
      <c r="NE206"/>
      <c r="NF206"/>
      <c r="NG206"/>
      <c r="NH206"/>
      <c r="NI206"/>
      <c r="NJ206"/>
      <c r="NK206"/>
      <c r="NL206"/>
      <c r="NM206"/>
      <c r="NN206"/>
      <c r="NO206"/>
      <c r="NP206"/>
      <c r="NQ206"/>
      <c r="NR206"/>
      <c r="NS206"/>
      <c r="NT206"/>
      <c r="NU206"/>
      <c r="NV206"/>
      <c r="NW206"/>
      <c r="NX206"/>
      <c r="NY206"/>
      <c r="NZ206"/>
      <c r="OA206"/>
      <c r="OB206"/>
      <c r="OC206"/>
      <c r="OD206"/>
      <c r="OE206"/>
      <c r="OF206"/>
      <c r="OG206"/>
      <c r="OH206"/>
      <c r="OI206"/>
      <c r="OJ206"/>
      <c r="OK206"/>
      <c r="OL206"/>
      <c r="OM206"/>
      <c r="ON206"/>
      <c r="OO206"/>
      <c r="OP206"/>
      <c r="OQ206"/>
      <c r="OR206"/>
      <c r="OS206"/>
      <c r="OT206"/>
      <c r="OU206"/>
      <c r="OV206"/>
      <c r="OW206"/>
      <c r="OX206"/>
      <c r="OY206"/>
      <c r="OZ206"/>
      <c r="PA206"/>
      <c r="PB206"/>
      <c r="PC206"/>
      <c r="PD206"/>
      <c r="PE206"/>
      <c r="PF206"/>
      <c r="PG206"/>
      <c r="PH206"/>
      <c r="PI206"/>
      <c r="PJ206"/>
      <c r="PK206"/>
      <c r="PL206"/>
      <c r="PM206"/>
      <c r="PN206"/>
      <c r="PO206"/>
      <c r="PP206"/>
      <c r="PQ206"/>
      <c r="PR206"/>
      <c r="PS206"/>
      <c r="PT206"/>
      <c r="PU206"/>
      <c r="PV206"/>
      <c r="PW206"/>
      <c r="PX206"/>
      <c r="PY206"/>
      <c r="PZ206"/>
      <c r="QA206"/>
      <c r="QB206"/>
      <c r="QC206"/>
      <c r="QD206"/>
      <c r="QE206"/>
      <c r="QF206"/>
      <c r="QG206"/>
      <c r="QH206"/>
      <c r="QI206"/>
      <c r="QJ206"/>
      <c r="QK206"/>
      <c r="QL206"/>
      <c r="QM206"/>
      <c r="QN206"/>
      <c r="QO206"/>
      <c r="QP206"/>
      <c r="QQ206"/>
      <c r="QR206"/>
      <c r="QS206"/>
      <c r="QT206"/>
      <c r="QU206"/>
      <c r="QV206"/>
      <c r="QW206"/>
      <c r="QX206"/>
      <c r="QY206"/>
      <c r="QZ206"/>
      <c r="RA206"/>
      <c r="RB206"/>
      <c r="RC206"/>
      <c r="RD206"/>
      <c r="RE206"/>
      <c r="RF206"/>
      <c r="RG206"/>
      <c r="RH206"/>
      <c r="RI206"/>
      <c r="RJ206"/>
      <c r="RK206"/>
      <c r="RL206"/>
      <c r="RM206"/>
      <c r="RN206"/>
      <c r="RO206"/>
      <c r="RP206"/>
      <c r="RQ206"/>
      <c r="RR206"/>
      <c r="RS206"/>
      <c r="RT206"/>
      <c r="RU206"/>
      <c r="RV206"/>
      <c r="RW206"/>
      <c r="RX206"/>
      <c r="RY206"/>
      <c r="RZ206"/>
      <c r="SA206"/>
      <c r="SB206"/>
      <c r="SC206"/>
      <c r="SD206"/>
      <c r="SE206"/>
      <c r="SF206"/>
      <c r="SG206"/>
      <c r="SH206"/>
      <c r="SI206"/>
      <c r="SJ206"/>
      <c r="SK206"/>
      <c r="SL206"/>
      <c r="SM206"/>
      <c r="SN206"/>
      <c r="SO206"/>
      <c r="SP206"/>
      <c r="SQ206"/>
      <c r="SR206"/>
      <c r="SS206"/>
      <c r="ST206"/>
      <c r="SU206"/>
      <c r="SV206"/>
      <c r="SW206"/>
      <c r="SX206"/>
      <c r="SY206"/>
      <c r="SZ206"/>
      <c r="TA206"/>
      <c r="TB206"/>
      <c r="TC206"/>
      <c r="TD206"/>
      <c r="TE206"/>
      <c r="TF206"/>
      <c r="TG206"/>
      <c r="TH206"/>
      <c r="TI206"/>
      <c r="TJ206"/>
      <c r="TK206"/>
      <c r="TL206"/>
      <c r="TM206"/>
      <c r="TN206"/>
      <c r="TO206"/>
      <c r="TP206"/>
      <c r="TQ206"/>
      <c r="TR206"/>
      <c r="TS206"/>
      <c r="TT206"/>
      <c r="TU206"/>
      <c r="TV206"/>
      <c r="TW206"/>
      <c r="TX206"/>
      <c r="TY206"/>
      <c r="TZ206"/>
      <c r="UA206"/>
      <c r="UB206"/>
      <c r="UC206"/>
      <c r="UD206"/>
      <c r="UE206"/>
      <c r="UF206"/>
      <c r="UG206"/>
      <c r="UH206"/>
      <c r="UI206"/>
      <c r="UJ206"/>
      <c r="UK206"/>
      <c r="UL206"/>
      <c r="UM206"/>
      <c r="UN206"/>
      <c r="UO206"/>
      <c r="UP206"/>
      <c r="UQ206"/>
      <c r="UR206"/>
      <c r="US206"/>
      <c r="UT206"/>
      <c r="UU206"/>
      <c r="UV206"/>
      <c r="UW206"/>
      <c r="UX206"/>
      <c r="UY206"/>
      <c r="UZ206"/>
      <c r="VA206"/>
      <c r="VB206"/>
      <c r="VC206"/>
      <c r="VD206"/>
      <c r="VE206"/>
      <c r="VF206"/>
      <c r="VG206"/>
      <c r="VH206"/>
      <c r="VI206"/>
      <c r="VJ206"/>
      <c r="VK206"/>
      <c r="VL206"/>
      <c r="VM206"/>
      <c r="VN206"/>
      <c r="VO206"/>
      <c r="VP206"/>
      <c r="VQ206"/>
      <c r="VR206"/>
      <c r="VS206"/>
      <c r="VT206"/>
      <c r="VU206"/>
      <c r="VV206"/>
      <c r="VW206"/>
      <c r="VX206"/>
      <c r="VY206"/>
      <c r="VZ206"/>
      <c r="WA206"/>
      <c r="WB206"/>
      <c r="WC206"/>
      <c r="WD206"/>
      <c r="WE206"/>
      <c r="WF206"/>
      <c r="WG206"/>
      <c r="WH206"/>
      <c r="WI206"/>
      <c r="WJ206"/>
      <c r="WK206"/>
      <c r="WL206"/>
      <c r="WM206"/>
      <c r="WN206"/>
      <c r="WO206"/>
      <c r="WP206"/>
      <c r="WQ206"/>
      <c r="WR206"/>
      <c r="WS206"/>
      <c r="WT206"/>
      <c r="WU206"/>
      <c r="WV206"/>
      <c r="WW206"/>
      <c r="WX206"/>
      <c r="WY206"/>
      <c r="WZ206"/>
      <c r="XA206"/>
      <c r="XB206"/>
      <c r="XC206"/>
      <c r="XD206"/>
      <c r="XE206"/>
      <c r="XF206"/>
      <c r="XG206"/>
      <c r="XH206"/>
      <c r="XI206"/>
      <c r="XJ206"/>
      <c r="XK206"/>
      <c r="XL206"/>
      <c r="XM206"/>
      <c r="XN206"/>
      <c r="XO206"/>
      <c r="XP206"/>
      <c r="XQ206"/>
      <c r="XR206"/>
      <c r="XS206"/>
      <c r="XT206"/>
      <c r="XU206"/>
      <c r="XV206"/>
      <c r="XW206"/>
      <c r="XX206"/>
      <c r="XY206"/>
      <c r="XZ206"/>
      <c r="YA206"/>
      <c r="YB206"/>
      <c r="YC206"/>
      <c r="YD206"/>
      <c r="YE206"/>
      <c r="YF206"/>
      <c r="YG206"/>
      <c r="YH206"/>
      <c r="YI206"/>
      <c r="YJ206"/>
      <c r="YK206"/>
      <c r="YL206"/>
      <c r="YM206"/>
      <c r="YN206"/>
      <c r="YO206"/>
      <c r="YP206"/>
      <c r="YQ206"/>
      <c r="YR206"/>
      <c r="YS206"/>
      <c r="YT206"/>
      <c r="YU206"/>
      <c r="YV206"/>
      <c r="YW206"/>
      <c r="YX206"/>
      <c r="YY206"/>
      <c r="YZ206"/>
      <c r="ZA206"/>
      <c r="ZB206"/>
      <c r="ZC206"/>
      <c r="ZD206"/>
      <c r="ZE206"/>
      <c r="ZF206"/>
      <c r="ZG206"/>
      <c r="ZH206"/>
      <c r="ZI206"/>
      <c r="ZJ206"/>
      <c r="ZK206"/>
      <c r="ZL206"/>
      <c r="ZM206"/>
      <c r="ZN206"/>
      <c r="ZO206"/>
      <c r="ZP206"/>
      <c r="ZQ206"/>
      <c r="ZR206"/>
      <c r="ZS206"/>
      <c r="ZT206"/>
      <c r="ZU206"/>
      <c r="ZV206"/>
      <c r="ZW206"/>
      <c r="ZX206"/>
      <c r="ZY206"/>
      <c r="ZZ206"/>
      <c r="AAA206"/>
      <c r="AAB206"/>
      <c r="AAC206"/>
      <c r="AAD206"/>
      <c r="AAE206"/>
      <c r="AAF206"/>
      <c r="AAG206"/>
      <c r="AAH206"/>
      <c r="AAI206"/>
      <c r="AAJ206"/>
      <c r="AAK206"/>
      <c r="AAL206"/>
      <c r="AAM206"/>
      <c r="AAN206"/>
      <c r="AAO206"/>
      <c r="AAP206"/>
      <c r="AAQ206"/>
      <c r="AAR206"/>
      <c r="AAS206"/>
      <c r="AAT206"/>
      <c r="AAU206"/>
      <c r="AAV206"/>
      <c r="AAW206"/>
      <c r="AAX206"/>
      <c r="AAY206"/>
      <c r="AAZ206"/>
      <c r="ABA206"/>
      <c r="ABB206"/>
      <c r="ABC206"/>
      <c r="ABD206"/>
      <c r="ABE206"/>
      <c r="ABF206"/>
      <c r="ABG206"/>
      <c r="ABH206"/>
      <c r="ABI206"/>
      <c r="ABJ206"/>
      <c r="ABK206"/>
      <c r="ABL206"/>
      <c r="ABM206"/>
      <c r="ABN206"/>
      <c r="ABO206"/>
      <c r="ABP206"/>
      <c r="ABQ206"/>
      <c r="ABR206"/>
      <c r="ABS206"/>
      <c r="ABT206"/>
      <c r="ABU206"/>
      <c r="ABV206"/>
      <c r="ABW206"/>
      <c r="ABX206"/>
      <c r="ABY206"/>
      <c r="ABZ206"/>
      <c r="ACA206"/>
      <c r="ACB206"/>
      <c r="ACC206"/>
      <c r="ACD206"/>
      <c r="ACE206"/>
      <c r="ACF206"/>
      <c r="ACG206"/>
      <c r="ACH206"/>
      <c r="ACI206"/>
      <c r="ACJ206"/>
      <c r="ACK206"/>
      <c r="ACL206"/>
      <c r="ACM206"/>
      <c r="ACN206"/>
      <c r="ACO206"/>
      <c r="ACP206"/>
      <c r="ACQ206"/>
      <c r="ACR206"/>
      <c r="ACS206"/>
      <c r="ACT206"/>
      <c r="ACU206"/>
      <c r="ACV206"/>
      <c r="ACW206"/>
      <c r="ACX206"/>
      <c r="ACY206"/>
      <c r="ACZ206"/>
      <c r="ADA206"/>
      <c r="ADB206"/>
      <c r="ADC206"/>
      <c r="ADD206"/>
      <c r="ADE206"/>
      <c r="ADF206"/>
      <c r="ADG206"/>
      <c r="ADH206"/>
      <c r="ADI206"/>
      <c r="ADJ206"/>
      <c r="ADK206"/>
      <c r="ADL206"/>
      <c r="ADM206"/>
      <c r="ADN206"/>
      <c r="ADO206"/>
      <c r="ADP206"/>
      <c r="ADQ206"/>
      <c r="ADR206"/>
      <c r="ADS206"/>
      <c r="ADT206"/>
      <c r="ADU206"/>
      <c r="ADV206"/>
      <c r="ADW206"/>
      <c r="ADX206"/>
      <c r="ADY206"/>
      <c r="ADZ206"/>
      <c r="AEA206"/>
      <c r="AEB206"/>
      <c r="AEC206"/>
      <c r="AED206"/>
      <c r="AEE206"/>
      <c r="AEF206"/>
      <c r="AEG206"/>
      <c r="AEH206"/>
      <c r="AEI206"/>
      <c r="AEJ206"/>
      <c r="AEK206"/>
      <c r="AEL206"/>
      <c r="AEM206"/>
      <c r="AEN206"/>
      <c r="AEO206"/>
      <c r="AEP206"/>
      <c r="AEQ206"/>
      <c r="AER206"/>
      <c r="AES206"/>
      <c r="AET206"/>
      <c r="AEU206"/>
      <c r="AEV206"/>
      <c r="AEW206"/>
      <c r="AEX206"/>
      <c r="AEY206"/>
      <c r="AEZ206"/>
      <c r="AFA206"/>
      <c r="AFB206"/>
      <c r="AFC206"/>
      <c r="AFD206"/>
      <c r="AFE206"/>
      <c r="AFF206"/>
      <c r="AFG206"/>
      <c r="AFH206"/>
      <c r="AFI206"/>
      <c r="AFJ206"/>
      <c r="AFK206"/>
      <c r="AFL206"/>
      <c r="AFM206"/>
      <c r="AFN206"/>
      <c r="AFO206"/>
      <c r="AFP206"/>
      <c r="AFQ206"/>
      <c r="AFR206"/>
      <c r="AFS206"/>
      <c r="AFT206"/>
      <c r="AFU206"/>
      <c r="AFV206"/>
      <c r="AFW206"/>
      <c r="AFX206"/>
      <c r="AFY206"/>
      <c r="AFZ206"/>
      <c r="AGA206"/>
      <c r="AGB206"/>
      <c r="AGC206"/>
      <c r="AGD206"/>
      <c r="AGE206"/>
      <c r="AGF206"/>
      <c r="AGG206"/>
      <c r="AGH206"/>
      <c r="AGI206"/>
      <c r="AGJ206"/>
      <c r="AGK206"/>
      <c r="AGL206"/>
      <c r="AGM206"/>
      <c r="AGN206"/>
      <c r="AGO206"/>
      <c r="AGP206"/>
      <c r="AGQ206"/>
      <c r="AGR206"/>
      <c r="AGS206"/>
      <c r="AGT206"/>
      <c r="AGU206"/>
      <c r="AGV206"/>
      <c r="AGW206"/>
      <c r="AGX206"/>
      <c r="AGY206"/>
      <c r="AGZ206"/>
      <c r="AHA206"/>
      <c r="AHB206"/>
      <c r="AHC206"/>
      <c r="AHD206"/>
      <c r="AHE206"/>
      <c r="AHF206"/>
      <c r="AHG206"/>
      <c r="AHH206"/>
      <c r="AHI206"/>
      <c r="AHJ206"/>
      <c r="AHK206"/>
      <c r="AHL206"/>
      <c r="AHM206"/>
      <c r="AHN206"/>
      <c r="AHO206"/>
      <c r="AHP206"/>
      <c r="AHQ206"/>
      <c r="AHR206"/>
      <c r="AHS206"/>
      <c r="AHT206"/>
      <c r="AHU206"/>
      <c r="AHV206"/>
      <c r="AHW206"/>
      <c r="AHX206"/>
      <c r="AHY206"/>
      <c r="AHZ206"/>
      <c r="AIA206"/>
      <c r="AIB206"/>
      <c r="AIC206"/>
      <c r="AID206"/>
      <c r="AIE206"/>
      <c r="AIF206"/>
      <c r="AIG206"/>
      <c r="AIH206"/>
      <c r="AII206"/>
      <c r="AIJ206"/>
      <c r="AIK206"/>
      <c r="AIL206"/>
      <c r="AIM206"/>
      <c r="AIN206"/>
      <c r="AIO206"/>
      <c r="AIP206"/>
      <c r="AIQ206"/>
      <c r="AIR206"/>
      <c r="AIS206"/>
      <c r="AIT206"/>
      <c r="AIU206"/>
      <c r="AIV206"/>
      <c r="AIW206"/>
      <c r="AIX206"/>
      <c r="AIY206"/>
      <c r="AIZ206"/>
      <c r="AJA206"/>
      <c r="AJB206"/>
      <c r="AJC206"/>
      <c r="AJD206"/>
      <c r="AJE206"/>
      <c r="AJF206"/>
      <c r="AJG206"/>
      <c r="AJH206"/>
      <c r="AJI206"/>
      <c r="AJJ206"/>
      <c r="AJK206"/>
      <c r="AJL206"/>
      <c r="AJM206"/>
      <c r="AJN206"/>
      <c r="AJO206"/>
      <c r="AJP206"/>
      <c r="AJQ206"/>
      <c r="AJR206"/>
      <c r="AJS206"/>
      <c r="AJT206"/>
      <c r="AJU206"/>
      <c r="AJV206"/>
      <c r="AJW206"/>
      <c r="AJX206"/>
      <c r="AJY206"/>
      <c r="AJZ206"/>
      <c r="AKA206"/>
      <c r="AKB206"/>
      <c r="AKC206"/>
      <c r="AKD206"/>
      <c r="AKE206"/>
      <c r="AKF206"/>
      <c r="AKG206"/>
      <c r="AKH206"/>
      <c r="AKI206"/>
      <c r="AKJ206"/>
      <c r="AKK206"/>
      <c r="AKL206"/>
      <c r="AKM206"/>
      <c r="AKN206"/>
      <c r="AKO206"/>
      <c r="AKP206"/>
      <c r="AKQ206"/>
      <c r="AKR206"/>
      <c r="AKS206"/>
      <c r="AKT206"/>
      <c r="AKU206"/>
      <c r="AKV206"/>
      <c r="AKW206"/>
      <c r="AKX206"/>
      <c r="AKY206"/>
      <c r="AKZ206"/>
      <c r="ALA206"/>
      <c r="ALB206"/>
      <c r="ALC206"/>
      <c r="ALD206"/>
      <c r="ALE206"/>
      <c r="ALF206"/>
      <c r="ALG206"/>
      <c r="ALH206"/>
      <c r="ALI206"/>
      <c r="ALJ206"/>
      <c r="ALK206"/>
      <c r="ALL206"/>
      <c r="ALM206"/>
      <c r="ALN206"/>
      <c r="ALO206"/>
      <c r="ALP206"/>
      <c r="ALQ206"/>
      <c r="ALR206"/>
      <c r="ALS206"/>
      <c r="ALT206"/>
      <c r="ALU206"/>
      <c r="ALV206"/>
      <c r="ALW206"/>
      <c r="ALX206"/>
      <c r="ALY206"/>
      <c r="ALZ206"/>
      <c r="AMA206"/>
      <c r="AMB206"/>
      <c r="AMC206"/>
      <c r="AMD206"/>
      <c r="AME206"/>
      <c r="AMF206"/>
      <c r="AMG206"/>
      <c r="AMH206"/>
      <c r="AMI206"/>
      <c r="AMJ206"/>
      <c r="AMK206"/>
      <c r="AML206"/>
      <c r="AMM206"/>
      <c r="AMN206"/>
      <c r="AMO206"/>
    </row>
    <row r="207" spans="1:1029" s="13" customFormat="1" ht="14.1" customHeight="1">
      <c r="A207" s="11" t="str">
        <f>SUBSTITUTE(CONCATENATE(G207,H207)," ","")</f>
        <v>Technique</v>
      </c>
      <c r="B207" s="12"/>
      <c r="C207" s="24" t="s">
        <v>1740</v>
      </c>
      <c r="D207" s="11"/>
      <c r="E207" s="11"/>
      <c r="F207" s="11" t="str">
        <f>CONCATENATE(IF(G207="","",CONCATENATE(G207,"_ ")),H207,". Details")</f>
        <v>Technique. Details</v>
      </c>
      <c r="G207" s="11"/>
      <c r="H207" s="24" t="s">
        <v>1703</v>
      </c>
      <c r="I207" s="11"/>
      <c r="J207" s="11"/>
      <c r="K207" s="11"/>
      <c r="L207" s="11"/>
      <c r="M207" s="11"/>
      <c r="N207" s="11"/>
      <c r="O207" s="11"/>
      <c r="P207" s="11"/>
      <c r="Q207" s="11"/>
      <c r="R207" s="11" t="s">
        <v>1483</v>
      </c>
      <c r="S207" s="11"/>
      <c r="T207" s="11"/>
      <c r="U207" s="11"/>
      <c r="V207" s="11"/>
      <c r="W207" s="11"/>
      <c r="X207" s="11"/>
      <c r="Y207" s="11" t="s">
        <v>1485</v>
      </c>
      <c r="Z207" s="11"/>
      <c r="AA207" s="11"/>
      <c r="AB207" s="11"/>
      <c r="AC207" s="11"/>
      <c r="AD207" s="11"/>
      <c r="AE207" s="11" t="s">
        <v>1486</v>
      </c>
      <c r="AF207" s="11">
        <v>20180208</v>
      </c>
    </row>
    <row r="208" spans="1:1029" s="27" customFormat="1" ht="14.1" customHeight="1">
      <c r="A208" s="25" t="str">
        <f>SUBSTITUTE(CONCATENATE(I208,J208,IF(K208="Identifier","ID",IF(AND(K208="Text",OR(I208&lt;&gt;"",J208&lt;&gt;"")),"",K208)),IF(AND(M208&lt;&gt;"Text",K208&lt;&gt;M208,NOT(AND(K208="URI",M208="Identifier")),NOT(AND(K208="UUID",M208="Identifier")),NOT(AND(K208="OID",M208="Identifier"))),IF(M208="Identifier","ID",M208),""))," ","")</f>
        <v>TypeCode</v>
      </c>
      <c r="B208" s="26" t="s">
        <v>1498</v>
      </c>
      <c r="C208" s="14" t="s">
        <v>1741</v>
      </c>
      <c r="D208" s="25"/>
      <c r="E208" s="25" t="s">
        <v>1742</v>
      </c>
      <c r="F208" s="25" t="str">
        <f>CONCATENATE( IF(G208="","",CONCATENATE(G208,"_ ")),H208,". ",IF(I208="","",CONCATENATE(I208,"_ ")),L208,IF(OR(I208&lt;&gt;"",L208&lt;&gt;M208),CONCATENATE(". ",M208),""))</f>
        <v>Technique. Type Code. Code</v>
      </c>
      <c r="G208" s="25"/>
      <c r="H208" s="25" t="s">
        <v>1703</v>
      </c>
      <c r="I208" s="25"/>
      <c r="J208" s="25" t="s">
        <v>1566</v>
      </c>
      <c r="K208" s="25" t="s">
        <v>1489</v>
      </c>
      <c r="L208" s="25" t="str">
        <f>IF(J208&lt;&gt;"",CONCATENATE(J208," ",K208),K208)</f>
        <v>Type Code</v>
      </c>
      <c r="M208" s="25" t="s">
        <v>1489</v>
      </c>
      <c r="N208" s="25"/>
      <c r="O208" s="25" t="str">
        <f>IF(N208&lt;&gt;"",CONCATENATE(N208,"_ ",M208,". Type"),CONCATENATE(M208,". Type"))</f>
        <v>Code. Type</v>
      </c>
      <c r="P208" s="25"/>
      <c r="Q208" s="25"/>
      <c r="R208" s="25" t="s">
        <v>1490</v>
      </c>
      <c r="S208" s="25"/>
      <c r="T208" s="25" t="s">
        <v>1743</v>
      </c>
      <c r="U208" s="25"/>
      <c r="AA208" s="27" t="s">
        <v>1486</v>
      </c>
      <c r="AE208" s="27" t="s">
        <v>1486</v>
      </c>
      <c r="AF208" s="28">
        <v>20180208</v>
      </c>
    </row>
    <row r="209" spans="1:1029" s="27" customFormat="1" ht="14.1" customHeight="1">
      <c r="A209" s="25" t="str">
        <f>SUBSTITUTE(CONCATENATE(I209,J209,IF(K209="Identifier","ID",IF(AND(K209="Text",OR(I209&lt;&gt;"",J209&lt;&gt;"")),"",K209)),IF(AND(M209&lt;&gt;"Text",K209&lt;&gt;M209,NOT(AND(K209="URI",M209="Identifier")),NOT(AND(K209="UUID",M209="Identifier")),NOT(AND(K209="OID",M209="Identifier"))),IF(M209="Identifier","ID",M209),""))," ","")</f>
        <v>AdditionalInformationDescription</v>
      </c>
      <c r="B209" s="26" t="s">
        <v>1502</v>
      </c>
      <c r="C209" s="14" t="s">
        <v>1744</v>
      </c>
      <c r="D209" s="25"/>
      <c r="E209" s="25"/>
      <c r="F209" s="25" t="str">
        <f>CONCATENATE( IF(G209="","",CONCATENATE(G209,"_ ")),H209,". ",IF(I209="","",CONCATENATE(I209,"_ ")),L209,IF(OR(I209&lt;&gt;"",L209&lt;&gt;M209),CONCATENATE(". ",M209),""))</f>
        <v>Technique. Additional Information Description. Description</v>
      </c>
      <c r="G209" s="25"/>
      <c r="H209" s="25" t="s">
        <v>1703</v>
      </c>
      <c r="I209" s="25"/>
      <c r="J209" s="25" t="s">
        <v>81</v>
      </c>
      <c r="K209" s="25" t="s">
        <v>1522</v>
      </c>
      <c r="L209" s="25" t="str">
        <f>IF(J209&lt;&gt;"",CONCATENATE(J209," ",K209),K209)</f>
        <v>Additional Information Description</v>
      </c>
      <c r="M209" s="25" t="s">
        <v>1522</v>
      </c>
      <c r="N209" s="25"/>
      <c r="O209" s="25" t="str">
        <f>IF(N209&lt;&gt;"",CONCATENATE(N209,"_ ",M209,". Type"),CONCATENATE(M209,". Type"))</f>
        <v>Description. Type</v>
      </c>
      <c r="P209" s="25"/>
      <c r="Q209" s="25"/>
      <c r="R209" s="25" t="s">
        <v>1490</v>
      </c>
      <c r="S209" s="25"/>
      <c r="T209" s="25"/>
      <c r="U209" s="25"/>
      <c r="AE209" s="27" t="s">
        <v>1499</v>
      </c>
      <c r="AF209" s="28">
        <v>20180208</v>
      </c>
    </row>
    <row r="210" spans="1:1029" s="13" customFormat="1" ht="14.1" customHeight="1">
      <c r="A210" s="11" t="str">
        <f>SUBSTITUTE(CONCATENATE(G210,H210)," ","")</f>
        <v>Tender</v>
      </c>
      <c r="B210" s="12"/>
      <c r="C210" s="24" t="s">
        <v>1745</v>
      </c>
      <c r="D210" s="11"/>
      <c r="E210" s="11"/>
      <c r="F210" s="11" t="str">
        <f>CONCATENATE(IF(G210="","",CONCATENATE(G210,"_ ")),H210,". Details")</f>
        <v>Tender. Details</v>
      </c>
      <c r="G210" s="11"/>
      <c r="H210" s="24" t="s">
        <v>1611</v>
      </c>
      <c r="I210" s="11"/>
      <c r="J210" s="11"/>
      <c r="K210" s="11"/>
      <c r="L210" s="11"/>
      <c r="M210" s="11"/>
      <c r="N210" s="11"/>
      <c r="O210" s="11"/>
      <c r="P210" s="11"/>
      <c r="Q210" s="11"/>
      <c r="R210" s="11" t="s">
        <v>1483</v>
      </c>
      <c r="S210" s="11"/>
      <c r="T210" s="11"/>
      <c r="U210" s="11"/>
      <c r="V210" s="11"/>
      <c r="W210" s="11"/>
      <c r="X210" s="11"/>
      <c r="Y210" s="11" t="s">
        <v>1485</v>
      </c>
      <c r="Z210" s="11"/>
      <c r="AA210" s="11" t="s">
        <v>1486</v>
      </c>
      <c r="AB210" s="11" t="s">
        <v>36</v>
      </c>
      <c r="AC210" s="11" t="s">
        <v>36</v>
      </c>
      <c r="AD210" s="11" t="s">
        <v>36</v>
      </c>
      <c r="AE210" s="11" t="s">
        <v>1607</v>
      </c>
      <c r="AF210" s="11">
        <v>20180208</v>
      </c>
    </row>
    <row r="211" spans="1:1029" s="27" customFormat="1" ht="14.1" customHeight="1">
      <c r="A211" s="25" t="str">
        <f>SUBSTITUTE(CONCATENATE(I211,J211,IF(K211="Identifier","ID",IF(AND(K211="Text",OR(I211&lt;&gt;"",J211&lt;&gt;"")),"",K211)),IF(AND(M211&lt;&gt;"Text",K211&lt;&gt;M211,NOT(AND(K211="URI",M211="Identifier")),NOT(AND(K211="UUID",M211="Identifier")),NOT(AND(K211="OID",M211="Identifier"))),IF(M211="Identifier","ID",M211),""))," ","")</f>
        <v>DeliveryCountryCode</v>
      </c>
      <c r="B211" s="26" t="s">
        <v>1498</v>
      </c>
      <c r="C211" s="14" t="s">
        <v>1746</v>
      </c>
      <c r="D211" s="25"/>
      <c r="E211" s="25"/>
      <c r="F211" s="25" t="str">
        <f>CONCATENATE( IF(G211="","",CONCATENATE(G211,"_ ")),H211,". ",IF(I211="","",CONCATENATE(I211,"_ ")),L211,IF(OR(I211&lt;&gt;"",L211&lt;&gt;M211),CONCATENATE(". ",M211),""))</f>
        <v>Tender. Delivery Country Code. Code</v>
      </c>
      <c r="G211" s="25"/>
      <c r="H211" s="25" t="s">
        <v>1611</v>
      </c>
      <c r="I211" s="25"/>
      <c r="J211" s="25" t="s">
        <v>400</v>
      </c>
      <c r="K211" s="25" t="s">
        <v>1489</v>
      </c>
      <c r="L211" s="25" t="str">
        <f>IF(J211&lt;&gt;"",CONCATENATE(J211," ",K211),K211)</f>
        <v>Delivery Country Code</v>
      </c>
      <c r="M211" s="25" t="s">
        <v>1489</v>
      </c>
      <c r="N211" s="25"/>
      <c r="O211" s="25" t="str">
        <f>IF(N211&lt;&gt;"",CONCATENATE(N211,"_ ",M211,". Type"),CONCATENATE(M211,". Type"))</f>
        <v>Code. Type</v>
      </c>
      <c r="P211" s="25"/>
      <c r="Q211" s="25"/>
      <c r="R211" s="25" t="s">
        <v>1490</v>
      </c>
      <c r="S211" s="25"/>
      <c r="T211" s="25" t="s">
        <v>1604</v>
      </c>
      <c r="U211" s="25"/>
      <c r="AA211" s="27" t="s">
        <v>36</v>
      </c>
      <c r="AE211" s="27" t="s">
        <v>1747</v>
      </c>
      <c r="AF211" s="28">
        <v>20180220</v>
      </c>
    </row>
    <row r="212" spans="1:1029" s="27" customFormat="1" ht="14.1" customHeight="1">
      <c r="A212" s="25" t="str">
        <f>SUBSTITUTE(CONCATENATE(I212,J212,IF(K212="Identifier","ID",IF(AND(K212="Text",OR(I212&lt;&gt;"",J212&lt;&gt;"")),"",K212)),IF(AND(M212&lt;&gt;"Text",K212&lt;&gt;M212,NOT(AND(K212="URI",M212="Identifier")),NOT(AND(K212="UUID",M212="Identifier")),NOT(AND(K212="OID",M212="Identifier"))),IF(M212="Identifier","ID",M212),""))," ","")</f>
        <v>ElectronicSubmissionIndicator</v>
      </c>
      <c r="B212" s="26" t="s">
        <v>1498</v>
      </c>
      <c r="C212" s="14" t="s">
        <v>1748</v>
      </c>
      <c r="D212" s="25"/>
      <c r="E212" s="25"/>
      <c r="F212" s="25" t="str">
        <f>CONCATENATE( IF(G212="","",CONCATENATE(G212,"_ ")),H212,". ",IF(I212="","",CONCATENATE(I212,"_ ")),L212,IF(OR(I212&lt;&gt;"",L212&lt;&gt;M212),CONCATENATE(". ",M212),""))</f>
        <v>Tender. Electronic Submission Indicator. Indicator</v>
      </c>
      <c r="G212" s="25"/>
      <c r="H212" s="25" t="s">
        <v>1611</v>
      </c>
      <c r="I212" s="25"/>
      <c r="J212" s="25" t="s">
        <v>542</v>
      </c>
      <c r="K212" s="25" t="s">
        <v>1547</v>
      </c>
      <c r="L212" s="25" t="str">
        <f>IF(J212&lt;&gt;"",CONCATENATE(J212," ",K212),K212)</f>
        <v>Electronic Submission Indicator</v>
      </c>
      <c r="M212" s="25" t="s">
        <v>1547</v>
      </c>
      <c r="N212" s="25"/>
      <c r="O212" s="25" t="str">
        <f>IF(N212&lt;&gt;"",CONCATENATE(N212,"_ ",M212,". Type"),CONCATENATE(M212,". Type"))</f>
        <v>Indicator. Type</v>
      </c>
      <c r="P212" s="25"/>
      <c r="Q212" s="25"/>
      <c r="R212" s="25" t="s">
        <v>1490</v>
      </c>
      <c r="S212" s="25"/>
      <c r="T212" s="25"/>
      <c r="U212" s="25"/>
      <c r="X212" s="27" t="s">
        <v>978</v>
      </c>
      <c r="AA212" s="27" t="s">
        <v>36</v>
      </c>
      <c r="AE212" s="27" t="s">
        <v>1486</v>
      </c>
      <c r="AF212" s="28">
        <v>20180220</v>
      </c>
    </row>
    <row r="213" spans="1:1029">
      <c r="A213" s="20" t="str">
        <f>SUBSTITUTE(SUBSTITUTE(CONCATENATE(I213,IF(L213="Identifier","ID",L213))," ",""),"_","")</f>
        <v>TenderLot</v>
      </c>
      <c r="B213" s="21" t="s">
        <v>1502</v>
      </c>
      <c r="C213" s="23" t="s">
        <v>1684</v>
      </c>
      <c r="D213" s="20"/>
      <c r="E213" s="20"/>
      <c r="F213" s="20" t="str">
        <f>CONCATENATE( IF(G213="","",CONCATENATE(G213,"_ ")),H213,". ",IF(I213="","",CONCATENATE(I213,"_ ")),L213,IF(I213="","",CONCATENATE(". ",M213)))</f>
        <v>Tender. Tender_ Lot. Lot</v>
      </c>
      <c r="G213" s="20"/>
      <c r="H213" s="20" t="s">
        <v>1611</v>
      </c>
      <c r="I213" s="20" t="s">
        <v>1611</v>
      </c>
      <c r="J213" s="20"/>
      <c r="K213" s="20"/>
      <c r="L213" s="20" t="str">
        <f>CONCATENATE(IF(P213="","",CONCATENATE(P213,"_ ")),Q213)</f>
        <v>Lot</v>
      </c>
      <c r="M213" s="20" t="str">
        <f>L213</f>
        <v>Lot</v>
      </c>
      <c r="N213" s="20"/>
      <c r="O213" s="20"/>
      <c r="P213" s="20"/>
      <c r="Q213" s="22" t="s">
        <v>822</v>
      </c>
      <c r="R213" s="20" t="s">
        <v>1507</v>
      </c>
      <c r="S213" s="23" t="s">
        <v>1749</v>
      </c>
      <c r="T213" s="23"/>
      <c r="U213" s="23"/>
      <c r="V213" s="23"/>
      <c r="W213" s="23"/>
      <c r="X213" s="23"/>
      <c r="Y213" s="23" t="s">
        <v>1485</v>
      </c>
      <c r="Z213" s="23"/>
      <c r="AA213" s="23" t="s">
        <v>36</v>
      </c>
      <c r="AB213" s="23"/>
      <c r="AC213" s="23"/>
      <c r="AD213" s="23"/>
      <c r="AE213" s="23" t="s">
        <v>1486</v>
      </c>
      <c r="AF213" s="22">
        <v>20180220</v>
      </c>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c r="DU213"/>
      <c r="DV213"/>
      <c r="DW213"/>
      <c r="DX213"/>
      <c r="DY213"/>
      <c r="DZ213"/>
      <c r="EA213"/>
      <c r="EB213"/>
      <c r="EC213"/>
      <c r="ED213"/>
      <c r="EE213"/>
      <c r="EF213"/>
      <c r="EG213"/>
      <c r="EH213"/>
      <c r="EI213"/>
      <c r="EJ213"/>
      <c r="EK213"/>
      <c r="EL213"/>
      <c r="EM213"/>
      <c r="EN213"/>
      <c r="EO213"/>
      <c r="EP213"/>
      <c r="EQ213"/>
      <c r="ER213"/>
      <c r="ES213"/>
      <c r="ET213"/>
      <c r="EU213"/>
      <c r="EV213"/>
      <c r="EW213"/>
      <c r="EX213"/>
      <c r="EY213"/>
      <c r="EZ213"/>
      <c r="FA213"/>
      <c r="FB213"/>
      <c r="FC213"/>
      <c r="FD213"/>
      <c r="FE213"/>
      <c r="FF213"/>
      <c r="FG213"/>
      <c r="FH213"/>
      <c r="FI213"/>
      <c r="FJ213"/>
      <c r="FK213"/>
      <c r="FL213"/>
      <c r="FM213"/>
      <c r="FN213"/>
      <c r="FO213"/>
      <c r="FP213"/>
      <c r="FQ213"/>
      <c r="FR213"/>
      <c r="FS213"/>
      <c r="FT213"/>
      <c r="FU213"/>
      <c r="FV213"/>
      <c r="FW213"/>
      <c r="FX213"/>
      <c r="FY213"/>
      <c r="FZ213"/>
      <c r="GA213"/>
      <c r="GB213"/>
      <c r="GC213"/>
      <c r="GD213"/>
      <c r="GE213"/>
      <c r="GF213"/>
      <c r="GG213"/>
      <c r="GH213"/>
      <c r="GI213"/>
      <c r="GJ213"/>
      <c r="GK213"/>
      <c r="GL213"/>
      <c r="GM213"/>
      <c r="GN213"/>
      <c r="GO213"/>
      <c r="GP213"/>
      <c r="GQ213"/>
      <c r="GR213"/>
      <c r="GS213"/>
      <c r="GT213"/>
      <c r="GU213"/>
      <c r="GV213"/>
      <c r="GW213"/>
      <c r="GX213"/>
      <c r="GY213"/>
      <c r="GZ213"/>
      <c r="HA213"/>
      <c r="HB213"/>
      <c r="HC213"/>
      <c r="HD213"/>
      <c r="HE213"/>
      <c r="HF213"/>
      <c r="HG213"/>
      <c r="HH213"/>
      <c r="HI213"/>
      <c r="HJ213"/>
      <c r="HK213"/>
      <c r="HL213"/>
      <c r="HM213"/>
      <c r="HN213"/>
      <c r="HO213"/>
      <c r="HP213"/>
      <c r="HQ213"/>
      <c r="HR213"/>
      <c r="HS213"/>
      <c r="HT213"/>
      <c r="HU213"/>
      <c r="HV213"/>
      <c r="HW213"/>
      <c r="HX213"/>
      <c r="HY213"/>
      <c r="HZ213"/>
      <c r="IA213"/>
      <c r="IB213"/>
      <c r="IC213"/>
      <c r="ID213"/>
      <c r="IE213"/>
      <c r="IF213"/>
      <c r="IG213"/>
      <c r="IH213"/>
      <c r="II213"/>
      <c r="IJ213"/>
      <c r="IK213"/>
      <c r="IL213"/>
      <c r="IM213"/>
      <c r="IN213"/>
      <c r="IO213"/>
      <c r="IP213"/>
      <c r="IQ213"/>
      <c r="IR213"/>
      <c r="IS213"/>
      <c r="IT213"/>
      <c r="IU213"/>
      <c r="IV213"/>
      <c r="IW213"/>
      <c r="IX213"/>
      <c r="IY213"/>
      <c r="IZ213"/>
      <c r="JA213"/>
      <c r="JB213"/>
      <c r="JC213"/>
      <c r="JD213"/>
      <c r="JE213"/>
      <c r="JF213"/>
      <c r="JG213"/>
      <c r="JH213"/>
      <c r="JI213"/>
      <c r="JJ213"/>
      <c r="JK213"/>
      <c r="JL213"/>
      <c r="JM213"/>
      <c r="JN213"/>
      <c r="JO213"/>
      <c r="JP213"/>
      <c r="JQ213"/>
      <c r="JR213"/>
      <c r="JS213"/>
      <c r="JT213"/>
      <c r="JU213"/>
      <c r="JV213"/>
      <c r="JW213"/>
      <c r="JX213"/>
      <c r="JY213"/>
      <c r="JZ213"/>
      <c r="KA213"/>
      <c r="KB213"/>
      <c r="KC213"/>
      <c r="KD213"/>
      <c r="KE213"/>
      <c r="KF213"/>
      <c r="KG213"/>
      <c r="KH213"/>
      <c r="KI213"/>
      <c r="KJ213"/>
      <c r="KK213"/>
      <c r="KL213"/>
      <c r="KM213"/>
      <c r="KN213"/>
      <c r="KO213"/>
      <c r="KP213"/>
      <c r="KQ213"/>
      <c r="KR213"/>
      <c r="KS213"/>
      <c r="KT213"/>
      <c r="KU213"/>
      <c r="KV213"/>
      <c r="KW213"/>
      <c r="KX213"/>
      <c r="KY213"/>
      <c r="KZ213"/>
      <c r="LA213"/>
      <c r="LB213"/>
      <c r="LC213"/>
      <c r="LD213"/>
      <c r="LE213"/>
      <c r="LF213"/>
      <c r="LG213"/>
      <c r="LH213"/>
      <c r="LI213"/>
      <c r="LJ213"/>
      <c r="LK213"/>
      <c r="LL213"/>
      <c r="LM213"/>
      <c r="LN213"/>
      <c r="LO213"/>
      <c r="LP213"/>
      <c r="LQ213"/>
      <c r="LR213"/>
      <c r="LS213"/>
      <c r="LT213"/>
      <c r="LU213"/>
      <c r="LV213"/>
      <c r="LW213"/>
      <c r="LX213"/>
      <c r="LY213"/>
      <c r="LZ213"/>
      <c r="MA213"/>
      <c r="MB213"/>
      <c r="MC213"/>
      <c r="MD213"/>
      <c r="ME213"/>
      <c r="MF213"/>
      <c r="MG213"/>
      <c r="MH213"/>
      <c r="MI213"/>
      <c r="MJ213"/>
      <c r="MK213"/>
      <c r="ML213"/>
      <c r="MM213"/>
      <c r="MN213"/>
      <c r="MO213"/>
      <c r="MP213"/>
      <c r="MQ213"/>
      <c r="MR213"/>
      <c r="MS213"/>
      <c r="MT213"/>
      <c r="MU213"/>
      <c r="MV213"/>
      <c r="MW213"/>
      <c r="MX213"/>
      <c r="MY213"/>
      <c r="MZ213"/>
      <c r="NA213"/>
      <c r="NB213"/>
      <c r="NC213"/>
      <c r="ND213"/>
      <c r="NE213"/>
      <c r="NF213"/>
      <c r="NG213"/>
      <c r="NH213"/>
      <c r="NI213"/>
      <c r="NJ213"/>
      <c r="NK213"/>
      <c r="NL213"/>
      <c r="NM213"/>
      <c r="NN213"/>
      <c r="NO213"/>
      <c r="NP213"/>
      <c r="NQ213"/>
      <c r="NR213"/>
      <c r="NS213"/>
      <c r="NT213"/>
      <c r="NU213"/>
      <c r="NV213"/>
      <c r="NW213"/>
      <c r="NX213"/>
      <c r="NY213"/>
      <c r="NZ213"/>
      <c r="OA213"/>
      <c r="OB213"/>
      <c r="OC213"/>
      <c r="OD213"/>
      <c r="OE213"/>
      <c r="OF213"/>
      <c r="OG213"/>
      <c r="OH213"/>
      <c r="OI213"/>
      <c r="OJ213"/>
      <c r="OK213"/>
      <c r="OL213"/>
      <c r="OM213"/>
      <c r="ON213"/>
      <c r="OO213"/>
      <c r="OP213"/>
      <c r="OQ213"/>
      <c r="OR213"/>
      <c r="OS213"/>
      <c r="OT213"/>
      <c r="OU213"/>
      <c r="OV213"/>
      <c r="OW213"/>
      <c r="OX213"/>
      <c r="OY213"/>
      <c r="OZ213"/>
      <c r="PA213"/>
      <c r="PB213"/>
      <c r="PC213"/>
      <c r="PD213"/>
      <c r="PE213"/>
      <c r="PF213"/>
      <c r="PG213"/>
      <c r="PH213"/>
      <c r="PI213"/>
      <c r="PJ213"/>
      <c r="PK213"/>
      <c r="PL213"/>
      <c r="PM213"/>
      <c r="PN213"/>
      <c r="PO213"/>
      <c r="PP213"/>
      <c r="PQ213"/>
      <c r="PR213"/>
      <c r="PS213"/>
      <c r="PT213"/>
      <c r="PU213"/>
      <c r="PV213"/>
      <c r="PW213"/>
      <c r="PX213"/>
      <c r="PY213"/>
      <c r="PZ213"/>
      <c r="QA213"/>
      <c r="QB213"/>
      <c r="QC213"/>
      <c r="QD213"/>
      <c r="QE213"/>
      <c r="QF213"/>
      <c r="QG213"/>
      <c r="QH213"/>
      <c r="QI213"/>
      <c r="QJ213"/>
      <c r="QK213"/>
      <c r="QL213"/>
      <c r="QM213"/>
      <c r="QN213"/>
      <c r="QO213"/>
      <c r="QP213"/>
      <c r="QQ213"/>
      <c r="QR213"/>
      <c r="QS213"/>
      <c r="QT213"/>
      <c r="QU213"/>
      <c r="QV213"/>
      <c r="QW213"/>
      <c r="QX213"/>
      <c r="QY213"/>
      <c r="QZ213"/>
      <c r="RA213"/>
      <c r="RB213"/>
      <c r="RC213"/>
      <c r="RD213"/>
      <c r="RE213"/>
      <c r="RF213"/>
      <c r="RG213"/>
      <c r="RH213"/>
      <c r="RI213"/>
      <c r="RJ213"/>
      <c r="RK213"/>
      <c r="RL213"/>
      <c r="RM213"/>
      <c r="RN213"/>
      <c r="RO213"/>
      <c r="RP213"/>
      <c r="RQ213"/>
      <c r="RR213"/>
      <c r="RS213"/>
      <c r="RT213"/>
      <c r="RU213"/>
      <c r="RV213"/>
      <c r="RW213"/>
      <c r="RX213"/>
      <c r="RY213"/>
      <c r="RZ213"/>
      <c r="SA213"/>
      <c r="SB213"/>
      <c r="SC213"/>
      <c r="SD213"/>
      <c r="SE213"/>
      <c r="SF213"/>
      <c r="SG213"/>
      <c r="SH213"/>
      <c r="SI213"/>
      <c r="SJ213"/>
      <c r="SK213"/>
      <c r="SL213"/>
      <c r="SM213"/>
      <c r="SN213"/>
      <c r="SO213"/>
      <c r="SP213"/>
      <c r="SQ213"/>
      <c r="SR213"/>
      <c r="SS213"/>
      <c r="ST213"/>
      <c r="SU213"/>
      <c r="SV213"/>
      <c r="SW213"/>
      <c r="SX213"/>
      <c r="SY213"/>
      <c r="SZ213"/>
      <c r="TA213"/>
      <c r="TB213"/>
      <c r="TC213"/>
      <c r="TD213"/>
      <c r="TE213"/>
      <c r="TF213"/>
      <c r="TG213"/>
      <c r="TH213"/>
      <c r="TI213"/>
      <c r="TJ213"/>
      <c r="TK213"/>
      <c r="TL213"/>
      <c r="TM213"/>
      <c r="TN213"/>
      <c r="TO213"/>
      <c r="TP213"/>
      <c r="TQ213"/>
      <c r="TR213"/>
      <c r="TS213"/>
      <c r="TT213"/>
      <c r="TU213"/>
      <c r="TV213"/>
      <c r="TW213"/>
      <c r="TX213"/>
      <c r="TY213"/>
      <c r="TZ213"/>
      <c r="UA213"/>
      <c r="UB213"/>
      <c r="UC213"/>
      <c r="UD213"/>
      <c r="UE213"/>
      <c r="UF213"/>
      <c r="UG213"/>
      <c r="UH213"/>
      <c r="UI213"/>
      <c r="UJ213"/>
      <c r="UK213"/>
      <c r="UL213"/>
      <c r="UM213"/>
      <c r="UN213"/>
      <c r="UO213"/>
      <c r="UP213"/>
      <c r="UQ213"/>
      <c r="UR213"/>
      <c r="US213"/>
      <c r="UT213"/>
      <c r="UU213"/>
      <c r="UV213"/>
      <c r="UW213"/>
      <c r="UX213"/>
      <c r="UY213"/>
      <c r="UZ213"/>
      <c r="VA213"/>
      <c r="VB213"/>
      <c r="VC213"/>
      <c r="VD213"/>
      <c r="VE213"/>
      <c r="VF213"/>
      <c r="VG213"/>
      <c r="VH213"/>
      <c r="VI213"/>
      <c r="VJ213"/>
      <c r="VK213"/>
      <c r="VL213"/>
      <c r="VM213"/>
      <c r="VN213"/>
      <c r="VO213"/>
      <c r="VP213"/>
      <c r="VQ213"/>
      <c r="VR213"/>
      <c r="VS213"/>
      <c r="VT213"/>
      <c r="VU213"/>
      <c r="VV213"/>
      <c r="VW213"/>
      <c r="VX213"/>
      <c r="VY213"/>
      <c r="VZ213"/>
      <c r="WA213"/>
      <c r="WB213"/>
      <c r="WC213"/>
      <c r="WD213"/>
      <c r="WE213"/>
      <c r="WF213"/>
      <c r="WG213"/>
      <c r="WH213"/>
      <c r="WI213"/>
      <c r="WJ213"/>
      <c r="WK213"/>
      <c r="WL213"/>
      <c r="WM213"/>
      <c r="WN213"/>
      <c r="WO213"/>
      <c r="WP213"/>
      <c r="WQ213"/>
      <c r="WR213"/>
      <c r="WS213"/>
      <c r="WT213"/>
      <c r="WU213"/>
      <c r="WV213"/>
      <c r="WW213"/>
      <c r="WX213"/>
      <c r="WY213"/>
      <c r="WZ213"/>
      <c r="XA213"/>
      <c r="XB213"/>
      <c r="XC213"/>
      <c r="XD213"/>
      <c r="XE213"/>
      <c r="XF213"/>
      <c r="XG213"/>
      <c r="XH213"/>
      <c r="XI213"/>
      <c r="XJ213"/>
      <c r="XK213"/>
      <c r="XL213"/>
      <c r="XM213"/>
      <c r="XN213"/>
      <c r="XO213"/>
      <c r="XP213"/>
      <c r="XQ213"/>
      <c r="XR213"/>
      <c r="XS213"/>
      <c r="XT213"/>
      <c r="XU213"/>
      <c r="XV213"/>
      <c r="XW213"/>
      <c r="XX213"/>
      <c r="XY213"/>
      <c r="XZ213"/>
      <c r="YA213"/>
      <c r="YB213"/>
      <c r="YC213"/>
      <c r="YD213"/>
      <c r="YE213"/>
      <c r="YF213"/>
      <c r="YG213"/>
      <c r="YH213"/>
      <c r="YI213"/>
      <c r="YJ213"/>
      <c r="YK213"/>
      <c r="YL213"/>
      <c r="YM213"/>
      <c r="YN213"/>
      <c r="YO213"/>
      <c r="YP213"/>
      <c r="YQ213"/>
      <c r="YR213"/>
      <c r="YS213"/>
      <c r="YT213"/>
      <c r="YU213"/>
      <c r="YV213"/>
      <c r="YW213"/>
      <c r="YX213"/>
      <c r="YY213"/>
      <c r="YZ213"/>
      <c r="ZA213"/>
      <c r="ZB213"/>
      <c r="ZC213"/>
      <c r="ZD213"/>
      <c r="ZE213"/>
      <c r="ZF213"/>
      <c r="ZG213"/>
      <c r="ZH213"/>
      <c r="ZI213"/>
      <c r="ZJ213"/>
      <c r="ZK213"/>
      <c r="ZL213"/>
      <c r="ZM213"/>
      <c r="ZN213"/>
      <c r="ZO213"/>
      <c r="ZP213"/>
      <c r="ZQ213"/>
      <c r="ZR213"/>
      <c r="ZS213"/>
      <c r="ZT213"/>
      <c r="ZU213"/>
      <c r="ZV213"/>
      <c r="ZW213"/>
      <c r="ZX213"/>
      <c r="ZY213"/>
      <c r="ZZ213"/>
      <c r="AAA213"/>
      <c r="AAB213"/>
      <c r="AAC213"/>
      <c r="AAD213"/>
      <c r="AAE213"/>
      <c r="AAF213"/>
      <c r="AAG213"/>
      <c r="AAH213"/>
      <c r="AAI213"/>
      <c r="AAJ213"/>
      <c r="AAK213"/>
      <c r="AAL213"/>
      <c r="AAM213"/>
      <c r="AAN213"/>
      <c r="AAO213"/>
      <c r="AAP213"/>
      <c r="AAQ213"/>
      <c r="AAR213"/>
      <c r="AAS213"/>
      <c r="AAT213"/>
      <c r="AAU213"/>
      <c r="AAV213"/>
      <c r="AAW213"/>
      <c r="AAX213"/>
      <c r="AAY213"/>
      <c r="AAZ213"/>
      <c r="ABA213"/>
      <c r="ABB213"/>
      <c r="ABC213"/>
      <c r="ABD213"/>
      <c r="ABE213"/>
      <c r="ABF213"/>
      <c r="ABG213"/>
      <c r="ABH213"/>
      <c r="ABI213"/>
      <c r="ABJ213"/>
      <c r="ABK213"/>
      <c r="ABL213"/>
      <c r="ABM213"/>
      <c r="ABN213"/>
      <c r="ABO213"/>
      <c r="ABP213"/>
      <c r="ABQ213"/>
      <c r="ABR213"/>
      <c r="ABS213"/>
      <c r="ABT213"/>
      <c r="ABU213"/>
      <c r="ABV213"/>
      <c r="ABW213"/>
      <c r="ABX213"/>
      <c r="ABY213"/>
      <c r="ABZ213"/>
      <c r="ACA213"/>
      <c r="ACB213"/>
      <c r="ACC213"/>
      <c r="ACD213"/>
      <c r="ACE213"/>
      <c r="ACF213"/>
      <c r="ACG213"/>
      <c r="ACH213"/>
      <c r="ACI213"/>
      <c r="ACJ213"/>
      <c r="ACK213"/>
      <c r="ACL213"/>
      <c r="ACM213"/>
      <c r="ACN213"/>
      <c r="ACO213"/>
      <c r="ACP213"/>
      <c r="ACQ213"/>
      <c r="ACR213"/>
      <c r="ACS213"/>
      <c r="ACT213"/>
      <c r="ACU213"/>
      <c r="ACV213"/>
      <c r="ACW213"/>
      <c r="ACX213"/>
      <c r="ACY213"/>
      <c r="ACZ213"/>
      <c r="ADA213"/>
      <c r="ADB213"/>
      <c r="ADC213"/>
      <c r="ADD213"/>
      <c r="ADE213"/>
      <c r="ADF213"/>
      <c r="ADG213"/>
      <c r="ADH213"/>
      <c r="ADI213"/>
      <c r="ADJ213"/>
      <c r="ADK213"/>
      <c r="ADL213"/>
      <c r="ADM213"/>
      <c r="ADN213"/>
      <c r="ADO213"/>
      <c r="ADP213"/>
      <c r="ADQ213"/>
      <c r="ADR213"/>
      <c r="ADS213"/>
      <c r="ADT213"/>
      <c r="ADU213"/>
      <c r="ADV213"/>
      <c r="ADW213"/>
      <c r="ADX213"/>
      <c r="ADY213"/>
      <c r="ADZ213"/>
      <c r="AEA213"/>
      <c r="AEB213"/>
      <c r="AEC213"/>
      <c r="AED213"/>
      <c r="AEE213"/>
      <c r="AEF213"/>
      <c r="AEG213"/>
      <c r="AEH213"/>
      <c r="AEI213"/>
      <c r="AEJ213"/>
      <c r="AEK213"/>
      <c r="AEL213"/>
      <c r="AEM213"/>
      <c r="AEN213"/>
      <c r="AEO213"/>
      <c r="AEP213"/>
      <c r="AEQ213"/>
      <c r="AER213"/>
      <c r="AES213"/>
      <c r="AET213"/>
      <c r="AEU213"/>
      <c r="AEV213"/>
      <c r="AEW213"/>
      <c r="AEX213"/>
      <c r="AEY213"/>
      <c r="AEZ213"/>
      <c r="AFA213"/>
      <c r="AFB213"/>
      <c r="AFC213"/>
      <c r="AFD213"/>
      <c r="AFE213"/>
      <c r="AFF213"/>
      <c r="AFG213"/>
      <c r="AFH213"/>
      <c r="AFI213"/>
      <c r="AFJ213"/>
      <c r="AFK213"/>
      <c r="AFL213"/>
      <c r="AFM213"/>
      <c r="AFN213"/>
      <c r="AFO213"/>
      <c r="AFP213"/>
      <c r="AFQ213"/>
      <c r="AFR213"/>
      <c r="AFS213"/>
      <c r="AFT213"/>
      <c r="AFU213"/>
      <c r="AFV213"/>
      <c r="AFW213"/>
      <c r="AFX213"/>
      <c r="AFY213"/>
      <c r="AFZ213"/>
      <c r="AGA213"/>
      <c r="AGB213"/>
      <c r="AGC213"/>
      <c r="AGD213"/>
      <c r="AGE213"/>
      <c r="AGF213"/>
      <c r="AGG213"/>
      <c r="AGH213"/>
      <c r="AGI213"/>
      <c r="AGJ213"/>
      <c r="AGK213"/>
      <c r="AGL213"/>
      <c r="AGM213"/>
      <c r="AGN213"/>
      <c r="AGO213"/>
      <c r="AGP213"/>
      <c r="AGQ213"/>
      <c r="AGR213"/>
      <c r="AGS213"/>
      <c r="AGT213"/>
      <c r="AGU213"/>
      <c r="AGV213"/>
      <c r="AGW213"/>
      <c r="AGX213"/>
      <c r="AGY213"/>
      <c r="AGZ213"/>
      <c r="AHA213"/>
      <c r="AHB213"/>
      <c r="AHC213"/>
      <c r="AHD213"/>
      <c r="AHE213"/>
      <c r="AHF213"/>
      <c r="AHG213"/>
      <c r="AHH213"/>
      <c r="AHI213"/>
      <c r="AHJ213"/>
      <c r="AHK213"/>
      <c r="AHL213"/>
      <c r="AHM213"/>
      <c r="AHN213"/>
      <c r="AHO213"/>
      <c r="AHP213"/>
      <c r="AHQ213"/>
      <c r="AHR213"/>
      <c r="AHS213"/>
      <c r="AHT213"/>
      <c r="AHU213"/>
      <c r="AHV213"/>
      <c r="AHW213"/>
      <c r="AHX213"/>
      <c r="AHY213"/>
      <c r="AHZ213"/>
      <c r="AIA213"/>
      <c r="AIB213"/>
      <c r="AIC213"/>
      <c r="AID213"/>
      <c r="AIE213"/>
      <c r="AIF213"/>
      <c r="AIG213"/>
      <c r="AIH213"/>
      <c r="AII213"/>
      <c r="AIJ213"/>
      <c r="AIK213"/>
      <c r="AIL213"/>
      <c r="AIM213"/>
      <c r="AIN213"/>
      <c r="AIO213"/>
      <c r="AIP213"/>
      <c r="AIQ213"/>
      <c r="AIR213"/>
      <c r="AIS213"/>
      <c r="AIT213"/>
      <c r="AIU213"/>
      <c r="AIV213"/>
      <c r="AIW213"/>
      <c r="AIX213"/>
      <c r="AIY213"/>
      <c r="AIZ213"/>
      <c r="AJA213"/>
      <c r="AJB213"/>
      <c r="AJC213"/>
      <c r="AJD213"/>
      <c r="AJE213"/>
      <c r="AJF213"/>
      <c r="AJG213"/>
      <c r="AJH213"/>
      <c r="AJI213"/>
      <c r="AJJ213"/>
      <c r="AJK213"/>
      <c r="AJL213"/>
      <c r="AJM213"/>
      <c r="AJN213"/>
      <c r="AJO213"/>
      <c r="AJP213"/>
      <c r="AJQ213"/>
      <c r="AJR213"/>
      <c r="AJS213"/>
      <c r="AJT213"/>
      <c r="AJU213"/>
      <c r="AJV213"/>
      <c r="AJW213"/>
      <c r="AJX213"/>
      <c r="AJY213"/>
      <c r="AJZ213"/>
      <c r="AKA213"/>
      <c r="AKB213"/>
      <c r="AKC213"/>
      <c r="AKD213"/>
      <c r="AKE213"/>
      <c r="AKF213"/>
      <c r="AKG213"/>
      <c r="AKH213"/>
      <c r="AKI213"/>
      <c r="AKJ213"/>
      <c r="AKK213"/>
      <c r="AKL213"/>
      <c r="AKM213"/>
      <c r="AKN213"/>
      <c r="AKO213"/>
      <c r="AKP213"/>
      <c r="AKQ213"/>
      <c r="AKR213"/>
      <c r="AKS213"/>
      <c r="AKT213"/>
      <c r="AKU213"/>
      <c r="AKV213"/>
      <c r="AKW213"/>
      <c r="AKX213"/>
      <c r="AKY213"/>
      <c r="AKZ213"/>
      <c r="ALA213"/>
      <c r="ALB213"/>
      <c r="ALC213"/>
      <c r="ALD213"/>
      <c r="ALE213"/>
      <c r="ALF213"/>
      <c r="ALG213"/>
      <c r="ALH213"/>
      <c r="ALI213"/>
      <c r="ALJ213"/>
      <c r="ALK213"/>
      <c r="ALL213"/>
      <c r="ALM213"/>
      <c r="ALN213"/>
      <c r="ALO213"/>
      <c r="ALP213"/>
      <c r="ALQ213"/>
      <c r="ALR213"/>
      <c r="ALS213"/>
      <c r="ALT213"/>
      <c r="ALU213"/>
      <c r="ALV213"/>
      <c r="ALW213"/>
      <c r="ALX213"/>
      <c r="ALY213"/>
      <c r="ALZ213"/>
      <c r="AMA213"/>
      <c r="AMB213"/>
      <c r="AMC213"/>
      <c r="AMD213"/>
      <c r="AME213"/>
      <c r="AMF213"/>
      <c r="AMG213"/>
      <c r="AMH213"/>
      <c r="AMI213"/>
      <c r="AMJ213"/>
      <c r="AMK213"/>
      <c r="AML213"/>
      <c r="AMM213"/>
      <c r="AMN213"/>
      <c r="AMO213"/>
    </row>
    <row r="214" spans="1:1029">
      <c r="A214" s="20" t="str">
        <f>SUBSTITUTE(SUBSTITUTE(CONCATENATE(I214,IF(L214="Identifier","ID",L214))," ",""),"_","")</f>
        <v>TenderGroupOfLots</v>
      </c>
      <c r="B214" s="21" t="s">
        <v>1502</v>
      </c>
      <c r="C214" s="23" t="s">
        <v>1707</v>
      </c>
      <c r="D214" s="20"/>
      <c r="E214" s="20"/>
      <c r="F214" s="20" t="str">
        <f>CONCATENATE( IF(G214="","",CONCATENATE(G214,"_ ")),H214,". ",IF(I214="","",CONCATENATE(I214,"_ ")),L214,IF(I214="","",CONCATENATE(". ",M214)))</f>
        <v>Tender. Tender_ Group Of Lots. Group Of Lots</v>
      </c>
      <c r="G214" s="20"/>
      <c r="H214" s="20" t="s">
        <v>1611</v>
      </c>
      <c r="I214" s="20" t="s">
        <v>1611</v>
      </c>
      <c r="J214" s="20"/>
      <c r="K214" s="20"/>
      <c r="L214" s="20" t="str">
        <f>CONCATENATE(IF(P214="","",CONCATENATE(P214,"_ ")),Q214)</f>
        <v>Group Of Lots</v>
      </c>
      <c r="M214" s="20" t="str">
        <f>L214</f>
        <v>Group Of Lots</v>
      </c>
      <c r="N214" s="20"/>
      <c r="O214" s="20"/>
      <c r="P214" s="20"/>
      <c r="Q214" s="22" t="s">
        <v>1708</v>
      </c>
      <c r="R214" s="20" t="s">
        <v>1507</v>
      </c>
      <c r="S214" s="23" t="s">
        <v>1750</v>
      </c>
      <c r="T214" s="23"/>
      <c r="U214" s="23"/>
      <c r="V214" s="23"/>
      <c r="W214" s="23"/>
      <c r="X214" s="23"/>
      <c r="Y214" s="23" t="s">
        <v>1485</v>
      </c>
      <c r="Z214" s="23"/>
      <c r="AA214" s="23" t="s">
        <v>36</v>
      </c>
      <c r="AB214" s="23"/>
      <c r="AC214" s="23"/>
      <c r="AD214" s="23"/>
      <c r="AE214" s="23"/>
      <c r="AF214" s="22">
        <v>20180208</v>
      </c>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c r="DU214"/>
      <c r="DV214"/>
      <c r="DW214"/>
      <c r="DX214"/>
      <c r="DY214"/>
      <c r="DZ214"/>
      <c r="EA214"/>
      <c r="EB214"/>
      <c r="EC214"/>
      <c r="ED214"/>
      <c r="EE214"/>
      <c r="EF214"/>
      <c r="EG214"/>
      <c r="EH214"/>
      <c r="EI214"/>
      <c r="EJ214"/>
      <c r="EK214"/>
      <c r="EL214"/>
      <c r="EM214"/>
      <c r="EN214"/>
      <c r="EO214"/>
      <c r="EP214"/>
      <c r="EQ214"/>
      <c r="ER214"/>
      <c r="ES214"/>
      <c r="ET214"/>
      <c r="EU214"/>
      <c r="EV214"/>
      <c r="EW214"/>
      <c r="EX214"/>
      <c r="EY214"/>
      <c r="EZ214"/>
      <c r="FA214"/>
      <c r="FB214"/>
      <c r="FC214"/>
      <c r="FD214"/>
      <c r="FE214"/>
      <c r="FF214"/>
      <c r="FG214"/>
      <c r="FH214"/>
      <c r="FI214"/>
      <c r="FJ214"/>
      <c r="FK214"/>
      <c r="FL214"/>
      <c r="FM214"/>
      <c r="FN214"/>
      <c r="FO214"/>
      <c r="FP214"/>
      <c r="FQ214"/>
      <c r="FR214"/>
      <c r="FS214"/>
      <c r="FT214"/>
      <c r="FU214"/>
      <c r="FV214"/>
      <c r="FW214"/>
      <c r="FX214"/>
      <c r="FY214"/>
      <c r="FZ214"/>
      <c r="GA214"/>
      <c r="GB214"/>
      <c r="GC214"/>
      <c r="GD214"/>
      <c r="GE214"/>
      <c r="GF214"/>
      <c r="GG214"/>
      <c r="GH214"/>
      <c r="GI214"/>
      <c r="GJ214"/>
      <c r="GK214"/>
      <c r="GL214"/>
      <c r="GM214"/>
      <c r="GN214"/>
      <c r="GO214"/>
      <c r="GP214"/>
      <c r="GQ214"/>
      <c r="GR214"/>
      <c r="GS214"/>
      <c r="GT214"/>
      <c r="GU214"/>
      <c r="GV214"/>
      <c r="GW214"/>
      <c r="GX214"/>
      <c r="GY214"/>
      <c r="GZ214"/>
      <c r="HA214"/>
      <c r="HB214"/>
      <c r="HC214"/>
      <c r="HD214"/>
      <c r="HE214"/>
      <c r="HF214"/>
      <c r="HG214"/>
      <c r="HH214"/>
      <c r="HI214"/>
      <c r="HJ214"/>
      <c r="HK214"/>
      <c r="HL214"/>
      <c r="HM214"/>
      <c r="HN214"/>
      <c r="HO214"/>
      <c r="HP214"/>
      <c r="HQ214"/>
      <c r="HR214"/>
      <c r="HS214"/>
      <c r="HT214"/>
      <c r="HU214"/>
      <c r="HV214"/>
      <c r="HW214"/>
      <c r="HX214"/>
      <c r="HY214"/>
      <c r="HZ214"/>
      <c r="IA214"/>
      <c r="IB214"/>
      <c r="IC214"/>
      <c r="ID214"/>
      <c r="IE214"/>
      <c r="IF214"/>
      <c r="IG214"/>
      <c r="IH214"/>
      <c r="II214"/>
      <c r="IJ214"/>
      <c r="IK214"/>
      <c r="IL214"/>
      <c r="IM214"/>
      <c r="IN214"/>
      <c r="IO214"/>
      <c r="IP214"/>
      <c r="IQ214"/>
      <c r="IR214"/>
      <c r="IS214"/>
      <c r="IT214"/>
      <c r="IU214"/>
      <c r="IV214"/>
      <c r="IW214"/>
      <c r="IX214"/>
      <c r="IY214"/>
      <c r="IZ214"/>
      <c r="JA214"/>
      <c r="JB214"/>
      <c r="JC214"/>
      <c r="JD214"/>
      <c r="JE214"/>
      <c r="JF214"/>
      <c r="JG214"/>
      <c r="JH214"/>
      <c r="JI214"/>
      <c r="JJ214"/>
      <c r="JK214"/>
      <c r="JL214"/>
      <c r="JM214"/>
      <c r="JN214"/>
      <c r="JO214"/>
      <c r="JP214"/>
      <c r="JQ214"/>
      <c r="JR214"/>
      <c r="JS214"/>
      <c r="JT214"/>
      <c r="JU214"/>
      <c r="JV214"/>
      <c r="JW214"/>
      <c r="JX214"/>
      <c r="JY214"/>
      <c r="JZ214"/>
      <c r="KA214"/>
      <c r="KB214"/>
      <c r="KC214"/>
      <c r="KD214"/>
      <c r="KE214"/>
      <c r="KF214"/>
      <c r="KG214"/>
      <c r="KH214"/>
      <c r="KI214"/>
      <c r="KJ214"/>
      <c r="KK214"/>
      <c r="KL214"/>
      <c r="KM214"/>
      <c r="KN214"/>
      <c r="KO214"/>
      <c r="KP214"/>
      <c r="KQ214"/>
      <c r="KR214"/>
      <c r="KS214"/>
      <c r="KT214"/>
      <c r="KU214"/>
      <c r="KV214"/>
      <c r="KW214"/>
      <c r="KX214"/>
      <c r="KY214"/>
      <c r="KZ214"/>
      <c r="LA214"/>
      <c r="LB214"/>
      <c r="LC214"/>
      <c r="LD214"/>
      <c r="LE214"/>
      <c r="LF214"/>
      <c r="LG214"/>
      <c r="LH214"/>
      <c r="LI214"/>
      <c r="LJ214"/>
      <c r="LK214"/>
      <c r="LL214"/>
      <c r="LM214"/>
      <c r="LN214"/>
      <c r="LO214"/>
      <c r="LP214"/>
      <c r="LQ214"/>
      <c r="LR214"/>
      <c r="LS214"/>
      <c r="LT214"/>
      <c r="LU214"/>
      <c r="LV214"/>
      <c r="LW214"/>
      <c r="LX214"/>
      <c r="LY214"/>
      <c r="LZ214"/>
      <c r="MA214"/>
      <c r="MB214"/>
      <c r="MC214"/>
      <c r="MD214"/>
      <c r="ME214"/>
      <c r="MF214"/>
      <c r="MG214"/>
      <c r="MH214"/>
      <c r="MI214"/>
      <c r="MJ214"/>
      <c r="MK214"/>
      <c r="ML214"/>
      <c r="MM214"/>
      <c r="MN214"/>
      <c r="MO214"/>
      <c r="MP214"/>
      <c r="MQ214"/>
      <c r="MR214"/>
      <c r="MS214"/>
      <c r="MT214"/>
      <c r="MU214"/>
      <c r="MV214"/>
      <c r="MW214"/>
      <c r="MX214"/>
      <c r="MY214"/>
      <c r="MZ214"/>
      <c r="NA214"/>
      <c r="NB214"/>
      <c r="NC214"/>
      <c r="ND214"/>
      <c r="NE214"/>
      <c r="NF214"/>
      <c r="NG214"/>
      <c r="NH214"/>
      <c r="NI214"/>
      <c r="NJ214"/>
      <c r="NK214"/>
      <c r="NL214"/>
      <c r="NM214"/>
      <c r="NN214"/>
      <c r="NO214"/>
      <c r="NP214"/>
      <c r="NQ214"/>
      <c r="NR214"/>
      <c r="NS214"/>
      <c r="NT214"/>
      <c r="NU214"/>
      <c r="NV214"/>
      <c r="NW214"/>
      <c r="NX214"/>
      <c r="NY214"/>
      <c r="NZ214"/>
      <c r="OA214"/>
      <c r="OB214"/>
      <c r="OC214"/>
      <c r="OD214"/>
      <c r="OE214"/>
      <c r="OF214"/>
      <c r="OG214"/>
      <c r="OH214"/>
      <c r="OI214"/>
      <c r="OJ214"/>
      <c r="OK214"/>
      <c r="OL214"/>
      <c r="OM214"/>
      <c r="ON214"/>
      <c r="OO214"/>
      <c r="OP214"/>
      <c r="OQ214"/>
      <c r="OR214"/>
      <c r="OS214"/>
      <c r="OT214"/>
      <c r="OU214"/>
      <c r="OV214"/>
      <c r="OW214"/>
      <c r="OX214"/>
      <c r="OY214"/>
      <c r="OZ214"/>
      <c r="PA214"/>
      <c r="PB214"/>
      <c r="PC214"/>
      <c r="PD214"/>
      <c r="PE214"/>
      <c r="PF214"/>
      <c r="PG214"/>
      <c r="PH214"/>
      <c r="PI214"/>
      <c r="PJ214"/>
      <c r="PK214"/>
      <c r="PL214"/>
      <c r="PM214"/>
      <c r="PN214"/>
      <c r="PO214"/>
      <c r="PP214"/>
      <c r="PQ214"/>
      <c r="PR214"/>
      <c r="PS214"/>
      <c r="PT214"/>
      <c r="PU214"/>
      <c r="PV214"/>
      <c r="PW214"/>
      <c r="PX214"/>
      <c r="PY214"/>
      <c r="PZ214"/>
      <c r="QA214"/>
      <c r="QB214"/>
      <c r="QC214"/>
      <c r="QD214"/>
      <c r="QE214"/>
      <c r="QF214"/>
      <c r="QG214"/>
      <c r="QH214"/>
      <c r="QI214"/>
      <c r="QJ214"/>
      <c r="QK214"/>
      <c r="QL214"/>
      <c r="QM214"/>
      <c r="QN214"/>
      <c r="QO214"/>
      <c r="QP214"/>
      <c r="QQ214"/>
      <c r="QR214"/>
      <c r="QS214"/>
      <c r="QT214"/>
      <c r="QU214"/>
      <c r="QV214"/>
      <c r="QW214"/>
      <c r="QX214"/>
      <c r="QY214"/>
      <c r="QZ214"/>
      <c r="RA214"/>
      <c r="RB214"/>
      <c r="RC214"/>
      <c r="RD214"/>
      <c r="RE214"/>
      <c r="RF214"/>
      <c r="RG214"/>
      <c r="RH214"/>
      <c r="RI214"/>
      <c r="RJ214"/>
      <c r="RK214"/>
      <c r="RL214"/>
      <c r="RM214"/>
      <c r="RN214"/>
      <c r="RO214"/>
      <c r="RP214"/>
      <c r="RQ214"/>
      <c r="RR214"/>
      <c r="RS214"/>
      <c r="RT214"/>
      <c r="RU214"/>
      <c r="RV214"/>
      <c r="RW214"/>
      <c r="RX214"/>
      <c r="RY214"/>
      <c r="RZ214"/>
      <c r="SA214"/>
      <c r="SB214"/>
      <c r="SC214"/>
      <c r="SD214"/>
      <c r="SE214"/>
      <c r="SF214"/>
      <c r="SG214"/>
      <c r="SH214"/>
      <c r="SI214"/>
      <c r="SJ214"/>
      <c r="SK214"/>
      <c r="SL214"/>
      <c r="SM214"/>
      <c r="SN214"/>
      <c r="SO214"/>
      <c r="SP214"/>
      <c r="SQ214"/>
      <c r="SR214"/>
      <c r="SS214"/>
      <c r="ST214"/>
      <c r="SU214"/>
      <c r="SV214"/>
      <c r="SW214"/>
      <c r="SX214"/>
      <c r="SY214"/>
      <c r="SZ214"/>
      <c r="TA214"/>
      <c r="TB214"/>
      <c r="TC214"/>
      <c r="TD214"/>
      <c r="TE214"/>
      <c r="TF214"/>
      <c r="TG214"/>
      <c r="TH214"/>
      <c r="TI214"/>
      <c r="TJ214"/>
      <c r="TK214"/>
      <c r="TL214"/>
      <c r="TM214"/>
      <c r="TN214"/>
      <c r="TO214"/>
      <c r="TP214"/>
      <c r="TQ214"/>
      <c r="TR214"/>
      <c r="TS214"/>
      <c r="TT214"/>
      <c r="TU214"/>
      <c r="TV214"/>
      <c r="TW214"/>
      <c r="TX214"/>
      <c r="TY214"/>
      <c r="TZ214"/>
      <c r="UA214"/>
      <c r="UB214"/>
      <c r="UC214"/>
      <c r="UD214"/>
      <c r="UE214"/>
      <c r="UF214"/>
      <c r="UG214"/>
      <c r="UH214"/>
      <c r="UI214"/>
      <c r="UJ214"/>
      <c r="UK214"/>
      <c r="UL214"/>
      <c r="UM214"/>
      <c r="UN214"/>
      <c r="UO214"/>
      <c r="UP214"/>
      <c r="UQ214"/>
      <c r="UR214"/>
      <c r="US214"/>
      <c r="UT214"/>
      <c r="UU214"/>
      <c r="UV214"/>
      <c r="UW214"/>
      <c r="UX214"/>
      <c r="UY214"/>
      <c r="UZ214"/>
      <c r="VA214"/>
      <c r="VB214"/>
      <c r="VC214"/>
      <c r="VD214"/>
      <c r="VE214"/>
      <c r="VF214"/>
      <c r="VG214"/>
      <c r="VH214"/>
      <c r="VI214"/>
      <c r="VJ214"/>
      <c r="VK214"/>
      <c r="VL214"/>
      <c r="VM214"/>
      <c r="VN214"/>
      <c r="VO214"/>
      <c r="VP214"/>
      <c r="VQ214"/>
      <c r="VR214"/>
      <c r="VS214"/>
      <c r="VT214"/>
      <c r="VU214"/>
      <c r="VV214"/>
      <c r="VW214"/>
      <c r="VX214"/>
      <c r="VY214"/>
      <c r="VZ214"/>
      <c r="WA214"/>
      <c r="WB214"/>
      <c r="WC214"/>
      <c r="WD214"/>
      <c r="WE214"/>
      <c r="WF214"/>
      <c r="WG214"/>
      <c r="WH214"/>
      <c r="WI214"/>
      <c r="WJ214"/>
      <c r="WK214"/>
      <c r="WL214"/>
      <c r="WM214"/>
      <c r="WN214"/>
      <c r="WO214"/>
      <c r="WP214"/>
      <c r="WQ214"/>
      <c r="WR214"/>
      <c r="WS214"/>
      <c r="WT214"/>
      <c r="WU214"/>
      <c r="WV214"/>
      <c r="WW214"/>
      <c r="WX214"/>
      <c r="WY214"/>
      <c r="WZ214"/>
      <c r="XA214"/>
      <c r="XB214"/>
      <c r="XC214"/>
      <c r="XD214"/>
      <c r="XE214"/>
      <c r="XF214"/>
      <c r="XG214"/>
      <c r="XH214"/>
      <c r="XI214"/>
      <c r="XJ214"/>
      <c r="XK214"/>
      <c r="XL214"/>
      <c r="XM214"/>
      <c r="XN214"/>
      <c r="XO214"/>
      <c r="XP214"/>
      <c r="XQ214"/>
      <c r="XR214"/>
      <c r="XS214"/>
      <c r="XT214"/>
      <c r="XU214"/>
      <c r="XV214"/>
      <c r="XW214"/>
      <c r="XX214"/>
      <c r="XY214"/>
      <c r="XZ214"/>
      <c r="YA214"/>
      <c r="YB214"/>
      <c r="YC214"/>
      <c r="YD214"/>
      <c r="YE214"/>
      <c r="YF214"/>
      <c r="YG214"/>
      <c r="YH214"/>
      <c r="YI214"/>
      <c r="YJ214"/>
      <c r="YK214"/>
      <c r="YL214"/>
      <c r="YM214"/>
      <c r="YN214"/>
      <c r="YO214"/>
      <c r="YP214"/>
      <c r="YQ214"/>
      <c r="YR214"/>
      <c r="YS214"/>
      <c r="YT214"/>
      <c r="YU214"/>
      <c r="YV214"/>
      <c r="YW214"/>
      <c r="YX214"/>
      <c r="YY214"/>
      <c r="YZ214"/>
      <c r="ZA214"/>
      <c r="ZB214"/>
      <c r="ZC214"/>
      <c r="ZD214"/>
      <c r="ZE214"/>
      <c r="ZF214"/>
      <c r="ZG214"/>
      <c r="ZH214"/>
      <c r="ZI214"/>
      <c r="ZJ214"/>
      <c r="ZK214"/>
      <c r="ZL214"/>
      <c r="ZM214"/>
      <c r="ZN214"/>
      <c r="ZO214"/>
      <c r="ZP214"/>
      <c r="ZQ214"/>
      <c r="ZR214"/>
      <c r="ZS214"/>
      <c r="ZT214"/>
      <c r="ZU214"/>
      <c r="ZV214"/>
      <c r="ZW214"/>
      <c r="ZX214"/>
      <c r="ZY214"/>
      <c r="ZZ214"/>
      <c r="AAA214"/>
      <c r="AAB214"/>
      <c r="AAC214"/>
      <c r="AAD214"/>
      <c r="AAE214"/>
      <c r="AAF214"/>
      <c r="AAG214"/>
      <c r="AAH214"/>
      <c r="AAI214"/>
      <c r="AAJ214"/>
      <c r="AAK214"/>
      <c r="AAL214"/>
      <c r="AAM214"/>
      <c r="AAN214"/>
      <c r="AAO214"/>
      <c r="AAP214"/>
      <c r="AAQ214"/>
      <c r="AAR214"/>
      <c r="AAS214"/>
      <c r="AAT214"/>
      <c r="AAU214"/>
      <c r="AAV214"/>
      <c r="AAW214"/>
      <c r="AAX214"/>
      <c r="AAY214"/>
      <c r="AAZ214"/>
      <c r="ABA214"/>
      <c r="ABB214"/>
      <c r="ABC214"/>
      <c r="ABD214"/>
      <c r="ABE214"/>
      <c r="ABF214"/>
      <c r="ABG214"/>
      <c r="ABH214"/>
      <c r="ABI214"/>
      <c r="ABJ214"/>
      <c r="ABK214"/>
      <c r="ABL214"/>
      <c r="ABM214"/>
      <c r="ABN214"/>
      <c r="ABO214"/>
      <c r="ABP214"/>
      <c r="ABQ214"/>
      <c r="ABR214"/>
      <c r="ABS214"/>
      <c r="ABT214"/>
      <c r="ABU214"/>
      <c r="ABV214"/>
      <c r="ABW214"/>
      <c r="ABX214"/>
      <c r="ABY214"/>
      <c r="ABZ214"/>
      <c r="ACA214"/>
      <c r="ACB214"/>
      <c r="ACC214"/>
      <c r="ACD214"/>
      <c r="ACE214"/>
      <c r="ACF214"/>
      <c r="ACG214"/>
      <c r="ACH214"/>
      <c r="ACI214"/>
      <c r="ACJ214"/>
      <c r="ACK214"/>
      <c r="ACL214"/>
      <c r="ACM214"/>
      <c r="ACN214"/>
      <c r="ACO214"/>
      <c r="ACP214"/>
      <c r="ACQ214"/>
      <c r="ACR214"/>
      <c r="ACS214"/>
      <c r="ACT214"/>
      <c r="ACU214"/>
      <c r="ACV214"/>
      <c r="ACW214"/>
      <c r="ACX214"/>
      <c r="ACY214"/>
      <c r="ACZ214"/>
      <c r="ADA214"/>
      <c r="ADB214"/>
      <c r="ADC214"/>
      <c r="ADD214"/>
      <c r="ADE214"/>
      <c r="ADF214"/>
      <c r="ADG214"/>
      <c r="ADH214"/>
      <c r="ADI214"/>
      <c r="ADJ214"/>
      <c r="ADK214"/>
      <c r="ADL214"/>
      <c r="ADM214"/>
      <c r="ADN214"/>
      <c r="ADO214"/>
      <c r="ADP214"/>
      <c r="ADQ214"/>
      <c r="ADR214"/>
      <c r="ADS214"/>
      <c r="ADT214"/>
      <c r="ADU214"/>
      <c r="ADV214"/>
      <c r="ADW214"/>
      <c r="ADX214"/>
      <c r="ADY214"/>
      <c r="ADZ214"/>
      <c r="AEA214"/>
      <c r="AEB214"/>
      <c r="AEC214"/>
      <c r="AED214"/>
      <c r="AEE214"/>
      <c r="AEF214"/>
      <c r="AEG214"/>
      <c r="AEH214"/>
      <c r="AEI214"/>
      <c r="AEJ214"/>
      <c r="AEK214"/>
      <c r="AEL214"/>
      <c r="AEM214"/>
      <c r="AEN214"/>
      <c r="AEO214"/>
      <c r="AEP214"/>
      <c r="AEQ214"/>
      <c r="AER214"/>
      <c r="AES214"/>
      <c r="AET214"/>
      <c r="AEU214"/>
      <c r="AEV214"/>
      <c r="AEW214"/>
      <c r="AEX214"/>
      <c r="AEY214"/>
      <c r="AEZ214"/>
      <c r="AFA214"/>
      <c r="AFB214"/>
      <c r="AFC214"/>
      <c r="AFD214"/>
      <c r="AFE214"/>
      <c r="AFF214"/>
      <c r="AFG214"/>
      <c r="AFH214"/>
      <c r="AFI214"/>
      <c r="AFJ214"/>
      <c r="AFK214"/>
      <c r="AFL214"/>
      <c r="AFM214"/>
      <c r="AFN214"/>
      <c r="AFO214"/>
      <c r="AFP214"/>
      <c r="AFQ214"/>
      <c r="AFR214"/>
      <c r="AFS214"/>
      <c r="AFT214"/>
      <c r="AFU214"/>
      <c r="AFV214"/>
      <c r="AFW214"/>
      <c r="AFX214"/>
      <c r="AFY214"/>
      <c r="AFZ214"/>
      <c r="AGA214"/>
      <c r="AGB214"/>
      <c r="AGC214"/>
      <c r="AGD214"/>
      <c r="AGE214"/>
      <c r="AGF214"/>
      <c r="AGG214"/>
      <c r="AGH214"/>
      <c r="AGI214"/>
      <c r="AGJ214"/>
      <c r="AGK214"/>
      <c r="AGL214"/>
      <c r="AGM214"/>
      <c r="AGN214"/>
      <c r="AGO214"/>
      <c r="AGP214"/>
      <c r="AGQ214"/>
      <c r="AGR214"/>
      <c r="AGS214"/>
      <c r="AGT214"/>
      <c r="AGU214"/>
      <c r="AGV214"/>
      <c r="AGW214"/>
      <c r="AGX214"/>
      <c r="AGY214"/>
      <c r="AGZ214"/>
      <c r="AHA214"/>
      <c r="AHB214"/>
      <c r="AHC214"/>
      <c r="AHD214"/>
      <c r="AHE214"/>
      <c r="AHF214"/>
      <c r="AHG214"/>
      <c r="AHH214"/>
      <c r="AHI214"/>
      <c r="AHJ214"/>
      <c r="AHK214"/>
      <c r="AHL214"/>
      <c r="AHM214"/>
      <c r="AHN214"/>
      <c r="AHO214"/>
      <c r="AHP214"/>
      <c r="AHQ214"/>
      <c r="AHR214"/>
      <c r="AHS214"/>
      <c r="AHT214"/>
      <c r="AHU214"/>
      <c r="AHV214"/>
      <c r="AHW214"/>
      <c r="AHX214"/>
      <c r="AHY214"/>
      <c r="AHZ214"/>
      <c r="AIA214"/>
      <c r="AIB214"/>
      <c r="AIC214"/>
      <c r="AID214"/>
      <c r="AIE214"/>
      <c r="AIF214"/>
      <c r="AIG214"/>
      <c r="AIH214"/>
      <c r="AII214"/>
      <c r="AIJ214"/>
      <c r="AIK214"/>
      <c r="AIL214"/>
      <c r="AIM214"/>
      <c r="AIN214"/>
      <c r="AIO214"/>
      <c r="AIP214"/>
      <c r="AIQ214"/>
      <c r="AIR214"/>
      <c r="AIS214"/>
      <c r="AIT214"/>
      <c r="AIU214"/>
      <c r="AIV214"/>
      <c r="AIW214"/>
      <c r="AIX214"/>
      <c r="AIY214"/>
      <c r="AIZ214"/>
      <c r="AJA214"/>
      <c r="AJB214"/>
      <c r="AJC214"/>
      <c r="AJD214"/>
      <c r="AJE214"/>
      <c r="AJF214"/>
      <c r="AJG214"/>
      <c r="AJH214"/>
      <c r="AJI214"/>
      <c r="AJJ214"/>
      <c r="AJK214"/>
      <c r="AJL214"/>
      <c r="AJM214"/>
      <c r="AJN214"/>
      <c r="AJO214"/>
      <c r="AJP214"/>
      <c r="AJQ214"/>
      <c r="AJR214"/>
      <c r="AJS214"/>
      <c r="AJT214"/>
      <c r="AJU214"/>
      <c r="AJV214"/>
      <c r="AJW214"/>
      <c r="AJX214"/>
      <c r="AJY214"/>
      <c r="AJZ214"/>
      <c r="AKA214"/>
      <c r="AKB214"/>
      <c r="AKC214"/>
      <c r="AKD214"/>
      <c r="AKE214"/>
      <c r="AKF214"/>
      <c r="AKG214"/>
      <c r="AKH214"/>
      <c r="AKI214"/>
      <c r="AKJ214"/>
      <c r="AKK214"/>
      <c r="AKL214"/>
      <c r="AKM214"/>
      <c r="AKN214"/>
      <c r="AKO214"/>
      <c r="AKP214"/>
      <c r="AKQ214"/>
      <c r="AKR214"/>
      <c r="AKS214"/>
      <c r="AKT214"/>
      <c r="AKU214"/>
      <c r="AKV214"/>
      <c r="AKW214"/>
      <c r="AKX214"/>
      <c r="AKY214"/>
      <c r="AKZ214"/>
      <c r="ALA214"/>
      <c r="ALB214"/>
      <c r="ALC214"/>
      <c r="ALD214"/>
      <c r="ALE214"/>
      <c r="ALF214"/>
      <c r="ALG214"/>
      <c r="ALH214"/>
      <c r="ALI214"/>
      <c r="ALJ214"/>
      <c r="ALK214"/>
      <c r="ALL214"/>
      <c r="ALM214"/>
      <c r="ALN214"/>
      <c r="ALO214"/>
      <c r="ALP214"/>
      <c r="ALQ214"/>
      <c r="ALR214"/>
      <c r="ALS214"/>
      <c r="ALT214"/>
      <c r="ALU214"/>
      <c r="ALV214"/>
      <c r="ALW214"/>
      <c r="ALX214"/>
      <c r="ALY214"/>
      <c r="ALZ214"/>
      <c r="AMA214"/>
      <c r="AMB214"/>
      <c r="AMC214"/>
      <c r="AMD214"/>
      <c r="AME214"/>
      <c r="AMF214"/>
      <c r="AMG214"/>
      <c r="AMH214"/>
      <c r="AMI214"/>
      <c r="AMJ214"/>
      <c r="AMK214"/>
      <c r="AML214"/>
      <c r="AMM214"/>
      <c r="AMN214"/>
      <c r="AMO214"/>
    </row>
    <row r="215" spans="1:1029">
      <c r="A215" s="20" t="str">
        <f>SUBSTITUTE(SUBSTITUTE(CONCATENATE(I215,IF(L215="Identifier","ID",L215))," ",""),"_","")</f>
        <v>HasTenderEvaluationResult</v>
      </c>
      <c r="B215" s="21" t="s">
        <v>1498</v>
      </c>
      <c r="C215" s="23" t="s">
        <v>1500</v>
      </c>
      <c r="D215" s="20"/>
      <c r="E215" s="20"/>
      <c r="F215" s="20" t="str">
        <f>CONCATENATE( IF(G215="","",CONCATENATE(G215,"_ ")),H215,". ",IF(I215="","",CONCATENATE(I215,"_ ")),L215,IF(I215="","",CONCATENATE(". ",M215)))</f>
        <v>Tender. Has_ Tender Evaluation Result. Tender Evaluation Result</v>
      </c>
      <c r="G215" s="20"/>
      <c r="H215" s="20" t="s">
        <v>1611</v>
      </c>
      <c r="I215" s="20" t="s">
        <v>1519</v>
      </c>
      <c r="J215" s="20"/>
      <c r="K215" s="20"/>
      <c r="L215" s="20" t="str">
        <f>CONCATENATE(IF(P215="","",CONCATENATE(P215,"_ ")),Q215)</f>
        <v>Tender Evaluation Result</v>
      </c>
      <c r="M215" s="20" t="str">
        <f>L215</f>
        <v>Tender Evaluation Result</v>
      </c>
      <c r="N215" s="20"/>
      <c r="O215" s="20"/>
      <c r="P215" s="20"/>
      <c r="Q215" s="22" t="s">
        <v>1751</v>
      </c>
      <c r="R215" s="20" t="s">
        <v>1507</v>
      </c>
      <c r="S215" s="23"/>
      <c r="T215" s="23"/>
      <c r="U215" s="23"/>
      <c r="V215" s="23"/>
      <c r="W215" s="23"/>
      <c r="X215" s="23"/>
      <c r="Y215" s="23" t="s">
        <v>1485</v>
      </c>
      <c r="Z215" s="23"/>
      <c r="AA215" s="23" t="s">
        <v>36</v>
      </c>
      <c r="AB215" s="23"/>
      <c r="AC215" s="23"/>
      <c r="AD215" s="23"/>
      <c r="AE215" s="23"/>
      <c r="AF215" s="22">
        <v>20180219</v>
      </c>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c r="DU215"/>
      <c r="DV215"/>
      <c r="DW215"/>
      <c r="DX215"/>
      <c r="DY215"/>
      <c r="DZ215"/>
      <c r="EA215"/>
      <c r="EB215"/>
      <c r="EC215"/>
      <c r="ED215"/>
      <c r="EE215"/>
      <c r="EF215"/>
      <c r="EG215"/>
      <c r="EH215"/>
      <c r="EI215"/>
      <c r="EJ215"/>
      <c r="EK215"/>
      <c r="EL215"/>
      <c r="EM215"/>
      <c r="EN215"/>
      <c r="EO215"/>
      <c r="EP215"/>
      <c r="EQ215"/>
      <c r="ER215"/>
      <c r="ES215"/>
      <c r="ET215"/>
      <c r="EU215"/>
      <c r="EV215"/>
      <c r="EW215"/>
      <c r="EX215"/>
      <c r="EY215"/>
      <c r="EZ215"/>
      <c r="FA215"/>
      <c r="FB215"/>
      <c r="FC215"/>
      <c r="FD215"/>
      <c r="FE215"/>
      <c r="FF215"/>
      <c r="FG215"/>
      <c r="FH215"/>
      <c r="FI215"/>
      <c r="FJ215"/>
      <c r="FK215"/>
      <c r="FL215"/>
      <c r="FM215"/>
      <c r="FN215"/>
      <c r="FO215"/>
      <c r="FP215"/>
      <c r="FQ215"/>
      <c r="FR215"/>
      <c r="FS215"/>
      <c r="FT215"/>
      <c r="FU215"/>
      <c r="FV215"/>
      <c r="FW215"/>
      <c r="FX215"/>
      <c r="FY215"/>
      <c r="FZ215"/>
      <c r="GA215"/>
      <c r="GB215"/>
      <c r="GC215"/>
      <c r="GD215"/>
      <c r="GE215"/>
      <c r="GF215"/>
      <c r="GG215"/>
      <c r="GH215"/>
      <c r="GI215"/>
      <c r="GJ215"/>
      <c r="GK215"/>
      <c r="GL215"/>
      <c r="GM215"/>
      <c r="GN215"/>
      <c r="GO215"/>
      <c r="GP215"/>
      <c r="GQ215"/>
      <c r="GR215"/>
      <c r="GS215"/>
      <c r="GT215"/>
      <c r="GU215"/>
      <c r="GV215"/>
      <c r="GW215"/>
      <c r="GX215"/>
      <c r="GY215"/>
      <c r="GZ215"/>
      <c r="HA215"/>
      <c r="HB215"/>
      <c r="HC215"/>
      <c r="HD215"/>
      <c r="HE215"/>
      <c r="HF215"/>
      <c r="HG215"/>
      <c r="HH215"/>
      <c r="HI215"/>
      <c r="HJ215"/>
      <c r="HK215"/>
      <c r="HL215"/>
      <c r="HM215"/>
      <c r="HN215"/>
      <c r="HO215"/>
      <c r="HP215"/>
      <c r="HQ215"/>
      <c r="HR215"/>
      <c r="HS215"/>
      <c r="HT215"/>
      <c r="HU215"/>
      <c r="HV215"/>
      <c r="HW215"/>
      <c r="HX215"/>
      <c r="HY215"/>
      <c r="HZ215"/>
      <c r="IA215"/>
      <c r="IB215"/>
      <c r="IC215"/>
      <c r="ID215"/>
      <c r="IE215"/>
      <c r="IF215"/>
      <c r="IG215"/>
      <c r="IH215"/>
      <c r="II215"/>
      <c r="IJ215"/>
      <c r="IK215"/>
      <c r="IL215"/>
      <c r="IM215"/>
      <c r="IN215"/>
      <c r="IO215"/>
      <c r="IP215"/>
      <c r="IQ215"/>
      <c r="IR215"/>
      <c r="IS215"/>
      <c r="IT215"/>
      <c r="IU215"/>
      <c r="IV215"/>
      <c r="IW215"/>
      <c r="IX215"/>
      <c r="IY215"/>
      <c r="IZ215"/>
      <c r="JA215"/>
      <c r="JB215"/>
      <c r="JC215"/>
      <c r="JD215"/>
      <c r="JE215"/>
      <c r="JF215"/>
      <c r="JG215"/>
      <c r="JH215"/>
      <c r="JI215"/>
      <c r="JJ215"/>
      <c r="JK215"/>
      <c r="JL215"/>
      <c r="JM215"/>
      <c r="JN215"/>
      <c r="JO215"/>
      <c r="JP215"/>
      <c r="JQ215"/>
      <c r="JR215"/>
      <c r="JS215"/>
      <c r="JT215"/>
      <c r="JU215"/>
      <c r="JV215"/>
      <c r="JW215"/>
      <c r="JX215"/>
      <c r="JY215"/>
      <c r="JZ215"/>
      <c r="KA215"/>
      <c r="KB215"/>
      <c r="KC215"/>
      <c r="KD215"/>
      <c r="KE215"/>
      <c r="KF215"/>
      <c r="KG215"/>
      <c r="KH215"/>
      <c r="KI215"/>
      <c r="KJ215"/>
      <c r="KK215"/>
      <c r="KL215"/>
      <c r="KM215"/>
      <c r="KN215"/>
      <c r="KO215"/>
      <c r="KP215"/>
      <c r="KQ215"/>
      <c r="KR215"/>
      <c r="KS215"/>
      <c r="KT215"/>
      <c r="KU215"/>
      <c r="KV215"/>
      <c r="KW215"/>
      <c r="KX215"/>
      <c r="KY215"/>
      <c r="KZ215"/>
      <c r="LA215"/>
      <c r="LB215"/>
      <c r="LC215"/>
      <c r="LD215"/>
      <c r="LE215"/>
      <c r="LF215"/>
      <c r="LG215"/>
      <c r="LH215"/>
      <c r="LI215"/>
      <c r="LJ215"/>
      <c r="LK215"/>
      <c r="LL215"/>
      <c r="LM215"/>
      <c r="LN215"/>
      <c r="LO215"/>
      <c r="LP215"/>
      <c r="LQ215"/>
      <c r="LR215"/>
      <c r="LS215"/>
      <c r="LT215"/>
      <c r="LU215"/>
      <c r="LV215"/>
      <c r="LW215"/>
      <c r="LX215"/>
      <c r="LY215"/>
      <c r="LZ215"/>
      <c r="MA215"/>
      <c r="MB215"/>
      <c r="MC215"/>
      <c r="MD215"/>
      <c r="ME215"/>
      <c r="MF215"/>
      <c r="MG215"/>
      <c r="MH215"/>
      <c r="MI215"/>
      <c r="MJ215"/>
      <c r="MK215"/>
      <c r="ML215"/>
      <c r="MM215"/>
      <c r="MN215"/>
      <c r="MO215"/>
      <c r="MP215"/>
      <c r="MQ215"/>
      <c r="MR215"/>
      <c r="MS215"/>
      <c r="MT215"/>
      <c r="MU215"/>
      <c r="MV215"/>
      <c r="MW215"/>
      <c r="MX215"/>
      <c r="MY215"/>
      <c r="MZ215"/>
      <c r="NA215"/>
      <c r="NB215"/>
      <c r="NC215"/>
      <c r="ND215"/>
      <c r="NE215"/>
      <c r="NF215"/>
      <c r="NG215"/>
      <c r="NH215"/>
      <c r="NI215"/>
      <c r="NJ215"/>
      <c r="NK215"/>
      <c r="NL215"/>
      <c r="NM215"/>
      <c r="NN215"/>
      <c r="NO215"/>
      <c r="NP215"/>
      <c r="NQ215"/>
      <c r="NR215"/>
      <c r="NS215"/>
      <c r="NT215"/>
      <c r="NU215"/>
      <c r="NV215"/>
      <c r="NW215"/>
      <c r="NX215"/>
      <c r="NY215"/>
      <c r="NZ215"/>
      <c r="OA215"/>
      <c r="OB215"/>
      <c r="OC215"/>
      <c r="OD215"/>
      <c r="OE215"/>
      <c r="OF215"/>
      <c r="OG215"/>
      <c r="OH215"/>
      <c r="OI215"/>
      <c r="OJ215"/>
      <c r="OK215"/>
      <c r="OL215"/>
      <c r="OM215"/>
      <c r="ON215"/>
      <c r="OO215"/>
      <c r="OP215"/>
      <c r="OQ215"/>
      <c r="OR215"/>
      <c r="OS215"/>
      <c r="OT215"/>
      <c r="OU215"/>
      <c r="OV215"/>
      <c r="OW215"/>
      <c r="OX215"/>
      <c r="OY215"/>
      <c r="OZ215"/>
      <c r="PA215"/>
      <c r="PB215"/>
      <c r="PC215"/>
      <c r="PD215"/>
      <c r="PE215"/>
      <c r="PF215"/>
      <c r="PG215"/>
      <c r="PH215"/>
      <c r="PI215"/>
      <c r="PJ215"/>
      <c r="PK215"/>
      <c r="PL215"/>
      <c r="PM215"/>
      <c r="PN215"/>
      <c r="PO215"/>
      <c r="PP215"/>
      <c r="PQ215"/>
      <c r="PR215"/>
      <c r="PS215"/>
      <c r="PT215"/>
      <c r="PU215"/>
      <c r="PV215"/>
      <c r="PW215"/>
      <c r="PX215"/>
      <c r="PY215"/>
      <c r="PZ215"/>
      <c r="QA215"/>
      <c r="QB215"/>
      <c r="QC215"/>
      <c r="QD215"/>
      <c r="QE215"/>
      <c r="QF215"/>
      <c r="QG215"/>
      <c r="QH215"/>
      <c r="QI215"/>
      <c r="QJ215"/>
      <c r="QK215"/>
      <c r="QL215"/>
      <c r="QM215"/>
      <c r="QN215"/>
      <c r="QO215"/>
      <c r="QP215"/>
      <c r="QQ215"/>
      <c r="QR215"/>
      <c r="QS215"/>
      <c r="QT215"/>
      <c r="QU215"/>
      <c r="QV215"/>
      <c r="QW215"/>
      <c r="QX215"/>
      <c r="QY215"/>
      <c r="QZ215"/>
      <c r="RA215"/>
      <c r="RB215"/>
      <c r="RC215"/>
      <c r="RD215"/>
      <c r="RE215"/>
      <c r="RF215"/>
      <c r="RG215"/>
      <c r="RH215"/>
      <c r="RI215"/>
      <c r="RJ215"/>
      <c r="RK215"/>
      <c r="RL215"/>
      <c r="RM215"/>
      <c r="RN215"/>
      <c r="RO215"/>
      <c r="RP215"/>
      <c r="RQ215"/>
      <c r="RR215"/>
      <c r="RS215"/>
      <c r="RT215"/>
      <c r="RU215"/>
      <c r="RV215"/>
      <c r="RW215"/>
      <c r="RX215"/>
      <c r="RY215"/>
      <c r="RZ215"/>
      <c r="SA215"/>
      <c r="SB215"/>
      <c r="SC215"/>
      <c r="SD215"/>
      <c r="SE215"/>
      <c r="SF215"/>
      <c r="SG215"/>
      <c r="SH215"/>
      <c r="SI215"/>
      <c r="SJ215"/>
      <c r="SK215"/>
      <c r="SL215"/>
      <c r="SM215"/>
      <c r="SN215"/>
      <c r="SO215"/>
      <c r="SP215"/>
      <c r="SQ215"/>
      <c r="SR215"/>
      <c r="SS215"/>
      <c r="ST215"/>
      <c r="SU215"/>
      <c r="SV215"/>
      <c r="SW215"/>
      <c r="SX215"/>
      <c r="SY215"/>
      <c r="SZ215"/>
      <c r="TA215"/>
      <c r="TB215"/>
      <c r="TC215"/>
      <c r="TD215"/>
      <c r="TE215"/>
      <c r="TF215"/>
      <c r="TG215"/>
      <c r="TH215"/>
      <c r="TI215"/>
      <c r="TJ215"/>
      <c r="TK215"/>
      <c r="TL215"/>
      <c r="TM215"/>
      <c r="TN215"/>
      <c r="TO215"/>
      <c r="TP215"/>
      <c r="TQ215"/>
      <c r="TR215"/>
      <c r="TS215"/>
      <c r="TT215"/>
      <c r="TU215"/>
      <c r="TV215"/>
      <c r="TW215"/>
      <c r="TX215"/>
      <c r="TY215"/>
      <c r="TZ215"/>
      <c r="UA215"/>
      <c r="UB215"/>
      <c r="UC215"/>
      <c r="UD215"/>
      <c r="UE215"/>
      <c r="UF215"/>
      <c r="UG215"/>
      <c r="UH215"/>
      <c r="UI215"/>
      <c r="UJ215"/>
      <c r="UK215"/>
      <c r="UL215"/>
      <c r="UM215"/>
      <c r="UN215"/>
      <c r="UO215"/>
      <c r="UP215"/>
      <c r="UQ215"/>
      <c r="UR215"/>
      <c r="US215"/>
      <c r="UT215"/>
      <c r="UU215"/>
      <c r="UV215"/>
      <c r="UW215"/>
      <c r="UX215"/>
      <c r="UY215"/>
      <c r="UZ215"/>
      <c r="VA215"/>
      <c r="VB215"/>
      <c r="VC215"/>
      <c r="VD215"/>
      <c r="VE215"/>
      <c r="VF215"/>
      <c r="VG215"/>
      <c r="VH215"/>
      <c r="VI215"/>
      <c r="VJ215"/>
      <c r="VK215"/>
      <c r="VL215"/>
      <c r="VM215"/>
      <c r="VN215"/>
      <c r="VO215"/>
      <c r="VP215"/>
      <c r="VQ215"/>
      <c r="VR215"/>
      <c r="VS215"/>
      <c r="VT215"/>
      <c r="VU215"/>
      <c r="VV215"/>
      <c r="VW215"/>
      <c r="VX215"/>
      <c r="VY215"/>
      <c r="VZ215"/>
      <c r="WA215"/>
      <c r="WB215"/>
      <c r="WC215"/>
      <c r="WD215"/>
      <c r="WE215"/>
      <c r="WF215"/>
      <c r="WG215"/>
      <c r="WH215"/>
      <c r="WI215"/>
      <c r="WJ215"/>
      <c r="WK215"/>
      <c r="WL215"/>
      <c r="WM215"/>
      <c r="WN215"/>
      <c r="WO215"/>
      <c r="WP215"/>
      <c r="WQ215"/>
      <c r="WR215"/>
      <c r="WS215"/>
      <c r="WT215"/>
      <c r="WU215"/>
      <c r="WV215"/>
      <c r="WW215"/>
      <c r="WX215"/>
      <c r="WY215"/>
      <c r="WZ215"/>
      <c r="XA215"/>
      <c r="XB215"/>
      <c r="XC215"/>
      <c r="XD215"/>
      <c r="XE215"/>
      <c r="XF215"/>
      <c r="XG215"/>
      <c r="XH215"/>
      <c r="XI215"/>
      <c r="XJ215"/>
      <c r="XK215"/>
      <c r="XL215"/>
      <c r="XM215"/>
      <c r="XN215"/>
      <c r="XO215"/>
      <c r="XP215"/>
      <c r="XQ215"/>
      <c r="XR215"/>
      <c r="XS215"/>
      <c r="XT215"/>
      <c r="XU215"/>
      <c r="XV215"/>
      <c r="XW215"/>
      <c r="XX215"/>
      <c r="XY215"/>
      <c r="XZ215"/>
      <c r="YA215"/>
      <c r="YB215"/>
      <c r="YC215"/>
      <c r="YD215"/>
      <c r="YE215"/>
      <c r="YF215"/>
      <c r="YG215"/>
      <c r="YH215"/>
      <c r="YI215"/>
      <c r="YJ215"/>
      <c r="YK215"/>
      <c r="YL215"/>
      <c r="YM215"/>
      <c r="YN215"/>
      <c r="YO215"/>
      <c r="YP215"/>
      <c r="YQ215"/>
      <c r="YR215"/>
      <c r="YS215"/>
      <c r="YT215"/>
      <c r="YU215"/>
      <c r="YV215"/>
      <c r="YW215"/>
      <c r="YX215"/>
      <c r="YY215"/>
      <c r="YZ215"/>
      <c r="ZA215"/>
      <c r="ZB215"/>
      <c r="ZC215"/>
      <c r="ZD215"/>
      <c r="ZE215"/>
      <c r="ZF215"/>
      <c r="ZG215"/>
      <c r="ZH215"/>
      <c r="ZI215"/>
      <c r="ZJ215"/>
      <c r="ZK215"/>
      <c r="ZL215"/>
      <c r="ZM215"/>
      <c r="ZN215"/>
      <c r="ZO215"/>
      <c r="ZP215"/>
      <c r="ZQ215"/>
      <c r="ZR215"/>
      <c r="ZS215"/>
      <c r="ZT215"/>
      <c r="ZU215"/>
      <c r="ZV215"/>
      <c r="ZW215"/>
      <c r="ZX215"/>
      <c r="ZY215"/>
      <c r="ZZ215"/>
      <c r="AAA215"/>
      <c r="AAB215"/>
      <c r="AAC215"/>
      <c r="AAD215"/>
      <c r="AAE215"/>
      <c r="AAF215"/>
      <c r="AAG215"/>
      <c r="AAH215"/>
      <c r="AAI215"/>
      <c r="AAJ215"/>
      <c r="AAK215"/>
      <c r="AAL215"/>
      <c r="AAM215"/>
      <c r="AAN215"/>
      <c r="AAO215"/>
      <c r="AAP215"/>
      <c r="AAQ215"/>
      <c r="AAR215"/>
      <c r="AAS215"/>
      <c r="AAT215"/>
      <c r="AAU215"/>
      <c r="AAV215"/>
      <c r="AAW215"/>
      <c r="AAX215"/>
      <c r="AAY215"/>
      <c r="AAZ215"/>
      <c r="ABA215"/>
      <c r="ABB215"/>
      <c r="ABC215"/>
      <c r="ABD215"/>
      <c r="ABE215"/>
      <c r="ABF215"/>
      <c r="ABG215"/>
      <c r="ABH215"/>
      <c r="ABI215"/>
      <c r="ABJ215"/>
      <c r="ABK215"/>
      <c r="ABL215"/>
      <c r="ABM215"/>
      <c r="ABN215"/>
      <c r="ABO215"/>
      <c r="ABP215"/>
      <c r="ABQ215"/>
      <c r="ABR215"/>
      <c r="ABS215"/>
      <c r="ABT215"/>
      <c r="ABU215"/>
      <c r="ABV215"/>
      <c r="ABW215"/>
      <c r="ABX215"/>
      <c r="ABY215"/>
      <c r="ABZ215"/>
      <c r="ACA215"/>
      <c r="ACB215"/>
      <c r="ACC215"/>
      <c r="ACD215"/>
      <c r="ACE215"/>
      <c r="ACF215"/>
      <c r="ACG215"/>
      <c r="ACH215"/>
      <c r="ACI215"/>
      <c r="ACJ215"/>
      <c r="ACK215"/>
      <c r="ACL215"/>
      <c r="ACM215"/>
      <c r="ACN215"/>
      <c r="ACO215"/>
      <c r="ACP215"/>
      <c r="ACQ215"/>
      <c r="ACR215"/>
      <c r="ACS215"/>
      <c r="ACT215"/>
      <c r="ACU215"/>
      <c r="ACV215"/>
      <c r="ACW215"/>
      <c r="ACX215"/>
      <c r="ACY215"/>
      <c r="ACZ215"/>
      <c r="ADA215"/>
      <c r="ADB215"/>
      <c r="ADC215"/>
      <c r="ADD215"/>
      <c r="ADE215"/>
      <c r="ADF215"/>
      <c r="ADG215"/>
      <c r="ADH215"/>
      <c r="ADI215"/>
      <c r="ADJ215"/>
      <c r="ADK215"/>
      <c r="ADL215"/>
      <c r="ADM215"/>
      <c r="ADN215"/>
      <c r="ADO215"/>
      <c r="ADP215"/>
      <c r="ADQ215"/>
      <c r="ADR215"/>
      <c r="ADS215"/>
      <c r="ADT215"/>
      <c r="ADU215"/>
      <c r="ADV215"/>
      <c r="ADW215"/>
      <c r="ADX215"/>
      <c r="ADY215"/>
      <c r="ADZ215"/>
      <c r="AEA215"/>
      <c r="AEB215"/>
      <c r="AEC215"/>
      <c r="AED215"/>
      <c r="AEE215"/>
      <c r="AEF215"/>
      <c r="AEG215"/>
      <c r="AEH215"/>
      <c r="AEI215"/>
      <c r="AEJ215"/>
      <c r="AEK215"/>
      <c r="AEL215"/>
      <c r="AEM215"/>
      <c r="AEN215"/>
      <c r="AEO215"/>
      <c r="AEP215"/>
      <c r="AEQ215"/>
      <c r="AER215"/>
      <c r="AES215"/>
      <c r="AET215"/>
      <c r="AEU215"/>
      <c r="AEV215"/>
      <c r="AEW215"/>
      <c r="AEX215"/>
      <c r="AEY215"/>
      <c r="AEZ215"/>
      <c r="AFA215"/>
      <c r="AFB215"/>
      <c r="AFC215"/>
      <c r="AFD215"/>
      <c r="AFE215"/>
      <c r="AFF215"/>
      <c r="AFG215"/>
      <c r="AFH215"/>
      <c r="AFI215"/>
      <c r="AFJ215"/>
      <c r="AFK215"/>
      <c r="AFL215"/>
      <c r="AFM215"/>
      <c r="AFN215"/>
      <c r="AFO215"/>
      <c r="AFP215"/>
      <c r="AFQ215"/>
      <c r="AFR215"/>
      <c r="AFS215"/>
      <c r="AFT215"/>
      <c r="AFU215"/>
      <c r="AFV215"/>
      <c r="AFW215"/>
      <c r="AFX215"/>
      <c r="AFY215"/>
      <c r="AFZ215"/>
      <c r="AGA215"/>
      <c r="AGB215"/>
      <c r="AGC215"/>
      <c r="AGD215"/>
      <c r="AGE215"/>
      <c r="AGF215"/>
      <c r="AGG215"/>
      <c r="AGH215"/>
      <c r="AGI215"/>
      <c r="AGJ215"/>
      <c r="AGK215"/>
      <c r="AGL215"/>
      <c r="AGM215"/>
      <c r="AGN215"/>
      <c r="AGO215"/>
      <c r="AGP215"/>
      <c r="AGQ215"/>
      <c r="AGR215"/>
      <c r="AGS215"/>
      <c r="AGT215"/>
      <c r="AGU215"/>
      <c r="AGV215"/>
      <c r="AGW215"/>
      <c r="AGX215"/>
      <c r="AGY215"/>
      <c r="AGZ215"/>
      <c r="AHA215"/>
      <c r="AHB215"/>
      <c r="AHC215"/>
      <c r="AHD215"/>
      <c r="AHE215"/>
      <c r="AHF215"/>
      <c r="AHG215"/>
      <c r="AHH215"/>
      <c r="AHI215"/>
      <c r="AHJ215"/>
      <c r="AHK215"/>
      <c r="AHL215"/>
      <c r="AHM215"/>
      <c r="AHN215"/>
      <c r="AHO215"/>
      <c r="AHP215"/>
      <c r="AHQ215"/>
      <c r="AHR215"/>
      <c r="AHS215"/>
      <c r="AHT215"/>
      <c r="AHU215"/>
      <c r="AHV215"/>
      <c r="AHW215"/>
      <c r="AHX215"/>
      <c r="AHY215"/>
      <c r="AHZ215"/>
      <c r="AIA215"/>
      <c r="AIB215"/>
      <c r="AIC215"/>
      <c r="AID215"/>
      <c r="AIE215"/>
      <c r="AIF215"/>
      <c r="AIG215"/>
      <c r="AIH215"/>
      <c r="AII215"/>
      <c r="AIJ215"/>
      <c r="AIK215"/>
      <c r="AIL215"/>
      <c r="AIM215"/>
      <c r="AIN215"/>
      <c r="AIO215"/>
      <c r="AIP215"/>
      <c r="AIQ215"/>
      <c r="AIR215"/>
      <c r="AIS215"/>
      <c r="AIT215"/>
      <c r="AIU215"/>
      <c r="AIV215"/>
      <c r="AIW215"/>
      <c r="AIX215"/>
      <c r="AIY215"/>
      <c r="AIZ215"/>
      <c r="AJA215"/>
      <c r="AJB215"/>
      <c r="AJC215"/>
      <c r="AJD215"/>
      <c r="AJE215"/>
      <c r="AJF215"/>
      <c r="AJG215"/>
      <c r="AJH215"/>
      <c r="AJI215"/>
      <c r="AJJ215"/>
      <c r="AJK215"/>
      <c r="AJL215"/>
      <c r="AJM215"/>
      <c r="AJN215"/>
      <c r="AJO215"/>
      <c r="AJP215"/>
      <c r="AJQ215"/>
      <c r="AJR215"/>
      <c r="AJS215"/>
      <c r="AJT215"/>
      <c r="AJU215"/>
      <c r="AJV215"/>
      <c r="AJW215"/>
      <c r="AJX215"/>
      <c r="AJY215"/>
      <c r="AJZ215"/>
      <c r="AKA215"/>
      <c r="AKB215"/>
      <c r="AKC215"/>
      <c r="AKD215"/>
      <c r="AKE215"/>
      <c r="AKF215"/>
      <c r="AKG215"/>
      <c r="AKH215"/>
      <c r="AKI215"/>
      <c r="AKJ215"/>
      <c r="AKK215"/>
      <c r="AKL215"/>
      <c r="AKM215"/>
      <c r="AKN215"/>
      <c r="AKO215"/>
      <c r="AKP215"/>
      <c r="AKQ215"/>
      <c r="AKR215"/>
      <c r="AKS215"/>
      <c r="AKT215"/>
      <c r="AKU215"/>
      <c r="AKV215"/>
      <c r="AKW215"/>
      <c r="AKX215"/>
      <c r="AKY215"/>
      <c r="AKZ215"/>
      <c r="ALA215"/>
      <c r="ALB215"/>
      <c r="ALC215"/>
      <c r="ALD215"/>
      <c r="ALE215"/>
      <c r="ALF215"/>
      <c r="ALG215"/>
      <c r="ALH215"/>
      <c r="ALI215"/>
      <c r="ALJ215"/>
      <c r="ALK215"/>
      <c r="ALL215"/>
      <c r="ALM215"/>
      <c r="ALN215"/>
      <c r="ALO215"/>
      <c r="ALP215"/>
      <c r="ALQ215"/>
      <c r="ALR215"/>
      <c r="ALS215"/>
      <c r="ALT215"/>
      <c r="ALU215"/>
      <c r="ALV215"/>
      <c r="ALW215"/>
      <c r="ALX215"/>
      <c r="ALY215"/>
      <c r="ALZ215"/>
      <c r="AMA215"/>
      <c r="AMB215"/>
      <c r="AMC215"/>
      <c r="AMD215"/>
      <c r="AME215"/>
      <c r="AMF215"/>
      <c r="AMG215"/>
      <c r="AMH215"/>
      <c r="AMI215"/>
      <c r="AMJ215"/>
      <c r="AMK215"/>
      <c r="AML215"/>
      <c r="AMM215"/>
      <c r="AMN215"/>
      <c r="AMO215"/>
    </row>
    <row r="216" spans="1:1029">
      <c r="A216" s="20" t="str">
        <f>SUBSTITUTE(SUBSTITUTE(CONCATENATE(I216,IF(L216="Identifier","ID",L216))," ",""),"_","")</f>
        <v>SubmitterEconomicOperator</v>
      </c>
      <c r="B216" s="21" t="s">
        <v>1498</v>
      </c>
      <c r="C216" s="23" t="s">
        <v>1500</v>
      </c>
      <c r="D216" s="20"/>
      <c r="E216" s="20"/>
      <c r="F216" s="20" t="str">
        <f>CONCATENATE( IF(G216="","",CONCATENATE(G216,"_ ")),H216,". ",IF(I216="","",CONCATENATE(I216,"_ ")),L216,IF(I216="","",CONCATENATE(". ",M216)))</f>
        <v>Tender. Submitter_ Economic Operator. Economic Operator</v>
      </c>
      <c r="G216" s="20"/>
      <c r="H216" s="20" t="s">
        <v>1611</v>
      </c>
      <c r="I216" s="20" t="s">
        <v>1752</v>
      </c>
      <c r="J216" s="20"/>
      <c r="K216" s="20"/>
      <c r="L216" s="20" t="str">
        <f>CONCATENATE(IF(P216="","",CONCATENATE(P216,"_ ")),Q216)</f>
        <v>Economic Operator</v>
      </c>
      <c r="M216" s="20" t="str">
        <f>L216</f>
        <v>Economic Operator</v>
      </c>
      <c r="N216" s="20"/>
      <c r="O216" s="20"/>
      <c r="P216" s="20"/>
      <c r="Q216" s="22" t="s">
        <v>481</v>
      </c>
      <c r="R216" s="20" t="s">
        <v>1507</v>
      </c>
      <c r="S216" s="23" t="s">
        <v>1753</v>
      </c>
      <c r="T216" s="23"/>
      <c r="U216" s="23"/>
      <c r="V216" s="23"/>
      <c r="W216" s="23"/>
      <c r="X216" s="23"/>
      <c r="Y216" s="23" t="s">
        <v>1485</v>
      </c>
      <c r="Z216" s="23"/>
      <c r="AA216" s="23" t="s">
        <v>1486</v>
      </c>
      <c r="AB216" s="23"/>
      <c r="AC216" s="23"/>
      <c r="AD216" s="23"/>
      <c r="AE216" s="23" t="s">
        <v>36</v>
      </c>
      <c r="AF216" s="22">
        <v>20180219</v>
      </c>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c r="DU216"/>
      <c r="DV216"/>
      <c r="DW216"/>
      <c r="DX216"/>
      <c r="DY216"/>
      <c r="DZ216"/>
      <c r="EA216"/>
      <c r="EB216"/>
      <c r="EC216"/>
      <c r="ED216"/>
      <c r="EE216"/>
      <c r="EF216"/>
      <c r="EG216"/>
      <c r="EH216"/>
      <c r="EI216"/>
      <c r="EJ216"/>
      <c r="EK216"/>
      <c r="EL216"/>
      <c r="EM216"/>
      <c r="EN216"/>
      <c r="EO216"/>
      <c r="EP216"/>
      <c r="EQ216"/>
      <c r="ER216"/>
      <c r="ES216"/>
      <c r="ET216"/>
      <c r="EU216"/>
      <c r="EV216"/>
      <c r="EW216"/>
      <c r="EX216"/>
      <c r="EY216"/>
      <c r="EZ216"/>
      <c r="FA216"/>
      <c r="FB216"/>
      <c r="FC216"/>
      <c r="FD216"/>
      <c r="FE216"/>
      <c r="FF216"/>
      <c r="FG216"/>
      <c r="FH216"/>
      <c r="FI216"/>
      <c r="FJ216"/>
      <c r="FK216"/>
      <c r="FL216"/>
      <c r="FM216"/>
      <c r="FN216"/>
      <c r="FO216"/>
      <c r="FP216"/>
      <c r="FQ216"/>
      <c r="FR216"/>
      <c r="FS216"/>
      <c r="FT216"/>
      <c r="FU216"/>
      <c r="FV216"/>
      <c r="FW216"/>
      <c r="FX216"/>
      <c r="FY216"/>
      <c r="FZ216"/>
      <c r="GA216"/>
      <c r="GB216"/>
      <c r="GC216"/>
      <c r="GD216"/>
      <c r="GE216"/>
      <c r="GF216"/>
      <c r="GG216"/>
      <c r="GH216"/>
      <c r="GI216"/>
      <c r="GJ216"/>
      <c r="GK216"/>
      <c r="GL216"/>
      <c r="GM216"/>
      <c r="GN216"/>
      <c r="GO216"/>
      <c r="GP216"/>
      <c r="GQ216"/>
      <c r="GR216"/>
      <c r="GS216"/>
      <c r="GT216"/>
      <c r="GU216"/>
      <c r="GV216"/>
      <c r="GW216"/>
      <c r="GX216"/>
      <c r="GY216"/>
      <c r="GZ216"/>
      <c r="HA216"/>
      <c r="HB216"/>
      <c r="HC216"/>
      <c r="HD216"/>
      <c r="HE216"/>
      <c r="HF216"/>
      <c r="HG216"/>
      <c r="HH216"/>
      <c r="HI216"/>
      <c r="HJ216"/>
      <c r="HK216"/>
      <c r="HL216"/>
      <c r="HM216"/>
      <c r="HN216"/>
      <c r="HO216"/>
      <c r="HP216"/>
      <c r="HQ216"/>
      <c r="HR216"/>
      <c r="HS216"/>
      <c r="HT216"/>
      <c r="HU216"/>
      <c r="HV216"/>
      <c r="HW216"/>
      <c r="HX216"/>
      <c r="HY216"/>
      <c r="HZ216"/>
      <c r="IA216"/>
      <c r="IB216"/>
      <c r="IC216"/>
      <c r="ID216"/>
      <c r="IE216"/>
      <c r="IF216"/>
      <c r="IG216"/>
      <c r="IH216"/>
      <c r="II216"/>
      <c r="IJ216"/>
      <c r="IK216"/>
      <c r="IL216"/>
      <c r="IM216"/>
      <c r="IN216"/>
      <c r="IO216"/>
      <c r="IP216"/>
      <c r="IQ216"/>
      <c r="IR216"/>
      <c r="IS216"/>
      <c r="IT216"/>
      <c r="IU216"/>
      <c r="IV216"/>
      <c r="IW216"/>
      <c r="IX216"/>
      <c r="IY216"/>
      <c r="IZ216"/>
      <c r="JA216"/>
      <c r="JB216"/>
      <c r="JC216"/>
      <c r="JD216"/>
      <c r="JE216"/>
      <c r="JF216"/>
      <c r="JG216"/>
      <c r="JH216"/>
      <c r="JI216"/>
      <c r="JJ216"/>
      <c r="JK216"/>
      <c r="JL216"/>
      <c r="JM216"/>
      <c r="JN216"/>
      <c r="JO216"/>
      <c r="JP216"/>
      <c r="JQ216"/>
      <c r="JR216"/>
      <c r="JS216"/>
      <c r="JT216"/>
      <c r="JU216"/>
      <c r="JV216"/>
      <c r="JW216"/>
      <c r="JX216"/>
      <c r="JY216"/>
      <c r="JZ216"/>
      <c r="KA216"/>
      <c r="KB216"/>
      <c r="KC216"/>
      <c r="KD216"/>
      <c r="KE216"/>
      <c r="KF216"/>
      <c r="KG216"/>
      <c r="KH216"/>
      <c r="KI216"/>
      <c r="KJ216"/>
      <c r="KK216"/>
      <c r="KL216"/>
      <c r="KM216"/>
      <c r="KN216"/>
      <c r="KO216"/>
      <c r="KP216"/>
      <c r="KQ216"/>
      <c r="KR216"/>
      <c r="KS216"/>
      <c r="KT216"/>
      <c r="KU216"/>
      <c r="KV216"/>
      <c r="KW216"/>
      <c r="KX216"/>
      <c r="KY216"/>
      <c r="KZ216"/>
      <c r="LA216"/>
      <c r="LB216"/>
      <c r="LC216"/>
      <c r="LD216"/>
      <c r="LE216"/>
      <c r="LF216"/>
      <c r="LG216"/>
      <c r="LH216"/>
      <c r="LI216"/>
      <c r="LJ216"/>
      <c r="LK216"/>
      <c r="LL216"/>
      <c r="LM216"/>
      <c r="LN216"/>
      <c r="LO216"/>
      <c r="LP216"/>
      <c r="LQ216"/>
      <c r="LR216"/>
      <c r="LS216"/>
      <c r="LT216"/>
      <c r="LU216"/>
      <c r="LV216"/>
      <c r="LW216"/>
      <c r="LX216"/>
      <c r="LY216"/>
      <c r="LZ216"/>
      <c r="MA216"/>
      <c r="MB216"/>
      <c r="MC216"/>
      <c r="MD216"/>
      <c r="ME216"/>
      <c r="MF216"/>
      <c r="MG216"/>
      <c r="MH216"/>
      <c r="MI216"/>
      <c r="MJ216"/>
      <c r="MK216"/>
      <c r="ML216"/>
      <c r="MM216"/>
      <c r="MN216"/>
      <c r="MO216"/>
      <c r="MP216"/>
      <c r="MQ216"/>
      <c r="MR216"/>
      <c r="MS216"/>
      <c r="MT216"/>
      <c r="MU216"/>
      <c r="MV216"/>
      <c r="MW216"/>
      <c r="MX216"/>
      <c r="MY216"/>
      <c r="MZ216"/>
      <c r="NA216"/>
      <c r="NB216"/>
      <c r="NC216"/>
      <c r="ND216"/>
      <c r="NE216"/>
      <c r="NF216"/>
      <c r="NG216"/>
      <c r="NH216"/>
      <c r="NI216"/>
      <c r="NJ216"/>
      <c r="NK216"/>
      <c r="NL216"/>
      <c r="NM216"/>
      <c r="NN216"/>
      <c r="NO216"/>
      <c r="NP216"/>
      <c r="NQ216"/>
      <c r="NR216"/>
      <c r="NS216"/>
      <c r="NT216"/>
      <c r="NU216"/>
      <c r="NV216"/>
      <c r="NW216"/>
      <c r="NX216"/>
      <c r="NY216"/>
      <c r="NZ216"/>
      <c r="OA216"/>
      <c r="OB216"/>
      <c r="OC216"/>
      <c r="OD216"/>
      <c r="OE216"/>
      <c r="OF216"/>
      <c r="OG216"/>
      <c r="OH216"/>
      <c r="OI216"/>
      <c r="OJ216"/>
      <c r="OK216"/>
      <c r="OL216"/>
      <c r="OM216"/>
      <c r="ON216"/>
      <c r="OO216"/>
      <c r="OP216"/>
      <c r="OQ216"/>
      <c r="OR216"/>
      <c r="OS216"/>
      <c r="OT216"/>
      <c r="OU216"/>
      <c r="OV216"/>
      <c r="OW216"/>
      <c r="OX216"/>
      <c r="OY216"/>
      <c r="OZ216"/>
      <c r="PA216"/>
      <c r="PB216"/>
      <c r="PC216"/>
      <c r="PD216"/>
      <c r="PE216"/>
      <c r="PF216"/>
      <c r="PG216"/>
      <c r="PH216"/>
      <c r="PI216"/>
      <c r="PJ216"/>
      <c r="PK216"/>
      <c r="PL216"/>
      <c r="PM216"/>
      <c r="PN216"/>
      <c r="PO216"/>
      <c r="PP216"/>
      <c r="PQ216"/>
      <c r="PR216"/>
      <c r="PS216"/>
      <c r="PT216"/>
      <c r="PU216"/>
      <c r="PV216"/>
      <c r="PW216"/>
      <c r="PX216"/>
      <c r="PY216"/>
      <c r="PZ216"/>
      <c r="QA216"/>
      <c r="QB216"/>
      <c r="QC216"/>
      <c r="QD216"/>
      <c r="QE216"/>
      <c r="QF216"/>
      <c r="QG216"/>
      <c r="QH216"/>
      <c r="QI216"/>
      <c r="QJ216"/>
      <c r="QK216"/>
      <c r="QL216"/>
      <c r="QM216"/>
      <c r="QN216"/>
      <c r="QO216"/>
      <c r="QP216"/>
      <c r="QQ216"/>
      <c r="QR216"/>
      <c r="QS216"/>
      <c r="QT216"/>
      <c r="QU216"/>
      <c r="QV216"/>
      <c r="QW216"/>
      <c r="QX216"/>
      <c r="QY216"/>
      <c r="QZ216"/>
      <c r="RA216"/>
      <c r="RB216"/>
      <c r="RC216"/>
      <c r="RD216"/>
      <c r="RE216"/>
      <c r="RF216"/>
      <c r="RG216"/>
      <c r="RH216"/>
      <c r="RI216"/>
      <c r="RJ216"/>
      <c r="RK216"/>
      <c r="RL216"/>
      <c r="RM216"/>
      <c r="RN216"/>
      <c r="RO216"/>
      <c r="RP216"/>
      <c r="RQ216"/>
      <c r="RR216"/>
      <c r="RS216"/>
      <c r="RT216"/>
      <c r="RU216"/>
      <c r="RV216"/>
      <c r="RW216"/>
      <c r="RX216"/>
      <c r="RY216"/>
      <c r="RZ216"/>
      <c r="SA216"/>
      <c r="SB216"/>
      <c r="SC216"/>
      <c r="SD216"/>
      <c r="SE216"/>
      <c r="SF216"/>
      <c r="SG216"/>
      <c r="SH216"/>
      <c r="SI216"/>
      <c r="SJ216"/>
      <c r="SK216"/>
      <c r="SL216"/>
      <c r="SM216"/>
      <c r="SN216"/>
      <c r="SO216"/>
      <c r="SP216"/>
      <c r="SQ216"/>
      <c r="SR216"/>
      <c r="SS216"/>
      <c r="ST216"/>
      <c r="SU216"/>
      <c r="SV216"/>
      <c r="SW216"/>
      <c r="SX216"/>
      <c r="SY216"/>
      <c r="SZ216"/>
      <c r="TA216"/>
      <c r="TB216"/>
      <c r="TC216"/>
      <c r="TD216"/>
      <c r="TE216"/>
      <c r="TF216"/>
      <c r="TG216"/>
      <c r="TH216"/>
      <c r="TI216"/>
      <c r="TJ216"/>
      <c r="TK216"/>
      <c r="TL216"/>
      <c r="TM216"/>
      <c r="TN216"/>
      <c r="TO216"/>
      <c r="TP216"/>
      <c r="TQ216"/>
      <c r="TR216"/>
      <c r="TS216"/>
      <c r="TT216"/>
      <c r="TU216"/>
      <c r="TV216"/>
      <c r="TW216"/>
      <c r="TX216"/>
      <c r="TY216"/>
      <c r="TZ216"/>
      <c r="UA216"/>
      <c r="UB216"/>
      <c r="UC216"/>
      <c r="UD216"/>
      <c r="UE216"/>
      <c r="UF216"/>
      <c r="UG216"/>
      <c r="UH216"/>
      <c r="UI216"/>
      <c r="UJ216"/>
      <c r="UK216"/>
      <c r="UL216"/>
      <c r="UM216"/>
      <c r="UN216"/>
      <c r="UO216"/>
      <c r="UP216"/>
      <c r="UQ216"/>
      <c r="UR216"/>
      <c r="US216"/>
      <c r="UT216"/>
      <c r="UU216"/>
      <c r="UV216"/>
      <c r="UW216"/>
      <c r="UX216"/>
      <c r="UY216"/>
      <c r="UZ216"/>
      <c r="VA216"/>
      <c r="VB216"/>
      <c r="VC216"/>
      <c r="VD216"/>
      <c r="VE216"/>
      <c r="VF216"/>
      <c r="VG216"/>
      <c r="VH216"/>
      <c r="VI216"/>
      <c r="VJ216"/>
      <c r="VK216"/>
      <c r="VL216"/>
      <c r="VM216"/>
      <c r="VN216"/>
      <c r="VO216"/>
      <c r="VP216"/>
      <c r="VQ216"/>
      <c r="VR216"/>
      <c r="VS216"/>
      <c r="VT216"/>
      <c r="VU216"/>
      <c r="VV216"/>
      <c r="VW216"/>
      <c r="VX216"/>
      <c r="VY216"/>
      <c r="VZ216"/>
      <c r="WA216"/>
      <c r="WB216"/>
      <c r="WC216"/>
      <c r="WD216"/>
      <c r="WE216"/>
      <c r="WF216"/>
      <c r="WG216"/>
      <c r="WH216"/>
      <c r="WI216"/>
      <c r="WJ216"/>
      <c r="WK216"/>
      <c r="WL216"/>
      <c r="WM216"/>
      <c r="WN216"/>
      <c r="WO216"/>
      <c r="WP216"/>
      <c r="WQ216"/>
      <c r="WR216"/>
      <c r="WS216"/>
      <c r="WT216"/>
      <c r="WU216"/>
      <c r="WV216"/>
      <c r="WW216"/>
      <c r="WX216"/>
      <c r="WY216"/>
      <c r="WZ216"/>
      <c r="XA216"/>
      <c r="XB216"/>
      <c r="XC216"/>
      <c r="XD216"/>
      <c r="XE216"/>
      <c r="XF216"/>
      <c r="XG216"/>
      <c r="XH216"/>
      <c r="XI216"/>
      <c r="XJ216"/>
      <c r="XK216"/>
      <c r="XL216"/>
      <c r="XM216"/>
      <c r="XN216"/>
      <c r="XO216"/>
      <c r="XP216"/>
      <c r="XQ216"/>
      <c r="XR216"/>
      <c r="XS216"/>
      <c r="XT216"/>
      <c r="XU216"/>
      <c r="XV216"/>
      <c r="XW216"/>
      <c r="XX216"/>
      <c r="XY216"/>
      <c r="XZ216"/>
      <c r="YA216"/>
      <c r="YB216"/>
      <c r="YC216"/>
      <c r="YD216"/>
      <c r="YE216"/>
      <c r="YF216"/>
      <c r="YG216"/>
      <c r="YH216"/>
      <c r="YI216"/>
      <c r="YJ216"/>
      <c r="YK216"/>
      <c r="YL216"/>
      <c r="YM216"/>
      <c r="YN216"/>
      <c r="YO216"/>
      <c r="YP216"/>
      <c r="YQ216"/>
      <c r="YR216"/>
      <c r="YS216"/>
      <c r="YT216"/>
      <c r="YU216"/>
      <c r="YV216"/>
      <c r="YW216"/>
      <c r="YX216"/>
      <c r="YY216"/>
      <c r="YZ216"/>
      <c r="ZA216"/>
      <c r="ZB216"/>
      <c r="ZC216"/>
      <c r="ZD216"/>
      <c r="ZE216"/>
      <c r="ZF216"/>
      <c r="ZG216"/>
      <c r="ZH216"/>
      <c r="ZI216"/>
      <c r="ZJ216"/>
      <c r="ZK216"/>
      <c r="ZL216"/>
      <c r="ZM216"/>
      <c r="ZN216"/>
      <c r="ZO216"/>
      <c r="ZP216"/>
      <c r="ZQ216"/>
      <c r="ZR216"/>
      <c r="ZS216"/>
      <c r="ZT216"/>
      <c r="ZU216"/>
      <c r="ZV216"/>
      <c r="ZW216"/>
      <c r="ZX216"/>
      <c r="ZY216"/>
      <c r="ZZ216"/>
      <c r="AAA216"/>
      <c r="AAB216"/>
      <c r="AAC216"/>
      <c r="AAD216"/>
      <c r="AAE216"/>
      <c r="AAF216"/>
      <c r="AAG216"/>
      <c r="AAH216"/>
      <c r="AAI216"/>
      <c r="AAJ216"/>
      <c r="AAK216"/>
      <c r="AAL216"/>
      <c r="AAM216"/>
      <c r="AAN216"/>
      <c r="AAO216"/>
      <c r="AAP216"/>
      <c r="AAQ216"/>
      <c r="AAR216"/>
      <c r="AAS216"/>
      <c r="AAT216"/>
      <c r="AAU216"/>
      <c r="AAV216"/>
      <c r="AAW216"/>
      <c r="AAX216"/>
      <c r="AAY216"/>
      <c r="AAZ216"/>
      <c r="ABA216"/>
      <c r="ABB216"/>
      <c r="ABC216"/>
      <c r="ABD216"/>
      <c r="ABE216"/>
      <c r="ABF216"/>
      <c r="ABG216"/>
      <c r="ABH216"/>
      <c r="ABI216"/>
      <c r="ABJ216"/>
      <c r="ABK216"/>
      <c r="ABL216"/>
      <c r="ABM216"/>
      <c r="ABN216"/>
      <c r="ABO216"/>
      <c r="ABP216"/>
      <c r="ABQ216"/>
      <c r="ABR216"/>
      <c r="ABS216"/>
      <c r="ABT216"/>
      <c r="ABU216"/>
      <c r="ABV216"/>
      <c r="ABW216"/>
      <c r="ABX216"/>
      <c r="ABY216"/>
      <c r="ABZ216"/>
      <c r="ACA216"/>
      <c r="ACB216"/>
      <c r="ACC216"/>
      <c r="ACD216"/>
      <c r="ACE216"/>
      <c r="ACF216"/>
      <c r="ACG216"/>
      <c r="ACH216"/>
      <c r="ACI216"/>
      <c r="ACJ216"/>
      <c r="ACK216"/>
      <c r="ACL216"/>
      <c r="ACM216"/>
      <c r="ACN216"/>
      <c r="ACO216"/>
      <c r="ACP216"/>
      <c r="ACQ216"/>
      <c r="ACR216"/>
      <c r="ACS216"/>
      <c r="ACT216"/>
      <c r="ACU216"/>
      <c r="ACV216"/>
      <c r="ACW216"/>
      <c r="ACX216"/>
      <c r="ACY216"/>
      <c r="ACZ216"/>
      <c r="ADA216"/>
      <c r="ADB216"/>
      <c r="ADC216"/>
      <c r="ADD216"/>
      <c r="ADE216"/>
      <c r="ADF216"/>
      <c r="ADG216"/>
      <c r="ADH216"/>
      <c r="ADI216"/>
      <c r="ADJ216"/>
      <c r="ADK216"/>
      <c r="ADL216"/>
      <c r="ADM216"/>
      <c r="ADN216"/>
      <c r="ADO216"/>
      <c r="ADP216"/>
      <c r="ADQ216"/>
      <c r="ADR216"/>
      <c r="ADS216"/>
      <c r="ADT216"/>
      <c r="ADU216"/>
      <c r="ADV216"/>
      <c r="ADW216"/>
      <c r="ADX216"/>
      <c r="ADY216"/>
      <c r="ADZ216"/>
      <c r="AEA216"/>
      <c r="AEB216"/>
      <c r="AEC216"/>
      <c r="AED216"/>
      <c r="AEE216"/>
      <c r="AEF216"/>
      <c r="AEG216"/>
      <c r="AEH216"/>
      <c r="AEI216"/>
      <c r="AEJ216"/>
      <c r="AEK216"/>
      <c r="AEL216"/>
      <c r="AEM216"/>
      <c r="AEN216"/>
      <c r="AEO216"/>
      <c r="AEP216"/>
      <c r="AEQ216"/>
      <c r="AER216"/>
      <c r="AES216"/>
      <c r="AET216"/>
      <c r="AEU216"/>
      <c r="AEV216"/>
      <c r="AEW216"/>
      <c r="AEX216"/>
      <c r="AEY216"/>
      <c r="AEZ216"/>
      <c r="AFA216"/>
      <c r="AFB216"/>
      <c r="AFC216"/>
      <c r="AFD216"/>
      <c r="AFE216"/>
      <c r="AFF216"/>
      <c r="AFG216"/>
      <c r="AFH216"/>
      <c r="AFI216"/>
      <c r="AFJ216"/>
      <c r="AFK216"/>
      <c r="AFL216"/>
      <c r="AFM216"/>
      <c r="AFN216"/>
      <c r="AFO216"/>
      <c r="AFP216"/>
      <c r="AFQ216"/>
      <c r="AFR216"/>
      <c r="AFS216"/>
      <c r="AFT216"/>
      <c r="AFU216"/>
      <c r="AFV216"/>
      <c r="AFW216"/>
      <c r="AFX216"/>
      <c r="AFY216"/>
      <c r="AFZ216"/>
      <c r="AGA216"/>
      <c r="AGB216"/>
      <c r="AGC216"/>
      <c r="AGD216"/>
      <c r="AGE216"/>
      <c r="AGF216"/>
      <c r="AGG216"/>
      <c r="AGH216"/>
      <c r="AGI216"/>
      <c r="AGJ216"/>
      <c r="AGK216"/>
      <c r="AGL216"/>
      <c r="AGM216"/>
      <c r="AGN216"/>
      <c r="AGO216"/>
      <c r="AGP216"/>
      <c r="AGQ216"/>
      <c r="AGR216"/>
      <c r="AGS216"/>
      <c r="AGT216"/>
      <c r="AGU216"/>
      <c r="AGV216"/>
      <c r="AGW216"/>
      <c r="AGX216"/>
      <c r="AGY216"/>
      <c r="AGZ216"/>
      <c r="AHA216"/>
      <c r="AHB216"/>
      <c r="AHC216"/>
      <c r="AHD216"/>
      <c r="AHE216"/>
      <c r="AHF216"/>
      <c r="AHG216"/>
      <c r="AHH216"/>
      <c r="AHI216"/>
      <c r="AHJ216"/>
      <c r="AHK216"/>
      <c r="AHL216"/>
      <c r="AHM216"/>
      <c r="AHN216"/>
      <c r="AHO216"/>
      <c r="AHP216"/>
      <c r="AHQ216"/>
      <c r="AHR216"/>
      <c r="AHS216"/>
      <c r="AHT216"/>
      <c r="AHU216"/>
      <c r="AHV216"/>
      <c r="AHW216"/>
      <c r="AHX216"/>
      <c r="AHY216"/>
      <c r="AHZ216"/>
      <c r="AIA216"/>
      <c r="AIB216"/>
      <c r="AIC216"/>
      <c r="AID216"/>
      <c r="AIE216"/>
      <c r="AIF216"/>
      <c r="AIG216"/>
      <c r="AIH216"/>
      <c r="AII216"/>
      <c r="AIJ216"/>
      <c r="AIK216"/>
      <c r="AIL216"/>
      <c r="AIM216"/>
      <c r="AIN216"/>
      <c r="AIO216"/>
      <c r="AIP216"/>
      <c r="AIQ216"/>
      <c r="AIR216"/>
      <c r="AIS216"/>
      <c r="AIT216"/>
      <c r="AIU216"/>
      <c r="AIV216"/>
      <c r="AIW216"/>
      <c r="AIX216"/>
      <c r="AIY216"/>
      <c r="AIZ216"/>
      <c r="AJA216"/>
      <c r="AJB216"/>
      <c r="AJC216"/>
      <c r="AJD216"/>
      <c r="AJE216"/>
      <c r="AJF216"/>
      <c r="AJG216"/>
      <c r="AJH216"/>
      <c r="AJI216"/>
      <c r="AJJ216"/>
      <c r="AJK216"/>
      <c r="AJL216"/>
      <c r="AJM216"/>
      <c r="AJN216"/>
      <c r="AJO216"/>
      <c r="AJP216"/>
      <c r="AJQ216"/>
      <c r="AJR216"/>
      <c r="AJS216"/>
      <c r="AJT216"/>
      <c r="AJU216"/>
      <c r="AJV216"/>
      <c r="AJW216"/>
      <c r="AJX216"/>
      <c r="AJY216"/>
      <c r="AJZ216"/>
      <c r="AKA216"/>
      <c r="AKB216"/>
      <c r="AKC216"/>
      <c r="AKD216"/>
      <c r="AKE216"/>
      <c r="AKF216"/>
      <c r="AKG216"/>
      <c r="AKH216"/>
      <c r="AKI216"/>
      <c r="AKJ216"/>
      <c r="AKK216"/>
      <c r="AKL216"/>
      <c r="AKM216"/>
      <c r="AKN216"/>
      <c r="AKO216"/>
      <c r="AKP216"/>
      <c r="AKQ216"/>
      <c r="AKR216"/>
      <c r="AKS216"/>
      <c r="AKT216"/>
      <c r="AKU216"/>
      <c r="AKV216"/>
      <c r="AKW216"/>
      <c r="AKX216"/>
      <c r="AKY216"/>
      <c r="AKZ216"/>
      <c r="ALA216"/>
      <c r="ALB216"/>
      <c r="ALC216"/>
      <c r="ALD216"/>
      <c r="ALE216"/>
      <c r="ALF216"/>
      <c r="ALG216"/>
      <c r="ALH216"/>
      <c r="ALI216"/>
      <c r="ALJ216"/>
      <c r="ALK216"/>
      <c r="ALL216"/>
      <c r="ALM216"/>
      <c r="ALN216"/>
      <c r="ALO216"/>
      <c r="ALP216"/>
      <c r="ALQ216"/>
      <c r="ALR216"/>
      <c r="ALS216"/>
      <c r="ALT216"/>
      <c r="ALU216"/>
      <c r="ALV216"/>
      <c r="ALW216"/>
      <c r="ALX216"/>
      <c r="ALY216"/>
      <c r="ALZ216"/>
      <c r="AMA216"/>
      <c r="AMB216"/>
      <c r="AMC216"/>
      <c r="AMD216"/>
      <c r="AME216"/>
      <c r="AMF216"/>
      <c r="AMG216"/>
      <c r="AMH216"/>
      <c r="AMI216"/>
      <c r="AMJ216"/>
      <c r="AMK216"/>
      <c r="AML216"/>
      <c r="AMM216"/>
      <c r="AMN216"/>
      <c r="AMO216"/>
    </row>
    <row r="217" spans="1:1029">
      <c r="A217" s="20" t="str">
        <f>SUBSTITUTE(SUBSTITUTE(CONCATENATE(I217,IF(L217="Identifier","ID",L217))," ",""),"_","")</f>
        <v>SubmitterServiceProvider</v>
      </c>
      <c r="B217" s="21" t="s">
        <v>1498</v>
      </c>
      <c r="C217" s="23" t="s">
        <v>1500</v>
      </c>
      <c r="D217" s="20"/>
      <c r="E217" s="20"/>
      <c r="F217" s="20" t="str">
        <f>CONCATENATE( IF(G217="","",CONCATENATE(G217,"_ ")),H217,". ",IF(I217="","",CONCATENATE(I217,"_ ")),L217,IF(I217="","",CONCATENATE(". ",M217)))</f>
        <v>Tender. Submitter_ Service Provider. Service Provider</v>
      </c>
      <c r="G217" s="20"/>
      <c r="H217" s="20" t="s">
        <v>1611</v>
      </c>
      <c r="I217" s="20" t="s">
        <v>1752</v>
      </c>
      <c r="J217" s="20"/>
      <c r="K217" s="20"/>
      <c r="L217" s="20" t="str">
        <f>CONCATENATE(IF(P217="","",CONCATENATE(P217,"_ ")),Q217)</f>
        <v>Service Provider</v>
      </c>
      <c r="M217" s="20" t="str">
        <f>L217</f>
        <v>Service Provider</v>
      </c>
      <c r="N217" s="20"/>
      <c r="O217" s="20"/>
      <c r="P217" s="20"/>
      <c r="Q217" s="22" t="s">
        <v>1670</v>
      </c>
      <c r="R217" s="20" t="s">
        <v>1507</v>
      </c>
      <c r="S217" s="23" t="s">
        <v>1754</v>
      </c>
      <c r="T217" s="23"/>
      <c r="U217" s="23"/>
      <c r="V217" s="23"/>
      <c r="W217" s="23"/>
      <c r="X217" s="23"/>
      <c r="Y217" s="23" t="s">
        <v>1485</v>
      </c>
      <c r="Z217" s="23"/>
      <c r="AA217" s="23" t="s">
        <v>1486</v>
      </c>
      <c r="AB217" s="23"/>
      <c r="AC217" s="23"/>
      <c r="AD217" s="23"/>
      <c r="AE217" s="23" t="s">
        <v>36</v>
      </c>
      <c r="AF217" s="22">
        <v>20180219</v>
      </c>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c r="DU217"/>
      <c r="DV217"/>
      <c r="DW217"/>
      <c r="DX217"/>
      <c r="DY217"/>
      <c r="DZ217"/>
      <c r="EA217"/>
      <c r="EB217"/>
      <c r="EC217"/>
      <c r="ED217"/>
      <c r="EE217"/>
      <c r="EF217"/>
      <c r="EG217"/>
      <c r="EH217"/>
      <c r="EI217"/>
      <c r="EJ217"/>
      <c r="EK217"/>
      <c r="EL217"/>
      <c r="EM217"/>
      <c r="EN217"/>
      <c r="EO217"/>
      <c r="EP217"/>
      <c r="EQ217"/>
      <c r="ER217"/>
      <c r="ES217"/>
      <c r="ET217"/>
      <c r="EU217"/>
      <c r="EV217"/>
      <c r="EW217"/>
      <c r="EX217"/>
      <c r="EY217"/>
      <c r="EZ217"/>
      <c r="FA217"/>
      <c r="FB217"/>
      <c r="FC217"/>
      <c r="FD217"/>
      <c r="FE217"/>
      <c r="FF217"/>
      <c r="FG217"/>
      <c r="FH217"/>
      <c r="FI217"/>
      <c r="FJ217"/>
      <c r="FK217"/>
      <c r="FL217"/>
      <c r="FM217"/>
      <c r="FN217"/>
      <c r="FO217"/>
      <c r="FP217"/>
      <c r="FQ217"/>
      <c r="FR217"/>
      <c r="FS217"/>
      <c r="FT217"/>
      <c r="FU217"/>
      <c r="FV217"/>
      <c r="FW217"/>
      <c r="FX217"/>
      <c r="FY217"/>
      <c r="FZ217"/>
      <c r="GA217"/>
      <c r="GB217"/>
      <c r="GC217"/>
      <c r="GD217"/>
      <c r="GE217"/>
      <c r="GF217"/>
      <c r="GG217"/>
      <c r="GH217"/>
      <c r="GI217"/>
      <c r="GJ217"/>
      <c r="GK217"/>
      <c r="GL217"/>
      <c r="GM217"/>
      <c r="GN217"/>
      <c r="GO217"/>
      <c r="GP217"/>
      <c r="GQ217"/>
      <c r="GR217"/>
      <c r="GS217"/>
      <c r="GT217"/>
      <c r="GU217"/>
      <c r="GV217"/>
      <c r="GW217"/>
      <c r="GX217"/>
      <c r="GY217"/>
      <c r="GZ217"/>
      <c r="HA217"/>
      <c r="HB217"/>
      <c r="HC217"/>
      <c r="HD217"/>
      <c r="HE217"/>
      <c r="HF217"/>
      <c r="HG217"/>
      <c r="HH217"/>
      <c r="HI217"/>
      <c r="HJ217"/>
      <c r="HK217"/>
      <c r="HL217"/>
      <c r="HM217"/>
      <c r="HN217"/>
      <c r="HO217"/>
      <c r="HP217"/>
      <c r="HQ217"/>
      <c r="HR217"/>
      <c r="HS217"/>
      <c r="HT217"/>
      <c r="HU217"/>
      <c r="HV217"/>
      <c r="HW217"/>
      <c r="HX217"/>
      <c r="HY217"/>
      <c r="HZ217"/>
      <c r="IA217"/>
      <c r="IB217"/>
      <c r="IC217"/>
      <c r="ID217"/>
      <c r="IE217"/>
      <c r="IF217"/>
      <c r="IG217"/>
      <c r="IH217"/>
      <c r="II217"/>
      <c r="IJ217"/>
      <c r="IK217"/>
      <c r="IL217"/>
      <c r="IM217"/>
      <c r="IN217"/>
      <c r="IO217"/>
      <c r="IP217"/>
      <c r="IQ217"/>
      <c r="IR217"/>
      <c r="IS217"/>
      <c r="IT217"/>
      <c r="IU217"/>
      <c r="IV217"/>
      <c r="IW217"/>
      <c r="IX217"/>
      <c r="IY217"/>
      <c r="IZ217"/>
      <c r="JA217"/>
      <c r="JB217"/>
      <c r="JC217"/>
      <c r="JD217"/>
      <c r="JE217"/>
      <c r="JF217"/>
      <c r="JG217"/>
      <c r="JH217"/>
      <c r="JI217"/>
      <c r="JJ217"/>
      <c r="JK217"/>
      <c r="JL217"/>
      <c r="JM217"/>
      <c r="JN217"/>
      <c r="JO217"/>
      <c r="JP217"/>
      <c r="JQ217"/>
      <c r="JR217"/>
      <c r="JS217"/>
      <c r="JT217"/>
      <c r="JU217"/>
      <c r="JV217"/>
      <c r="JW217"/>
      <c r="JX217"/>
      <c r="JY217"/>
      <c r="JZ217"/>
      <c r="KA217"/>
      <c r="KB217"/>
      <c r="KC217"/>
      <c r="KD217"/>
      <c r="KE217"/>
      <c r="KF217"/>
      <c r="KG217"/>
      <c r="KH217"/>
      <c r="KI217"/>
      <c r="KJ217"/>
      <c r="KK217"/>
      <c r="KL217"/>
      <c r="KM217"/>
      <c r="KN217"/>
      <c r="KO217"/>
      <c r="KP217"/>
      <c r="KQ217"/>
      <c r="KR217"/>
      <c r="KS217"/>
      <c r="KT217"/>
      <c r="KU217"/>
      <c r="KV217"/>
      <c r="KW217"/>
      <c r="KX217"/>
      <c r="KY217"/>
      <c r="KZ217"/>
      <c r="LA217"/>
      <c r="LB217"/>
      <c r="LC217"/>
      <c r="LD217"/>
      <c r="LE217"/>
      <c r="LF217"/>
      <c r="LG217"/>
      <c r="LH217"/>
      <c r="LI217"/>
      <c r="LJ217"/>
      <c r="LK217"/>
      <c r="LL217"/>
      <c r="LM217"/>
      <c r="LN217"/>
      <c r="LO217"/>
      <c r="LP217"/>
      <c r="LQ217"/>
      <c r="LR217"/>
      <c r="LS217"/>
      <c r="LT217"/>
      <c r="LU217"/>
      <c r="LV217"/>
      <c r="LW217"/>
      <c r="LX217"/>
      <c r="LY217"/>
      <c r="LZ217"/>
      <c r="MA217"/>
      <c r="MB217"/>
      <c r="MC217"/>
      <c r="MD217"/>
      <c r="ME217"/>
      <c r="MF217"/>
      <c r="MG217"/>
      <c r="MH217"/>
      <c r="MI217"/>
      <c r="MJ217"/>
      <c r="MK217"/>
      <c r="ML217"/>
      <c r="MM217"/>
      <c r="MN217"/>
      <c r="MO217"/>
      <c r="MP217"/>
      <c r="MQ217"/>
      <c r="MR217"/>
      <c r="MS217"/>
      <c r="MT217"/>
      <c r="MU217"/>
      <c r="MV217"/>
      <c r="MW217"/>
      <c r="MX217"/>
      <c r="MY217"/>
      <c r="MZ217"/>
      <c r="NA217"/>
      <c r="NB217"/>
      <c r="NC217"/>
      <c r="ND217"/>
      <c r="NE217"/>
      <c r="NF217"/>
      <c r="NG217"/>
      <c r="NH217"/>
      <c r="NI217"/>
      <c r="NJ217"/>
      <c r="NK217"/>
      <c r="NL217"/>
      <c r="NM217"/>
      <c r="NN217"/>
      <c r="NO217"/>
      <c r="NP217"/>
      <c r="NQ217"/>
      <c r="NR217"/>
      <c r="NS217"/>
      <c r="NT217"/>
      <c r="NU217"/>
      <c r="NV217"/>
      <c r="NW217"/>
      <c r="NX217"/>
      <c r="NY217"/>
      <c r="NZ217"/>
      <c r="OA217"/>
      <c r="OB217"/>
      <c r="OC217"/>
      <c r="OD217"/>
      <c r="OE217"/>
      <c r="OF217"/>
      <c r="OG217"/>
      <c r="OH217"/>
      <c r="OI217"/>
      <c r="OJ217"/>
      <c r="OK217"/>
      <c r="OL217"/>
      <c r="OM217"/>
      <c r="ON217"/>
      <c r="OO217"/>
      <c r="OP217"/>
      <c r="OQ217"/>
      <c r="OR217"/>
      <c r="OS217"/>
      <c r="OT217"/>
      <c r="OU217"/>
      <c r="OV217"/>
      <c r="OW217"/>
      <c r="OX217"/>
      <c r="OY217"/>
      <c r="OZ217"/>
      <c r="PA217"/>
      <c r="PB217"/>
      <c r="PC217"/>
      <c r="PD217"/>
      <c r="PE217"/>
      <c r="PF217"/>
      <c r="PG217"/>
      <c r="PH217"/>
      <c r="PI217"/>
      <c r="PJ217"/>
      <c r="PK217"/>
      <c r="PL217"/>
      <c r="PM217"/>
      <c r="PN217"/>
      <c r="PO217"/>
      <c r="PP217"/>
      <c r="PQ217"/>
      <c r="PR217"/>
      <c r="PS217"/>
      <c r="PT217"/>
      <c r="PU217"/>
      <c r="PV217"/>
      <c r="PW217"/>
      <c r="PX217"/>
      <c r="PY217"/>
      <c r="PZ217"/>
      <c r="QA217"/>
      <c r="QB217"/>
      <c r="QC217"/>
      <c r="QD217"/>
      <c r="QE217"/>
      <c r="QF217"/>
      <c r="QG217"/>
      <c r="QH217"/>
      <c r="QI217"/>
      <c r="QJ217"/>
      <c r="QK217"/>
      <c r="QL217"/>
      <c r="QM217"/>
      <c r="QN217"/>
      <c r="QO217"/>
      <c r="QP217"/>
      <c r="QQ217"/>
      <c r="QR217"/>
      <c r="QS217"/>
      <c r="QT217"/>
      <c r="QU217"/>
      <c r="QV217"/>
      <c r="QW217"/>
      <c r="QX217"/>
      <c r="QY217"/>
      <c r="QZ217"/>
      <c r="RA217"/>
      <c r="RB217"/>
      <c r="RC217"/>
      <c r="RD217"/>
      <c r="RE217"/>
      <c r="RF217"/>
      <c r="RG217"/>
      <c r="RH217"/>
      <c r="RI217"/>
      <c r="RJ217"/>
      <c r="RK217"/>
      <c r="RL217"/>
      <c r="RM217"/>
      <c r="RN217"/>
      <c r="RO217"/>
      <c r="RP217"/>
      <c r="RQ217"/>
      <c r="RR217"/>
      <c r="RS217"/>
      <c r="RT217"/>
      <c r="RU217"/>
      <c r="RV217"/>
      <c r="RW217"/>
      <c r="RX217"/>
      <c r="RY217"/>
      <c r="RZ217"/>
      <c r="SA217"/>
      <c r="SB217"/>
      <c r="SC217"/>
      <c r="SD217"/>
      <c r="SE217"/>
      <c r="SF217"/>
      <c r="SG217"/>
      <c r="SH217"/>
      <c r="SI217"/>
      <c r="SJ217"/>
      <c r="SK217"/>
      <c r="SL217"/>
      <c r="SM217"/>
      <c r="SN217"/>
      <c r="SO217"/>
      <c r="SP217"/>
      <c r="SQ217"/>
      <c r="SR217"/>
      <c r="SS217"/>
      <c r="ST217"/>
      <c r="SU217"/>
      <c r="SV217"/>
      <c r="SW217"/>
      <c r="SX217"/>
      <c r="SY217"/>
      <c r="SZ217"/>
      <c r="TA217"/>
      <c r="TB217"/>
      <c r="TC217"/>
      <c r="TD217"/>
      <c r="TE217"/>
      <c r="TF217"/>
      <c r="TG217"/>
      <c r="TH217"/>
      <c r="TI217"/>
      <c r="TJ217"/>
      <c r="TK217"/>
      <c r="TL217"/>
      <c r="TM217"/>
      <c r="TN217"/>
      <c r="TO217"/>
      <c r="TP217"/>
      <c r="TQ217"/>
      <c r="TR217"/>
      <c r="TS217"/>
      <c r="TT217"/>
      <c r="TU217"/>
      <c r="TV217"/>
      <c r="TW217"/>
      <c r="TX217"/>
      <c r="TY217"/>
      <c r="TZ217"/>
      <c r="UA217"/>
      <c r="UB217"/>
      <c r="UC217"/>
      <c r="UD217"/>
      <c r="UE217"/>
      <c r="UF217"/>
      <c r="UG217"/>
      <c r="UH217"/>
      <c r="UI217"/>
      <c r="UJ217"/>
      <c r="UK217"/>
      <c r="UL217"/>
      <c r="UM217"/>
      <c r="UN217"/>
      <c r="UO217"/>
      <c r="UP217"/>
      <c r="UQ217"/>
      <c r="UR217"/>
      <c r="US217"/>
      <c r="UT217"/>
      <c r="UU217"/>
      <c r="UV217"/>
      <c r="UW217"/>
      <c r="UX217"/>
      <c r="UY217"/>
      <c r="UZ217"/>
      <c r="VA217"/>
      <c r="VB217"/>
      <c r="VC217"/>
      <c r="VD217"/>
      <c r="VE217"/>
      <c r="VF217"/>
      <c r="VG217"/>
      <c r="VH217"/>
      <c r="VI217"/>
      <c r="VJ217"/>
      <c r="VK217"/>
      <c r="VL217"/>
      <c r="VM217"/>
      <c r="VN217"/>
      <c r="VO217"/>
      <c r="VP217"/>
      <c r="VQ217"/>
      <c r="VR217"/>
      <c r="VS217"/>
      <c r="VT217"/>
      <c r="VU217"/>
      <c r="VV217"/>
      <c r="VW217"/>
      <c r="VX217"/>
      <c r="VY217"/>
      <c r="VZ217"/>
      <c r="WA217"/>
      <c r="WB217"/>
      <c r="WC217"/>
      <c r="WD217"/>
      <c r="WE217"/>
      <c r="WF217"/>
      <c r="WG217"/>
      <c r="WH217"/>
      <c r="WI217"/>
      <c r="WJ217"/>
      <c r="WK217"/>
      <c r="WL217"/>
      <c r="WM217"/>
      <c r="WN217"/>
      <c r="WO217"/>
      <c r="WP217"/>
      <c r="WQ217"/>
      <c r="WR217"/>
      <c r="WS217"/>
      <c r="WT217"/>
      <c r="WU217"/>
      <c r="WV217"/>
      <c r="WW217"/>
      <c r="WX217"/>
      <c r="WY217"/>
      <c r="WZ217"/>
      <c r="XA217"/>
      <c r="XB217"/>
      <c r="XC217"/>
      <c r="XD217"/>
      <c r="XE217"/>
      <c r="XF217"/>
      <c r="XG217"/>
      <c r="XH217"/>
      <c r="XI217"/>
      <c r="XJ217"/>
      <c r="XK217"/>
      <c r="XL217"/>
      <c r="XM217"/>
      <c r="XN217"/>
      <c r="XO217"/>
      <c r="XP217"/>
      <c r="XQ217"/>
      <c r="XR217"/>
      <c r="XS217"/>
      <c r="XT217"/>
      <c r="XU217"/>
      <c r="XV217"/>
      <c r="XW217"/>
      <c r="XX217"/>
      <c r="XY217"/>
      <c r="XZ217"/>
      <c r="YA217"/>
      <c r="YB217"/>
      <c r="YC217"/>
      <c r="YD217"/>
      <c r="YE217"/>
      <c r="YF217"/>
      <c r="YG217"/>
      <c r="YH217"/>
      <c r="YI217"/>
      <c r="YJ217"/>
      <c r="YK217"/>
      <c r="YL217"/>
      <c r="YM217"/>
      <c r="YN217"/>
      <c r="YO217"/>
      <c r="YP217"/>
      <c r="YQ217"/>
      <c r="YR217"/>
      <c r="YS217"/>
      <c r="YT217"/>
      <c r="YU217"/>
      <c r="YV217"/>
      <c r="YW217"/>
      <c r="YX217"/>
      <c r="YY217"/>
      <c r="YZ217"/>
      <c r="ZA217"/>
      <c r="ZB217"/>
      <c r="ZC217"/>
      <c r="ZD217"/>
      <c r="ZE217"/>
      <c r="ZF217"/>
      <c r="ZG217"/>
      <c r="ZH217"/>
      <c r="ZI217"/>
      <c r="ZJ217"/>
      <c r="ZK217"/>
      <c r="ZL217"/>
      <c r="ZM217"/>
      <c r="ZN217"/>
      <c r="ZO217"/>
      <c r="ZP217"/>
      <c r="ZQ217"/>
      <c r="ZR217"/>
      <c r="ZS217"/>
      <c r="ZT217"/>
      <c r="ZU217"/>
      <c r="ZV217"/>
      <c r="ZW217"/>
      <c r="ZX217"/>
      <c r="ZY217"/>
      <c r="ZZ217"/>
      <c r="AAA217"/>
      <c r="AAB217"/>
      <c r="AAC217"/>
      <c r="AAD217"/>
      <c r="AAE217"/>
      <c r="AAF217"/>
      <c r="AAG217"/>
      <c r="AAH217"/>
      <c r="AAI217"/>
      <c r="AAJ217"/>
      <c r="AAK217"/>
      <c r="AAL217"/>
      <c r="AAM217"/>
      <c r="AAN217"/>
      <c r="AAO217"/>
      <c r="AAP217"/>
      <c r="AAQ217"/>
      <c r="AAR217"/>
      <c r="AAS217"/>
      <c r="AAT217"/>
      <c r="AAU217"/>
      <c r="AAV217"/>
      <c r="AAW217"/>
      <c r="AAX217"/>
      <c r="AAY217"/>
      <c r="AAZ217"/>
      <c r="ABA217"/>
      <c r="ABB217"/>
      <c r="ABC217"/>
      <c r="ABD217"/>
      <c r="ABE217"/>
      <c r="ABF217"/>
      <c r="ABG217"/>
      <c r="ABH217"/>
      <c r="ABI217"/>
      <c r="ABJ217"/>
      <c r="ABK217"/>
      <c r="ABL217"/>
      <c r="ABM217"/>
      <c r="ABN217"/>
      <c r="ABO217"/>
      <c r="ABP217"/>
      <c r="ABQ217"/>
      <c r="ABR217"/>
      <c r="ABS217"/>
      <c r="ABT217"/>
      <c r="ABU217"/>
      <c r="ABV217"/>
      <c r="ABW217"/>
      <c r="ABX217"/>
      <c r="ABY217"/>
      <c r="ABZ217"/>
      <c r="ACA217"/>
      <c r="ACB217"/>
      <c r="ACC217"/>
      <c r="ACD217"/>
      <c r="ACE217"/>
      <c r="ACF217"/>
      <c r="ACG217"/>
      <c r="ACH217"/>
      <c r="ACI217"/>
      <c r="ACJ217"/>
      <c r="ACK217"/>
      <c r="ACL217"/>
      <c r="ACM217"/>
      <c r="ACN217"/>
      <c r="ACO217"/>
      <c r="ACP217"/>
      <c r="ACQ217"/>
      <c r="ACR217"/>
      <c r="ACS217"/>
      <c r="ACT217"/>
      <c r="ACU217"/>
      <c r="ACV217"/>
      <c r="ACW217"/>
      <c r="ACX217"/>
      <c r="ACY217"/>
      <c r="ACZ217"/>
      <c r="ADA217"/>
      <c r="ADB217"/>
      <c r="ADC217"/>
      <c r="ADD217"/>
      <c r="ADE217"/>
      <c r="ADF217"/>
      <c r="ADG217"/>
      <c r="ADH217"/>
      <c r="ADI217"/>
      <c r="ADJ217"/>
      <c r="ADK217"/>
      <c r="ADL217"/>
      <c r="ADM217"/>
      <c r="ADN217"/>
      <c r="ADO217"/>
      <c r="ADP217"/>
      <c r="ADQ217"/>
      <c r="ADR217"/>
      <c r="ADS217"/>
      <c r="ADT217"/>
      <c r="ADU217"/>
      <c r="ADV217"/>
      <c r="ADW217"/>
      <c r="ADX217"/>
      <c r="ADY217"/>
      <c r="ADZ217"/>
      <c r="AEA217"/>
      <c r="AEB217"/>
      <c r="AEC217"/>
      <c r="AED217"/>
      <c r="AEE217"/>
      <c r="AEF217"/>
      <c r="AEG217"/>
      <c r="AEH217"/>
      <c r="AEI217"/>
      <c r="AEJ217"/>
      <c r="AEK217"/>
      <c r="AEL217"/>
      <c r="AEM217"/>
      <c r="AEN217"/>
      <c r="AEO217"/>
      <c r="AEP217"/>
      <c r="AEQ217"/>
      <c r="AER217"/>
      <c r="AES217"/>
      <c r="AET217"/>
      <c r="AEU217"/>
      <c r="AEV217"/>
      <c r="AEW217"/>
      <c r="AEX217"/>
      <c r="AEY217"/>
      <c r="AEZ217"/>
      <c r="AFA217"/>
      <c r="AFB217"/>
      <c r="AFC217"/>
      <c r="AFD217"/>
      <c r="AFE217"/>
      <c r="AFF217"/>
      <c r="AFG217"/>
      <c r="AFH217"/>
      <c r="AFI217"/>
      <c r="AFJ217"/>
      <c r="AFK217"/>
      <c r="AFL217"/>
      <c r="AFM217"/>
      <c r="AFN217"/>
      <c r="AFO217"/>
      <c r="AFP217"/>
      <c r="AFQ217"/>
      <c r="AFR217"/>
      <c r="AFS217"/>
      <c r="AFT217"/>
      <c r="AFU217"/>
      <c r="AFV217"/>
      <c r="AFW217"/>
      <c r="AFX217"/>
      <c r="AFY217"/>
      <c r="AFZ217"/>
      <c r="AGA217"/>
      <c r="AGB217"/>
      <c r="AGC217"/>
      <c r="AGD217"/>
      <c r="AGE217"/>
      <c r="AGF217"/>
      <c r="AGG217"/>
      <c r="AGH217"/>
      <c r="AGI217"/>
      <c r="AGJ217"/>
      <c r="AGK217"/>
      <c r="AGL217"/>
      <c r="AGM217"/>
      <c r="AGN217"/>
      <c r="AGO217"/>
      <c r="AGP217"/>
      <c r="AGQ217"/>
      <c r="AGR217"/>
      <c r="AGS217"/>
      <c r="AGT217"/>
      <c r="AGU217"/>
      <c r="AGV217"/>
      <c r="AGW217"/>
      <c r="AGX217"/>
      <c r="AGY217"/>
      <c r="AGZ217"/>
      <c r="AHA217"/>
      <c r="AHB217"/>
      <c r="AHC217"/>
      <c r="AHD217"/>
      <c r="AHE217"/>
      <c r="AHF217"/>
      <c r="AHG217"/>
      <c r="AHH217"/>
      <c r="AHI217"/>
      <c r="AHJ217"/>
      <c r="AHK217"/>
      <c r="AHL217"/>
      <c r="AHM217"/>
      <c r="AHN217"/>
      <c r="AHO217"/>
      <c r="AHP217"/>
      <c r="AHQ217"/>
      <c r="AHR217"/>
      <c r="AHS217"/>
      <c r="AHT217"/>
      <c r="AHU217"/>
      <c r="AHV217"/>
      <c r="AHW217"/>
      <c r="AHX217"/>
      <c r="AHY217"/>
      <c r="AHZ217"/>
      <c r="AIA217"/>
      <c r="AIB217"/>
      <c r="AIC217"/>
      <c r="AID217"/>
      <c r="AIE217"/>
      <c r="AIF217"/>
      <c r="AIG217"/>
      <c r="AIH217"/>
      <c r="AII217"/>
      <c r="AIJ217"/>
      <c r="AIK217"/>
      <c r="AIL217"/>
      <c r="AIM217"/>
      <c r="AIN217"/>
      <c r="AIO217"/>
      <c r="AIP217"/>
      <c r="AIQ217"/>
      <c r="AIR217"/>
      <c r="AIS217"/>
      <c r="AIT217"/>
      <c r="AIU217"/>
      <c r="AIV217"/>
      <c r="AIW217"/>
      <c r="AIX217"/>
      <c r="AIY217"/>
      <c r="AIZ217"/>
      <c r="AJA217"/>
      <c r="AJB217"/>
      <c r="AJC217"/>
      <c r="AJD217"/>
      <c r="AJE217"/>
      <c r="AJF217"/>
      <c r="AJG217"/>
      <c r="AJH217"/>
      <c r="AJI217"/>
      <c r="AJJ217"/>
      <c r="AJK217"/>
      <c r="AJL217"/>
      <c r="AJM217"/>
      <c r="AJN217"/>
      <c r="AJO217"/>
      <c r="AJP217"/>
      <c r="AJQ217"/>
      <c r="AJR217"/>
      <c r="AJS217"/>
      <c r="AJT217"/>
      <c r="AJU217"/>
      <c r="AJV217"/>
      <c r="AJW217"/>
      <c r="AJX217"/>
      <c r="AJY217"/>
      <c r="AJZ217"/>
      <c r="AKA217"/>
      <c r="AKB217"/>
      <c r="AKC217"/>
      <c r="AKD217"/>
      <c r="AKE217"/>
      <c r="AKF217"/>
      <c r="AKG217"/>
      <c r="AKH217"/>
      <c r="AKI217"/>
      <c r="AKJ217"/>
      <c r="AKK217"/>
      <c r="AKL217"/>
      <c r="AKM217"/>
      <c r="AKN217"/>
      <c r="AKO217"/>
      <c r="AKP217"/>
      <c r="AKQ217"/>
      <c r="AKR217"/>
      <c r="AKS217"/>
      <c r="AKT217"/>
      <c r="AKU217"/>
      <c r="AKV217"/>
      <c r="AKW217"/>
      <c r="AKX217"/>
      <c r="AKY217"/>
      <c r="AKZ217"/>
      <c r="ALA217"/>
      <c r="ALB217"/>
      <c r="ALC217"/>
      <c r="ALD217"/>
      <c r="ALE217"/>
      <c r="ALF217"/>
      <c r="ALG217"/>
      <c r="ALH217"/>
      <c r="ALI217"/>
      <c r="ALJ217"/>
      <c r="ALK217"/>
      <c r="ALL217"/>
      <c r="ALM217"/>
      <c r="ALN217"/>
      <c r="ALO217"/>
      <c r="ALP217"/>
      <c r="ALQ217"/>
      <c r="ALR217"/>
      <c r="ALS217"/>
      <c r="ALT217"/>
      <c r="ALU217"/>
      <c r="ALV217"/>
      <c r="ALW217"/>
      <c r="ALX217"/>
      <c r="ALY217"/>
      <c r="ALZ217"/>
      <c r="AMA217"/>
      <c r="AMB217"/>
      <c r="AMC217"/>
      <c r="AMD217"/>
      <c r="AME217"/>
      <c r="AMF217"/>
      <c r="AMG217"/>
      <c r="AMH217"/>
      <c r="AMI217"/>
      <c r="AMJ217"/>
      <c r="AMK217"/>
      <c r="AML217"/>
      <c r="AMM217"/>
      <c r="AMN217"/>
      <c r="AMO217"/>
    </row>
    <row r="218" spans="1:1029" s="13" customFormat="1" ht="14.1" customHeight="1">
      <c r="A218" s="11" t="str">
        <f>SUBSTITUTE(CONCATENATE(G218,H218)," ","")</f>
        <v>TenderEvaluationResult</v>
      </c>
      <c r="B218" s="12"/>
      <c r="C218" s="24" t="s">
        <v>1500</v>
      </c>
      <c r="D218" s="11"/>
      <c r="E218" s="11"/>
      <c r="F218" s="11" t="str">
        <f>CONCATENATE(IF(G218="","",CONCATENATE(G218,"_ ")),H218,". Details")</f>
        <v>Tender Evaluation Result. Details</v>
      </c>
      <c r="G218" s="11"/>
      <c r="H218" s="24" t="s">
        <v>1751</v>
      </c>
      <c r="I218" s="11"/>
      <c r="J218" s="11"/>
      <c r="K218" s="11"/>
      <c r="L218" s="11"/>
      <c r="M218" s="11"/>
      <c r="N218" s="11"/>
      <c r="O218" s="11"/>
      <c r="P218" s="11"/>
      <c r="Q218" s="11"/>
      <c r="R218" s="11" t="s">
        <v>1483</v>
      </c>
      <c r="S218" s="11"/>
      <c r="T218" s="11"/>
      <c r="U218" s="11"/>
      <c r="V218" s="11"/>
      <c r="W218" s="11"/>
      <c r="X218" s="11"/>
      <c r="Y218" s="11" t="s">
        <v>1485</v>
      </c>
      <c r="Z218" s="11"/>
      <c r="AA218" s="11" t="s">
        <v>36</v>
      </c>
      <c r="AB218" s="11"/>
      <c r="AC218" s="11"/>
      <c r="AD218" s="11"/>
      <c r="AE218" s="11" t="s">
        <v>1755</v>
      </c>
      <c r="AF218" s="11">
        <v>20180219</v>
      </c>
    </row>
    <row r="219" spans="1:1029" s="27" customFormat="1" ht="14.1" customHeight="1">
      <c r="A219" s="25" t="str">
        <f>SUBSTITUTE(CONCATENATE(I219,J219,IF(K219="Identifier","ID",IF(AND(K219="Text",OR(I219&lt;&gt;"",J219&lt;&gt;"")),"",K219)),IF(AND(M219&lt;&gt;"Text",K219&lt;&gt;M219,NOT(AND(K219="URI",M219="Identifier")),NOT(AND(K219="UUID",M219="Identifier")),NOT(AND(K219="OID",M219="Identifier"))),IF(M219="Identifier","ID",M219),""))," ","")</f>
        <v>AbnormallyLowTenderIndicator</v>
      </c>
      <c r="B219" s="26" t="s">
        <v>1498</v>
      </c>
      <c r="C219" s="14" t="s">
        <v>1756</v>
      </c>
      <c r="D219" s="25"/>
      <c r="E219" s="25"/>
      <c r="F219" s="25" t="str">
        <f>CONCATENATE( IF(G219="","",CONCATENATE(G219,"_ ")),H219,". ",IF(I219="","",CONCATENATE(I219,"_ ")),L219,IF(OR(I219&lt;&gt;"",L219&lt;&gt;M219),CONCATENATE(". ",M219),""))</f>
        <v>Tender Evaluation Result. Abnormally Low Tender Indicator. Indicator</v>
      </c>
      <c r="G219" s="25"/>
      <c r="H219" s="25" t="s">
        <v>1751</v>
      </c>
      <c r="I219" s="25"/>
      <c r="J219" s="25" t="s">
        <v>1757</v>
      </c>
      <c r="K219" s="25" t="s">
        <v>1547</v>
      </c>
      <c r="L219" s="25" t="str">
        <f>IF(J219&lt;&gt;"",CONCATENATE(J219," ",K219),K219)</f>
        <v>Abnormally Low Tender Indicator</v>
      </c>
      <c r="M219" s="25" t="s">
        <v>1547</v>
      </c>
      <c r="N219" s="25"/>
      <c r="O219" s="25" t="str">
        <f>IF(N219&lt;&gt;"",CONCATENATE(N219,"_ ",M219,". Type"),CONCATENATE(M219,". Type"))</f>
        <v>Indicator. Type</v>
      </c>
      <c r="P219" s="25"/>
      <c r="Q219" s="25"/>
      <c r="R219" s="25" t="s">
        <v>1490</v>
      </c>
      <c r="S219" s="25"/>
      <c r="T219" s="25"/>
      <c r="U219" s="25"/>
      <c r="X219" s="27" t="s">
        <v>31</v>
      </c>
      <c r="AA219" s="27" t="s">
        <v>36</v>
      </c>
      <c r="AE219" s="27" t="s">
        <v>1499</v>
      </c>
      <c r="AF219" s="28">
        <v>20180208</v>
      </c>
    </row>
    <row r="220" spans="1:1029" s="13" customFormat="1" ht="14.1" customHeight="1">
      <c r="A220" s="11" t="str">
        <f>SUBSTITUTE(CONCATENATE(G220,H220)," ","")</f>
        <v>TenderingProcess</v>
      </c>
      <c r="B220" s="12"/>
      <c r="C220" s="24" t="s">
        <v>1758</v>
      </c>
      <c r="D220" s="11"/>
      <c r="E220" s="11"/>
      <c r="F220" s="11" t="str">
        <f>CONCATENATE(IF(G220="","",CONCATENATE(G220,"_ ")),H220,". Details")</f>
        <v>Tendering Process. Details</v>
      </c>
      <c r="G220" s="11"/>
      <c r="H220" s="24" t="s">
        <v>1709</v>
      </c>
      <c r="I220" s="11"/>
      <c r="J220" s="11"/>
      <c r="K220" s="11"/>
      <c r="L220" s="11"/>
      <c r="M220" s="11"/>
      <c r="N220" s="11"/>
      <c r="O220" s="11"/>
      <c r="P220" s="11"/>
      <c r="Q220" s="11"/>
      <c r="R220" s="11" t="s">
        <v>1483</v>
      </c>
      <c r="S220" s="11"/>
      <c r="T220" s="11"/>
      <c r="U220" s="11"/>
      <c r="V220" s="11"/>
      <c r="W220" s="11"/>
      <c r="X220" s="11"/>
      <c r="Y220" s="11" t="s">
        <v>1485</v>
      </c>
      <c r="Z220" s="11"/>
      <c r="AA220" s="11" t="s">
        <v>1486</v>
      </c>
      <c r="AB220" s="11"/>
      <c r="AC220" s="11"/>
      <c r="AD220" s="11"/>
      <c r="AE220" s="11" t="s">
        <v>1499</v>
      </c>
      <c r="AF220" s="11">
        <v>20180219</v>
      </c>
    </row>
    <row r="221" spans="1:1029" s="27" customFormat="1" ht="14.1" customHeight="1">
      <c r="A221" s="25" t="str">
        <f>SUBSTITUTE(CONCATENATE(I221,J221,IF(K221="Identifier","ID",IF(AND(K221="Text",OR(I221&lt;&gt;"",J221&lt;&gt;"")),"",K221)),IF(AND(M221&lt;&gt;"Text",K221&lt;&gt;M221,NOT(AND(K221="URI",M221="Identifier")),NOT(AND(K221="UUID",M221="Identifier")),NOT(AND(K221="OID",M221="Identifier"))),IF(M221="Identifier","ID",M221),""))," ","")</f>
        <v>AwardScheduleDate</v>
      </c>
      <c r="B221" s="26" t="s">
        <v>1498</v>
      </c>
      <c r="C221" s="14" t="s">
        <v>1759</v>
      </c>
      <c r="D221" s="25"/>
      <c r="E221" s="25"/>
      <c r="F221" s="25" t="str">
        <f>CONCATENATE( IF(G221="","",CONCATENATE(G221,"_ ")),H221,". ",IF(I221="","",CONCATENATE(I221,"_ ")),L221,IF(OR(I221&lt;&gt;"",L221&lt;&gt;M221),CONCATENATE(". ",M221),""))</f>
        <v>Tendering Process. Award Schedule Date. Date</v>
      </c>
      <c r="G221" s="25"/>
      <c r="H221" s="25" t="s">
        <v>1709</v>
      </c>
      <c r="I221" s="25"/>
      <c r="J221" s="25" t="s">
        <v>1760</v>
      </c>
      <c r="K221" s="25" t="s">
        <v>1505</v>
      </c>
      <c r="L221" s="25" t="str">
        <f>IF(J221&lt;&gt;"",CONCATENATE(J221," ",K221),K221)</f>
        <v>Award Schedule Date</v>
      </c>
      <c r="M221" s="25" t="s">
        <v>1505</v>
      </c>
      <c r="N221" s="25"/>
      <c r="O221" s="25" t="str">
        <f>IF(N221&lt;&gt;"",CONCATENATE(N221,"_ ",M221,". Type"),CONCATENATE(M221,". Type"))</f>
        <v>Date. Type</v>
      </c>
      <c r="P221" s="25"/>
      <c r="Q221" s="25"/>
      <c r="R221" s="25" t="s">
        <v>1490</v>
      </c>
      <c r="S221" s="25"/>
      <c r="T221" s="25"/>
      <c r="U221" s="25"/>
      <c r="AA221" s="27" t="s">
        <v>36</v>
      </c>
      <c r="AE221" s="27" t="s">
        <v>1761</v>
      </c>
      <c r="AF221" s="28">
        <v>20180219</v>
      </c>
    </row>
    <row r="222" spans="1:1029" s="27" customFormat="1" ht="14.1" customHeight="1">
      <c r="A222" s="25" t="str">
        <f>SUBSTITUTE(CONCATENATE(I222,J222,IF(K222="Identifier","ID",IF(AND(K222="Text",OR(I222&lt;&gt;"",J222&lt;&gt;"")),"",K222)),IF(AND(M222&lt;&gt;"Text",K222&lt;&gt;M222,NOT(AND(K222="URI",M222="Identifier")),NOT(AND(K222="UUID",M222="Identifier")),NOT(AND(K222="OID",M222="Identifier"))),IF(M222="Identifier","ID",M222),""))," ","")</f>
        <v>ContractNoticePublicationDate</v>
      </c>
      <c r="B222" s="26" t="s">
        <v>1498</v>
      </c>
      <c r="C222" s="14" t="s">
        <v>1762</v>
      </c>
      <c r="D222" s="25"/>
      <c r="E222" s="25"/>
      <c r="F222" s="25" t="str">
        <f>CONCATENATE( IF(G222="","",CONCATENATE(G222,"_ ")),H222,". ",IF(I222="","",CONCATENATE(I222,"_ ")),L222,IF(OR(I222&lt;&gt;"",L222&lt;&gt;M222),CONCATENATE(". ",M222),""))</f>
        <v>Tendering Process. Contract Notice Publication Date. Date</v>
      </c>
      <c r="G222" s="25"/>
      <c r="H222" s="25" t="s">
        <v>1709</v>
      </c>
      <c r="I222" s="25"/>
      <c r="J222" s="25" t="s">
        <v>1763</v>
      </c>
      <c r="K222" s="25" t="s">
        <v>1505</v>
      </c>
      <c r="L222" s="25" t="str">
        <f>IF(J222&lt;&gt;"",CONCATENATE(J222," ",K222),K222)</f>
        <v>Contract Notice Publication Date</v>
      </c>
      <c r="M222" s="25" t="s">
        <v>1505</v>
      </c>
      <c r="N222" s="25"/>
      <c r="O222" s="25" t="str">
        <f>IF(N222&lt;&gt;"",CONCATENATE(N222,"_ ",M222,". Type"),CONCATENATE(M222,". Type"))</f>
        <v>Date. Type</v>
      </c>
      <c r="P222" s="25"/>
      <c r="Q222" s="25"/>
      <c r="R222" s="25" t="s">
        <v>1490</v>
      </c>
      <c r="S222" s="25"/>
      <c r="T222" s="25"/>
      <c r="U222" s="25"/>
      <c r="AA222" s="27" t="s">
        <v>36</v>
      </c>
      <c r="AE222" s="27" t="s">
        <v>1764</v>
      </c>
      <c r="AF222" s="28">
        <v>20180220</v>
      </c>
    </row>
    <row r="223" spans="1:1029" s="27" customFormat="1" ht="14.1" customHeight="1">
      <c r="A223" s="25" t="str">
        <f>SUBSTITUTE(CONCATENATE(I223,J223,IF(K223="Identifier","ID",IF(AND(K223="Text",OR(I223&lt;&gt;"",J223&lt;&gt;"")),"",K223)),IF(AND(M223&lt;&gt;"Text",K223&lt;&gt;M223,NOT(AND(K223="URI",M223="Identifier")),NOT(AND(K223="UUID",M223="Identifier")),NOT(AND(K223="OID",M223="Identifier"))),IF(M223="Identifier","ID",M223),""))," ","")</f>
        <v>GuaranteeRequiredIndicator</v>
      </c>
      <c r="B223" s="26" t="s">
        <v>1498</v>
      </c>
      <c r="C223" s="14" t="s">
        <v>1765</v>
      </c>
      <c r="D223" s="25"/>
      <c r="E223" s="25"/>
      <c r="F223" s="25" t="str">
        <f>CONCATENATE( IF(G223="","",CONCATENATE(G223,"_ ")),H223,". ",IF(I223="","",CONCATENATE(I223,"_ ")),L223,IF(OR(I223&lt;&gt;"",L223&lt;&gt;M223),CONCATENATE(". ",M223),""))</f>
        <v>Tendering Process. Guarantee Required Indicator. Indicator</v>
      </c>
      <c r="G223" s="25"/>
      <c r="H223" s="25" t="s">
        <v>1709</v>
      </c>
      <c r="I223" s="25"/>
      <c r="J223" s="25" t="s">
        <v>723</v>
      </c>
      <c r="K223" s="25" t="s">
        <v>1547</v>
      </c>
      <c r="L223" s="25" t="str">
        <f>IF(J223&lt;&gt;"",CONCATENATE(J223," ",K223),K223)</f>
        <v>Guarantee Required Indicator</v>
      </c>
      <c r="M223" s="25" t="s">
        <v>1547</v>
      </c>
      <c r="N223" s="25"/>
      <c r="O223" s="25" t="str">
        <f>IF(N223&lt;&gt;"",CONCATENATE(N223,"_ ",M223,". Type"),CONCATENATE(M223,". Type"))</f>
        <v>Indicator. Type</v>
      </c>
      <c r="P223" s="25"/>
      <c r="Q223" s="25"/>
      <c r="R223" s="25" t="s">
        <v>1490</v>
      </c>
      <c r="S223" s="25"/>
      <c r="T223" s="25"/>
      <c r="U223" s="25"/>
      <c r="AA223" s="27" t="s">
        <v>36</v>
      </c>
      <c r="AB223" s="27" t="s">
        <v>1486</v>
      </c>
      <c r="AC223" s="27" t="s">
        <v>1766</v>
      </c>
      <c r="AD223" s="27" t="s">
        <v>1486</v>
      </c>
      <c r="AE223" s="27" t="s">
        <v>1767</v>
      </c>
      <c r="AF223" s="28">
        <v>20180222</v>
      </c>
    </row>
    <row r="224" spans="1:1029" s="27" customFormat="1" ht="14.1" customHeight="1">
      <c r="A224" s="25" t="str">
        <f>SUBSTITUTE(CONCATENATE(I224,J224,IF(K224="Identifier","ID",IF(AND(K224="Text",OR(I224&lt;&gt;"",J224&lt;&gt;"")),"",K224)),IF(AND(M224&lt;&gt;"Text",K224&lt;&gt;M224,NOT(AND(K224="URI",M224="Identifier")),NOT(AND(K224="UUID",M224="Identifier")),NOT(AND(K224="OID",M224="Identifier"))),IF(M224="Identifier","ID",M224),""))," ","")</f>
        <v>GPANegotiationIndicator</v>
      </c>
      <c r="B224" s="26" t="s">
        <v>1498</v>
      </c>
      <c r="C224" s="14" t="s">
        <v>1768</v>
      </c>
      <c r="D224" s="25"/>
      <c r="E224" s="25"/>
      <c r="F224" s="25" t="str">
        <f>CONCATENATE( IF(G224="","",CONCATENATE(G224,"_ ")),H224,". ",IF(I224="","",CONCATENATE(I224,"_ ")),L224,IF(OR(I224&lt;&gt;"",L224&lt;&gt;M224),CONCATENATE(". ",M224),""))</f>
        <v>Tendering Process. GPA Negotiation Indicator. Indicator</v>
      </c>
      <c r="G224" s="25"/>
      <c r="H224" s="25" t="s">
        <v>1709</v>
      </c>
      <c r="I224" s="25"/>
      <c r="J224" s="25" t="s">
        <v>1769</v>
      </c>
      <c r="K224" s="25" t="s">
        <v>1547</v>
      </c>
      <c r="L224" s="25" t="str">
        <f>IF(J224&lt;&gt;"",CONCATENATE(J224," ",K224),K224)</f>
        <v>GPA Negotiation Indicator</v>
      </c>
      <c r="M224" s="25" t="s">
        <v>1547</v>
      </c>
      <c r="N224" s="25"/>
      <c r="O224" s="25" t="str">
        <f>IF(N224&lt;&gt;"",CONCATENATE(N224,"_ ",M224,". Type"),CONCATENATE(M224,". Type"))</f>
        <v>Indicator. Type</v>
      </c>
      <c r="P224" s="25"/>
      <c r="Q224" s="25"/>
      <c r="R224" s="25" t="s">
        <v>1490</v>
      </c>
      <c r="S224" s="25"/>
      <c r="T224" s="25"/>
      <c r="U224" s="25"/>
      <c r="X224" s="27" t="s">
        <v>951</v>
      </c>
      <c r="AA224" s="27" t="s">
        <v>1486</v>
      </c>
      <c r="AE224" s="27" t="s">
        <v>1486</v>
      </c>
      <c r="AF224" s="28">
        <v>20180313</v>
      </c>
    </row>
    <row r="225" spans="1:1029">
      <c r="A225" s="20" t="str">
        <f>SUBSTITUTE(SUBSTITUTE(CONCATENATE(I225,IF(L225="Identifier","ID",L225))," ",""),"_","")</f>
        <v>Notice</v>
      </c>
      <c r="B225" s="21" t="s">
        <v>1492</v>
      </c>
      <c r="C225" s="23" t="s">
        <v>1685</v>
      </c>
      <c r="D225" s="20"/>
      <c r="E225" s="20"/>
      <c r="F225" s="20" t="str">
        <f>CONCATENATE( IF(G225="","",CONCATENATE(G225,"_ ")),H225,". ",IF(I225="","",CONCATENATE(I225,"_ ")),L225,IF(I225="","",CONCATENATE(". ",M225)))</f>
        <v>Tendering Process. Notice</v>
      </c>
      <c r="G225" s="20"/>
      <c r="H225" s="20" t="s">
        <v>1709</v>
      </c>
      <c r="I225" s="20"/>
      <c r="J225" s="20"/>
      <c r="K225" s="20"/>
      <c r="L225" s="20" t="str">
        <f>CONCATENATE(IF(P225="","",CONCATENATE(P225,"_ ")),Q225)</f>
        <v>Notice</v>
      </c>
      <c r="M225" s="20" t="str">
        <f>L225</f>
        <v>Notice</v>
      </c>
      <c r="N225" s="20"/>
      <c r="O225" s="20"/>
      <c r="P225" s="20"/>
      <c r="Q225" s="22" t="s">
        <v>1682</v>
      </c>
      <c r="R225" s="20" t="s">
        <v>1507</v>
      </c>
      <c r="S225" s="23"/>
      <c r="T225" s="23"/>
      <c r="U225" s="23"/>
      <c r="V225" s="23"/>
      <c r="W225" s="23"/>
      <c r="X225" s="23"/>
      <c r="Y225" s="23" t="s">
        <v>1485</v>
      </c>
      <c r="Z225" s="23"/>
      <c r="AA225" s="23" t="s">
        <v>36</v>
      </c>
      <c r="AB225" s="23"/>
      <c r="AC225" s="23"/>
      <c r="AD225" s="23"/>
      <c r="AE225" s="23" t="s">
        <v>1486</v>
      </c>
      <c r="AF225" s="22">
        <v>20180220</v>
      </c>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c r="DU225"/>
      <c r="DV225"/>
      <c r="DW225"/>
      <c r="DX225"/>
      <c r="DY225"/>
      <c r="DZ225"/>
      <c r="EA225"/>
      <c r="EB225"/>
      <c r="EC225"/>
      <c r="ED225"/>
      <c r="EE225"/>
      <c r="EF225"/>
      <c r="EG225"/>
      <c r="EH225"/>
      <c r="EI225"/>
      <c r="EJ225"/>
      <c r="EK225"/>
      <c r="EL225"/>
      <c r="EM225"/>
      <c r="EN225"/>
      <c r="EO225"/>
      <c r="EP225"/>
      <c r="EQ225"/>
      <c r="ER225"/>
      <c r="ES225"/>
      <c r="ET225"/>
      <c r="EU225"/>
      <c r="EV225"/>
      <c r="EW225"/>
      <c r="EX225"/>
      <c r="EY225"/>
      <c r="EZ225"/>
      <c r="FA225"/>
      <c r="FB225"/>
      <c r="FC225"/>
      <c r="FD225"/>
      <c r="FE225"/>
      <c r="FF225"/>
      <c r="FG225"/>
      <c r="FH225"/>
      <c r="FI225"/>
      <c r="FJ225"/>
      <c r="FK225"/>
      <c r="FL225"/>
      <c r="FM225"/>
      <c r="FN225"/>
      <c r="FO225"/>
      <c r="FP225"/>
      <c r="FQ225"/>
      <c r="FR225"/>
      <c r="FS225"/>
      <c r="FT225"/>
      <c r="FU225"/>
      <c r="FV225"/>
      <c r="FW225"/>
      <c r="FX225"/>
      <c r="FY225"/>
      <c r="FZ225"/>
      <c r="GA225"/>
      <c r="GB225"/>
      <c r="GC225"/>
      <c r="GD225"/>
      <c r="GE225"/>
      <c r="GF225"/>
      <c r="GG225"/>
      <c r="GH225"/>
      <c r="GI225"/>
      <c r="GJ225"/>
      <c r="GK225"/>
      <c r="GL225"/>
      <c r="GM225"/>
      <c r="GN225"/>
      <c r="GO225"/>
      <c r="GP225"/>
      <c r="GQ225"/>
      <c r="GR225"/>
      <c r="GS225"/>
      <c r="GT225"/>
      <c r="GU225"/>
      <c r="GV225"/>
      <c r="GW225"/>
      <c r="GX225"/>
      <c r="GY225"/>
      <c r="GZ225"/>
      <c r="HA225"/>
      <c r="HB225"/>
      <c r="HC225"/>
      <c r="HD225"/>
      <c r="HE225"/>
      <c r="HF225"/>
      <c r="HG225"/>
      <c r="HH225"/>
      <c r="HI225"/>
      <c r="HJ225"/>
      <c r="HK225"/>
      <c r="HL225"/>
      <c r="HM225"/>
      <c r="HN225"/>
      <c r="HO225"/>
      <c r="HP225"/>
      <c r="HQ225"/>
      <c r="HR225"/>
      <c r="HS225"/>
      <c r="HT225"/>
      <c r="HU225"/>
      <c r="HV225"/>
      <c r="HW225"/>
      <c r="HX225"/>
      <c r="HY225"/>
      <c r="HZ225"/>
      <c r="IA225"/>
      <c r="IB225"/>
      <c r="IC225"/>
      <c r="ID225"/>
      <c r="IE225"/>
      <c r="IF225"/>
      <c r="IG225"/>
      <c r="IH225"/>
      <c r="II225"/>
      <c r="IJ225"/>
      <c r="IK225"/>
      <c r="IL225"/>
      <c r="IM225"/>
      <c r="IN225"/>
      <c r="IO225"/>
      <c r="IP225"/>
      <c r="IQ225"/>
      <c r="IR225"/>
      <c r="IS225"/>
      <c r="IT225"/>
      <c r="IU225"/>
      <c r="IV225"/>
      <c r="IW225"/>
      <c r="IX225"/>
      <c r="IY225"/>
      <c r="IZ225"/>
      <c r="JA225"/>
      <c r="JB225"/>
      <c r="JC225"/>
      <c r="JD225"/>
      <c r="JE225"/>
      <c r="JF225"/>
      <c r="JG225"/>
      <c r="JH225"/>
      <c r="JI225"/>
      <c r="JJ225"/>
      <c r="JK225"/>
      <c r="JL225"/>
      <c r="JM225"/>
      <c r="JN225"/>
      <c r="JO225"/>
      <c r="JP225"/>
      <c r="JQ225"/>
      <c r="JR225"/>
      <c r="JS225"/>
      <c r="JT225"/>
      <c r="JU225"/>
      <c r="JV225"/>
      <c r="JW225"/>
      <c r="JX225"/>
      <c r="JY225"/>
      <c r="JZ225"/>
      <c r="KA225"/>
      <c r="KB225"/>
      <c r="KC225"/>
      <c r="KD225"/>
      <c r="KE225"/>
      <c r="KF225"/>
      <c r="KG225"/>
      <c r="KH225"/>
      <c r="KI225"/>
      <c r="KJ225"/>
      <c r="KK225"/>
      <c r="KL225"/>
      <c r="KM225"/>
      <c r="KN225"/>
      <c r="KO225"/>
      <c r="KP225"/>
      <c r="KQ225"/>
      <c r="KR225"/>
      <c r="KS225"/>
      <c r="KT225"/>
      <c r="KU225"/>
      <c r="KV225"/>
      <c r="KW225"/>
      <c r="KX225"/>
      <c r="KY225"/>
      <c r="KZ225"/>
      <c r="LA225"/>
      <c r="LB225"/>
      <c r="LC225"/>
      <c r="LD225"/>
      <c r="LE225"/>
      <c r="LF225"/>
      <c r="LG225"/>
      <c r="LH225"/>
      <c r="LI225"/>
      <c r="LJ225"/>
      <c r="LK225"/>
      <c r="LL225"/>
      <c r="LM225"/>
      <c r="LN225"/>
      <c r="LO225"/>
      <c r="LP225"/>
      <c r="LQ225"/>
      <c r="LR225"/>
      <c r="LS225"/>
      <c r="LT225"/>
      <c r="LU225"/>
      <c r="LV225"/>
      <c r="LW225"/>
      <c r="LX225"/>
      <c r="LY225"/>
      <c r="LZ225"/>
      <c r="MA225"/>
      <c r="MB225"/>
      <c r="MC225"/>
      <c r="MD225"/>
      <c r="ME225"/>
      <c r="MF225"/>
      <c r="MG225"/>
      <c r="MH225"/>
      <c r="MI225"/>
      <c r="MJ225"/>
      <c r="MK225"/>
      <c r="ML225"/>
      <c r="MM225"/>
      <c r="MN225"/>
      <c r="MO225"/>
      <c r="MP225"/>
      <c r="MQ225"/>
      <c r="MR225"/>
      <c r="MS225"/>
      <c r="MT225"/>
      <c r="MU225"/>
      <c r="MV225"/>
      <c r="MW225"/>
      <c r="MX225"/>
      <c r="MY225"/>
      <c r="MZ225"/>
      <c r="NA225"/>
      <c r="NB225"/>
      <c r="NC225"/>
      <c r="ND225"/>
      <c r="NE225"/>
      <c r="NF225"/>
      <c r="NG225"/>
      <c r="NH225"/>
      <c r="NI225"/>
      <c r="NJ225"/>
      <c r="NK225"/>
      <c r="NL225"/>
      <c r="NM225"/>
      <c r="NN225"/>
      <c r="NO225"/>
      <c r="NP225"/>
      <c r="NQ225"/>
      <c r="NR225"/>
      <c r="NS225"/>
      <c r="NT225"/>
      <c r="NU225"/>
      <c r="NV225"/>
      <c r="NW225"/>
      <c r="NX225"/>
      <c r="NY225"/>
      <c r="NZ225"/>
      <c r="OA225"/>
      <c r="OB225"/>
      <c r="OC225"/>
      <c r="OD225"/>
      <c r="OE225"/>
      <c r="OF225"/>
      <c r="OG225"/>
      <c r="OH225"/>
      <c r="OI225"/>
      <c r="OJ225"/>
      <c r="OK225"/>
      <c r="OL225"/>
      <c r="OM225"/>
      <c r="ON225"/>
      <c r="OO225"/>
      <c r="OP225"/>
      <c r="OQ225"/>
      <c r="OR225"/>
      <c r="OS225"/>
      <c r="OT225"/>
      <c r="OU225"/>
      <c r="OV225"/>
      <c r="OW225"/>
      <c r="OX225"/>
      <c r="OY225"/>
      <c r="OZ225"/>
      <c r="PA225"/>
      <c r="PB225"/>
      <c r="PC225"/>
      <c r="PD225"/>
      <c r="PE225"/>
      <c r="PF225"/>
      <c r="PG225"/>
      <c r="PH225"/>
      <c r="PI225"/>
      <c r="PJ225"/>
      <c r="PK225"/>
      <c r="PL225"/>
      <c r="PM225"/>
      <c r="PN225"/>
      <c r="PO225"/>
      <c r="PP225"/>
      <c r="PQ225"/>
      <c r="PR225"/>
      <c r="PS225"/>
      <c r="PT225"/>
      <c r="PU225"/>
      <c r="PV225"/>
      <c r="PW225"/>
      <c r="PX225"/>
      <c r="PY225"/>
      <c r="PZ225"/>
      <c r="QA225"/>
      <c r="QB225"/>
      <c r="QC225"/>
      <c r="QD225"/>
      <c r="QE225"/>
      <c r="QF225"/>
      <c r="QG225"/>
      <c r="QH225"/>
      <c r="QI225"/>
      <c r="QJ225"/>
      <c r="QK225"/>
      <c r="QL225"/>
      <c r="QM225"/>
      <c r="QN225"/>
      <c r="QO225"/>
      <c r="QP225"/>
      <c r="QQ225"/>
      <c r="QR225"/>
      <c r="QS225"/>
      <c r="QT225"/>
      <c r="QU225"/>
      <c r="QV225"/>
      <c r="QW225"/>
      <c r="QX225"/>
      <c r="QY225"/>
      <c r="QZ225"/>
      <c r="RA225"/>
      <c r="RB225"/>
      <c r="RC225"/>
      <c r="RD225"/>
      <c r="RE225"/>
      <c r="RF225"/>
      <c r="RG225"/>
      <c r="RH225"/>
      <c r="RI225"/>
      <c r="RJ225"/>
      <c r="RK225"/>
      <c r="RL225"/>
      <c r="RM225"/>
      <c r="RN225"/>
      <c r="RO225"/>
      <c r="RP225"/>
      <c r="RQ225"/>
      <c r="RR225"/>
      <c r="RS225"/>
      <c r="RT225"/>
      <c r="RU225"/>
      <c r="RV225"/>
      <c r="RW225"/>
      <c r="RX225"/>
      <c r="RY225"/>
      <c r="RZ225"/>
      <c r="SA225"/>
      <c r="SB225"/>
      <c r="SC225"/>
      <c r="SD225"/>
      <c r="SE225"/>
      <c r="SF225"/>
      <c r="SG225"/>
      <c r="SH225"/>
      <c r="SI225"/>
      <c r="SJ225"/>
      <c r="SK225"/>
      <c r="SL225"/>
      <c r="SM225"/>
      <c r="SN225"/>
      <c r="SO225"/>
      <c r="SP225"/>
      <c r="SQ225"/>
      <c r="SR225"/>
      <c r="SS225"/>
      <c r="ST225"/>
      <c r="SU225"/>
      <c r="SV225"/>
      <c r="SW225"/>
      <c r="SX225"/>
      <c r="SY225"/>
      <c r="SZ225"/>
      <c r="TA225"/>
      <c r="TB225"/>
      <c r="TC225"/>
      <c r="TD225"/>
      <c r="TE225"/>
      <c r="TF225"/>
      <c r="TG225"/>
      <c r="TH225"/>
      <c r="TI225"/>
      <c r="TJ225"/>
      <c r="TK225"/>
      <c r="TL225"/>
      <c r="TM225"/>
      <c r="TN225"/>
      <c r="TO225"/>
      <c r="TP225"/>
      <c r="TQ225"/>
      <c r="TR225"/>
      <c r="TS225"/>
      <c r="TT225"/>
      <c r="TU225"/>
      <c r="TV225"/>
      <c r="TW225"/>
      <c r="TX225"/>
      <c r="TY225"/>
      <c r="TZ225"/>
      <c r="UA225"/>
      <c r="UB225"/>
      <c r="UC225"/>
      <c r="UD225"/>
      <c r="UE225"/>
      <c r="UF225"/>
      <c r="UG225"/>
      <c r="UH225"/>
      <c r="UI225"/>
      <c r="UJ225"/>
      <c r="UK225"/>
      <c r="UL225"/>
      <c r="UM225"/>
      <c r="UN225"/>
      <c r="UO225"/>
      <c r="UP225"/>
      <c r="UQ225"/>
      <c r="UR225"/>
      <c r="US225"/>
      <c r="UT225"/>
      <c r="UU225"/>
      <c r="UV225"/>
      <c r="UW225"/>
      <c r="UX225"/>
      <c r="UY225"/>
      <c r="UZ225"/>
      <c r="VA225"/>
      <c r="VB225"/>
      <c r="VC225"/>
      <c r="VD225"/>
      <c r="VE225"/>
      <c r="VF225"/>
      <c r="VG225"/>
      <c r="VH225"/>
      <c r="VI225"/>
      <c r="VJ225"/>
      <c r="VK225"/>
      <c r="VL225"/>
      <c r="VM225"/>
      <c r="VN225"/>
      <c r="VO225"/>
      <c r="VP225"/>
      <c r="VQ225"/>
      <c r="VR225"/>
      <c r="VS225"/>
      <c r="VT225"/>
      <c r="VU225"/>
      <c r="VV225"/>
      <c r="VW225"/>
      <c r="VX225"/>
      <c r="VY225"/>
      <c r="VZ225"/>
      <c r="WA225"/>
      <c r="WB225"/>
      <c r="WC225"/>
      <c r="WD225"/>
      <c r="WE225"/>
      <c r="WF225"/>
      <c r="WG225"/>
      <c r="WH225"/>
      <c r="WI225"/>
      <c r="WJ225"/>
      <c r="WK225"/>
      <c r="WL225"/>
      <c r="WM225"/>
      <c r="WN225"/>
      <c r="WO225"/>
      <c r="WP225"/>
      <c r="WQ225"/>
      <c r="WR225"/>
      <c r="WS225"/>
      <c r="WT225"/>
      <c r="WU225"/>
      <c r="WV225"/>
      <c r="WW225"/>
      <c r="WX225"/>
      <c r="WY225"/>
      <c r="WZ225"/>
      <c r="XA225"/>
      <c r="XB225"/>
      <c r="XC225"/>
      <c r="XD225"/>
      <c r="XE225"/>
      <c r="XF225"/>
      <c r="XG225"/>
      <c r="XH225"/>
      <c r="XI225"/>
      <c r="XJ225"/>
      <c r="XK225"/>
      <c r="XL225"/>
      <c r="XM225"/>
      <c r="XN225"/>
      <c r="XO225"/>
      <c r="XP225"/>
      <c r="XQ225"/>
      <c r="XR225"/>
      <c r="XS225"/>
      <c r="XT225"/>
      <c r="XU225"/>
      <c r="XV225"/>
      <c r="XW225"/>
      <c r="XX225"/>
      <c r="XY225"/>
      <c r="XZ225"/>
      <c r="YA225"/>
      <c r="YB225"/>
      <c r="YC225"/>
      <c r="YD225"/>
      <c r="YE225"/>
      <c r="YF225"/>
      <c r="YG225"/>
      <c r="YH225"/>
      <c r="YI225"/>
      <c r="YJ225"/>
      <c r="YK225"/>
      <c r="YL225"/>
      <c r="YM225"/>
      <c r="YN225"/>
      <c r="YO225"/>
      <c r="YP225"/>
      <c r="YQ225"/>
      <c r="YR225"/>
      <c r="YS225"/>
      <c r="YT225"/>
      <c r="YU225"/>
      <c r="YV225"/>
      <c r="YW225"/>
      <c r="YX225"/>
      <c r="YY225"/>
      <c r="YZ225"/>
      <c r="ZA225"/>
      <c r="ZB225"/>
      <c r="ZC225"/>
      <c r="ZD225"/>
      <c r="ZE225"/>
      <c r="ZF225"/>
      <c r="ZG225"/>
      <c r="ZH225"/>
      <c r="ZI225"/>
      <c r="ZJ225"/>
      <c r="ZK225"/>
      <c r="ZL225"/>
      <c r="ZM225"/>
      <c r="ZN225"/>
      <c r="ZO225"/>
      <c r="ZP225"/>
      <c r="ZQ225"/>
      <c r="ZR225"/>
      <c r="ZS225"/>
      <c r="ZT225"/>
      <c r="ZU225"/>
      <c r="ZV225"/>
      <c r="ZW225"/>
      <c r="ZX225"/>
      <c r="ZY225"/>
      <c r="ZZ225"/>
      <c r="AAA225"/>
      <c r="AAB225"/>
      <c r="AAC225"/>
      <c r="AAD225"/>
      <c r="AAE225"/>
      <c r="AAF225"/>
      <c r="AAG225"/>
      <c r="AAH225"/>
      <c r="AAI225"/>
      <c r="AAJ225"/>
      <c r="AAK225"/>
      <c r="AAL225"/>
      <c r="AAM225"/>
      <c r="AAN225"/>
      <c r="AAO225"/>
      <c r="AAP225"/>
      <c r="AAQ225"/>
      <c r="AAR225"/>
      <c r="AAS225"/>
      <c r="AAT225"/>
      <c r="AAU225"/>
      <c r="AAV225"/>
      <c r="AAW225"/>
      <c r="AAX225"/>
      <c r="AAY225"/>
      <c r="AAZ225"/>
      <c r="ABA225"/>
      <c r="ABB225"/>
      <c r="ABC225"/>
      <c r="ABD225"/>
      <c r="ABE225"/>
      <c r="ABF225"/>
      <c r="ABG225"/>
      <c r="ABH225"/>
      <c r="ABI225"/>
      <c r="ABJ225"/>
      <c r="ABK225"/>
      <c r="ABL225"/>
      <c r="ABM225"/>
      <c r="ABN225"/>
      <c r="ABO225"/>
      <c r="ABP225"/>
      <c r="ABQ225"/>
      <c r="ABR225"/>
      <c r="ABS225"/>
      <c r="ABT225"/>
      <c r="ABU225"/>
      <c r="ABV225"/>
      <c r="ABW225"/>
      <c r="ABX225"/>
      <c r="ABY225"/>
      <c r="ABZ225"/>
      <c r="ACA225"/>
      <c r="ACB225"/>
      <c r="ACC225"/>
      <c r="ACD225"/>
      <c r="ACE225"/>
      <c r="ACF225"/>
      <c r="ACG225"/>
      <c r="ACH225"/>
      <c r="ACI225"/>
      <c r="ACJ225"/>
      <c r="ACK225"/>
      <c r="ACL225"/>
      <c r="ACM225"/>
      <c r="ACN225"/>
      <c r="ACO225"/>
      <c r="ACP225"/>
      <c r="ACQ225"/>
      <c r="ACR225"/>
      <c r="ACS225"/>
      <c r="ACT225"/>
      <c r="ACU225"/>
      <c r="ACV225"/>
      <c r="ACW225"/>
      <c r="ACX225"/>
      <c r="ACY225"/>
      <c r="ACZ225"/>
      <c r="ADA225"/>
      <c r="ADB225"/>
      <c r="ADC225"/>
      <c r="ADD225"/>
      <c r="ADE225"/>
      <c r="ADF225"/>
      <c r="ADG225"/>
      <c r="ADH225"/>
      <c r="ADI225"/>
      <c r="ADJ225"/>
      <c r="ADK225"/>
      <c r="ADL225"/>
      <c r="ADM225"/>
      <c r="ADN225"/>
      <c r="ADO225"/>
      <c r="ADP225"/>
      <c r="ADQ225"/>
      <c r="ADR225"/>
      <c r="ADS225"/>
      <c r="ADT225"/>
      <c r="ADU225"/>
      <c r="ADV225"/>
      <c r="ADW225"/>
      <c r="ADX225"/>
      <c r="ADY225"/>
      <c r="ADZ225"/>
      <c r="AEA225"/>
      <c r="AEB225"/>
      <c r="AEC225"/>
      <c r="AED225"/>
      <c r="AEE225"/>
      <c r="AEF225"/>
      <c r="AEG225"/>
      <c r="AEH225"/>
      <c r="AEI225"/>
      <c r="AEJ225"/>
      <c r="AEK225"/>
      <c r="AEL225"/>
      <c r="AEM225"/>
      <c r="AEN225"/>
      <c r="AEO225"/>
      <c r="AEP225"/>
      <c r="AEQ225"/>
      <c r="AER225"/>
      <c r="AES225"/>
      <c r="AET225"/>
      <c r="AEU225"/>
      <c r="AEV225"/>
      <c r="AEW225"/>
      <c r="AEX225"/>
      <c r="AEY225"/>
      <c r="AEZ225"/>
      <c r="AFA225"/>
      <c r="AFB225"/>
      <c r="AFC225"/>
      <c r="AFD225"/>
      <c r="AFE225"/>
      <c r="AFF225"/>
      <c r="AFG225"/>
      <c r="AFH225"/>
      <c r="AFI225"/>
      <c r="AFJ225"/>
      <c r="AFK225"/>
      <c r="AFL225"/>
      <c r="AFM225"/>
      <c r="AFN225"/>
      <c r="AFO225"/>
      <c r="AFP225"/>
      <c r="AFQ225"/>
      <c r="AFR225"/>
      <c r="AFS225"/>
      <c r="AFT225"/>
      <c r="AFU225"/>
      <c r="AFV225"/>
      <c r="AFW225"/>
      <c r="AFX225"/>
      <c r="AFY225"/>
      <c r="AFZ225"/>
      <c r="AGA225"/>
      <c r="AGB225"/>
      <c r="AGC225"/>
      <c r="AGD225"/>
      <c r="AGE225"/>
      <c r="AGF225"/>
      <c r="AGG225"/>
      <c r="AGH225"/>
      <c r="AGI225"/>
      <c r="AGJ225"/>
      <c r="AGK225"/>
      <c r="AGL225"/>
      <c r="AGM225"/>
      <c r="AGN225"/>
      <c r="AGO225"/>
      <c r="AGP225"/>
      <c r="AGQ225"/>
      <c r="AGR225"/>
      <c r="AGS225"/>
      <c r="AGT225"/>
      <c r="AGU225"/>
      <c r="AGV225"/>
      <c r="AGW225"/>
      <c r="AGX225"/>
      <c r="AGY225"/>
      <c r="AGZ225"/>
      <c r="AHA225"/>
      <c r="AHB225"/>
      <c r="AHC225"/>
      <c r="AHD225"/>
      <c r="AHE225"/>
      <c r="AHF225"/>
      <c r="AHG225"/>
      <c r="AHH225"/>
      <c r="AHI225"/>
      <c r="AHJ225"/>
      <c r="AHK225"/>
      <c r="AHL225"/>
      <c r="AHM225"/>
      <c r="AHN225"/>
      <c r="AHO225"/>
      <c r="AHP225"/>
      <c r="AHQ225"/>
      <c r="AHR225"/>
      <c r="AHS225"/>
      <c r="AHT225"/>
      <c r="AHU225"/>
      <c r="AHV225"/>
      <c r="AHW225"/>
      <c r="AHX225"/>
      <c r="AHY225"/>
      <c r="AHZ225"/>
      <c r="AIA225"/>
      <c r="AIB225"/>
      <c r="AIC225"/>
      <c r="AID225"/>
      <c r="AIE225"/>
      <c r="AIF225"/>
      <c r="AIG225"/>
      <c r="AIH225"/>
      <c r="AII225"/>
      <c r="AIJ225"/>
      <c r="AIK225"/>
      <c r="AIL225"/>
      <c r="AIM225"/>
      <c r="AIN225"/>
      <c r="AIO225"/>
      <c r="AIP225"/>
      <c r="AIQ225"/>
      <c r="AIR225"/>
      <c r="AIS225"/>
      <c r="AIT225"/>
      <c r="AIU225"/>
      <c r="AIV225"/>
      <c r="AIW225"/>
      <c r="AIX225"/>
      <c r="AIY225"/>
      <c r="AIZ225"/>
      <c r="AJA225"/>
      <c r="AJB225"/>
      <c r="AJC225"/>
      <c r="AJD225"/>
      <c r="AJE225"/>
      <c r="AJF225"/>
      <c r="AJG225"/>
      <c r="AJH225"/>
      <c r="AJI225"/>
      <c r="AJJ225"/>
      <c r="AJK225"/>
      <c r="AJL225"/>
      <c r="AJM225"/>
      <c r="AJN225"/>
      <c r="AJO225"/>
      <c r="AJP225"/>
      <c r="AJQ225"/>
      <c r="AJR225"/>
      <c r="AJS225"/>
      <c r="AJT225"/>
      <c r="AJU225"/>
      <c r="AJV225"/>
      <c r="AJW225"/>
      <c r="AJX225"/>
      <c r="AJY225"/>
      <c r="AJZ225"/>
      <c r="AKA225"/>
      <c r="AKB225"/>
      <c r="AKC225"/>
      <c r="AKD225"/>
      <c r="AKE225"/>
      <c r="AKF225"/>
      <c r="AKG225"/>
      <c r="AKH225"/>
      <c r="AKI225"/>
      <c r="AKJ225"/>
      <c r="AKK225"/>
      <c r="AKL225"/>
      <c r="AKM225"/>
      <c r="AKN225"/>
      <c r="AKO225"/>
      <c r="AKP225"/>
      <c r="AKQ225"/>
      <c r="AKR225"/>
      <c r="AKS225"/>
      <c r="AKT225"/>
      <c r="AKU225"/>
      <c r="AKV225"/>
      <c r="AKW225"/>
      <c r="AKX225"/>
      <c r="AKY225"/>
      <c r="AKZ225"/>
      <c r="ALA225"/>
      <c r="ALB225"/>
      <c r="ALC225"/>
      <c r="ALD225"/>
      <c r="ALE225"/>
      <c r="ALF225"/>
      <c r="ALG225"/>
      <c r="ALH225"/>
      <c r="ALI225"/>
      <c r="ALJ225"/>
      <c r="ALK225"/>
      <c r="ALL225"/>
      <c r="ALM225"/>
      <c r="ALN225"/>
      <c r="ALO225"/>
      <c r="ALP225"/>
      <c r="ALQ225"/>
      <c r="ALR225"/>
      <c r="ALS225"/>
      <c r="ALT225"/>
      <c r="ALU225"/>
      <c r="ALV225"/>
      <c r="ALW225"/>
      <c r="ALX225"/>
      <c r="ALY225"/>
      <c r="ALZ225"/>
      <c r="AMA225"/>
      <c r="AMB225"/>
      <c r="AMC225"/>
      <c r="AMD225"/>
      <c r="AME225"/>
      <c r="AMF225"/>
      <c r="AMG225"/>
      <c r="AMH225"/>
      <c r="AMI225"/>
      <c r="AMJ225"/>
      <c r="AMK225"/>
      <c r="AML225"/>
      <c r="AMM225"/>
      <c r="AMN225"/>
      <c r="AMO225"/>
    </row>
    <row r="226" spans="1:1029" s="13" customFormat="1" ht="14.1" customHeight="1">
      <c r="A226" s="11" t="str">
        <f>SUBSTITUTE(CONCATENATE(G226,H226)," ","")</f>
        <v>TenderingTerms</v>
      </c>
      <c r="B226" s="12"/>
      <c r="C226" s="24" t="s">
        <v>1500</v>
      </c>
      <c r="D226" s="11"/>
      <c r="E226" s="11"/>
      <c r="F226" s="11" t="str">
        <f>CONCATENATE(IF(G226="","",CONCATENATE(G226,"_ ")),H226,". Details")</f>
        <v>Tendering Terms. Details</v>
      </c>
      <c r="G226" s="11"/>
      <c r="H226" s="24" t="s">
        <v>1711</v>
      </c>
      <c r="I226" s="11"/>
      <c r="J226" s="11"/>
      <c r="K226" s="11"/>
      <c r="L226" s="11"/>
      <c r="M226" s="11"/>
      <c r="N226" s="11"/>
      <c r="O226" s="11"/>
      <c r="P226" s="11"/>
      <c r="Q226" s="11"/>
      <c r="R226" s="11" t="s">
        <v>1483</v>
      </c>
      <c r="S226" s="11"/>
      <c r="T226" s="11"/>
      <c r="U226" s="11"/>
      <c r="V226" s="11"/>
      <c r="W226" s="11"/>
      <c r="X226" s="11"/>
      <c r="Y226" s="11" t="s">
        <v>1485</v>
      </c>
      <c r="Z226" s="11"/>
      <c r="AA226" s="11" t="s">
        <v>36</v>
      </c>
      <c r="AB226" s="11"/>
      <c r="AC226" s="11"/>
      <c r="AD226" s="11"/>
      <c r="AE226" s="11"/>
      <c r="AF226" s="11">
        <v>20180228</v>
      </c>
    </row>
    <row r="227" spans="1:1029" s="27" customFormat="1" ht="14.1" customHeight="1">
      <c r="A227" s="25" t="str">
        <f t="shared" ref="A227:A249" si="44">SUBSTITUTE(CONCATENATE(I227,J227,IF(K227="Identifier","ID",IF(AND(K227="Text",OR(I227&lt;&gt;"",J227&lt;&gt;"")),"",K227)),IF(AND(M227&lt;&gt;"Text",K227&lt;&gt;M227,NOT(AND(K227="URI",M227="Identifier")),NOT(AND(K227="UUID",M227="Identifier")),NOT(AND(K227="OID",M227="Identifier"))),IF(M227="Identifier","ID",M227),""))," ","")</f>
        <v>CalculationMethodValue</v>
      </c>
      <c r="B227" s="26" t="s">
        <v>1498</v>
      </c>
      <c r="C227" s="14" t="s">
        <v>216</v>
      </c>
      <c r="D227" s="25"/>
      <c r="E227" s="25"/>
      <c r="F227" s="25" t="str">
        <f t="shared" ref="F227:F249" si="45">CONCATENATE( IF(G227="","",CONCATENATE(G227,"_ ")),H227,". ",IF(I227="","",CONCATENATE(I227,"_ ")),L227,IF(OR(I227&lt;&gt;"",L227&lt;&gt;M227),CONCATENATE(". ",M227),""))</f>
        <v>Tendering Terms. Calculation Method Value Text. Text</v>
      </c>
      <c r="G227" s="25"/>
      <c r="H227" s="25" t="s">
        <v>1711</v>
      </c>
      <c r="I227" s="25"/>
      <c r="J227" s="25" t="s">
        <v>215</v>
      </c>
      <c r="K227" s="25" t="s">
        <v>1494</v>
      </c>
      <c r="L227" s="25" t="str">
        <f t="shared" ref="L227:L249" si="46">IF(J227&lt;&gt;"",CONCATENATE(J227," ",K227),K227)</f>
        <v>Calculation Method Value Text</v>
      </c>
      <c r="M227" s="25" t="s">
        <v>1494</v>
      </c>
      <c r="N227" s="25"/>
      <c r="O227" s="25" t="str">
        <f t="shared" ref="O227:O249" si="47">IF(N227&lt;&gt;"",CONCATENATE(N227,"_ ",M227,". Type"),CONCATENATE(M227,". Type"))</f>
        <v>Text. Type</v>
      </c>
      <c r="P227" s="25"/>
      <c r="Q227" s="25"/>
      <c r="R227" s="25" t="s">
        <v>1490</v>
      </c>
      <c r="S227" s="25"/>
      <c r="T227" s="25"/>
      <c r="U227" s="25" t="s">
        <v>1770</v>
      </c>
      <c r="AA227" s="27" t="s">
        <v>36</v>
      </c>
      <c r="AE227" s="27" t="s">
        <v>1486</v>
      </c>
      <c r="AF227" s="28">
        <v>20180228</v>
      </c>
    </row>
    <row r="228" spans="1:1029" s="27" customFormat="1" ht="14.1" customHeight="1">
      <c r="A228" s="25" t="str">
        <f t="shared" si="44"/>
        <v>SubmissionLanguageCode</v>
      </c>
      <c r="B228" s="26" t="s">
        <v>1502</v>
      </c>
      <c r="C228" s="14" t="s">
        <v>1771</v>
      </c>
      <c r="D228" s="25"/>
      <c r="E228" s="25"/>
      <c r="F228" s="25" t="str">
        <f t="shared" si="45"/>
        <v>Tendering Terms. Submission Language Code. Code</v>
      </c>
      <c r="G228" s="25"/>
      <c r="H228" s="25" t="s">
        <v>1711</v>
      </c>
      <c r="I228" s="25"/>
      <c r="J228" s="25" t="s">
        <v>1772</v>
      </c>
      <c r="K228" s="25" t="s">
        <v>1489</v>
      </c>
      <c r="L228" s="25" t="str">
        <f t="shared" si="46"/>
        <v>Submission Language Code</v>
      </c>
      <c r="M228" s="25" t="s">
        <v>1489</v>
      </c>
      <c r="N228" s="25"/>
      <c r="O228" s="25" t="str">
        <f t="shared" si="47"/>
        <v>Code. Type</v>
      </c>
      <c r="P228" s="25"/>
      <c r="Q228" s="25"/>
      <c r="R228" s="25" t="s">
        <v>1490</v>
      </c>
      <c r="S228" s="25"/>
      <c r="T228" s="25" t="s">
        <v>1773</v>
      </c>
      <c r="U228" s="25"/>
      <c r="AA228" s="27" t="s">
        <v>36</v>
      </c>
      <c r="AF228" s="28">
        <v>20180228</v>
      </c>
    </row>
    <row r="229" spans="1:1029" s="27" customFormat="1" ht="14.1" customHeight="1">
      <c r="A229" s="25" t="str">
        <f t="shared" si="44"/>
        <v>ValidityDeadlineDate</v>
      </c>
      <c r="B229" s="26" t="s">
        <v>1498</v>
      </c>
      <c r="C229" s="14" t="s">
        <v>1368</v>
      </c>
      <c r="D229" s="25"/>
      <c r="E229" s="25"/>
      <c r="F229" s="25" t="str">
        <f t="shared" si="45"/>
        <v>Tendering Terms. Validity Deadline Date. Date</v>
      </c>
      <c r="G229" s="25"/>
      <c r="H229" s="25" t="s">
        <v>1711</v>
      </c>
      <c r="I229" s="25"/>
      <c r="J229" s="25" t="s">
        <v>1774</v>
      </c>
      <c r="K229" s="25" t="s">
        <v>1505</v>
      </c>
      <c r="L229" s="25" t="str">
        <f t="shared" si="46"/>
        <v>Validity Deadline Date</v>
      </c>
      <c r="M229" s="25" t="s">
        <v>1505</v>
      </c>
      <c r="N229" s="25"/>
      <c r="O229" s="25" t="str">
        <f t="shared" si="47"/>
        <v>Date. Type</v>
      </c>
      <c r="P229" s="25"/>
      <c r="Q229" s="25"/>
      <c r="R229" s="25" t="s">
        <v>1490</v>
      </c>
      <c r="S229" s="25"/>
      <c r="T229" s="25"/>
      <c r="U229" s="25"/>
      <c r="AA229" s="27" t="s">
        <v>36</v>
      </c>
      <c r="AF229" s="28">
        <v>20180228</v>
      </c>
    </row>
    <row r="230" spans="1:1029" s="27" customFormat="1" ht="14.1" customHeight="1">
      <c r="A230" s="25" t="str">
        <f t="shared" si="44"/>
        <v>e-OrderingIndicator</v>
      </c>
      <c r="B230" s="26">
        <v>1</v>
      </c>
      <c r="C230" s="14" t="s">
        <v>533</v>
      </c>
      <c r="D230" s="25"/>
      <c r="E230" s="25"/>
      <c r="F230" s="25" t="str">
        <f t="shared" si="45"/>
        <v>Tendering Terms. e-Ordering Indicator. Indicator</v>
      </c>
      <c r="G230" s="25"/>
      <c r="H230" s="25" t="s">
        <v>1711</v>
      </c>
      <c r="I230" s="25"/>
      <c r="J230" s="25" t="s">
        <v>26</v>
      </c>
      <c r="K230" s="25" t="s">
        <v>1547</v>
      </c>
      <c r="L230" s="25" t="str">
        <f t="shared" si="46"/>
        <v>e-Ordering Indicator</v>
      </c>
      <c r="M230" s="25" t="s">
        <v>1547</v>
      </c>
      <c r="N230" s="25"/>
      <c r="O230" s="25" t="str">
        <f t="shared" si="47"/>
        <v>Indicator. Type</v>
      </c>
      <c r="P230" s="25"/>
      <c r="Q230" s="25"/>
      <c r="R230" s="25" t="s">
        <v>1490</v>
      </c>
      <c r="S230" s="25"/>
      <c r="T230" s="25"/>
      <c r="U230" s="25"/>
      <c r="AA230" s="27" t="s">
        <v>36</v>
      </c>
      <c r="AF230" s="28">
        <v>20180228</v>
      </c>
    </row>
    <row r="231" spans="1:1029" s="27" customFormat="1" ht="14.1" customHeight="1">
      <c r="A231" s="25" t="str">
        <f t="shared" si="44"/>
        <v>e-PaymentIndicator</v>
      </c>
      <c r="B231" s="26">
        <v>1</v>
      </c>
      <c r="C231" s="14" t="s">
        <v>538</v>
      </c>
      <c r="D231" s="25"/>
      <c r="E231" s="25"/>
      <c r="F231" s="25" t="str">
        <f t="shared" si="45"/>
        <v>Tendering Terms. e-Payment Indicator. Indicator</v>
      </c>
      <c r="G231" s="25"/>
      <c r="H231" s="25" t="s">
        <v>1711</v>
      </c>
      <c r="I231" s="25"/>
      <c r="J231" s="25" t="s">
        <v>29</v>
      </c>
      <c r="K231" s="25" t="s">
        <v>1547</v>
      </c>
      <c r="L231" s="25" t="str">
        <f t="shared" si="46"/>
        <v>e-Payment Indicator</v>
      </c>
      <c r="M231" s="25" t="s">
        <v>1547</v>
      </c>
      <c r="N231" s="25"/>
      <c r="O231" s="25" t="str">
        <f t="shared" si="47"/>
        <v>Indicator. Type</v>
      </c>
      <c r="P231" s="25"/>
      <c r="Q231" s="25"/>
      <c r="R231" s="25" t="s">
        <v>1490</v>
      </c>
      <c r="S231" s="25"/>
      <c r="T231" s="25"/>
      <c r="U231" s="25"/>
      <c r="AA231" s="27" t="s">
        <v>36</v>
      </c>
      <c r="AF231" s="28">
        <v>20180228</v>
      </c>
    </row>
    <row r="232" spans="1:1029" s="27" customFormat="1" ht="14.1" customHeight="1">
      <c r="A232" s="25" t="str">
        <f t="shared" si="44"/>
        <v>VariantIndicator</v>
      </c>
      <c r="B232" s="26">
        <v>1</v>
      </c>
      <c r="C232" s="14" t="s">
        <v>1775</v>
      </c>
      <c r="D232" s="25"/>
      <c r="E232" s="25"/>
      <c r="F232" s="25" t="str">
        <f t="shared" si="45"/>
        <v>Tendering Terms. Variant Indicator. Indicator</v>
      </c>
      <c r="G232" s="25"/>
      <c r="H232" s="25" t="s">
        <v>1711</v>
      </c>
      <c r="I232" s="25"/>
      <c r="J232" s="25" t="s">
        <v>1776</v>
      </c>
      <c r="K232" s="25" t="s">
        <v>1547</v>
      </c>
      <c r="L232" s="25" t="str">
        <f t="shared" si="46"/>
        <v>Variant Indicator</v>
      </c>
      <c r="M232" s="25" t="s">
        <v>1547</v>
      </c>
      <c r="N232" s="25"/>
      <c r="O232" s="25" t="str">
        <f t="shared" si="47"/>
        <v>Indicator. Type</v>
      </c>
      <c r="P232" s="25"/>
      <c r="Q232" s="25"/>
      <c r="R232" s="25" t="s">
        <v>1490</v>
      </c>
      <c r="S232" s="25"/>
      <c r="T232" s="25"/>
      <c r="U232" s="25"/>
      <c r="AA232" s="27" t="s">
        <v>36</v>
      </c>
      <c r="AF232" s="28">
        <v>20180228</v>
      </c>
    </row>
    <row r="233" spans="1:1029" s="27" customFormat="1" ht="14.1" customHeight="1">
      <c r="A233" s="25" t="str">
        <f t="shared" si="44"/>
        <v>RecurrentIndicator</v>
      </c>
      <c r="B233" s="26" t="s">
        <v>1498</v>
      </c>
      <c r="C233" s="14" t="s">
        <v>1777</v>
      </c>
      <c r="D233" s="25"/>
      <c r="E233" s="25"/>
      <c r="F233" s="25" t="str">
        <f t="shared" si="45"/>
        <v>Tendering Terms. Recurrent Indicator. Indicator</v>
      </c>
      <c r="G233" s="25"/>
      <c r="H233" s="25" t="s">
        <v>1711</v>
      </c>
      <c r="I233" s="25"/>
      <c r="J233" s="25" t="s">
        <v>1778</v>
      </c>
      <c r="K233" s="25" t="s">
        <v>1547</v>
      </c>
      <c r="L233" s="25" t="str">
        <f t="shared" si="46"/>
        <v>Recurrent Indicator</v>
      </c>
      <c r="M233" s="25" t="s">
        <v>1547</v>
      </c>
      <c r="N233" s="25"/>
      <c r="O233" s="25" t="str">
        <f t="shared" si="47"/>
        <v>Indicator. Type</v>
      </c>
      <c r="P233" s="25"/>
      <c r="Q233" s="25"/>
      <c r="R233" s="25" t="s">
        <v>1490</v>
      </c>
      <c r="S233" s="25"/>
      <c r="T233" s="25"/>
      <c r="U233" s="25"/>
      <c r="AA233" s="27" t="s">
        <v>36</v>
      </c>
      <c r="AF233" s="28">
        <v>20180228</v>
      </c>
    </row>
    <row r="234" spans="1:1029" s="27" customFormat="1" ht="14.1" customHeight="1">
      <c r="A234" s="25" t="str">
        <f t="shared" si="44"/>
        <v>RecurrencyDescription</v>
      </c>
      <c r="B234" s="26" t="s">
        <v>1502</v>
      </c>
      <c r="C234" s="14" t="s">
        <v>1779</v>
      </c>
      <c r="D234" s="25"/>
      <c r="E234" s="25"/>
      <c r="F234" s="25" t="str">
        <f t="shared" si="45"/>
        <v>Tendering Terms. Recurrency Description. Description</v>
      </c>
      <c r="G234" s="25"/>
      <c r="H234" s="25" t="s">
        <v>1711</v>
      </c>
      <c r="I234" s="25"/>
      <c r="J234" s="25" t="s">
        <v>1780</v>
      </c>
      <c r="K234" s="25" t="s">
        <v>1522</v>
      </c>
      <c r="L234" s="25" t="str">
        <f t="shared" si="46"/>
        <v>Recurrency Description</v>
      </c>
      <c r="M234" s="25" t="s">
        <v>1522</v>
      </c>
      <c r="N234" s="25"/>
      <c r="O234" s="25" t="str">
        <f t="shared" si="47"/>
        <v>Description. Type</v>
      </c>
      <c r="P234" s="25"/>
      <c r="Q234" s="25"/>
      <c r="R234" s="25" t="s">
        <v>1490</v>
      </c>
      <c r="S234" s="25"/>
      <c r="T234" s="25"/>
      <c r="U234" s="25"/>
      <c r="AA234" s="27" t="s">
        <v>36</v>
      </c>
      <c r="AF234" s="28">
        <v>20180228</v>
      </c>
    </row>
    <row r="235" spans="1:1029" s="27" customFormat="1" ht="14.1" customHeight="1">
      <c r="A235" s="25" t="str">
        <f t="shared" si="44"/>
        <v>ProcedureMainFeaturesDescription</v>
      </c>
      <c r="B235" s="26" t="s">
        <v>1502</v>
      </c>
      <c r="C235" s="14" t="s">
        <v>1781</v>
      </c>
      <c r="D235" s="25"/>
      <c r="E235" s="25"/>
      <c r="F235" s="25" t="str">
        <f t="shared" si="45"/>
        <v>Tendering Terms. Procedure Main Features Description. Description</v>
      </c>
      <c r="G235" s="25"/>
      <c r="H235" s="25" t="s">
        <v>1711</v>
      </c>
      <c r="I235" s="25"/>
      <c r="J235" s="25" t="s">
        <v>1782</v>
      </c>
      <c r="K235" s="25" t="s">
        <v>1522</v>
      </c>
      <c r="L235" s="25" t="str">
        <f t="shared" si="46"/>
        <v>Procedure Main Features Description</v>
      </c>
      <c r="M235" s="25" t="s">
        <v>1522</v>
      </c>
      <c r="N235" s="25"/>
      <c r="O235" s="25" t="str">
        <f t="shared" si="47"/>
        <v>Description. Type</v>
      </c>
      <c r="P235" s="25"/>
      <c r="Q235" s="25"/>
      <c r="R235" s="25" t="s">
        <v>1490</v>
      </c>
      <c r="S235" s="25"/>
      <c r="T235" s="25"/>
      <c r="U235" s="25"/>
      <c r="X235" s="27" t="s">
        <v>852</v>
      </c>
      <c r="AA235" s="27" t="s">
        <v>36</v>
      </c>
      <c r="AF235" s="28" t="s">
        <v>1783</v>
      </c>
    </row>
    <row r="236" spans="1:1029" s="27" customFormat="1" ht="14.1" customHeight="1">
      <c r="A236" s="25" t="str">
        <f t="shared" si="44"/>
        <v>ReservedcontractCode</v>
      </c>
      <c r="B236" s="26" t="s">
        <v>1498</v>
      </c>
      <c r="C236" s="14" t="s">
        <v>1784</v>
      </c>
      <c r="D236" s="25"/>
      <c r="E236" s="25"/>
      <c r="F236" s="25" t="str">
        <f t="shared" si="45"/>
        <v>Tendering Terms. Reserved contract Code. Code</v>
      </c>
      <c r="G236" s="25"/>
      <c r="H236" s="25" t="s">
        <v>1711</v>
      </c>
      <c r="I236" s="25"/>
      <c r="J236" s="25" t="s">
        <v>1785</v>
      </c>
      <c r="K236" s="25" t="s">
        <v>1489</v>
      </c>
      <c r="L236" s="25" t="str">
        <f t="shared" si="46"/>
        <v>Reserved contract Code</v>
      </c>
      <c r="M236" s="25" t="s">
        <v>1489</v>
      </c>
      <c r="N236" s="25"/>
      <c r="O236" s="25" t="str">
        <f t="shared" si="47"/>
        <v>Code. Type</v>
      </c>
      <c r="P236" s="25"/>
      <c r="Q236" s="25"/>
      <c r="R236" s="25" t="s">
        <v>1490</v>
      </c>
      <c r="S236" s="25"/>
      <c r="T236" s="25"/>
      <c r="U236" s="25"/>
      <c r="X236" s="27" t="s">
        <v>858</v>
      </c>
      <c r="AA236" s="27" t="s">
        <v>36</v>
      </c>
      <c r="AF236" s="28" t="s">
        <v>1783</v>
      </c>
    </row>
    <row r="237" spans="1:1029" s="27" customFormat="1" ht="14.1" customHeight="1">
      <c r="A237" s="25" t="str">
        <f t="shared" si="44"/>
        <v>ConditionsFinancial</v>
      </c>
      <c r="B237" s="26" t="s">
        <v>1498</v>
      </c>
      <c r="C237" s="14" t="s">
        <v>860</v>
      </c>
      <c r="D237" s="25"/>
      <c r="E237" s="25"/>
      <c r="F237" s="25" t="str">
        <f t="shared" si="45"/>
        <v>Tendering Terms. Conditions Financial Text. Text</v>
      </c>
      <c r="G237" s="25"/>
      <c r="H237" s="25" t="s">
        <v>1711</v>
      </c>
      <c r="I237" s="25"/>
      <c r="J237" s="25" t="s">
        <v>1786</v>
      </c>
      <c r="K237" s="25" t="s">
        <v>1494</v>
      </c>
      <c r="L237" s="25" t="str">
        <f t="shared" si="46"/>
        <v>Conditions Financial Text</v>
      </c>
      <c r="M237" s="25" t="s">
        <v>1494</v>
      </c>
      <c r="N237" s="25"/>
      <c r="O237" s="25" t="str">
        <f t="shared" si="47"/>
        <v>Text. Type</v>
      </c>
      <c r="P237" s="25"/>
      <c r="Q237" s="25"/>
      <c r="R237" s="25" t="s">
        <v>1490</v>
      </c>
      <c r="S237" s="25"/>
      <c r="T237" s="25"/>
      <c r="U237" s="25"/>
      <c r="AA237" s="27" t="s">
        <v>36</v>
      </c>
      <c r="AF237" s="28">
        <v>20180228</v>
      </c>
    </row>
    <row r="238" spans="1:1029" s="27" customFormat="1" ht="14.1" customHeight="1">
      <c r="A238" s="25" t="str">
        <f t="shared" si="44"/>
        <v>TendererLegalForm</v>
      </c>
      <c r="B238" s="26" t="s">
        <v>1498</v>
      </c>
      <c r="C238" s="14" t="s">
        <v>1787</v>
      </c>
      <c r="D238" s="25"/>
      <c r="E238" s="25"/>
      <c r="F238" s="25" t="str">
        <f t="shared" si="45"/>
        <v>Tendering Terms. Tenderer Legal Form Text. Text</v>
      </c>
      <c r="G238" s="25"/>
      <c r="H238" s="25" t="s">
        <v>1711</v>
      </c>
      <c r="I238" s="25"/>
      <c r="J238" s="25" t="s">
        <v>1788</v>
      </c>
      <c r="K238" s="25" t="s">
        <v>1494</v>
      </c>
      <c r="L238" s="25" t="str">
        <f t="shared" si="46"/>
        <v>Tenderer Legal Form Text</v>
      </c>
      <c r="M238" s="25" t="s">
        <v>1494</v>
      </c>
      <c r="N238" s="25"/>
      <c r="O238" s="25" t="str">
        <f t="shared" si="47"/>
        <v>Text. Type</v>
      </c>
      <c r="P238" s="25"/>
      <c r="Q238" s="25"/>
      <c r="R238" s="25" t="s">
        <v>1490</v>
      </c>
      <c r="S238" s="25"/>
      <c r="T238" s="25"/>
      <c r="U238" s="25"/>
      <c r="AA238" s="27" t="s">
        <v>36</v>
      </c>
      <c r="AF238" s="28">
        <v>20180228</v>
      </c>
    </row>
    <row r="239" spans="1:1029" s="27" customFormat="1" ht="14.1" customHeight="1">
      <c r="A239" s="25" t="str">
        <f t="shared" si="44"/>
        <v>SecurityClearanceDeadlineDate</v>
      </c>
      <c r="B239" s="26" t="s">
        <v>1498</v>
      </c>
      <c r="C239" s="14" t="s">
        <v>1789</v>
      </c>
      <c r="D239" s="25"/>
      <c r="E239" s="25"/>
      <c r="F239" s="25" t="str">
        <f t="shared" si="45"/>
        <v>Tendering Terms. Security Clearance Deadline Date. Date</v>
      </c>
      <c r="G239" s="25"/>
      <c r="H239" s="25" t="s">
        <v>1711</v>
      </c>
      <c r="I239" s="25"/>
      <c r="J239" s="25" t="s">
        <v>1790</v>
      </c>
      <c r="K239" s="25" t="s">
        <v>1505</v>
      </c>
      <c r="L239" s="25" t="str">
        <f t="shared" si="46"/>
        <v>Security Clearance Deadline Date</v>
      </c>
      <c r="M239" s="25" t="s">
        <v>1505</v>
      </c>
      <c r="N239" s="25"/>
      <c r="O239" s="25" t="str">
        <f t="shared" si="47"/>
        <v>Date. Type</v>
      </c>
      <c r="P239" s="25"/>
      <c r="Q239" s="25"/>
      <c r="R239" s="25" t="s">
        <v>1490</v>
      </c>
      <c r="S239" s="25"/>
      <c r="T239" s="25"/>
      <c r="U239" s="25"/>
      <c r="AA239" s="27" t="s">
        <v>36</v>
      </c>
      <c r="AF239" s="28">
        <v>20180228</v>
      </c>
    </row>
    <row r="240" spans="1:1029" s="27" customFormat="1" ht="14.1" customHeight="1">
      <c r="A240" s="25" t="str">
        <f t="shared" si="44"/>
        <v>ConditionsPerformance</v>
      </c>
      <c r="B240" s="26" t="s">
        <v>1498</v>
      </c>
      <c r="C240" s="14" t="s">
        <v>1072</v>
      </c>
      <c r="D240" s="25"/>
      <c r="E240" s="25"/>
      <c r="F240" s="25" t="str">
        <f t="shared" si="45"/>
        <v>Tendering Terms. Conditions Performance Text. Text</v>
      </c>
      <c r="G240" s="25"/>
      <c r="H240" s="25" t="s">
        <v>1711</v>
      </c>
      <c r="I240" s="25"/>
      <c r="J240" s="25" t="s">
        <v>1791</v>
      </c>
      <c r="K240" s="25" t="s">
        <v>1494</v>
      </c>
      <c r="L240" s="25" t="str">
        <f t="shared" si="46"/>
        <v>Conditions Performance Text</v>
      </c>
      <c r="M240" s="25" t="s">
        <v>1494</v>
      </c>
      <c r="N240" s="25"/>
      <c r="O240" s="25" t="str">
        <f t="shared" si="47"/>
        <v>Text. Type</v>
      </c>
      <c r="P240" s="25"/>
      <c r="Q240" s="25"/>
      <c r="R240" s="25" t="s">
        <v>1490</v>
      </c>
      <c r="S240" s="25"/>
      <c r="T240" s="25"/>
      <c r="U240" s="25"/>
      <c r="AA240" s="27" t="s">
        <v>36</v>
      </c>
      <c r="AF240" s="28">
        <v>20180228</v>
      </c>
    </row>
    <row r="241" spans="1:1029" s="27" customFormat="1" ht="14.1" customHeight="1">
      <c r="A241" s="25" t="str">
        <f t="shared" si="44"/>
        <v>PerformingStafQualificationIndicator</v>
      </c>
      <c r="B241" s="26">
        <v>1</v>
      </c>
      <c r="C241" s="14" t="s">
        <v>1792</v>
      </c>
      <c r="D241" s="25"/>
      <c r="E241" s="25"/>
      <c r="F241" s="25" t="str">
        <f t="shared" si="45"/>
        <v>Tendering Terms. Performing Staf Qualification Indicator. Indicator</v>
      </c>
      <c r="G241" s="25"/>
      <c r="H241" s="25" t="s">
        <v>1711</v>
      </c>
      <c r="I241" s="25"/>
      <c r="J241" s="25" t="s">
        <v>1793</v>
      </c>
      <c r="K241" s="25" t="s">
        <v>1547</v>
      </c>
      <c r="L241" s="25" t="str">
        <f t="shared" si="46"/>
        <v>Performing Staf Qualification Indicator</v>
      </c>
      <c r="M241" s="25" t="s">
        <v>1547</v>
      </c>
      <c r="N241" s="25"/>
      <c r="O241" s="25" t="str">
        <f t="shared" si="47"/>
        <v>Indicator. Type</v>
      </c>
      <c r="P241" s="25"/>
      <c r="Q241" s="25"/>
      <c r="R241" s="25" t="s">
        <v>1490</v>
      </c>
      <c r="S241" s="25"/>
      <c r="T241" s="25"/>
      <c r="U241" s="25"/>
      <c r="AA241" s="27" t="s">
        <v>36</v>
      </c>
      <c r="AF241" s="28">
        <v>20180228</v>
      </c>
    </row>
    <row r="242" spans="1:1029" s="27" customFormat="1" ht="14.1" customHeight="1">
      <c r="A242" s="25" t="str">
        <f t="shared" si="44"/>
        <v>SubcontractingPercentageNumber</v>
      </c>
      <c r="B242" s="26" t="s">
        <v>1498</v>
      </c>
      <c r="C242" s="14" t="s">
        <v>1794</v>
      </c>
      <c r="D242" s="25"/>
      <c r="E242" s="25"/>
      <c r="F242" s="25" t="str">
        <f t="shared" si="45"/>
        <v>Tendering Terms. Subcontracting Percentage Number. Number</v>
      </c>
      <c r="G242" s="25"/>
      <c r="H242" s="25" t="s">
        <v>1711</v>
      </c>
      <c r="I242" s="25"/>
      <c r="J242" s="25" t="s">
        <v>1795</v>
      </c>
      <c r="K242" s="25" t="s">
        <v>1695</v>
      </c>
      <c r="L242" s="25" t="str">
        <f t="shared" si="46"/>
        <v>Subcontracting Percentage Number</v>
      </c>
      <c r="M242" s="25" t="s">
        <v>1695</v>
      </c>
      <c r="N242" s="25"/>
      <c r="O242" s="25" t="str">
        <f t="shared" si="47"/>
        <v>Number. Type</v>
      </c>
      <c r="P242" s="25"/>
      <c r="Q242" s="25"/>
      <c r="R242" s="25" t="s">
        <v>1490</v>
      </c>
      <c r="S242" s="25"/>
      <c r="T242" s="25"/>
      <c r="U242" s="25"/>
      <c r="AA242" s="27" t="s">
        <v>36</v>
      </c>
      <c r="AF242" s="28">
        <v>20180228</v>
      </c>
    </row>
    <row r="243" spans="1:1029" s="27" customFormat="1" ht="14.1" customHeight="1">
      <c r="A243" s="25" t="str">
        <f t="shared" si="44"/>
        <v>SubcontractingRequirementsCode</v>
      </c>
      <c r="B243" s="26" t="s">
        <v>1502</v>
      </c>
      <c r="C243" s="14" t="s">
        <v>1796</v>
      </c>
      <c r="D243" s="25"/>
      <c r="E243" s="25"/>
      <c r="F243" s="25" t="str">
        <f t="shared" si="45"/>
        <v>Tendering Terms. Subcontracting Requirements Code. Code</v>
      </c>
      <c r="G243" s="25"/>
      <c r="H243" s="25" t="s">
        <v>1711</v>
      </c>
      <c r="I243" s="25"/>
      <c r="J243" s="25" t="s">
        <v>1797</v>
      </c>
      <c r="K243" s="25" t="s">
        <v>1489</v>
      </c>
      <c r="L243" s="25" t="str">
        <f t="shared" si="46"/>
        <v>Subcontracting Requirements Code</v>
      </c>
      <c r="M243" s="25" t="s">
        <v>1489</v>
      </c>
      <c r="N243" s="25"/>
      <c r="O243" s="25" t="str">
        <f t="shared" si="47"/>
        <v>Code. Type</v>
      </c>
      <c r="P243" s="25"/>
      <c r="Q243" s="25"/>
      <c r="R243" s="25" t="s">
        <v>1490</v>
      </c>
      <c r="S243" s="25"/>
      <c r="T243" s="25"/>
      <c r="U243" s="25"/>
      <c r="AA243" s="27" t="s">
        <v>36</v>
      </c>
      <c r="AF243" s="28">
        <v>20180228</v>
      </c>
    </row>
    <row r="244" spans="1:1029" s="27" customFormat="1" ht="14.1" customHeight="1">
      <c r="A244" s="25" t="str">
        <f t="shared" si="44"/>
        <v>ReviewDeadlineDescription</v>
      </c>
      <c r="B244" s="26" t="s">
        <v>1498</v>
      </c>
      <c r="C244" s="14" t="s">
        <v>1798</v>
      </c>
      <c r="D244" s="25"/>
      <c r="E244" s="25"/>
      <c r="F244" s="25" t="str">
        <f t="shared" si="45"/>
        <v>Tendering Terms. Review Deadline Description. Description</v>
      </c>
      <c r="G244" s="25"/>
      <c r="H244" s="25" t="s">
        <v>1711</v>
      </c>
      <c r="I244" s="25"/>
      <c r="J244" s="25" t="s">
        <v>1799</v>
      </c>
      <c r="K244" s="25" t="s">
        <v>1522</v>
      </c>
      <c r="L244" s="25" t="str">
        <f t="shared" si="46"/>
        <v>Review Deadline Description</v>
      </c>
      <c r="M244" s="25" t="s">
        <v>1522</v>
      </c>
      <c r="N244" s="25"/>
      <c r="O244" s="25" t="str">
        <f t="shared" si="47"/>
        <v>Description. Type</v>
      </c>
      <c r="P244" s="25"/>
      <c r="Q244" s="25"/>
      <c r="R244" s="25" t="s">
        <v>1490</v>
      </c>
      <c r="S244" s="25"/>
      <c r="T244" s="25"/>
      <c r="U244" s="25"/>
      <c r="AA244" s="27" t="s">
        <v>36</v>
      </c>
      <c r="AF244" s="28">
        <v>20180228</v>
      </c>
    </row>
    <row r="245" spans="1:1029" s="27" customFormat="1" ht="14.1" customHeight="1">
      <c r="A245" s="25" t="str">
        <f t="shared" si="44"/>
        <v>FollowUpContractsIndicator</v>
      </c>
      <c r="B245" s="26" t="s">
        <v>1498</v>
      </c>
      <c r="C245" s="14" t="s">
        <v>1800</v>
      </c>
      <c r="D245" s="25"/>
      <c r="E245" s="25"/>
      <c r="F245" s="25" t="str">
        <f t="shared" si="45"/>
        <v>Tendering Terms. Follow Up Contracts Indicator. Indicator</v>
      </c>
      <c r="G245" s="25"/>
      <c r="H245" s="25" t="s">
        <v>1711</v>
      </c>
      <c r="I245" s="25"/>
      <c r="J245" s="25" t="s">
        <v>1801</v>
      </c>
      <c r="K245" s="25" t="s">
        <v>1547</v>
      </c>
      <c r="L245" s="25" t="str">
        <f t="shared" si="46"/>
        <v>Follow Up Contracts Indicator</v>
      </c>
      <c r="M245" s="25" t="s">
        <v>1547</v>
      </c>
      <c r="N245" s="25"/>
      <c r="O245" s="25" t="str">
        <f t="shared" si="47"/>
        <v>Indicator. Type</v>
      </c>
      <c r="P245" s="25"/>
      <c r="Q245" s="25"/>
      <c r="R245" s="25" t="s">
        <v>1490</v>
      </c>
      <c r="S245" s="25"/>
      <c r="T245" s="25"/>
      <c r="U245" s="25"/>
      <c r="AA245" s="27" t="s">
        <v>36</v>
      </c>
      <c r="AE245" s="27" t="s">
        <v>36</v>
      </c>
      <c r="AF245" s="28" t="s">
        <v>1536</v>
      </c>
    </row>
    <row r="246" spans="1:1029" s="27" customFormat="1" ht="14.1" customHeight="1">
      <c r="A246" s="25" t="str">
        <f t="shared" si="44"/>
        <v>InvitationsDispatchDate</v>
      </c>
      <c r="B246" s="26" t="s">
        <v>1498</v>
      </c>
      <c r="C246" s="14" t="s">
        <v>1802</v>
      </c>
      <c r="D246" s="25"/>
      <c r="E246" s="25"/>
      <c r="F246" s="25" t="str">
        <f t="shared" si="45"/>
        <v>Tendering Terms. Invitations Dispatch Date. Date</v>
      </c>
      <c r="G246" s="25"/>
      <c r="H246" s="25" t="s">
        <v>1711</v>
      </c>
      <c r="I246" s="25"/>
      <c r="J246" s="25" t="s">
        <v>1803</v>
      </c>
      <c r="K246" s="25" t="s">
        <v>1505</v>
      </c>
      <c r="L246" s="25" t="str">
        <f t="shared" si="46"/>
        <v>Invitations Dispatch Date</v>
      </c>
      <c r="M246" s="25" t="s">
        <v>1505</v>
      </c>
      <c r="N246" s="25"/>
      <c r="O246" s="25" t="str">
        <f t="shared" si="47"/>
        <v>Date. Type</v>
      </c>
      <c r="P246" s="25"/>
      <c r="Q246" s="25"/>
      <c r="R246" s="25" t="s">
        <v>1490</v>
      </c>
      <c r="S246" s="25"/>
      <c r="T246" s="25"/>
      <c r="U246" s="25"/>
      <c r="AA246" s="27" t="s">
        <v>36</v>
      </c>
      <c r="AE246" s="27" t="s">
        <v>1486</v>
      </c>
      <c r="AF246" s="28">
        <v>20180307</v>
      </c>
    </row>
    <row r="247" spans="1:1029" s="27" customFormat="1" ht="14.1" customHeight="1">
      <c r="A247" s="25" t="str">
        <f t="shared" si="44"/>
        <v>ProcessChoiceJustificationCode</v>
      </c>
      <c r="B247" s="26" t="s">
        <v>1498</v>
      </c>
      <c r="C247" s="14" t="s">
        <v>1804</v>
      </c>
      <c r="D247" s="25"/>
      <c r="E247" s="25"/>
      <c r="F247" s="25" t="str">
        <f t="shared" si="45"/>
        <v>Tendering Terms. Process Choice Justification Code. Code</v>
      </c>
      <c r="G247" s="25"/>
      <c r="H247" s="25" t="s">
        <v>1711</v>
      </c>
      <c r="I247" s="25"/>
      <c r="J247" s="25" t="s">
        <v>1805</v>
      </c>
      <c r="K247" s="25" t="s">
        <v>1489</v>
      </c>
      <c r="L247" s="25" t="str">
        <f t="shared" si="46"/>
        <v>Process Choice Justification Code</v>
      </c>
      <c r="M247" s="25" t="s">
        <v>1489</v>
      </c>
      <c r="N247" s="25"/>
      <c r="O247" s="25" t="str">
        <f t="shared" si="47"/>
        <v>Code. Type</v>
      </c>
      <c r="P247" s="25"/>
      <c r="Q247" s="25"/>
      <c r="R247" s="25" t="s">
        <v>1490</v>
      </c>
      <c r="S247" s="25"/>
      <c r="T247" s="25"/>
      <c r="U247" s="25"/>
      <c r="AA247" s="27" t="s">
        <v>1486</v>
      </c>
      <c r="AE247" s="27" t="s">
        <v>36</v>
      </c>
      <c r="AF247" s="28">
        <v>20180307</v>
      </c>
    </row>
    <row r="248" spans="1:1029" s="27" customFormat="1" ht="14.1" customHeight="1">
      <c r="A248" s="25" t="str">
        <f t="shared" si="44"/>
        <v>LotsMaxAllowedNumber</v>
      </c>
      <c r="B248" s="26" t="s">
        <v>1498</v>
      </c>
      <c r="C248" s="14" t="s">
        <v>1806</v>
      </c>
      <c r="D248" s="25"/>
      <c r="E248" s="25"/>
      <c r="F248" s="25" t="str">
        <f t="shared" si="45"/>
        <v>Tendering Terms. Lots Max Allowed Number. Number</v>
      </c>
      <c r="G248" s="25"/>
      <c r="H248" s="25" t="s">
        <v>1711</v>
      </c>
      <c r="I248" s="25"/>
      <c r="J248" s="25" t="s">
        <v>1807</v>
      </c>
      <c r="K248" s="25" t="s">
        <v>1695</v>
      </c>
      <c r="L248" s="25" t="str">
        <f t="shared" si="46"/>
        <v>Lots Max Allowed Number</v>
      </c>
      <c r="M248" s="25" t="s">
        <v>1695</v>
      </c>
      <c r="N248" s="25"/>
      <c r="O248" s="25" t="str">
        <f t="shared" si="47"/>
        <v>Number. Type</v>
      </c>
      <c r="P248" s="25"/>
      <c r="Q248" s="25"/>
      <c r="R248" s="25" t="s">
        <v>1490</v>
      </c>
      <c r="S248" s="25"/>
      <c r="T248" s="25"/>
      <c r="U248" s="25"/>
      <c r="X248" s="27" t="s">
        <v>864</v>
      </c>
      <c r="AA248" s="27" t="s">
        <v>36</v>
      </c>
      <c r="AE248" s="27" t="s">
        <v>36</v>
      </c>
      <c r="AF248" s="28">
        <v>20180313</v>
      </c>
    </row>
    <row r="249" spans="1:1029" s="27" customFormat="1" ht="14.1" customHeight="1">
      <c r="A249" s="25" t="str">
        <f t="shared" si="44"/>
        <v>LotsMaxAwardedNumber</v>
      </c>
      <c r="B249" s="26" t="s">
        <v>1498</v>
      </c>
      <c r="C249" s="14" t="s">
        <v>1808</v>
      </c>
      <c r="D249" s="25"/>
      <c r="E249" s="25"/>
      <c r="F249" s="25" t="str">
        <f t="shared" si="45"/>
        <v>Tendering Terms. Lots Max Awarded Number. Number</v>
      </c>
      <c r="G249" s="25"/>
      <c r="H249" s="25" t="s">
        <v>1711</v>
      </c>
      <c r="I249" s="25"/>
      <c r="J249" s="25" t="s">
        <v>1809</v>
      </c>
      <c r="K249" s="25" t="s">
        <v>1695</v>
      </c>
      <c r="L249" s="25" t="str">
        <f t="shared" si="46"/>
        <v>Lots Max Awarded Number</v>
      </c>
      <c r="M249" s="25" t="s">
        <v>1695</v>
      </c>
      <c r="N249" s="25"/>
      <c r="O249" s="25" t="str">
        <f t="shared" si="47"/>
        <v>Number. Type</v>
      </c>
      <c r="P249" s="25"/>
      <c r="Q249" s="25"/>
      <c r="R249" s="25" t="s">
        <v>1490</v>
      </c>
      <c r="S249" s="25"/>
      <c r="T249" s="25"/>
      <c r="U249" s="25"/>
      <c r="X249" s="27" t="s">
        <v>872</v>
      </c>
      <c r="AA249" s="27" t="s">
        <v>36</v>
      </c>
      <c r="AE249" s="27" t="s">
        <v>36</v>
      </c>
      <c r="AF249" s="28">
        <v>20180313</v>
      </c>
    </row>
    <row r="250" spans="1:1029">
      <c r="A250" s="20" t="str">
        <f t="shared" ref="A250:A256" si="48">SUBSTITUTE(SUBSTITUTE(CONCATENATE(I250,IF(L250="Identifier","ID",L250))," ",""),"_","")</f>
        <v>EnvironmentalParty</v>
      </c>
      <c r="B250" s="21" t="s">
        <v>1502</v>
      </c>
      <c r="C250" s="23" t="s">
        <v>1500</v>
      </c>
      <c r="D250" s="20"/>
      <c r="E250" s="20"/>
      <c r="F250" s="20" t="str">
        <f t="shared" ref="F250:F256" si="49">CONCATENATE( IF(G250="","",CONCATENATE(G250,"_ ")),H250,". ",IF(I250="","",CONCATENATE(I250,"_ ")),L250,IF(I250="","",CONCATENATE(". ",M250)))</f>
        <v>Tendering Terms. Environmental_ Party</v>
      </c>
      <c r="G250" s="20"/>
      <c r="H250" s="20" t="s">
        <v>1711</v>
      </c>
      <c r="I250" s="20"/>
      <c r="J250" s="20"/>
      <c r="K250" s="20"/>
      <c r="L250" s="20" t="str">
        <f t="shared" ref="L250:L256" si="50">CONCATENATE(IF(P250="","",CONCATENATE(P250,"_ ")),Q250)</f>
        <v>Environmental_ Party</v>
      </c>
      <c r="M250" s="20" t="str">
        <f t="shared" ref="M250:M256" si="51">L250</f>
        <v>Environmental_ Party</v>
      </c>
      <c r="N250" s="20"/>
      <c r="O250" s="20"/>
      <c r="P250" s="20" t="s">
        <v>1810</v>
      </c>
      <c r="Q250" s="22" t="s">
        <v>1693</v>
      </c>
      <c r="R250" s="20" t="s">
        <v>1507</v>
      </c>
      <c r="S250" s="23"/>
      <c r="T250" s="23"/>
      <c r="U250" s="23"/>
      <c r="V250" s="23"/>
      <c r="W250" s="23"/>
      <c r="X250" s="23"/>
      <c r="Y250" s="23" t="s">
        <v>1485</v>
      </c>
      <c r="Z250" s="23"/>
      <c r="AA250" s="23" t="s">
        <v>1486</v>
      </c>
      <c r="AB250" s="23"/>
      <c r="AC250" s="23"/>
      <c r="AD250" s="23"/>
      <c r="AE250" s="23" t="s">
        <v>36</v>
      </c>
      <c r="AF250" s="22">
        <v>20180228</v>
      </c>
      <c r="AG250"/>
      <c r="AH250"/>
      <c r="AI250"/>
      <c r="AJ250"/>
      <c r="AK250"/>
      <c r="AL250"/>
      <c r="AM250"/>
      <c r="AN250"/>
      <c r="AO250"/>
      <c r="AP250"/>
      <c r="AQ250"/>
      <c r="AR250"/>
      <c r="AS250"/>
      <c r="AT250"/>
      <c r="AU250"/>
      <c r="AV250"/>
      <c r="AW250"/>
      <c r="AX250"/>
      <c r="AY250"/>
      <c r="AZ250"/>
      <c r="BA250"/>
      <c r="BB250"/>
      <c r="BC250"/>
      <c r="BD250"/>
      <c r="BE250"/>
      <c r="BF250"/>
      <c r="BG250"/>
      <c r="BH250"/>
      <c r="BI250"/>
      <c r="BJ250"/>
      <c r="BK250"/>
      <c r="BL250"/>
      <c r="BM250"/>
      <c r="BN250"/>
      <c r="BO250"/>
      <c r="BP250"/>
      <c r="BQ250"/>
      <c r="BR250"/>
      <c r="BS250"/>
      <c r="BT250"/>
      <c r="BU250"/>
      <c r="BV250"/>
      <c r="BW250"/>
      <c r="BX250"/>
      <c r="BY250"/>
      <c r="BZ250"/>
      <c r="CA250"/>
      <c r="CB250"/>
      <c r="CC250"/>
      <c r="CD250"/>
      <c r="CE250"/>
      <c r="CF250"/>
      <c r="CG250"/>
      <c r="CH250"/>
      <c r="CI250"/>
      <c r="CJ250"/>
      <c r="CK250"/>
      <c r="CL250"/>
      <c r="CM250"/>
      <c r="CN250"/>
      <c r="CO250"/>
      <c r="CP250"/>
      <c r="CQ250"/>
      <c r="CR250"/>
      <c r="CS250"/>
      <c r="CT250"/>
      <c r="CU250"/>
      <c r="CV250"/>
      <c r="CW250"/>
      <c r="CX250"/>
      <c r="CY250"/>
      <c r="CZ250"/>
      <c r="DA250"/>
      <c r="DB250"/>
      <c r="DC250"/>
      <c r="DD250"/>
      <c r="DE250"/>
      <c r="DF250"/>
      <c r="DG250"/>
      <c r="DH250"/>
      <c r="DI250"/>
      <c r="DJ250"/>
      <c r="DK250"/>
      <c r="DL250"/>
      <c r="DM250"/>
      <c r="DN250"/>
      <c r="DO250"/>
      <c r="DP250"/>
      <c r="DQ250"/>
      <c r="DR250"/>
      <c r="DS250"/>
      <c r="DT250"/>
      <c r="DU250"/>
      <c r="DV250"/>
      <c r="DW250"/>
      <c r="DX250"/>
      <c r="DY250"/>
      <c r="DZ250"/>
      <c r="EA250"/>
      <c r="EB250"/>
      <c r="EC250"/>
      <c r="ED250"/>
      <c r="EE250"/>
      <c r="EF250"/>
      <c r="EG250"/>
      <c r="EH250"/>
      <c r="EI250"/>
      <c r="EJ250"/>
      <c r="EK250"/>
      <c r="EL250"/>
      <c r="EM250"/>
      <c r="EN250"/>
      <c r="EO250"/>
      <c r="EP250"/>
      <c r="EQ250"/>
      <c r="ER250"/>
      <c r="ES250"/>
      <c r="ET250"/>
      <c r="EU250"/>
      <c r="EV250"/>
      <c r="EW250"/>
      <c r="EX250"/>
      <c r="EY250"/>
      <c r="EZ250"/>
      <c r="FA250"/>
      <c r="FB250"/>
      <c r="FC250"/>
      <c r="FD250"/>
      <c r="FE250"/>
      <c r="FF250"/>
      <c r="FG250"/>
      <c r="FH250"/>
      <c r="FI250"/>
      <c r="FJ250"/>
      <c r="FK250"/>
      <c r="FL250"/>
      <c r="FM250"/>
      <c r="FN250"/>
      <c r="FO250"/>
      <c r="FP250"/>
      <c r="FQ250"/>
      <c r="FR250"/>
      <c r="FS250"/>
      <c r="FT250"/>
      <c r="FU250"/>
      <c r="FV250"/>
      <c r="FW250"/>
      <c r="FX250"/>
      <c r="FY250"/>
      <c r="FZ250"/>
      <c r="GA250"/>
      <c r="GB250"/>
      <c r="GC250"/>
      <c r="GD250"/>
      <c r="GE250"/>
      <c r="GF250"/>
      <c r="GG250"/>
      <c r="GH250"/>
      <c r="GI250"/>
      <c r="GJ250"/>
      <c r="GK250"/>
      <c r="GL250"/>
      <c r="GM250"/>
      <c r="GN250"/>
      <c r="GO250"/>
      <c r="GP250"/>
      <c r="GQ250"/>
      <c r="GR250"/>
      <c r="GS250"/>
      <c r="GT250"/>
      <c r="GU250"/>
      <c r="GV250"/>
      <c r="GW250"/>
      <c r="GX250"/>
      <c r="GY250"/>
      <c r="GZ250"/>
      <c r="HA250"/>
      <c r="HB250"/>
      <c r="HC250"/>
      <c r="HD250"/>
      <c r="HE250"/>
      <c r="HF250"/>
      <c r="HG250"/>
      <c r="HH250"/>
      <c r="HI250"/>
      <c r="HJ250"/>
      <c r="HK250"/>
      <c r="HL250"/>
      <c r="HM250"/>
      <c r="HN250"/>
      <c r="HO250"/>
      <c r="HP250"/>
      <c r="HQ250"/>
      <c r="HR250"/>
      <c r="HS250"/>
      <c r="HT250"/>
      <c r="HU250"/>
      <c r="HV250"/>
      <c r="HW250"/>
      <c r="HX250"/>
      <c r="HY250"/>
      <c r="HZ250"/>
      <c r="IA250"/>
      <c r="IB250"/>
      <c r="IC250"/>
      <c r="ID250"/>
      <c r="IE250"/>
      <c r="IF250"/>
      <c r="IG250"/>
      <c r="IH250"/>
      <c r="II250"/>
      <c r="IJ250"/>
      <c r="IK250"/>
      <c r="IL250"/>
      <c r="IM250"/>
      <c r="IN250"/>
      <c r="IO250"/>
      <c r="IP250"/>
      <c r="IQ250"/>
      <c r="IR250"/>
      <c r="IS250"/>
      <c r="IT250"/>
      <c r="IU250"/>
      <c r="IV250"/>
      <c r="IW250"/>
      <c r="IX250"/>
      <c r="IY250"/>
      <c r="IZ250"/>
      <c r="JA250"/>
      <c r="JB250"/>
      <c r="JC250"/>
      <c r="JD250"/>
      <c r="JE250"/>
      <c r="JF250"/>
      <c r="JG250"/>
      <c r="JH250"/>
      <c r="JI250"/>
      <c r="JJ250"/>
      <c r="JK250"/>
      <c r="JL250"/>
      <c r="JM250"/>
      <c r="JN250"/>
      <c r="JO250"/>
      <c r="JP250"/>
      <c r="JQ250"/>
      <c r="JR250"/>
      <c r="JS250"/>
      <c r="JT250"/>
      <c r="JU250"/>
      <c r="JV250"/>
      <c r="JW250"/>
      <c r="JX250"/>
      <c r="JY250"/>
      <c r="JZ250"/>
      <c r="KA250"/>
      <c r="KB250"/>
      <c r="KC250"/>
      <c r="KD250"/>
      <c r="KE250"/>
      <c r="KF250"/>
      <c r="KG250"/>
      <c r="KH250"/>
      <c r="KI250"/>
      <c r="KJ250"/>
      <c r="KK250"/>
      <c r="KL250"/>
      <c r="KM250"/>
      <c r="KN250"/>
      <c r="KO250"/>
      <c r="KP250"/>
      <c r="KQ250"/>
      <c r="KR250"/>
      <c r="KS250"/>
      <c r="KT250"/>
      <c r="KU250"/>
      <c r="KV250"/>
      <c r="KW250"/>
      <c r="KX250"/>
      <c r="KY250"/>
      <c r="KZ250"/>
      <c r="LA250"/>
      <c r="LB250"/>
      <c r="LC250"/>
      <c r="LD250"/>
      <c r="LE250"/>
      <c r="LF250"/>
      <c r="LG250"/>
      <c r="LH250"/>
      <c r="LI250"/>
      <c r="LJ250"/>
      <c r="LK250"/>
      <c r="LL250"/>
      <c r="LM250"/>
      <c r="LN250"/>
      <c r="LO250"/>
      <c r="LP250"/>
      <c r="LQ250"/>
      <c r="LR250"/>
      <c r="LS250"/>
      <c r="LT250"/>
      <c r="LU250"/>
      <c r="LV250"/>
      <c r="LW250"/>
      <c r="LX250"/>
      <c r="LY250"/>
      <c r="LZ250"/>
      <c r="MA250"/>
      <c r="MB250"/>
      <c r="MC250"/>
      <c r="MD250"/>
      <c r="ME250"/>
      <c r="MF250"/>
      <c r="MG250"/>
      <c r="MH250"/>
      <c r="MI250"/>
      <c r="MJ250"/>
      <c r="MK250"/>
      <c r="ML250"/>
      <c r="MM250"/>
      <c r="MN250"/>
      <c r="MO250"/>
      <c r="MP250"/>
      <c r="MQ250"/>
      <c r="MR250"/>
      <c r="MS250"/>
      <c r="MT250"/>
      <c r="MU250"/>
      <c r="MV250"/>
      <c r="MW250"/>
      <c r="MX250"/>
      <c r="MY250"/>
      <c r="MZ250"/>
      <c r="NA250"/>
      <c r="NB250"/>
      <c r="NC250"/>
      <c r="ND250"/>
      <c r="NE250"/>
      <c r="NF250"/>
      <c r="NG250"/>
      <c r="NH250"/>
      <c r="NI250"/>
      <c r="NJ250"/>
      <c r="NK250"/>
      <c r="NL250"/>
      <c r="NM250"/>
      <c r="NN250"/>
      <c r="NO250"/>
      <c r="NP250"/>
      <c r="NQ250"/>
      <c r="NR250"/>
      <c r="NS250"/>
      <c r="NT250"/>
      <c r="NU250"/>
      <c r="NV250"/>
      <c r="NW250"/>
      <c r="NX250"/>
      <c r="NY250"/>
      <c r="NZ250"/>
      <c r="OA250"/>
      <c r="OB250"/>
      <c r="OC250"/>
      <c r="OD250"/>
      <c r="OE250"/>
      <c r="OF250"/>
      <c r="OG250"/>
      <c r="OH250"/>
      <c r="OI250"/>
      <c r="OJ250"/>
      <c r="OK250"/>
      <c r="OL250"/>
      <c r="OM250"/>
      <c r="ON250"/>
      <c r="OO250"/>
      <c r="OP250"/>
      <c r="OQ250"/>
      <c r="OR250"/>
      <c r="OS250"/>
      <c r="OT250"/>
      <c r="OU250"/>
      <c r="OV250"/>
      <c r="OW250"/>
      <c r="OX250"/>
      <c r="OY250"/>
      <c r="OZ250"/>
      <c r="PA250"/>
      <c r="PB250"/>
      <c r="PC250"/>
      <c r="PD250"/>
      <c r="PE250"/>
      <c r="PF250"/>
      <c r="PG250"/>
      <c r="PH250"/>
      <c r="PI250"/>
      <c r="PJ250"/>
      <c r="PK250"/>
      <c r="PL250"/>
      <c r="PM250"/>
      <c r="PN250"/>
      <c r="PO250"/>
      <c r="PP250"/>
      <c r="PQ250"/>
      <c r="PR250"/>
      <c r="PS250"/>
      <c r="PT250"/>
      <c r="PU250"/>
      <c r="PV250"/>
      <c r="PW250"/>
      <c r="PX250"/>
      <c r="PY250"/>
      <c r="PZ250"/>
      <c r="QA250"/>
      <c r="QB250"/>
      <c r="QC250"/>
      <c r="QD250"/>
      <c r="QE250"/>
      <c r="QF250"/>
      <c r="QG250"/>
      <c r="QH250"/>
      <c r="QI250"/>
      <c r="QJ250"/>
      <c r="QK250"/>
      <c r="QL250"/>
      <c r="QM250"/>
      <c r="QN250"/>
      <c r="QO250"/>
      <c r="QP250"/>
      <c r="QQ250"/>
      <c r="QR250"/>
      <c r="QS250"/>
      <c r="QT250"/>
      <c r="QU250"/>
      <c r="QV250"/>
      <c r="QW250"/>
      <c r="QX250"/>
      <c r="QY250"/>
      <c r="QZ250"/>
      <c r="RA250"/>
      <c r="RB250"/>
      <c r="RC250"/>
      <c r="RD250"/>
      <c r="RE250"/>
      <c r="RF250"/>
      <c r="RG250"/>
      <c r="RH250"/>
      <c r="RI250"/>
      <c r="RJ250"/>
      <c r="RK250"/>
      <c r="RL250"/>
      <c r="RM250"/>
      <c r="RN250"/>
      <c r="RO250"/>
      <c r="RP250"/>
      <c r="RQ250"/>
      <c r="RR250"/>
      <c r="RS250"/>
      <c r="RT250"/>
      <c r="RU250"/>
      <c r="RV250"/>
      <c r="RW250"/>
      <c r="RX250"/>
      <c r="RY250"/>
      <c r="RZ250"/>
      <c r="SA250"/>
      <c r="SB250"/>
      <c r="SC250"/>
      <c r="SD250"/>
      <c r="SE250"/>
      <c r="SF250"/>
      <c r="SG250"/>
      <c r="SH250"/>
      <c r="SI250"/>
      <c r="SJ250"/>
      <c r="SK250"/>
      <c r="SL250"/>
      <c r="SM250"/>
      <c r="SN250"/>
      <c r="SO250"/>
      <c r="SP250"/>
      <c r="SQ250"/>
      <c r="SR250"/>
      <c r="SS250"/>
      <c r="ST250"/>
      <c r="SU250"/>
      <c r="SV250"/>
      <c r="SW250"/>
      <c r="SX250"/>
      <c r="SY250"/>
      <c r="SZ250"/>
      <c r="TA250"/>
      <c r="TB250"/>
      <c r="TC250"/>
      <c r="TD250"/>
      <c r="TE250"/>
      <c r="TF250"/>
      <c r="TG250"/>
      <c r="TH250"/>
      <c r="TI250"/>
      <c r="TJ250"/>
      <c r="TK250"/>
      <c r="TL250"/>
      <c r="TM250"/>
      <c r="TN250"/>
      <c r="TO250"/>
      <c r="TP250"/>
      <c r="TQ250"/>
      <c r="TR250"/>
      <c r="TS250"/>
      <c r="TT250"/>
      <c r="TU250"/>
      <c r="TV250"/>
      <c r="TW250"/>
      <c r="TX250"/>
      <c r="TY250"/>
      <c r="TZ250"/>
      <c r="UA250"/>
      <c r="UB250"/>
      <c r="UC250"/>
      <c r="UD250"/>
      <c r="UE250"/>
      <c r="UF250"/>
      <c r="UG250"/>
      <c r="UH250"/>
      <c r="UI250"/>
      <c r="UJ250"/>
      <c r="UK250"/>
      <c r="UL250"/>
      <c r="UM250"/>
      <c r="UN250"/>
      <c r="UO250"/>
      <c r="UP250"/>
      <c r="UQ250"/>
      <c r="UR250"/>
      <c r="US250"/>
      <c r="UT250"/>
      <c r="UU250"/>
      <c r="UV250"/>
      <c r="UW250"/>
      <c r="UX250"/>
      <c r="UY250"/>
      <c r="UZ250"/>
      <c r="VA250"/>
      <c r="VB250"/>
      <c r="VC250"/>
      <c r="VD250"/>
      <c r="VE250"/>
      <c r="VF250"/>
      <c r="VG250"/>
      <c r="VH250"/>
      <c r="VI250"/>
      <c r="VJ250"/>
      <c r="VK250"/>
      <c r="VL250"/>
      <c r="VM250"/>
      <c r="VN250"/>
      <c r="VO250"/>
      <c r="VP250"/>
      <c r="VQ250"/>
      <c r="VR250"/>
      <c r="VS250"/>
      <c r="VT250"/>
      <c r="VU250"/>
      <c r="VV250"/>
      <c r="VW250"/>
      <c r="VX250"/>
      <c r="VY250"/>
      <c r="VZ250"/>
      <c r="WA250"/>
      <c r="WB250"/>
      <c r="WC250"/>
      <c r="WD250"/>
      <c r="WE250"/>
      <c r="WF250"/>
      <c r="WG250"/>
      <c r="WH250"/>
      <c r="WI250"/>
      <c r="WJ250"/>
      <c r="WK250"/>
      <c r="WL250"/>
      <c r="WM250"/>
      <c r="WN250"/>
      <c r="WO250"/>
      <c r="WP250"/>
      <c r="WQ250"/>
      <c r="WR250"/>
      <c r="WS250"/>
      <c r="WT250"/>
      <c r="WU250"/>
      <c r="WV250"/>
      <c r="WW250"/>
      <c r="WX250"/>
      <c r="WY250"/>
      <c r="WZ250"/>
      <c r="XA250"/>
      <c r="XB250"/>
      <c r="XC250"/>
      <c r="XD250"/>
      <c r="XE250"/>
      <c r="XF250"/>
      <c r="XG250"/>
      <c r="XH250"/>
      <c r="XI250"/>
      <c r="XJ250"/>
      <c r="XK250"/>
      <c r="XL250"/>
      <c r="XM250"/>
      <c r="XN250"/>
      <c r="XO250"/>
      <c r="XP250"/>
      <c r="XQ250"/>
      <c r="XR250"/>
      <c r="XS250"/>
      <c r="XT250"/>
      <c r="XU250"/>
      <c r="XV250"/>
      <c r="XW250"/>
      <c r="XX250"/>
      <c r="XY250"/>
      <c r="XZ250"/>
      <c r="YA250"/>
      <c r="YB250"/>
      <c r="YC250"/>
      <c r="YD250"/>
      <c r="YE250"/>
      <c r="YF250"/>
      <c r="YG250"/>
      <c r="YH250"/>
      <c r="YI250"/>
      <c r="YJ250"/>
      <c r="YK250"/>
      <c r="YL250"/>
      <c r="YM250"/>
      <c r="YN250"/>
      <c r="YO250"/>
      <c r="YP250"/>
      <c r="YQ250"/>
      <c r="YR250"/>
      <c r="YS250"/>
      <c r="YT250"/>
      <c r="YU250"/>
      <c r="YV250"/>
      <c r="YW250"/>
      <c r="YX250"/>
      <c r="YY250"/>
      <c r="YZ250"/>
      <c r="ZA250"/>
      <c r="ZB250"/>
      <c r="ZC250"/>
      <c r="ZD250"/>
      <c r="ZE250"/>
      <c r="ZF250"/>
      <c r="ZG250"/>
      <c r="ZH250"/>
      <c r="ZI250"/>
      <c r="ZJ250"/>
      <c r="ZK250"/>
      <c r="ZL250"/>
      <c r="ZM250"/>
      <c r="ZN250"/>
      <c r="ZO250"/>
      <c r="ZP250"/>
      <c r="ZQ250"/>
      <c r="ZR250"/>
      <c r="ZS250"/>
      <c r="ZT250"/>
      <c r="ZU250"/>
      <c r="ZV250"/>
      <c r="ZW250"/>
      <c r="ZX250"/>
      <c r="ZY250"/>
      <c r="ZZ250"/>
      <c r="AAA250"/>
      <c r="AAB250"/>
      <c r="AAC250"/>
      <c r="AAD250"/>
      <c r="AAE250"/>
      <c r="AAF250"/>
      <c r="AAG250"/>
      <c r="AAH250"/>
      <c r="AAI250"/>
      <c r="AAJ250"/>
      <c r="AAK250"/>
      <c r="AAL250"/>
      <c r="AAM250"/>
      <c r="AAN250"/>
      <c r="AAO250"/>
      <c r="AAP250"/>
      <c r="AAQ250"/>
      <c r="AAR250"/>
      <c r="AAS250"/>
      <c r="AAT250"/>
      <c r="AAU250"/>
      <c r="AAV250"/>
      <c r="AAW250"/>
      <c r="AAX250"/>
      <c r="AAY250"/>
      <c r="AAZ250"/>
      <c r="ABA250"/>
      <c r="ABB250"/>
      <c r="ABC250"/>
      <c r="ABD250"/>
      <c r="ABE250"/>
      <c r="ABF250"/>
      <c r="ABG250"/>
      <c r="ABH250"/>
      <c r="ABI250"/>
      <c r="ABJ250"/>
      <c r="ABK250"/>
      <c r="ABL250"/>
      <c r="ABM250"/>
      <c r="ABN250"/>
      <c r="ABO250"/>
      <c r="ABP250"/>
      <c r="ABQ250"/>
      <c r="ABR250"/>
      <c r="ABS250"/>
      <c r="ABT250"/>
      <c r="ABU250"/>
      <c r="ABV250"/>
      <c r="ABW250"/>
      <c r="ABX250"/>
      <c r="ABY250"/>
      <c r="ABZ250"/>
      <c r="ACA250"/>
      <c r="ACB250"/>
      <c r="ACC250"/>
      <c r="ACD250"/>
      <c r="ACE250"/>
      <c r="ACF250"/>
      <c r="ACG250"/>
      <c r="ACH250"/>
      <c r="ACI250"/>
      <c r="ACJ250"/>
      <c r="ACK250"/>
      <c r="ACL250"/>
      <c r="ACM250"/>
      <c r="ACN250"/>
      <c r="ACO250"/>
      <c r="ACP250"/>
      <c r="ACQ250"/>
      <c r="ACR250"/>
      <c r="ACS250"/>
      <c r="ACT250"/>
      <c r="ACU250"/>
      <c r="ACV250"/>
      <c r="ACW250"/>
      <c r="ACX250"/>
      <c r="ACY250"/>
      <c r="ACZ250"/>
      <c r="ADA250"/>
      <c r="ADB250"/>
      <c r="ADC250"/>
      <c r="ADD250"/>
      <c r="ADE250"/>
      <c r="ADF250"/>
      <c r="ADG250"/>
      <c r="ADH250"/>
      <c r="ADI250"/>
      <c r="ADJ250"/>
      <c r="ADK250"/>
      <c r="ADL250"/>
      <c r="ADM250"/>
      <c r="ADN250"/>
      <c r="ADO250"/>
      <c r="ADP250"/>
      <c r="ADQ250"/>
      <c r="ADR250"/>
      <c r="ADS250"/>
      <c r="ADT250"/>
      <c r="ADU250"/>
      <c r="ADV250"/>
      <c r="ADW250"/>
      <c r="ADX250"/>
      <c r="ADY250"/>
      <c r="ADZ250"/>
      <c r="AEA250"/>
      <c r="AEB250"/>
      <c r="AEC250"/>
      <c r="AED250"/>
      <c r="AEE250"/>
      <c r="AEF250"/>
      <c r="AEG250"/>
      <c r="AEH250"/>
      <c r="AEI250"/>
      <c r="AEJ250"/>
      <c r="AEK250"/>
      <c r="AEL250"/>
      <c r="AEM250"/>
      <c r="AEN250"/>
      <c r="AEO250"/>
      <c r="AEP250"/>
      <c r="AEQ250"/>
      <c r="AER250"/>
      <c r="AES250"/>
      <c r="AET250"/>
      <c r="AEU250"/>
      <c r="AEV250"/>
      <c r="AEW250"/>
      <c r="AEX250"/>
      <c r="AEY250"/>
      <c r="AEZ250"/>
      <c r="AFA250"/>
      <c r="AFB250"/>
      <c r="AFC250"/>
      <c r="AFD250"/>
      <c r="AFE250"/>
      <c r="AFF250"/>
      <c r="AFG250"/>
      <c r="AFH250"/>
      <c r="AFI250"/>
      <c r="AFJ250"/>
      <c r="AFK250"/>
      <c r="AFL250"/>
      <c r="AFM250"/>
      <c r="AFN250"/>
      <c r="AFO250"/>
      <c r="AFP250"/>
      <c r="AFQ250"/>
      <c r="AFR250"/>
      <c r="AFS250"/>
      <c r="AFT250"/>
      <c r="AFU250"/>
      <c r="AFV250"/>
      <c r="AFW250"/>
      <c r="AFX250"/>
      <c r="AFY250"/>
      <c r="AFZ250"/>
      <c r="AGA250"/>
      <c r="AGB250"/>
      <c r="AGC250"/>
      <c r="AGD250"/>
      <c r="AGE250"/>
      <c r="AGF250"/>
      <c r="AGG250"/>
      <c r="AGH250"/>
      <c r="AGI250"/>
      <c r="AGJ250"/>
      <c r="AGK250"/>
      <c r="AGL250"/>
      <c r="AGM250"/>
      <c r="AGN250"/>
      <c r="AGO250"/>
      <c r="AGP250"/>
      <c r="AGQ250"/>
      <c r="AGR250"/>
      <c r="AGS250"/>
      <c r="AGT250"/>
      <c r="AGU250"/>
      <c r="AGV250"/>
      <c r="AGW250"/>
      <c r="AGX250"/>
      <c r="AGY250"/>
      <c r="AGZ250"/>
      <c r="AHA250"/>
      <c r="AHB250"/>
      <c r="AHC250"/>
      <c r="AHD250"/>
      <c r="AHE250"/>
      <c r="AHF250"/>
      <c r="AHG250"/>
      <c r="AHH250"/>
      <c r="AHI250"/>
      <c r="AHJ250"/>
      <c r="AHK250"/>
      <c r="AHL250"/>
      <c r="AHM250"/>
      <c r="AHN250"/>
      <c r="AHO250"/>
      <c r="AHP250"/>
      <c r="AHQ250"/>
      <c r="AHR250"/>
      <c r="AHS250"/>
      <c r="AHT250"/>
      <c r="AHU250"/>
      <c r="AHV250"/>
      <c r="AHW250"/>
      <c r="AHX250"/>
      <c r="AHY250"/>
      <c r="AHZ250"/>
      <c r="AIA250"/>
      <c r="AIB250"/>
      <c r="AIC250"/>
      <c r="AID250"/>
      <c r="AIE250"/>
      <c r="AIF250"/>
      <c r="AIG250"/>
      <c r="AIH250"/>
      <c r="AII250"/>
      <c r="AIJ250"/>
      <c r="AIK250"/>
      <c r="AIL250"/>
      <c r="AIM250"/>
      <c r="AIN250"/>
      <c r="AIO250"/>
      <c r="AIP250"/>
      <c r="AIQ250"/>
      <c r="AIR250"/>
      <c r="AIS250"/>
      <c r="AIT250"/>
      <c r="AIU250"/>
      <c r="AIV250"/>
      <c r="AIW250"/>
      <c r="AIX250"/>
      <c r="AIY250"/>
      <c r="AIZ250"/>
      <c r="AJA250"/>
      <c r="AJB250"/>
      <c r="AJC250"/>
      <c r="AJD250"/>
      <c r="AJE250"/>
      <c r="AJF250"/>
      <c r="AJG250"/>
      <c r="AJH250"/>
      <c r="AJI250"/>
      <c r="AJJ250"/>
      <c r="AJK250"/>
      <c r="AJL250"/>
      <c r="AJM250"/>
      <c r="AJN250"/>
      <c r="AJO250"/>
      <c r="AJP250"/>
      <c r="AJQ250"/>
      <c r="AJR250"/>
      <c r="AJS250"/>
      <c r="AJT250"/>
      <c r="AJU250"/>
      <c r="AJV250"/>
      <c r="AJW250"/>
      <c r="AJX250"/>
      <c r="AJY250"/>
      <c r="AJZ250"/>
      <c r="AKA250"/>
      <c r="AKB250"/>
      <c r="AKC250"/>
      <c r="AKD250"/>
      <c r="AKE250"/>
      <c r="AKF250"/>
      <c r="AKG250"/>
      <c r="AKH250"/>
      <c r="AKI250"/>
      <c r="AKJ250"/>
      <c r="AKK250"/>
      <c r="AKL250"/>
      <c r="AKM250"/>
      <c r="AKN250"/>
      <c r="AKO250"/>
      <c r="AKP250"/>
      <c r="AKQ250"/>
      <c r="AKR250"/>
      <c r="AKS250"/>
      <c r="AKT250"/>
      <c r="AKU250"/>
      <c r="AKV250"/>
      <c r="AKW250"/>
      <c r="AKX250"/>
      <c r="AKY250"/>
      <c r="AKZ250"/>
      <c r="ALA250"/>
      <c r="ALB250"/>
      <c r="ALC250"/>
      <c r="ALD250"/>
      <c r="ALE250"/>
      <c r="ALF250"/>
      <c r="ALG250"/>
      <c r="ALH250"/>
      <c r="ALI250"/>
      <c r="ALJ250"/>
      <c r="ALK250"/>
      <c r="ALL250"/>
      <c r="ALM250"/>
      <c r="ALN250"/>
      <c r="ALO250"/>
      <c r="ALP250"/>
      <c r="ALQ250"/>
      <c r="ALR250"/>
      <c r="ALS250"/>
      <c r="ALT250"/>
      <c r="ALU250"/>
      <c r="ALV250"/>
      <c r="ALW250"/>
      <c r="ALX250"/>
      <c r="ALY250"/>
      <c r="ALZ250"/>
      <c r="AMA250"/>
      <c r="AMB250"/>
      <c r="AMC250"/>
      <c r="AMD250"/>
      <c r="AME250"/>
      <c r="AMF250"/>
      <c r="AMG250"/>
      <c r="AMH250"/>
      <c r="AMI250"/>
      <c r="AMJ250"/>
      <c r="AMK250"/>
      <c r="AML250"/>
      <c r="AMM250"/>
      <c r="AMN250"/>
      <c r="AMO250"/>
    </row>
    <row r="251" spans="1:1029">
      <c r="A251" s="20" t="str">
        <f t="shared" si="48"/>
        <v>TaxParty</v>
      </c>
      <c r="B251" s="21" t="s">
        <v>1502</v>
      </c>
      <c r="C251" s="23" t="s">
        <v>1500</v>
      </c>
      <c r="D251" s="20"/>
      <c r="E251" s="20"/>
      <c r="F251" s="20" t="str">
        <f t="shared" si="49"/>
        <v>Tendering Terms. Tax_ Party</v>
      </c>
      <c r="G251" s="20"/>
      <c r="H251" s="20" t="s">
        <v>1711</v>
      </c>
      <c r="I251" s="20"/>
      <c r="J251" s="20"/>
      <c r="K251" s="20"/>
      <c r="L251" s="20" t="str">
        <f t="shared" si="50"/>
        <v>Tax_ Party</v>
      </c>
      <c r="M251" s="20" t="str">
        <f t="shared" si="51"/>
        <v>Tax_ Party</v>
      </c>
      <c r="N251" s="20"/>
      <c r="O251" s="20"/>
      <c r="P251" s="20" t="s">
        <v>1811</v>
      </c>
      <c r="Q251" s="22" t="s">
        <v>1693</v>
      </c>
      <c r="R251" s="20" t="s">
        <v>1507</v>
      </c>
      <c r="S251" s="23"/>
      <c r="T251" s="23"/>
      <c r="U251" s="23"/>
      <c r="V251" s="23"/>
      <c r="W251" s="23"/>
      <c r="X251" s="23"/>
      <c r="Y251" s="23" t="s">
        <v>1485</v>
      </c>
      <c r="Z251" s="23"/>
      <c r="AA251" s="23" t="s">
        <v>1486</v>
      </c>
      <c r="AB251" s="23"/>
      <c r="AC251" s="23"/>
      <c r="AD251" s="23"/>
      <c r="AE251" s="23" t="s">
        <v>36</v>
      </c>
      <c r="AF251" s="22">
        <v>20180228</v>
      </c>
      <c r="AG251"/>
      <c r="AH251"/>
      <c r="AI251"/>
      <c r="AJ251"/>
      <c r="AK251"/>
      <c r="AL251"/>
      <c r="AM251"/>
      <c r="AN251"/>
      <c r="AO251"/>
      <c r="AP251"/>
      <c r="AQ251"/>
      <c r="AR251"/>
      <c r="AS251"/>
      <c r="AT251"/>
      <c r="AU251"/>
      <c r="AV251"/>
      <c r="AW251"/>
      <c r="AX251"/>
      <c r="AY251"/>
      <c r="AZ251"/>
      <c r="BA251"/>
      <c r="BB251"/>
      <c r="BC251"/>
      <c r="BD251"/>
      <c r="BE251"/>
      <c r="BF251"/>
      <c r="BG251"/>
      <c r="BH251"/>
      <c r="BI251"/>
      <c r="BJ251"/>
      <c r="BK251"/>
      <c r="BL251"/>
      <c r="BM251"/>
      <c r="BN251"/>
      <c r="BO251"/>
      <c r="BP251"/>
      <c r="BQ251"/>
      <c r="BR251"/>
      <c r="BS251"/>
      <c r="BT251"/>
      <c r="BU251"/>
      <c r="BV251"/>
      <c r="BW251"/>
      <c r="BX251"/>
      <c r="BY251"/>
      <c r="BZ251"/>
      <c r="CA251"/>
      <c r="CB251"/>
      <c r="CC251"/>
      <c r="CD251"/>
      <c r="CE251"/>
      <c r="CF251"/>
      <c r="CG251"/>
      <c r="CH251"/>
      <c r="CI251"/>
      <c r="CJ251"/>
      <c r="CK251"/>
      <c r="CL251"/>
      <c r="CM251"/>
      <c r="CN251"/>
      <c r="CO251"/>
      <c r="CP251"/>
      <c r="CQ251"/>
      <c r="CR251"/>
      <c r="CS251"/>
      <c r="CT251"/>
      <c r="CU251"/>
      <c r="CV251"/>
      <c r="CW251"/>
      <c r="CX251"/>
      <c r="CY251"/>
      <c r="CZ251"/>
      <c r="DA251"/>
      <c r="DB251"/>
      <c r="DC251"/>
      <c r="DD251"/>
      <c r="DE251"/>
      <c r="DF251"/>
      <c r="DG251"/>
      <c r="DH251"/>
      <c r="DI251"/>
      <c r="DJ251"/>
      <c r="DK251"/>
      <c r="DL251"/>
      <c r="DM251"/>
      <c r="DN251"/>
      <c r="DO251"/>
      <c r="DP251"/>
      <c r="DQ251"/>
      <c r="DR251"/>
      <c r="DS251"/>
      <c r="DT251"/>
      <c r="DU251"/>
      <c r="DV251"/>
      <c r="DW251"/>
      <c r="DX251"/>
      <c r="DY251"/>
      <c r="DZ251"/>
      <c r="EA251"/>
      <c r="EB251"/>
      <c r="EC251"/>
      <c r="ED251"/>
      <c r="EE251"/>
      <c r="EF251"/>
      <c r="EG251"/>
      <c r="EH251"/>
      <c r="EI251"/>
      <c r="EJ251"/>
      <c r="EK251"/>
      <c r="EL251"/>
      <c r="EM251"/>
      <c r="EN251"/>
      <c r="EO251"/>
      <c r="EP251"/>
      <c r="EQ251"/>
      <c r="ER251"/>
      <c r="ES251"/>
      <c r="ET251"/>
      <c r="EU251"/>
      <c r="EV251"/>
      <c r="EW251"/>
      <c r="EX251"/>
      <c r="EY251"/>
      <c r="EZ251"/>
      <c r="FA251"/>
      <c r="FB251"/>
      <c r="FC251"/>
      <c r="FD251"/>
      <c r="FE251"/>
      <c r="FF251"/>
      <c r="FG251"/>
      <c r="FH251"/>
      <c r="FI251"/>
      <c r="FJ251"/>
      <c r="FK251"/>
      <c r="FL251"/>
      <c r="FM251"/>
      <c r="FN251"/>
      <c r="FO251"/>
      <c r="FP251"/>
      <c r="FQ251"/>
      <c r="FR251"/>
      <c r="FS251"/>
      <c r="FT251"/>
      <c r="FU251"/>
      <c r="FV251"/>
      <c r="FW251"/>
      <c r="FX251"/>
      <c r="FY251"/>
      <c r="FZ251"/>
      <c r="GA251"/>
      <c r="GB251"/>
      <c r="GC251"/>
      <c r="GD251"/>
      <c r="GE251"/>
      <c r="GF251"/>
      <c r="GG251"/>
      <c r="GH251"/>
      <c r="GI251"/>
      <c r="GJ251"/>
      <c r="GK251"/>
      <c r="GL251"/>
      <c r="GM251"/>
      <c r="GN251"/>
      <c r="GO251"/>
      <c r="GP251"/>
      <c r="GQ251"/>
      <c r="GR251"/>
      <c r="GS251"/>
      <c r="GT251"/>
      <c r="GU251"/>
      <c r="GV251"/>
      <c r="GW251"/>
      <c r="GX251"/>
      <c r="GY251"/>
      <c r="GZ251"/>
      <c r="HA251"/>
      <c r="HB251"/>
      <c r="HC251"/>
      <c r="HD251"/>
      <c r="HE251"/>
      <c r="HF251"/>
      <c r="HG251"/>
      <c r="HH251"/>
      <c r="HI251"/>
      <c r="HJ251"/>
      <c r="HK251"/>
      <c r="HL251"/>
      <c r="HM251"/>
      <c r="HN251"/>
      <c r="HO251"/>
      <c r="HP251"/>
      <c r="HQ251"/>
      <c r="HR251"/>
      <c r="HS251"/>
      <c r="HT251"/>
      <c r="HU251"/>
      <c r="HV251"/>
      <c r="HW251"/>
      <c r="HX251"/>
      <c r="HY251"/>
      <c r="HZ251"/>
      <c r="IA251"/>
      <c r="IB251"/>
      <c r="IC251"/>
      <c r="ID251"/>
      <c r="IE251"/>
      <c r="IF251"/>
      <c r="IG251"/>
      <c r="IH251"/>
      <c r="II251"/>
      <c r="IJ251"/>
      <c r="IK251"/>
      <c r="IL251"/>
      <c r="IM251"/>
      <c r="IN251"/>
      <c r="IO251"/>
      <c r="IP251"/>
      <c r="IQ251"/>
      <c r="IR251"/>
      <c r="IS251"/>
      <c r="IT251"/>
      <c r="IU251"/>
      <c r="IV251"/>
      <c r="IW251"/>
      <c r="IX251"/>
      <c r="IY251"/>
      <c r="IZ251"/>
      <c r="JA251"/>
      <c r="JB251"/>
      <c r="JC251"/>
      <c r="JD251"/>
      <c r="JE251"/>
      <c r="JF251"/>
      <c r="JG251"/>
      <c r="JH251"/>
      <c r="JI251"/>
      <c r="JJ251"/>
      <c r="JK251"/>
      <c r="JL251"/>
      <c r="JM251"/>
      <c r="JN251"/>
      <c r="JO251"/>
      <c r="JP251"/>
      <c r="JQ251"/>
      <c r="JR251"/>
      <c r="JS251"/>
      <c r="JT251"/>
      <c r="JU251"/>
      <c r="JV251"/>
      <c r="JW251"/>
      <c r="JX251"/>
      <c r="JY251"/>
      <c r="JZ251"/>
      <c r="KA251"/>
      <c r="KB251"/>
      <c r="KC251"/>
      <c r="KD251"/>
      <c r="KE251"/>
      <c r="KF251"/>
      <c r="KG251"/>
      <c r="KH251"/>
      <c r="KI251"/>
      <c r="KJ251"/>
      <c r="KK251"/>
      <c r="KL251"/>
      <c r="KM251"/>
      <c r="KN251"/>
      <c r="KO251"/>
      <c r="KP251"/>
      <c r="KQ251"/>
      <c r="KR251"/>
      <c r="KS251"/>
      <c r="KT251"/>
      <c r="KU251"/>
      <c r="KV251"/>
      <c r="KW251"/>
      <c r="KX251"/>
      <c r="KY251"/>
      <c r="KZ251"/>
      <c r="LA251"/>
      <c r="LB251"/>
      <c r="LC251"/>
      <c r="LD251"/>
      <c r="LE251"/>
      <c r="LF251"/>
      <c r="LG251"/>
      <c r="LH251"/>
      <c r="LI251"/>
      <c r="LJ251"/>
      <c r="LK251"/>
      <c r="LL251"/>
      <c r="LM251"/>
      <c r="LN251"/>
      <c r="LO251"/>
      <c r="LP251"/>
      <c r="LQ251"/>
      <c r="LR251"/>
      <c r="LS251"/>
      <c r="LT251"/>
      <c r="LU251"/>
      <c r="LV251"/>
      <c r="LW251"/>
      <c r="LX251"/>
      <c r="LY251"/>
      <c r="LZ251"/>
      <c r="MA251"/>
      <c r="MB251"/>
      <c r="MC251"/>
      <c r="MD251"/>
      <c r="ME251"/>
      <c r="MF251"/>
      <c r="MG251"/>
      <c r="MH251"/>
      <c r="MI251"/>
      <c r="MJ251"/>
      <c r="MK251"/>
      <c r="ML251"/>
      <c r="MM251"/>
      <c r="MN251"/>
      <c r="MO251"/>
      <c r="MP251"/>
      <c r="MQ251"/>
      <c r="MR251"/>
      <c r="MS251"/>
      <c r="MT251"/>
      <c r="MU251"/>
      <c r="MV251"/>
      <c r="MW251"/>
      <c r="MX251"/>
      <c r="MY251"/>
      <c r="MZ251"/>
      <c r="NA251"/>
      <c r="NB251"/>
      <c r="NC251"/>
      <c r="ND251"/>
      <c r="NE251"/>
      <c r="NF251"/>
      <c r="NG251"/>
      <c r="NH251"/>
      <c r="NI251"/>
      <c r="NJ251"/>
      <c r="NK251"/>
      <c r="NL251"/>
      <c r="NM251"/>
      <c r="NN251"/>
      <c r="NO251"/>
      <c r="NP251"/>
      <c r="NQ251"/>
      <c r="NR251"/>
      <c r="NS251"/>
      <c r="NT251"/>
      <c r="NU251"/>
      <c r="NV251"/>
      <c r="NW251"/>
      <c r="NX251"/>
      <c r="NY251"/>
      <c r="NZ251"/>
      <c r="OA251"/>
      <c r="OB251"/>
      <c r="OC251"/>
      <c r="OD251"/>
      <c r="OE251"/>
      <c r="OF251"/>
      <c r="OG251"/>
      <c r="OH251"/>
      <c r="OI251"/>
      <c r="OJ251"/>
      <c r="OK251"/>
      <c r="OL251"/>
      <c r="OM251"/>
      <c r="ON251"/>
      <c r="OO251"/>
      <c r="OP251"/>
      <c r="OQ251"/>
      <c r="OR251"/>
      <c r="OS251"/>
      <c r="OT251"/>
      <c r="OU251"/>
      <c r="OV251"/>
      <c r="OW251"/>
      <c r="OX251"/>
      <c r="OY251"/>
      <c r="OZ251"/>
      <c r="PA251"/>
      <c r="PB251"/>
      <c r="PC251"/>
      <c r="PD251"/>
      <c r="PE251"/>
      <c r="PF251"/>
      <c r="PG251"/>
      <c r="PH251"/>
      <c r="PI251"/>
      <c r="PJ251"/>
      <c r="PK251"/>
      <c r="PL251"/>
      <c r="PM251"/>
      <c r="PN251"/>
      <c r="PO251"/>
      <c r="PP251"/>
      <c r="PQ251"/>
      <c r="PR251"/>
      <c r="PS251"/>
      <c r="PT251"/>
      <c r="PU251"/>
      <c r="PV251"/>
      <c r="PW251"/>
      <c r="PX251"/>
      <c r="PY251"/>
      <c r="PZ251"/>
      <c r="QA251"/>
      <c r="QB251"/>
      <c r="QC251"/>
      <c r="QD251"/>
      <c r="QE251"/>
      <c r="QF251"/>
      <c r="QG251"/>
      <c r="QH251"/>
      <c r="QI251"/>
      <c r="QJ251"/>
      <c r="QK251"/>
      <c r="QL251"/>
      <c r="QM251"/>
      <c r="QN251"/>
      <c r="QO251"/>
      <c r="QP251"/>
      <c r="QQ251"/>
      <c r="QR251"/>
      <c r="QS251"/>
      <c r="QT251"/>
      <c r="QU251"/>
      <c r="QV251"/>
      <c r="QW251"/>
      <c r="QX251"/>
      <c r="QY251"/>
      <c r="QZ251"/>
      <c r="RA251"/>
      <c r="RB251"/>
      <c r="RC251"/>
      <c r="RD251"/>
      <c r="RE251"/>
      <c r="RF251"/>
      <c r="RG251"/>
      <c r="RH251"/>
      <c r="RI251"/>
      <c r="RJ251"/>
      <c r="RK251"/>
      <c r="RL251"/>
      <c r="RM251"/>
      <c r="RN251"/>
      <c r="RO251"/>
      <c r="RP251"/>
      <c r="RQ251"/>
      <c r="RR251"/>
      <c r="RS251"/>
      <c r="RT251"/>
      <c r="RU251"/>
      <c r="RV251"/>
      <c r="RW251"/>
      <c r="RX251"/>
      <c r="RY251"/>
      <c r="RZ251"/>
      <c r="SA251"/>
      <c r="SB251"/>
      <c r="SC251"/>
      <c r="SD251"/>
      <c r="SE251"/>
      <c r="SF251"/>
      <c r="SG251"/>
      <c r="SH251"/>
      <c r="SI251"/>
      <c r="SJ251"/>
      <c r="SK251"/>
      <c r="SL251"/>
      <c r="SM251"/>
      <c r="SN251"/>
      <c r="SO251"/>
      <c r="SP251"/>
      <c r="SQ251"/>
      <c r="SR251"/>
      <c r="SS251"/>
      <c r="ST251"/>
      <c r="SU251"/>
      <c r="SV251"/>
      <c r="SW251"/>
      <c r="SX251"/>
      <c r="SY251"/>
      <c r="SZ251"/>
      <c r="TA251"/>
      <c r="TB251"/>
      <c r="TC251"/>
      <c r="TD251"/>
      <c r="TE251"/>
      <c r="TF251"/>
      <c r="TG251"/>
      <c r="TH251"/>
      <c r="TI251"/>
      <c r="TJ251"/>
      <c r="TK251"/>
      <c r="TL251"/>
      <c r="TM251"/>
      <c r="TN251"/>
      <c r="TO251"/>
      <c r="TP251"/>
      <c r="TQ251"/>
      <c r="TR251"/>
      <c r="TS251"/>
      <c r="TT251"/>
      <c r="TU251"/>
      <c r="TV251"/>
      <c r="TW251"/>
      <c r="TX251"/>
      <c r="TY251"/>
      <c r="TZ251"/>
      <c r="UA251"/>
      <c r="UB251"/>
      <c r="UC251"/>
      <c r="UD251"/>
      <c r="UE251"/>
      <c r="UF251"/>
      <c r="UG251"/>
      <c r="UH251"/>
      <c r="UI251"/>
      <c r="UJ251"/>
      <c r="UK251"/>
      <c r="UL251"/>
      <c r="UM251"/>
      <c r="UN251"/>
      <c r="UO251"/>
      <c r="UP251"/>
      <c r="UQ251"/>
      <c r="UR251"/>
      <c r="US251"/>
      <c r="UT251"/>
      <c r="UU251"/>
      <c r="UV251"/>
      <c r="UW251"/>
      <c r="UX251"/>
      <c r="UY251"/>
      <c r="UZ251"/>
      <c r="VA251"/>
      <c r="VB251"/>
      <c r="VC251"/>
      <c r="VD251"/>
      <c r="VE251"/>
      <c r="VF251"/>
      <c r="VG251"/>
      <c r="VH251"/>
      <c r="VI251"/>
      <c r="VJ251"/>
      <c r="VK251"/>
      <c r="VL251"/>
      <c r="VM251"/>
      <c r="VN251"/>
      <c r="VO251"/>
      <c r="VP251"/>
      <c r="VQ251"/>
      <c r="VR251"/>
      <c r="VS251"/>
      <c r="VT251"/>
      <c r="VU251"/>
      <c r="VV251"/>
      <c r="VW251"/>
      <c r="VX251"/>
      <c r="VY251"/>
      <c r="VZ251"/>
      <c r="WA251"/>
      <c r="WB251"/>
      <c r="WC251"/>
      <c r="WD251"/>
      <c r="WE251"/>
      <c r="WF251"/>
      <c r="WG251"/>
      <c r="WH251"/>
      <c r="WI251"/>
      <c r="WJ251"/>
      <c r="WK251"/>
      <c r="WL251"/>
      <c r="WM251"/>
      <c r="WN251"/>
      <c r="WO251"/>
      <c r="WP251"/>
      <c r="WQ251"/>
      <c r="WR251"/>
      <c r="WS251"/>
      <c r="WT251"/>
      <c r="WU251"/>
      <c r="WV251"/>
      <c r="WW251"/>
      <c r="WX251"/>
      <c r="WY251"/>
      <c r="WZ251"/>
      <c r="XA251"/>
      <c r="XB251"/>
      <c r="XC251"/>
      <c r="XD251"/>
      <c r="XE251"/>
      <c r="XF251"/>
      <c r="XG251"/>
      <c r="XH251"/>
      <c r="XI251"/>
      <c r="XJ251"/>
      <c r="XK251"/>
      <c r="XL251"/>
      <c r="XM251"/>
      <c r="XN251"/>
      <c r="XO251"/>
      <c r="XP251"/>
      <c r="XQ251"/>
      <c r="XR251"/>
      <c r="XS251"/>
      <c r="XT251"/>
      <c r="XU251"/>
      <c r="XV251"/>
      <c r="XW251"/>
      <c r="XX251"/>
      <c r="XY251"/>
      <c r="XZ251"/>
      <c r="YA251"/>
      <c r="YB251"/>
      <c r="YC251"/>
      <c r="YD251"/>
      <c r="YE251"/>
      <c r="YF251"/>
      <c r="YG251"/>
      <c r="YH251"/>
      <c r="YI251"/>
      <c r="YJ251"/>
      <c r="YK251"/>
      <c r="YL251"/>
      <c r="YM251"/>
      <c r="YN251"/>
      <c r="YO251"/>
      <c r="YP251"/>
      <c r="YQ251"/>
      <c r="YR251"/>
      <c r="YS251"/>
      <c r="YT251"/>
      <c r="YU251"/>
      <c r="YV251"/>
      <c r="YW251"/>
      <c r="YX251"/>
      <c r="YY251"/>
      <c r="YZ251"/>
      <c r="ZA251"/>
      <c r="ZB251"/>
      <c r="ZC251"/>
      <c r="ZD251"/>
      <c r="ZE251"/>
      <c r="ZF251"/>
      <c r="ZG251"/>
      <c r="ZH251"/>
      <c r="ZI251"/>
      <c r="ZJ251"/>
      <c r="ZK251"/>
      <c r="ZL251"/>
      <c r="ZM251"/>
      <c r="ZN251"/>
      <c r="ZO251"/>
      <c r="ZP251"/>
      <c r="ZQ251"/>
      <c r="ZR251"/>
      <c r="ZS251"/>
      <c r="ZT251"/>
      <c r="ZU251"/>
      <c r="ZV251"/>
      <c r="ZW251"/>
      <c r="ZX251"/>
      <c r="ZY251"/>
      <c r="ZZ251"/>
      <c r="AAA251"/>
      <c r="AAB251"/>
      <c r="AAC251"/>
      <c r="AAD251"/>
      <c r="AAE251"/>
      <c r="AAF251"/>
      <c r="AAG251"/>
      <c r="AAH251"/>
      <c r="AAI251"/>
      <c r="AAJ251"/>
      <c r="AAK251"/>
      <c r="AAL251"/>
      <c r="AAM251"/>
      <c r="AAN251"/>
      <c r="AAO251"/>
      <c r="AAP251"/>
      <c r="AAQ251"/>
      <c r="AAR251"/>
      <c r="AAS251"/>
      <c r="AAT251"/>
      <c r="AAU251"/>
      <c r="AAV251"/>
      <c r="AAW251"/>
      <c r="AAX251"/>
      <c r="AAY251"/>
      <c r="AAZ251"/>
      <c r="ABA251"/>
      <c r="ABB251"/>
      <c r="ABC251"/>
      <c r="ABD251"/>
      <c r="ABE251"/>
      <c r="ABF251"/>
      <c r="ABG251"/>
      <c r="ABH251"/>
      <c r="ABI251"/>
      <c r="ABJ251"/>
      <c r="ABK251"/>
      <c r="ABL251"/>
      <c r="ABM251"/>
      <c r="ABN251"/>
      <c r="ABO251"/>
      <c r="ABP251"/>
      <c r="ABQ251"/>
      <c r="ABR251"/>
      <c r="ABS251"/>
      <c r="ABT251"/>
      <c r="ABU251"/>
      <c r="ABV251"/>
      <c r="ABW251"/>
      <c r="ABX251"/>
      <c r="ABY251"/>
      <c r="ABZ251"/>
      <c r="ACA251"/>
      <c r="ACB251"/>
      <c r="ACC251"/>
      <c r="ACD251"/>
      <c r="ACE251"/>
      <c r="ACF251"/>
      <c r="ACG251"/>
      <c r="ACH251"/>
      <c r="ACI251"/>
      <c r="ACJ251"/>
      <c r="ACK251"/>
      <c r="ACL251"/>
      <c r="ACM251"/>
      <c r="ACN251"/>
      <c r="ACO251"/>
      <c r="ACP251"/>
      <c r="ACQ251"/>
      <c r="ACR251"/>
      <c r="ACS251"/>
      <c r="ACT251"/>
      <c r="ACU251"/>
      <c r="ACV251"/>
      <c r="ACW251"/>
      <c r="ACX251"/>
      <c r="ACY251"/>
      <c r="ACZ251"/>
      <c r="ADA251"/>
      <c r="ADB251"/>
      <c r="ADC251"/>
      <c r="ADD251"/>
      <c r="ADE251"/>
      <c r="ADF251"/>
      <c r="ADG251"/>
      <c r="ADH251"/>
      <c r="ADI251"/>
      <c r="ADJ251"/>
      <c r="ADK251"/>
      <c r="ADL251"/>
      <c r="ADM251"/>
      <c r="ADN251"/>
      <c r="ADO251"/>
      <c r="ADP251"/>
      <c r="ADQ251"/>
      <c r="ADR251"/>
      <c r="ADS251"/>
      <c r="ADT251"/>
      <c r="ADU251"/>
      <c r="ADV251"/>
      <c r="ADW251"/>
      <c r="ADX251"/>
      <c r="ADY251"/>
      <c r="ADZ251"/>
      <c r="AEA251"/>
      <c r="AEB251"/>
      <c r="AEC251"/>
      <c r="AED251"/>
      <c r="AEE251"/>
      <c r="AEF251"/>
      <c r="AEG251"/>
      <c r="AEH251"/>
      <c r="AEI251"/>
      <c r="AEJ251"/>
      <c r="AEK251"/>
      <c r="AEL251"/>
      <c r="AEM251"/>
      <c r="AEN251"/>
      <c r="AEO251"/>
      <c r="AEP251"/>
      <c r="AEQ251"/>
      <c r="AER251"/>
      <c r="AES251"/>
      <c r="AET251"/>
      <c r="AEU251"/>
      <c r="AEV251"/>
      <c r="AEW251"/>
      <c r="AEX251"/>
      <c r="AEY251"/>
      <c r="AEZ251"/>
      <c r="AFA251"/>
      <c r="AFB251"/>
      <c r="AFC251"/>
      <c r="AFD251"/>
      <c r="AFE251"/>
      <c r="AFF251"/>
      <c r="AFG251"/>
      <c r="AFH251"/>
      <c r="AFI251"/>
      <c r="AFJ251"/>
      <c r="AFK251"/>
      <c r="AFL251"/>
      <c r="AFM251"/>
      <c r="AFN251"/>
      <c r="AFO251"/>
      <c r="AFP251"/>
      <c r="AFQ251"/>
      <c r="AFR251"/>
      <c r="AFS251"/>
      <c r="AFT251"/>
      <c r="AFU251"/>
      <c r="AFV251"/>
      <c r="AFW251"/>
      <c r="AFX251"/>
      <c r="AFY251"/>
      <c r="AFZ251"/>
      <c r="AGA251"/>
      <c r="AGB251"/>
      <c r="AGC251"/>
      <c r="AGD251"/>
      <c r="AGE251"/>
      <c r="AGF251"/>
      <c r="AGG251"/>
      <c r="AGH251"/>
      <c r="AGI251"/>
      <c r="AGJ251"/>
      <c r="AGK251"/>
      <c r="AGL251"/>
      <c r="AGM251"/>
      <c r="AGN251"/>
      <c r="AGO251"/>
      <c r="AGP251"/>
      <c r="AGQ251"/>
      <c r="AGR251"/>
      <c r="AGS251"/>
      <c r="AGT251"/>
      <c r="AGU251"/>
      <c r="AGV251"/>
      <c r="AGW251"/>
      <c r="AGX251"/>
      <c r="AGY251"/>
      <c r="AGZ251"/>
      <c r="AHA251"/>
      <c r="AHB251"/>
      <c r="AHC251"/>
      <c r="AHD251"/>
      <c r="AHE251"/>
      <c r="AHF251"/>
      <c r="AHG251"/>
      <c r="AHH251"/>
      <c r="AHI251"/>
      <c r="AHJ251"/>
      <c r="AHK251"/>
      <c r="AHL251"/>
      <c r="AHM251"/>
      <c r="AHN251"/>
      <c r="AHO251"/>
      <c r="AHP251"/>
      <c r="AHQ251"/>
      <c r="AHR251"/>
      <c r="AHS251"/>
      <c r="AHT251"/>
      <c r="AHU251"/>
      <c r="AHV251"/>
      <c r="AHW251"/>
      <c r="AHX251"/>
      <c r="AHY251"/>
      <c r="AHZ251"/>
      <c r="AIA251"/>
      <c r="AIB251"/>
      <c r="AIC251"/>
      <c r="AID251"/>
      <c r="AIE251"/>
      <c r="AIF251"/>
      <c r="AIG251"/>
      <c r="AIH251"/>
      <c r="AII251"/>
      <c r="AIJ251"/>
      <c r="AIK251"/>
      <c r="AIL251"/>
      <c r="AIM251"/>
      <c r="AIN251"/>
      <c r="AIO251"/>
      <c r="AIP251"/>
      <c r="AIQ251"/>
      <c r="AIR251"/>
      <c r="AIS251"/>
      <c r="AIT251"/>
      <c r="AIU251"/>
      <c r="AIV251"/>
      <c r="AIW251"/>
      <c r="AIX251"/>
      <c r="AIY251"/>
      <c r="AIZ251"/>
      <c r="AJA251"/>
      <c r="AJB251"/>
      <c r="AJC251"/>
      <c r="AJD251"/>
      <c r="AJE251"/>
      <c r="AJF251"/>
      <c r="AJG251"/>
      <c r="AJH251"/>
      <c r="AJI251"/>
      <c r="AJJ251"/>
      <c r="AJK251"/>
      <c r="AJL251"/>
      <c r="AJM251"/>
      <c r="AJN251"/>
      <c r="AJO251"/>
      <c r="AJP251"/>
      <c r="AJQ251"/>
      <c r="AJR251"/>
      <c r="AJS251"/>
      <c r="AJT251"/>
      <c r="AJU251"/>
      <c r="AJV251"/>
      <c r="AJW251"/>
      <c r="AJX251"/>
      <c r="AJY251"/>
      <c r="AJZ251"/>
      <c r="AKA251"/>
      <c r="AKB251"/>
      <c r="AKC251"/>
      <c r="AKD251"/>
      <c r="AKE251"/>
      <c r="AKF251"/>
      <c r="AKG251"/>
      <c r="AKH251"/>
      <c r="AKI251"/>
      <c r="AKJ251"/>
      <c r="AKK251"/>
      <c r="AKL251"/>
      <c r="AKM251"/>
      <c r="AKN251"/>
      <c r="AKO251"/>
      <c r="AKP251"/>
      <c r="AKQ251"/>
      <c r="AKR251"/>
      <c r="AKS251"/>
      <c r="AKT251"/>
      <c r="AKU251"/>
      <c r="AKV251"/>
      <c r="AKW251"/>
      <c r="AKX251"/>
      <c r="AKY251"/>
      <c r="AKZ251"/>
      <c r="ALA251"/>
      <c r="ALB251"/>
      <c r="ALC251"/>
      <c r="ALD251"/>
      <c r="ALE251"/>
      <c r="ALF251"/>
      <c r="ALG251"/>
      <c r="ALH251"/>
      <c r="ALI251"/>
      <c r="ALJ251"/>
      <c r="ALK251"/>
      <c r="ALL251"/>
      <c r="ALM251"/>
      <c r="ALN251"/>
      <c r="ALO251"/>
      <c r="ALP251"/>
      <c r="ALQ251"/>
      <c r="ALR251"/>
      <c r="ALS251"/>
      <c r="ALT251"/>
      <c r="ALU251"/>
      <c r="ALV251"/>
      <c r="ALW251"/>
      <c r="ALX251"/>
      <c r="ALY251"/>
      <c r="ALZ251"/>
      <c r="AMA251"/>
      <c r="AMB251"/>
      <c r="AMC251"/>
      <c r="AMD251"/>
      <c r="AME251"/>
      <c r="AMF251"/>
      <c r="AMG251"/>
      <c r="AMH251"/>
      <c r="AMI251"/>
      <c r="AMJ251"/>
      <c r="AMK251"/>
      <c r="AML251"/>
      <c r="AMM251"/>
      <c r="AMN251"/>
      <c r="AMO251"/>
    </row>
    <row r="252" spans="1:1029">
      <c r="A252" s="20" t="str">
        <f t="shared" si="48"/>
        <v>EmploymentParty</v>
      </c>
      <c r="B252" s="21" t="s">
        <v>1502</v>
      </c>
      <c r="C252" s="23" t="s">
        <v>1500</v>
      </c>
      <c r="D252" s="20"/>
      <c r="E252" s="20"/>
      <c r="F252" s="20" t="str">
        <f t="shared" si="49"/>
        <v>Tendering Terms. Employment_ Party</v>
      </c>
      <c r="G252" s="20"/>
      <c r="H252" s="20" t="s">
        <v>1711</v>
      </c>
      <c r="I252" s="20"/>
      <c r="J252" s="20"/>
      <c r="K252" s="20"/>
      <c r="L252" s="20" t="str">
        <f t="shared" si="50"/>
        <v>Employment_ Party</v>
      </c>
      <c r="M252" s="20" t="str">
        <f t="shared" si="51"/>
        <v>Employment_ Party</v>
      </c>
      <c r="N252" s="20"/>
      <c r="O252" s="20"/>
      <c r="P252" s="20" t="s">
        <v>1812</v>
      </c>
      <c r="Q252" s="22" t="s">
        <v>1693</v>
      </c>
      <c r="R252" s="20" t="s">
        <v>1507</v>
      </c>
      <c r="S252" s="23"/>
      <c r="T252" s="23"/>
      <c r="U252" s="23"/>
      <c r="V252" s="23"/>
      <c r="W252" s="23"/>
      <c r="X252" s="23"/>
      <c r="Y252" s="23" t="s">
        <v>1485</v>
      </c>
      <c r="Z252" s="23"/>
      <c r="AA252" s="23" t="s">
        <v>1486</v>
      </c>
      <c r="AB252" s="23"/>
      <c r="AC252" s="23"/>
      <c r="AD252" s="23"/>
      <c r="AE252" s="23" t="s">
        <v>36</v>
      </c>
      <c r="AF252" s="22">
        <v>20180228</v>
      </c>
      <c r="AG252"/>
      <c r="AH252"/>
      <c r="AI252"/>
      <c r="AJ252"/>
      <c r="AK252"/>
      <c r="AL252"/>
      <c r="AM252"/>
      <c r="AN252"/>
      <c r="AO252"/>
      <c r="AP252"/>
      <c r="AQ252"/>
      <c r="AR252"/>
      <c r="AS252"/>
      <c r="AT252"/>
      <c r="AU252"/>
      <c r="AV252"/>
      <c r="AW252"/>
      <c r="AX252"/>
      <c r="AY252"/>
      <c r="AZ252"/>
      <c r="BA252"/>
      <c r="BB252"/>
      <c r="BC252"/>
      <c r="BD252"/>
      <c r="BE252"/>
      <c r="BF252"/>
      <c r="BG252"/>
      <c r="BH252"/>
      <c r="BI252"/>
      <c r="BJ252"/>
      <c r="BK252"/>
      <c r="BL252"/>
      <c r="BM252"/>
      <c r="BN252"/>
      <c r="BO252"/>
      <c r="BP252"/>
      <c r="BQ252"/>
      <c r="BR252"/>
      <c r="BS252"/>
      <c r="BT252"/>
      <c r="BU252"/>
      <c r="BV252"/>
      <c r="BW252"/>
      <c r="BX252"/>
      <c r="BY252"/>
      <c r="BZ252"/>
      <c r="CA252"/>
      <c r="CB252"/>
      <c r="CC252"/>
      <c r="CD252"/>
      <c r="CE252"/>
      <c r="CF252"/>
      <c r="CG252"/>
      <c r="CH252"/>
      <c r="CI252"/>
      <c r="CJ252"/>
      <c r="CK252"/>
      <c r="CL252"/>
      <c r="CM252"/>
      <c r="CN252"/>
      <c r="CO252"/>
      <c r="CP252"/>
      <c r="CQ252"/>
      <c r="CR252"/>
      <c r="CS252"/>
      <c r="CT252"/>
      <c r="CU252"/>
      <c r="CV252"/>
      <c r="CW252"/>
      <c r="CX252"/>
      <c r="CY252"/>
      <c r="CZ252"/>
      <c r="DA252"/>
      <c r="DB252"/>
      <c r="DC252"/>
      <c r="DD252"/>
      <c r="DE252"/>
      <c r="DF252"/>
      <c r="DG252"/>
      <c r="DH252"/>
      <c r="DI252"/>
      <c r="DJ252"/>
      <c r="DK252"/>
      <c r="DL252"/>
      <c r="DM252"/>
      <c r="DN252"/>
      <c r="DO252"/>
      <c r="DP252"/>
      <c r="DQ252"/>
      <c r="DR252"/>
      <c r="DS252"/>
      <c r="DT252"/>
      <c r="DU252"/>
      <c r="DV252"/>
      <c r="DW252"/>
      <c r="DX252"/>
      <c r="DY252"/>
      <c r="DZ252"/>
      <c r="EA252"/>
      <c r="EB252"/>
      <c r="EC252"/>
      <c r="ED252"/>
      <c r="EE252"/>
      <c r="EF252"/>
      <c r="EG252"/>
      <c r="EH252"/>
      <c r="EI252"/>
      <c r="EJ252"/>
      <c r="EK252"/>
      <c r="EL252"/>
      <c r="EM252"/>
      <c r="EN252"/>
      <c r="EO252"/>
      <c r="EP252"/>
      <c r="EQ252"/>
      <c r="ER252"/>
      <c r="ES252"/>
      <c r="ET252"/>
      <c r="EU252"/>
      <c r="EV252"/>
      <c r="EW252"/>
      <c r="EX252"/>
      <c r="EY252"/>
      <c r="EZ252"/>
      <c r="FA252"/>
      <c r="FB252"/>
      <c r="FC252"/>
      <c r="FD252"/>
      <c r="FE252"/>
      <c r="FF252"/>
      <c r="FG252"/>
      <c r="FH252"/>
      <c r="FI252"/>
      <c r="FJ252"/>
      <c r="FK252"/>
      <c r="FL252"/>
      <c r="FM252"/>
      <c r="FN252"/>
      <c r="FO252"/>
      <c r="FP252"/>
      <c r="FQ252"/>
      <c r="FR252"/>
      <c r="FS252"/>
      <c r="FT252"/>
      <c r="FU252"/>
      <c r="FV252"/>
      <c r="FW252"/>
      <c r="FX252"/>
      <c r="FY252"/>
      <c r="FZ252"/>
      <c r="GA252"/>
      <c r="GB252"/>
      <c r="GC252"/>
      <c r="GD252"/>
      <c r="GE252"/>
      <c r="GF252"/>
      <c r="GG252"/>
      <c r="GH252"/>
      <c r="GI252"/>
      <c r="GJ252"/>
      <c r="GK252"/>
      <c r="GL252"/>
      <c r="GM252"/>
      <c r="GN252"/>
      <c r="GO252"/>
      <c r="GP252"/>
      <c r="GQ252"/>
      <c r="GR252"/>
      <c r="GS252"/>
      <c r="GT252"/>
      <c r="GU252"/>
      <c r="GV252"/>
      <c r="GW252"/>
      <c r="GX252"/>
      <c r="GY252"/>
      <c r="GZ252"/>
      <c r="HA252"/>
      <c r="HB252"/>
      <c r="HC252"/>
      <c r="HD252"/>
      <c r="HE252"/>
      <c r="HF252"/>
      <c r="HG252"/>
      <c r="HH252"/>
      <c r="HI252"/>
      <c r="HJ252"/>
      <c r="HK252"/>
      <c r="HL252"/>
      <c r="HM252"/>
      <c r="HN252"/>
      <c r="HO252"/>
      <c r="HP252"/>
      <c r="HQ252"/>
      <c r="HR252"/>
      <c r="HS252"/>
      <c r="HT252"/>
      <c r="HU252"/>
      <c r="HV252"/>
      <c r="HW252"/>
      <c r="HX252"/>
      <c r="HY252"/>
      <c r="HZ252"/>
      <c r="IA252"/>
      <c r="IB252"/>
      <c r="IC252"/>
      <c r="ID252"/>
      <c r="IE252"/>
      <c r="IF252"/>
      <c r="IG252"/>
      <c r="IH252"/>
      <c r="II252"/>
      <c r="IJ252"/>
      <c r="IK252"/>
      <c r="IL252"/>
      <c r="IM252"/>
      <c r="IN252"/>
      <c r="IO252"/>
      <c r="IP252"/>
      <c r="IQ252"/>
      <c r="IR252"/>
      <c r="IS252"/>
      <c r="IT252"/>
      <c r="IU252"/>
      <c r="IV252"/>
      <c r="IW252"/>
      <c r="IX252"/>
      <c r="IY252"/>
      <c r="IZ252"/>
      <c r="JA252"/>
      <c r="JB252"/>
      <c r="JC252"/>
      <c r="JD252"/>
      <c r="JE252"/>
      <c r="JF252"/>
      <c r="JG252"/>
      <c r="JH252"/>
      <c r="JI252"/>
      <c r="JJ252"/>
      <c r="JK252"/>
      <c r="JL252"/>
      <c r="JM252"/>
      <c r="JN252"/>
      <c r="JO252"/>
      <c r="JP252"/>
      <c r="JQ252"/>
      <c r="JR252"/>
      <c r="JS252"/>
      <c r="JT252"/>
      <c r="JU252"/>
      <c r="JV252"/>
      <c r="JW252"/>
      <c r="JX252"/>
      <c r="JY252"/>
      <c r="JZ252"/>
      <c r="KA252"/>
      <c r="KB252"/>
      <c r="KC252"/>
      <c r="KD252"/>
      <c r="KE252"/>
      <c r="KF252"/>
      <c r="KG252"/>
      <c r="KH252"/>
      <c r="KI252"/>
      <c r="KJ252"/>
      <c r="KK252"/>
      <c r="KL252"/>
      <c r="KM252"/>
      <c r="KN252"/>
      <c r="KO252"/>
      <c r="KP252"/>
      <c r="KQ252"/>
      <c r="KR252"/>
      <c r="KS252"/>
      <c r="KT252"/>
      <c r="KU252"/>
      <c r="KV252"/>
      <c r="KW252"/>
      <c r="KX252"/>
      <c r="KY252"/>
      <c r="KZ252"/>
      <c r="LA252"/>
      <c r="LB252"/>
      <c r="LC252"/>
      <c r="LD252"/>
      <c r="LE252"/>
      <c r="LF252"/>
      <c r="LG252"/>
      <c r="LH252"/>
      <c r="LI252"/>
      <c r="LJ252"/>
      <c r="LK252"/>
      <c r="LL252"/>
      <c r="LM252"/>
      <c r="LN252"/>
      <c r="LO252"/>
      <c r="LP252"/>
      <c r="LQ252"/>
      <c r="LR252"/>
      <c r="LS252"/>
      <c r="LT252"/>
      <c r="LU252"/>
      <c r="LV252"/>
      <c r="LW252"/>
      <c r="LX252"/>
      <c r="LY252"/>
      <c r="LZ252"/>
      <c r="MA252"/>
      <c r="MB252"/>
      <c r="MC252"/>
      <c r="MD252"/>
      <c r="ME252"/>
      <c r="MF252"/>
      <c r="MG252"/>
      <c r="MH252"/>
      <c r="MI252"/>
      <c r="MJ252"/>
      <c r="MK252"/>
      <c r="ML252"/>
      <c r="MM252"/>
      <c r="MN252"/>
      <c r="MO252"/>
      <c r="MP252"/>
      <c r="MQ252"/>
      <c r="MR252"/>
      <c r="MS252"/>
      <c r="MT252"/>
      <c r="MU252"/>
      <c r="MV252"/>
      <c r="MW252"/>
      <c r="MX252"/>
      <c r="MY252"/>
      <c r="MZ252"/>
      <c r="NA252"/>
      <c r="NB252"/>
      <c r="NC252"/>
      <c r="ND252"/>
      <c r="NE252"/>
      <c r="NF252"/>
      <c r="NG252"/>
      <c r="NH252"/>
      <c r="NI252"/>
      <c r="NJ252"/>
      <c r="NK252"/>
      <c r="NL252"/>
      <c r="NM252"/>
      <c r="NN252"/>
      <c r="NO252"/>
      <c r="NP252"/>
      <c r="NQ252"/>
      <c r="NR252"/>
      <c r="NS252"/>
      <c r="NT252"/>
      <c r="NU252"/>
      <c r="NV252"/>
      <c r="NW252"/>
      <c r="NX252"/>
      <c r="NY252"/>
      <c r="NZ252"/>
      <c r="OA252"/>
      <c r="OB252"/>
      <c r="OC252"/>
      <c r="OD252"/>
      <c r="OE252"/>
      <c r="OF252"/>
      <c r="OG252"/>
      <c r="OH252"/>
      <c r="OI252"/>
      <c r="OJ252"/>
      <c r="OK252"/>
      <c r="OL252"/>
      <c r="OM252"/>
      <c r="ON252"/>
      <c r="OO252"/>
      <c r="OP252"/>
      <c r="OQ252"/>
      <c r="OR252"/>
      <c r="OS252"/>
      <c r="OT252"/>
      <c r="OU252"/>
      <c r="OV252"/>
      <c r="OW252"/>
      <c r="OX252"/>
      <c r="OY252"/>
      <c r="OZ252"/>
      <c r="PA252"/>
      <c r="PB252"/>
      <c r="PC252"/>
      <c r="PD252"/>
      <c r="PE252"/>
      <c r="PF252"/>
      <c r="PG252"/>
      <c r="PH252"/>
      <c r="PI252"/>
      <c r="PJ252"/>
      <c r="PK252"/>
      <c r="PL252"/>
      <c r="PM252"/>
      <c r="PN252"/>
      <c r="PO252"/>
      <c r="PP252"/>
      <c r="PQ252"/>
      <c r="PR252"/>
      <c r="PS252"/>
      <c r="PT252"/>
      <c r="PU252"/>
      <c r="PV252"/>
      <c r="PW252"/>
      <c r="PX252"/>
      <c r="PY252"/>
      <c r="PZ252"/>
      <c r="QA252"/>
      <c r="QB252"/>
      <c r="QC252"/>
      <c r="QD252"/>
      <c r="QE252"/>
      <c r="QF252"/>
      <c r="QG252"/>
      <c r="QH252"/>
      <c r="QI252"/>
      <c r="QJ252"/>
      <c r="QK252"/>
      <c r="QL252"/>
      <c r="QM252"/>
      <c r="QN252"/>
      <c r="QO252"/>
      <c r="QP252"/>
      <c r="QQ252"/>
      <c r="QR252"/>
      <c r="QS252"/>
      <c r="QT252"/>
      <c r="QU252"/>
      <c r="QV252"/>
      <c r="QW252"/>
      <c r="QX252"/>
      <c r="QY252"/>
      <c r="QZ252"/>
      <c r="RA252"/>
      <c r="RB252"/>
      <c r="RC252"/>
      <c r="RD252"/>
      <c r="RE252"/>
      <c r="RF252"/>
      <c r="RG252"/>
      <c r="RH252"/>
      <c r="RI252"/>
      <c r="RJ252"/>
      <c r="RK252"/>
      <c r="RL252"/>
      <c r="RM252"/>
      <c r="RN252"/>
      <c r="RO252"/>
      <c r="RP252"/>
      <c r="RQ252"/>
      <c r="RR252"/>
      <c r="RS252"/>
      <c r="RT252"/>
      <c r="RU252"/>
      <c r="RV252"/>
      <c r="RW252"/>
      <c r="RX252"/>
      <c r="RY252"/>
      <c r="RZ252"/>
      <c r="SA252"/>
      <c r="SB252"/>
      <c r="SC252"/>
      <c r="SD252"/>
      <c r="SE252"/>
      <c r="SF252"/>
      <c r="SG252"/>
      <c r="SH252"/>
      <c r="SI252"/>
      <c r="SJ252"/>
      <c r="SK252"/>
      <c r="SL252"/>
      <c r="SM252"/>
      <c r="SN252"/>
      <c r="SO252"/>
      <c r="SP252"/>
      <c r="SQ252"/>
      <c r="SR252"/>
      <c r="SS252"/>
      <c r="ST252"/>
      <c r="SU252"/>
      <c r="SV252"/>
      <c r="SW252"/>
      <c r="SX252"/>
      <c r="SY252"/>
      <c r="SZ252"/>
      <c r="TA252"/>
      <c r="TB252"/>
      <c r="TC252"/>
      <c r="TD252"/>
      <c r="TE252"/>
      <c r="TF252"/>
      <c r="TG252"/>
      <c r="TH252"/>
      <c r="TI252"/>
      <c r="TJ252"/>
      <c r="TK252"/>
      <c r="TL252"/>
      <c r="TM252"/>
      <c r="TN252"/>
      <c r="TO252"/>
      <c r="TP252"/>
      <c r="TQ252"/>
      <c r="TR252"/>
      <c r="TS252"/>
      <c r="TT252"/>
      <c r="TU252"/>
      <c r="TV252"/>
      <c r="TW252"/>
      <c r="TX252"/>
      <c r="TY252"/>
      <c r="TZ252"/>
      <c r="UA252"/>
      <c r="UB252"/>
      <c r="UC252"/>
      <c r="UD252"/>
      <c r="UE252"/>
      <c r="UF252"/>
      <c r="UG252"/>
      <c r="UH252"/>
      <c r="UI252"/>
      <c r="UJ252"/>
      <c r="UK252"/>
      <c r="UL252"/>
      <c r="UM252"/>
      <c r="UN252"/>
      <c r="UO252"/>
      <c r="UP252"/>
      <c r="UQ252"/>
      <c r="UR252"/>
      <c r="US252"/>
      <c r="UT252"/>
      <c r="UU252"/>
      <c r="UV252"/>
      <c r="UW252"/>
      <c r="UX252"/>
      <c r="UY252"/>
      <c r="UZ252"/>
      <c r="VA252"/>
      <c r="VB252"/>
      <c r="VC252"/>
      <c r="VD252"/>
      <c r="VE252"/>
      <c r="VF252"/>
      <c r="VG252"/>
      <c r="VH252"/>
      <c r="VI252"/>
      <c r="VJ252"/>
      <c r="VK252"/>
      <c r="VL252"/>
      <c r="VM252"/>
      <c r="VN252"/>
      <c r="VO252"/>
      <c r="VP252"/>
      <c r="VQ252"/>
      <c r="VR252"/>
      <c r="VS252"/>
      <c r="VT252"/>
      <c r="VU252"/>
      <c r="VV252"/>
      <c r="VW252"/>
      <c r="VX252"/>
      <c r="VY252"/>
      <c r="VZ252"/>
      <c r="WA252"/>
      <c r="WB252"/>
      <c r="WC252"/>
      <c r="WD252"/>
      <c r="WE252"/>
      <c r="WF252"/>
      <c r="WG252"/>
      <c r="WH252"/>
      <c r="WI252"/>
      <c r="WJ252"/>
      <c r="WK252"/>
      <c r="WL252"/>
      <c r="WM252"/>
      <c r="WN252"/>
      <c r="WO252"/>
      <c r="WP252"/>
      <c r="WQ252"/>
      <c r="WR252"/>
      <c r="WS252"/>
      <c r="WT252"/>
      <c r="WU252"/>
      <c r="WV252"/>
      <c r="WW252"/>
      <c r="WX252"/>
      <c r="WY252"/>
      <c r="WZ252"/>
      <c r="XA252"/>
      <c r="XB252"/>
      <c r="XC252"/>
      <c r="XD252"/>
      <c r="XE252"/>
      <c r="XF252"/>
      <c r="XG252"/>
      <c r="XH252"/>
      <c r="XI252"/>
      <c r="XJ252"/>
      <c r="XK252"/>
      <c r="XL252"/>
      <c r="XM252"/>
      <c r="XN252"/>
      <c r="XO252"/>
      <c r="XP252"/>
      <c r="XQ252"/>
      <c r="XR252"/>
      <c r="XS252"/>
      <c r="XT252"/>
      <c r="XU252"/>
      <c r="XV252"/>
      <c r="XW252"/>
      <c r="XX252"/>
      <c r="XY252"/>
      <c r="XZ252"/>
      <c r="YA252"/>
      <c r="YB252"/>
      <c r="YC252"/>
      <c r="YD252"/>
      <c r="YE252"/>
      <c r="YF252"/>
      <c r="YG252"/>
      <c r="YH252"/>
      <c r="YI252"/>
      <c r="YJ252"/>
      <c r="YK252"/>
      <c r="YL252"/>
      <c r="YM252"/>
      <c r="YN252"/>
      <c r="YO252"/>
      <c r="YP252"/>
      <c r="YQ252"/>
      <c r="YR252"/>
      <c r="YS252"/>
      <c r="YT252"/>
      <c r="YU252"/>
      <c r="YV252"/>
      <c r="YW252"/>
      <c r="YX252"/>
      <c r="YY252"/>
      <c r="YZ252"/>
      <c r="ZA252"/>
      <c r="ZB252"/>
      <c r="ZC252"/>
      <c r="ZD252"/>
      <c r="ZE252"/>
      <c r="ZF252"/>
      <c r="ZG252"/>
      <c r="ZH252"/>
      <c r="ZI252"/>
      <c r="ZJ252"/>
      <c r="ZK252"/>
      <c r="ZL252"/>
      <c r="ZM252"/>
      <c r="ZN252"/>
      <c r="ZO252"/>
      <c r="ZP252"/>
      <c r="ZQ252"/>
      <c r="ZR252"/>
      <c r="ZS252"/>
      <c r="ZT252"/>
      <c r="ZU252"/>
      <c r="ZV252"/>
      <c r="ZW252"/>
      <c r="ZX252"/>
      <c r="ZY252"/>
      <c r="ZZ252"/>
      <c r="AAA252"/>
      <c r="AAB252"/>
      <c r="AAC252"/>
      <c r="AAD252"/>
      <c r="AAE252"/>
      <c r="AAF252"/>
      <c r="AAG252"/>
      <c r="AAH252"/>
      <c r="AAI252"/>
      <c r="AAJ252"/>
      <c r="AAK252"/>
      <c r="AAL252"/>
      <c r="AAM252"/>
      <c r="AAN252"/>
      <c r="AAO252"/>
      <c r="AAP252"/>
      <c r="AAQ252"/>
      <c r="AAR252"/>
      <c r="AAS252"/>
      <c r="AAT252"/>
      <c r="AAU252"/>
      <c r="AAV252"/>
      <c r="AAW252"/>
      <c r="AAX252"/>
      <c r="AAY252"/>
      <c r="AAZ252"/>
      <c r="ABA252"/>
      <c r="ABB252"/>
      <c r="ABC252"/>
      <c r="ABD252"/>
      <c r="ABE252"/>
      <c r="ABF252"/>
      <c r="ABG252"/>
      <c r="ABH252"/>
      <c r="ABI252"/>
      <c r="ABJ252"/>
      <c r="ABK252"/>
      <c r="ABL252"/>
      <c r="ABM252"/>
      <c r="ABN252"/>
      <c r="ABO252"/>
      <c r="ABP252"/>
      <c r="ABQ252"/>
      <c r="ABR252"/>
      <c r="ABS252"/>
      <c r="ABT252"/>
      <c r="ABU252"/>
      <c r="ABV252"/>
      <c r="ABW252"/>
      <c r="ABX252"/>
      <c r="ABY252"/>
      <c r="ABZ252"/>
      <c r="ACA252"/>
      <c r="ACB252"/>
      <c r="ACC252"/>
      <c r="ACD252"/>
      <c r="ACE252"/>
      <c r="ACF252"/>
      <c r="ACG252"/>
      <c r="ACH252"/>
      <c r="ACI252"/>
      <c r="ACJ252"/>
      <c r="ACK252"/>
      <c r="ACL252"/>
      <c r="ACM252"/>
      <c r="ACN252"/>
      <c r="ACO252"/>
      <c r="ACP252"/>
      <c r="ACQ252"/>
      <c r="ACR252"/>
      <c r="ACS252"/>
      <c r="ACT252"/>
      <c r="ACU252"/>
      <c r="ACV252"/>
      <c r="ACW252"/>
      <c r="ACX252"/>
      <c r="ACY252"/>
      <c r="ACZ252"/>
      <c r="ADA252"/>
      <c r="ADB252"/>
      <c r="ADC252"/>
      <c r="ADD252"/>
      <c r="ADE252"/>
      <c r="ADF252"/>
      <c r="ADG252"/>
      <c r="ADH252"/>
      <c r="ADI252"/>
      <c r="ADJ252"/>
      <c r="ADK252"/>
      <c r="ADL252"/>
      <c r="ADM252"/>
      <c r="ADN252"/>
      <c r="ADO252"/>
      <c r="ADP252"/>
      <c r="ADQ252"/>
      <c r="ADR252"/>
      <c r="ADS252"/>
      <c r="ADT252"/>
      <c r="ADU252"/>
      <c r="ADV252"/>
      <c r="ADW252"/>
      <c r="ADX252"/>
      <c r="ADY252"/>
      <c r="ADZ252"/>
      <c r="AEA252"/>
      <c r="AEB252"/>
      <c r="AEC252"/>
      <c r="AED252"/>
      <c r="AEE252"/>
      <c r="AEF252"/>
      <c r="AEG252"/>
      <c r="AEH252"/>
      <c r="AEI252"/>
      <c r="AEJ252"/>
      <c r="AEK252"/>
      <c r="AEL252"/>
      <c r="AEM252"/>
      <c r="AEN252"/>
      <c r="AEO252"/>
      <c r="AEP252"/>
      <c r="AEQ252"/>
      <c r="AER252"/>
      <c r="AES252"/>
      <c r="AET252"/>
      <c r="AEU252"/>
      <c r="AEV252"/>
      <c r="AEW252"/>
      <c r="AEX252"/>
      <c r="AEY252"/>
      <c r="AEZ252"/>
      <c r="AFA252"/>
      <c r="AFB252"/>
      <c r="AFC252"/>
      <c r="AFD252"/>
      <c r="AFE252"/>
      <c r="AFF252"/>
      <c r="AFG252"/>
      <c r="AFH252"/>
      <c r="AFI252"/>
      <c r="AFJ252"/>
      <c r="AFK252"/>
      <c r="AFL252"/>
      <c r="AFM252"/>
      <c r="AFN252"/>
      <c r="AFO252"/>
      <c r="AFP252"/>
      <c r="AFQ252"/>
      <c r="AFR252"/>
      <c r="AFS252"/>
      <c r="AFT252"/>
      <c r="AFU252"/>
      <c r="AFV252"/>
      <c r="AFW252"/>
      <c r="AFX252"/>
      <c r="AFY252"/>
      <c r="AFZ252"/>
      <c r="AGA252"/>
      <c r="AGB252"/>
      <c r="AGC252"/>
      <c r="AGD252"/>
      <c r="AGE252"/>
      <c r="AGF252"/>
      <c r="AGG252"/>
      <c r="AGH252"/>
      <c r="AGI252"/>
      <c r="AGJ252"/>
      <c r="AGK252"/>
      <c r="AGL252"/>
      <c r="AGM252"/>
      <c r="AGN252"/>
      <c r="AGO252"/>
      <c r="AGP252"/>
      <c r="AGQ252"/>
      <c r="AGR252"/>
      <c r="AGS252"/>
      <c r="AGT252"/>
      <c r="AGU252"/>
      <c r="AGV252"/>
      <c r="AGW252"/>
      <c r="AGX252"/>
      <c r="AGY252"/>
      <c r="AGZ252"/>
      <c r="AHA252"/>
      <c r="AHB252"/>
      <c r="AHC252"/>
      <c r="AHD252"/>
      <c r="AHE252"/>
      <c r="AHF252"/>
      <c r="AHG252"/>
      <c r="AHH252"/>
      <c r="AHI252"/>
      <c r="AHJ252"/>
      <c r="AHK252"/>
      <c r="AHL252"/>
      <c r="AHM252"/>
      <c r="AHN252"/>
      <c r="AHO252"/>
      <c r="AHP252"/>
      <c r="AHQ252"/>
      <c r="AHR252"/>
      <c r="AHS252"/>
      <c r="AHT252"/>
      <c r="AHU252"/>
      <c r="AHV252"/>
      <c r="AHW252"/>
      <c r="AHX252"/>
      <c r="AHY252"/>
      <c r="AHZ252"/>
      <c r="AIA252"/>
      <c r="AIB252"/>
      <c r="AIC252"/>
      <c r="AID252"/>
      <c r="AIE252"/>
      <c r="AIF252"/>
      <c r="AIG252"/>
      <c r="AIH252"/>
      <c r="AII252"/>
      <c r="AIJ252"/>
      <c r="AIK252"/>
      <c r="AIL252"/>
      <c r="AIM252"/>
      <c r="AIN252"/>
      <c r="AIO252"/>
      <c r="AIP252"/>
      <c r="AIQ252"/>
      <c r="AIR252"/>
      <c r="AIS252"/>
      <c r="AIT252"/>
      <c r="AIU252"/>
      <c r="AIV252"/>
      <c r="AIW252"/>
      <c r="AIX252"/>
      <c r="AIY252"/>
      <c r="AIZ252"/>
      <c r="AJA252"/>
      <c r="AJB252"/>
      <c r="AJC252"/>
      <c r="AJD252"/>
      <c r="AJE252"/>
      <c r="AJF252"/>
      <c r="AJG252"/>
      <c r="AJH252"/>
      <c r="AJI252"/>
      <c r="AJJ252"/>
      <c r="AJK252"/>
      <c r="AJL252"/>
      <c r="AJM252"/>
      <c r="AJN252"/>
      <c r="AJO252"/>
      <c r="AJP252"/>
      <c r="AJQ252"/>
      <c r="AJR252"/>
      <c r="AJS252"/>
      <c r="AJT252"/>
      <c r="AJU252"/>
      <c r="AJV252"/>
      <c r="AJW252"/>
      <c r="AJX252"/>
      <c r="AJY252"/>
      <c r="AJZ252"/>
      <c r="AKA252"/>
      <c r="AKB252"/>
      <c r="AKC252"/>
      <c r="AKD252"/>
      <c r="AKE252"/>
      <c r="AKF252"/>
      <c r="AKG252"/>
      <c r="AKH252"/>
      <c r="AKI252"/>
      <c r="AKJ252"/>
      <c r="AKK252"/>
      <c r="AKL252"/>
      <c r="AKM252"/>
      <c r="AKN252"/>
      <c r="AKO252"/>
      <c r="AKP252"/>
      <c r="AKQ252"/>
      <c r="AKR252"/>
      <c r="AKS252"/>
      <c r="AKT252"/>
      <c r="AKU252"/>
      <c r="AKV252"/>
      <c r="AKW252"/>
      <c r="AKX252"/>
      <c r="AKY252"/>
      <c r="AKZ252"/>
      <c r="ALA252"/>
      <c r="ALB252"/>
      <c r="ALC252"/>
      <c r="ALD252"/>
      <c r="ALE252"/>
      <c r="ALF252"/>
      <c r="ALG252"/>
      <c r="ALH252"/>
      <c r="ALI252"/>
      <c r="ALJ252"/>
      <c r="ALK252"/>
      <c r="ALL252"/>
      <c r="ALM252"/>
      <c r="ALN252"/>
      <c r="ALO252"/>
      <c r="ALP252"/>
      <c r="ALQ252"/>
      <c r="ALR252"/>
      <c r="ALS252"/>
      <c r="ALT252"/>
      <c r="ALU252"/>
      <c r="ALV252"/>
      <c r="ALW252"/>
      <c r="ALX252"/>
      <c r="ALY252"/>
      <c r="ALZ252"/>
      <c r="AMA252"/>
      <c r="AMB252"/>
      <c r="AMC252"/>
      <c r="AMD252"/>
      <c r="AME252"/>
      <c r="AMF252"/>
      <c r="AMG252"/>
      <c r="AMH252"/>
      <c r="AMI252"/>
      <c r="AMJ252"/>
      <c r="AMK252"/>
      <c r="AML252"/>
      <c r="AMM252"/>
      <c r="AMN252"/>
      <c r="AMO252"/>
    </row>
    <row r="253" spans="1:1029">
      <c r="A253" s="20" t="str">
        <f t="shared" si="48"/>
        <v>ReviewParty</v>
      </c>
      <c r="B253" s="21" t="s">
        <v>1498</v>
      </c>
      <c r="C253" s="23" t="s">
        <v>1813</v>
      </c>
      <c r="D253" s="20"/>
      <c r="E253" s="20"/>
      <c r="F253" s="20" t="str">
        <f t="shared" si="49"/>
        <v>Tendering Terms. Review_ Party</v>
      </c>
      <c r="G253" s="20"/>
      <c r="H253" s="20" t="s">
        <v>1711</v>
      </c>
      <c r="I253" s="20"/>
      <c r="J253" s="20"/>
      <c r="K253" s="20"/>
      <c r="L253" s="20" t="str">
        <f t="shared" si="50"/>
        <v>Review_ Party</v>
      </c>
      <c r="M253" s="20" t="str">
        <f t="shared" si="51"/>
        <v>Review_ Party</v>
      </c>
      <c r="N253" s="20"/>
      <c r="O253" s="20"/>
      <c r="P253" s="20" t="s">
        <v>1814</v>
      </c>
      <c r="Q253" s="22" t="s">
        <v>1693</v>
      </c>
      <c r="R253" s="20" t="s">
        <v>1507</v>
      </c>
      <c r="S253" s="23"/>
      <c r="T253" s="23"/>
      <c r="U253" s="23"/>
      <c r="V253" s="23"/>
      <c r="W253" s="23"/>
      <c r="X253" s="23"/>
      <c r="Y253" s="23" t="s">
        <v>1485</v>
      </c>
      <c r="Z253" s="23"/>
      <c r="AA253" s="23" t="s">
        <v>36</v>
      </c>
      <c r="AB253" s="23"/>
      <c r="AC253" s="23"/>
      <c r="AD253" s="23"/>
      <c r="AE253" s="23"/>
      <c r="AF253" s="22">
        <v>20180228</v>
      </c>
      <c r="AG253"/>
      <c r="AH253"/>
      <c r="AI253"/>
      <c r="AJ253"/>
      <c r="AK253"/>
      <c r="AL253"/>
      <c r="AM253"/>
      <c r="AN253"/>
      <c r="AO253"/>
      <c r="AP253"/>
      <c r="AQ253"/>
      <c r="AR253"/>
      <c r="AS253"/>
      <c r="AT253"/>
      <c r="AU253"/>
      <c r="AV253"/>
      <c r="AW253"/>
      <c r="AX253"/>
      <c r="AY253"/>
      <c r="AZ253"/>
      <c r="BA253"/>
      <c r="BB253"/>
      <c r="BC253"/>
      <c r="BD253"/>
      <c r="BE253"/>
      <c r="BF253"/>
      <c r="BG253"/>
      <c r="BH253"/>
      <c r="BI253"/>
      <c r="BJ253"/>
      <c r="BK253"/>
      <c r="BL253"/>
      <c r="BM253"/>
      <c r="BN253"/>
      <c r="BO253"/>
      <c r="BP253"/>
      <c r="BQ253"/>
      <c r="BR253"/>
      <c r="BS253"/>
      <c r="BT253"/>
      <c r="BU253"/>
      <c r="BV253"/>
      <c r="BW253"/>
      <c r="BX253"/>
      <c r="BY253"/>
      <c r="BZ253"/>
      <c r="CA253"/>
      <c r="CB253"/>
      <c r="CC253"/>
      <c r="CD253"/>
      <c r="CE253"/>
      <c r="CF253"/>
      <c r="CG253"/>
      <c r="CH253"/>
      <c r="CI253"/>
      <c r="CJ253"/>
      <c r="CK253"/>
      <c r="CL253"/>
      <c r="CM253"/>
      <c r="CN253"/>
      <c r="CO253"/>
      <c r="CP253"/>
      <c r="CQ253"/>
      <c r="CR253"/>
      <c r="CS253"/>
      <c r="CT253"/>
      <c r="CU253"/>
      <c r="CV253"/>
      <c r="CW253"/>
      <c r="CX253"/>
      <c r="CY253"/>
      <c r="CZ253"/>
      <c r="DA253"/>
      <c r="DB253"/>
      <c r="DC253"/>
      <c r="DD253"/>
      <c r="DE253"/>
      <c r="DF253"/>
      <c r="DG253"/>
      <c r="DH253"/>
      <c r="DI253"/>
      <c r="DJ253"/>
      <c r="DK253"/>
      <c r="DL253"/>
      <c r="DM253"/>
      <c r="DN253"/>
      <c r="DO253"/>
      <c r="DP253"/>
      <c r="DQ253"/>
      <c r="DR253"/>
      <c r="DS253"/>
      <c r="DT253"/>
      <c r="DU253"/>
      <c r="DV253"/>
      <c r="DW253"/>
      <c r="DX253"/>
      <c r="DY253"/>
      <c r="DZ253"/>
      <c r="EA253"/>
      <c r="EB253"/>
      <c r="EC253"/>
      <c r="ED253"/>
      <c r="EE253"/>
      <c r="EF253"/>
      <c r="EG253"/>
      <c r="EH253"/>
      <c r="EI253"/>
      <c r="EJ253"/>
      <c r="EK253"/>
      <c r="EL253"/>
      <c r="EM253"/>
      <c r="EN253"/>
      <c r="EO253"/>
      <c r="EP253"/>
      <c r="EQ253"/>
      <c r="ER253"/>
      <c r="ES253"/>
      <c r="ET253"/>
      <c r="EU253"/>
      <c r="EV253"/>
      <c r="EW253"/>
      <c r="EX253"/>
      <c r="EY253"/>
      <c r="EZ253"/>
      <c r="FA253"/>
      <c r="FB253"/>
      <c r="FC253"/>
      <c r="FD253"/>
      <c r="FE253"/>
      <c r="FF253"/>
      <c r="FG253"/>
      <c r="FH253"/>
      <c r="FI253"/>
      <c r="FJ253"/>
      <c r="FK253"/>
      <c r="FL253"/>
      <c r="FM253"/>
      <c r="FN253"/>
      <c r="FO253"/>
      <c r="FP253"/>
      <c r="FQ253"/>
      <c r="FR253"/>
      <c r="FS253"/>
      <c r="FT253"/>
      <c r="FU253"/>
      <c r="FV253"/>
      <c r="FW253"/>
      <c r="FX253"/>
      <c r="FY253"/>
      <c r="FZ253"/>
      <c r="GA253"/>
      <c r="GB253"/>
      <c r="GC253"/>
      <c r="GD253"/>
      <c r="GE253"/>
      <c r="GF253"/>
      <c r="GG253"/>
      <c r="GH253"/>
      <c r="GI253"/>
      <c r="GJ253"/>
      <c r="GK253"/>
      <c r="GL253"/>
      <c r="GM253"/>
      <c r="GN253"/>
      <c r="GO253"/>
      <c r="GP253"/>
      <c r="GQ253"/>
      <c r="GR253"/>
      <c r="GS253"/>
      <c r="GT253"/>
      <c r="GU253"/>
      <c r="GV253"/>
      <c r="GW253"/>
      <c r="GX253"/>
      <c r="GY253"/>
      <c r="GZ253"/>
      <c r="HA253"/>
      <c r="HB253"/>
      <c r="HC253"/>
      <c r="HD253"/>
      <c r="HE253"/>
      <c r="HF253"/>
      <c r="HG253"/>
      <c r="HH253"/>
      <c r="HI253"/>
      <c r="HJ253"/>
      <c r="HK253"/>
      <c r="HL253"/>
      <c r="HM253"/>
      <c r="HN253"/>
      <c r="HO253"/>
      <c r="HP253"/>
      <c r="HQ253"/>
      <c r="HR253"/>
      <c r="HS253"/>
      <c r="HT253"/>
      <c r="HU253"/>
      <c r="HV253"/>
      <c r="HW253"/>
      <c r="HX253"/>
      <c r="HY253"/>
      <c r="HZ253"/>
      <c r="IA253"/>
      <c r="IB253"/>
      <c r="IC253"/>
      <c r="ID253"/>
      <c r="IE253"/>
      <c r="IF253"/>
      <c r="IG253"/>
      <c r="IH253"/>
      <c r="II253"/>
      <c r="IJ253"/>
      <c r="IK253"/>
      <c r="IL253"/>
      <c r="IM253"/>
      <c r="IN253"/>
      <c r="IO253"/>
      <c r="IP253"/>
      <c r="IQ253"/>
      <c r="IR253"/>
      <c r="IS253"/>
      <c r="IT253"/>
      <c r="IU253"/>
      <c r="IV253"/>
      <c r="IW253"/>
      <c r="IX253"/>
      <c r="IY253"/>
      <c r="IZ253"/>
      <c r="JA253"/>
      <c r="JB253"/>
      <c r="JC253"/>
      <c r="JD253"/>
      <c r="JE253"/>
      <c r="JF253"/>
      <c r="JG253"/>
      <c r="JH253"/>
      <c r="JI253"/>
      <c r="JJ253"/>
      <c r="JK253"/>
      <c r="JL253"/>
      <c r="JM253"/>
      <c r="JN253"/>
      <c r="JO253"/>
      <c r="JP253"/>
      <c r="JQ253"/>
      <c r="JR253"/>
      <c r="JS253"/>
      <c r="JT253"/>
      <c r="JU253"/>
      <c r="JV253"/>
      <c r="JW253"/>
      <c r="JX253"/>
      <c r="JY253"/>
      <c r="JZ253"/>
      <c r="KA253"/>
      <c r="KB253"/>
      <c r="KC253"/>
      <c r="KD253"/>
      <c r="KE253"/>
      <c r="KF253"/>
      <c r="KG253"/>
      <c r="KH253"/>
      <c r="KI253"/>
      <c r="KJ253"/>
      <c r="KK253"/>
      <c r="KL253"/>
      <c r="KM253"/>
      <c r="KN253"/>
      <c r="KO253"/>
      <c r="KP253"/>
      <c r="KQ253"/>
      <c r="KR253"/>
      <c r="KS253"/>
      <c r="KT253"/>
      <c r="KU253"/>
      <c r="KV253"/>
      <c r="KW253"/>
      <c r="KX253"/>
      <c r="KY253"/>
      <c r="KZ253"/>
      <c r="LA253"/>
      <c r="LB253"/>
      <c r="LC253"/>
      <c r="LD253"/>
      <c r="LE253"/>
      <c r="LF253"/>
      <c r="LG253"/>
      <c r="LH253"/>
      <c r="LI253"/>
      <c r="LJ253"/>
      <c r="LK253"/>
      <c r="LL253"/>
      <c r="LM253"/>
      <c r="LN253"/>
      <c r="LO253"/>
      <c r="LP253"/>
      <c r="LQ253"/>
      <c r="LR253"/>
      <c r="LS253"/>
      <c r="LT253"/>
      <c r="LU253"/>
      <c r="LV253"/>
      <c r="LW253"/>
      <c r="LX253"/>
      <c r="LY253"/>
      <c r="LZ253"/>
      <c r="MA253"/>
      <c r="MB253"/>
      <c r="MC253"/>
      <c r="MD253"/>
      <c r="ME253"/>
      <c r="MF253"/>
      <c r="MG253"/>
      <c r="MH253"/>
      <c r="MI253"/>
      <c r="MJ253"/>
      <c r="MK253"/>
      <c r="ML253"/>
      <c r="MM253"/>
      <c r="MN253"/>
      <c r="MO253"/>
      <c r="MP253"/>
      <c r="MQ253"/>
      <c r="MR253"/>
      <c r="MS253"/>
      <c r="MT253"/>
      <c r="MU253"/>
      <c r="MV253"/>
      <c r="MW253"/>
      <c r="MX253"/>
      <c r="MY253"/>
      <c r="MZ253"/>
      <c r="NA253"/>
      <c r="NB253"/>
      <c r="NC253"/>
      <c r="ND253"/>
      <c r="NE253"/>
      <c r="NF253"/>
      <c r="NG253"/>
      <c r="NH253"/>
      <c r="NI253"/>
      <c r="NJ253"/>
      <c r="NK253"/>
      <c r="NL253"/>
      <c r="NM253"/>
      <c r="NN253"/>
      <c r="NO253"/>
      <c r="NP253"/>
      <c r="NQ253"/>
      <c r="NR253"/>
      <c r="NS253"/>
      <c r="NT253"/>
      <c r="NU253"/>
      <c r="NV253"/>
      <c r="NW253"/>
      <c r="NX253"/>
      <c r="NY253"/>
      <c r="NZ253"/>
      <c r="OA253"/>
      <c r="OB253"/>
      <c r="OC253"/>
      <c r="OD253"/>
      <c r="OE253"/>
      <c r="OF253"/>
      <c r="OG253"/>
      <c r="OH253"/>
      <c r="OI253"/>
      <c r="OJ253"/>
      <c r="OK253"/>
      <c r="OL253"/>
      <c r="OM253"/>
      <c r="ON253"/>
      <c r="OO253"/>
      <c r="OP253"/>
      <c r="OQ253"/>
      <c r="OR253"/>
      <c r="OS253"/>
      <c r="OT253"/>
      <c r="OU253"/>
      <c r="OV253"/>
      <c r="OW253"/>
      <c r="OX253"/>
      <c r="OY253"/>
      <c r="OZ253"/>
      <c r="PA253"/>
      <c r="PB253"/>
      <c r="PC253"/>
      <c r="PD253"/>
      <c r="PE253"/>
      <c r="PF253"/>
      <c r="PG253"/>
      <c r="PH253"/>
      <c r="PI253"/>
      <c r="PJ253"/>
      <c r="PK253"/>
      <c r="PL253"/>
      <c r="PM253"/>
      <c r="PN253"/>
      <c r="PO253"/>
      <c r="PP253"/>
      <c r="PQ253"/>
      <c r="PR253"/>
      <c r="PS253"/>
      <c r="PT253"/>
      <c r="PU253"/>
      <c r="PV253"/>
      <c r="PW253"/>
      <c r="PX253"/>
      <c r="PY253"/>
      <c r="PZ253"/>
      <c r="QA253"/>
      <c r="QB253"/>
      <c r="QC253"/>
      <c r="QD253"/>
      <c r="QE253"/>
      <c r="QF253"/>
      <c r="QG253"/>
      <c r="QH253"/>
      <c r="QI253"/>
      <c r="QJ253"/>
      <c r="QK253"/>
      <c r="QL253"/>
      <c r="QM253"/>
      <c r="QN253"/>
      <c r="QO253"/>
      <c r="QP253"/>
      <c r="QQ253"/>
      <c r="QR253"/>
      <c r="QS253"/>
      <c r="QT253"/>
      <c r="QU253"/>
      <c r="QV253"/>
      <c r="QW253"/>
      <c r="QX253"/>
      <c r="QY253"/>
      <c r="QZ253"/>
      <c r="RA253"/>
      <c r="RB253"/>
      <c r="RC253"/>
      <c r="RD253"/>
      <c r="RE253"/>
      <c r="RF253"/>
      <c r="RG253"/>
      <c r="RH253"/>
      <c r="RI253"/>
      <c r="RJ253"/>
      <c r="RK253"/>
      <c r="RL253"/>
      <c r="RM253"/>
      <c r="RN253"/>
      <c r="RO253"/>
      <c r="RP253"/>
      <c r="RQ253"/>
      <c r="RR253"/>
      <c r="RS253"/>
      <c r="RT253"/>
      <c r="RU253"/>
      <c r="RV253"/>
      <c r="RW253"/>
      <c r="RX253"/>
      <c r="RY253"/>
      <c r="RZ253"/>
      <c r="SA253"/>
      <c r="SB253"/>
      <c r="SC253"/>
      <c r="SD253"/>
      <c r="SE253"/>
      <c r="SF253"/>
      <c r="SG253"/>
      <c r="SH253"/>
      <c r="SI253"/>
      <c r="SJ253"/>
      <c r="SK253"/>
      <c r="SL253"/>
      <c r="SM253"/>
      <c r="SN253"/>
      <c r="SO253"/>
      <c r="SP253"/>
      <c r="SQ253"/>
      <c r="SR253"/>
      <c r="SS253"/>
      <c r="ST253"/>
      <c r="SU253"/>
      <c r="SV253"/>
      <c r="SW253"/>
      <c r="SX253"/>
      <c r="SY253"/>
      <c r="SZ253"/>
      <c r="TA253"/>
      <c r="TB253"/>
      <c r="TC253"/>
      <c r="TD253"/>
      <c r="TE253"/>
      <c r="TF253"/>
      <c r="TG253"/>
      <c r="TH253"/>
      <c r="TI253"/>
      <c r="TJ253"/>
      <c r="TK253"/>
      <c r="TL253"/>
      <c r="TM253"/>
      <c r="TN253"/>
      <c r="TO253"/>
      <c r="TP253"/>
      <c r="TQ253"/>
      <c r="TR253"/>
      <c r="TS253"/>
      <c r="TT253"/>
      <c r="TU253"/>
      <c r="TV253"/>
      <c r="TW253"/>
      <c r="TX253"/>
      <c r="TY253"/>
      <c r="TZ253"/>
      <c r="UA253"/>
      <c r="UB253"/>
      <c r="UC253"/>
      <c r="UD253"/>
      <c r="UE253"/>
      <c r="UF253"/>
      <c r="UG253"/>
      <c r="UH253"/>
      <c r="UI253"/>
      <c r="UJ253"/>
      <c r="UK253"/>
      <c r="UL253"/>
      <c r="UM253"/>
      <c r="UN253"/>
      <c r="UO253"/>
      <c r="UP253"/>
      <c r="UQ253"/>
      <c r="UR253"/>
      <c r="US253"/>
      <c r="UT253"/>
      <c r="UU253"/>
      <c r="UV253"/>
      <c r="UW253"/>
      <c r="UX253"/>
      <c r="UY253"/>
      <c r="UZ253"/>
      <c r="VA253"/>
      <c r="VB253"/>
      <c r="VC253"/>
      <c r="VD253"/>
      <c r="VE253"/>
      <c r="VF253"/>
      <c r="VG253"/>
      <c r="VH253"/>
      <c r="VI253"/>
      <c r="VJ253"/>
      <c r="VK253"/>
      <c r="VL253"/>
      <c r="VM253"/>
      <c r="VN253"/>
      <c r="VO253"/>
      <c r="VP253"/>
      <c r="VQ253"/>
      <c r="VR253"/>
      <c r="VS253"/>
      <c r="VT253"/>
      <c r="VU253"/>
      <c r="VV253"/>
      <c r="VW253"/>
      <c r="VX253"/>
      <c r="VY253"/>
      <c r="VZ253"/>
      <c r="WA253"/>
      <c r="WB253"/>
      <c r="WC253"/>
      <c r="WD253"/>
      <c r="WE253"/>
      <c r="WF253"/>
      <c r="WG253"/>
      <c r="WH253"/>
      <c r="WI253"/>
      <c r="WJ253"/>
      <c r="WK253"/>
      <c r="WL253"/>
      <c r="WM253"/>
      <c r="WN253"/>
      <c r="WO253"/>
      <c r="WP253"/>
      <c r="WQ253"/>
      <c r="WR253"/>
      <c r="WS253"/>
      <c r="WT253"/>
      <c r="WU253"/>
      <c r="WV253"/>
      <c r="WW253"/>
      <c r="WX253"/>
      <c r="WY253"/>
      <c r="WZ253"/>
      <c r="XA253"/>
      <c r="XB253"/>
      <c r="XC253"/>
      <c r="XD253"/>
      <c r="XE253"/>
      <c r="XF253"/>
      <c r="XG253"/>
      <c r="XH253"/>
      <c r="XI253"/>
      <c r="XJ253"/>
      <c r="XK253"/>
      <c r="XL253"/>
      <c r="XM253"/>
      <c r="XN253"/>
      <c r="XO253"/>
      <c r="XP253"/>
      <c r="XQ253"/>
      <c r="XR253"/>
      <c r="XS253"/>
      <c r="XT253"/>
      <c r="XU253"/>
      <c r="XV253"/>
      <c r="XW253"/>
      <c r="XX253"/>
      <c r="XY253"/>
      <c r="XZ253"/>
      <c r="YA253"/>
      <c r="YB253"/>
      <c r="YC253"/>
      <c r="YD253"/>
      <c r="YE253"/>
      <c r="YF253"/>
      <c r="YG253"/>
      <c r="YH253"/>
      <c r="YI253"/>
      <c r="YJ253"/>
      <c r="YK253"/>
      <c r="YL253"/>
      <c r="YM253"/>
      <c r="YN253"/>
      <c r="YO253"/>
      <c r="YP253"/>
      <c r="YQ253"/>
      <c r="YR253"/>
      <c r="YS253"/>
      <c r="YT253"/>
      <c r="YU253"/>
      <c r="YV253"/>
      <c r="YW253"/>
      <c r="YX253"/>
      <c r="YY253"/>
      <c r="YZ253"/>
      <c r="ZA253"/>
      <c r="ZB253"/>
      <c r="ZC253"/>
      <c r="ZD253"/>
      <c r="ZE253"/>
      <c r="ZF253"/>
      <c r="ZG253"/>
      <c r="ZH253"/>
      <c r="ZI253"/>
      <c r="ZJ253"/>
      <c r="ZK253"/>
      <c r="ZL253"/>
      <c r="ZM253"/>
      <c r="ZN253"/>
      <c r="ZO253"/>
      <c r="ZP253"/>
      <c r="ZQ253"/>
      <c r="ZR253"/>
      <c r="ZS253"/>
      <c r="ZT253"/>
      <c r="ZU253"/>
      <c r="ZV253"/>
      <c r="ZW253"/>
      <c r="ZX253"/>
      <c r="ZY253"/>
      <c r="ZZ253"/>
      <c r="AAA253"/>
      <c r="AAB253"/>
      <c r="AAC253"/>
      <c r="AAD253"/>
      <c r="AAE253"/>
      <c r="AAF253"/>
      <c r="AAG253"/>
      <c r="AAH253"/>
      <c r="AAI253"/>
      <c r="AAJ253"/>
      <c r="AAK253"/>
      <c r="AAL253"/>
      <c r="AAM253"/>
      <c r="AAN253"/>
      <c r="AAO253"/>
      <c r="AAP253"/>
      <c r="AAQ253"/>
      <c r="AAR253"/>
      <c r="AAS253"/>
      <c r="AAT253"/>
      <c r="AAU253"/>
      <c r="AAV253"/>
      <c r="AAW253"/>
      <c r="AAX253"/>
      <c r="AAY253"/>
      <c r="AAZ253"/>
      <c r="ABA253"/>
      <c r="ABB253"/>
      <c r="ABC253"/>
      <c r="ABD253"/>
      <c r="ABE253"/>
      <c r="ABF253"/>
      <c r="ABG253"/>
      <c r="ABH253"/>
      <c r="ABI253"/>
      <c r="ABJ253"/>
      <c r="ABK253"/>
      <c r="ABL253"/>
      <c r="ABM253"/>
      <c r="ABN253"/>
      <c r="ABO253"/>
      <c r="ABP253"/>
      <c r="ABQ253"/>
      <c r="ABR253"/>
      <c r="ABS253"/>
      <c r="ABT253"/>
      <c r="ABU253"/>
      <c r="ABV253"/>
      <c r="ABW253"/>
      <c r="ABX253"/>
      <c r="ABY253"/>
      <c r="ABZ253"/>
      <c r="ACA253"/>
      <c r="ACB253"/>
      <c r="ACC253"/>
      <c r="ACD253"/>
      <c r="ACE253"/>
      <c r="ACF253"/>
      <c r="ACG253"/>
      <c r="ACH253"/>
      <c r="ACI253"/>
      <c r="ACJ253"/>
      <c r="ACK253"/>
      <c r="ACL253"/>
      <c r="ACM253"/>
      <c r="ACN253"/>
      <c r="ACO253"/>
      <c r="ACP253"/>
      <c r="ACQ253"/>
      <c r="ACR253"/>
      <c r="ACS253"/>
      <c r="ACT253"/>
      <c r="ACU253"/>
      <c r="ACV253"/>
      <c r="ACW253"/>
      <c r="ACX253"/>
      <c r="ACY253"/>
      <c r="ACZ253"/>
      <c r="ADA253"/>
      <c r="ADB253"/>
      <c r="ADC253"/>
      <c r="ADD253"/>
      <c r="ADE253"/>
      <c r="ADF253"/>
      <c r="ADG253"/>
      <c r="ADH253"/>
      <c r="ADI253"/>
      <c r="ADJ253"/>
      <c r="ADK253"/>
      <c r="ADL253"/>
      <c r="ADM253"/>
      <c r="ADN253"/>
      <c r="ADO253"/>
      <c r="ADP253"/>
      <c r="ADQ253"/>
      <c r="ADR253"/>
      <c r="ADS253"/>
      <c r="ADT253"/>
      <c r="ADU253"/>
      <c r="ADV253"/>
      <c r="ADW253"/>
      <c r="ADX253"/>
      <c r="ADY253"/>
      <c r="ADZ253"/>
      <c r="AEA253"/>
      <c r="AEB253"/>
      <c r="AEC253"/>
      <c r="AED253"/>
      <c r="AEE253"/>
      <c r="AEF253"/>
      <c r="AEG253"/>
      <c r="AEH253"/>
      <c r="AEI253"/>
      <c r="AEJ253"/>
      <c r="AEK253"/>
      <c r="AEL253"/>
      <c r="AEM253"/>
      <c r="AEN253"/>
      <c r="AEO253"/>
      <c r="AEP253"/>
      <c r="AEQ253"/>
      <c r="AER253"/>
      <c r="AES253"/>
      <c r="AET253"/>
      <c r="AEU253"/>
      <c r="AEV253"/>
      <c r="AEW253"/>
      <c r="AEX253"/>
      <c r="AEY253"/>
      <c r="AEZ253"/>
      <c r="AFA253"/>
      <c r="AFB253"/>
      <c r="AFC253"/>
      <c r="AFD253"/>
      <c r="AFE253"/>
      <c r="AFF253"/>
      <c r="AFG253"/>
      <c r="AFH253"/>
      <c r="AFI253"/>
      <c r="AFJ253"/>
      <c r="AFK253"/>
      <c r="AFL253"/>
      <c r="AFM253"/>
      <c r="AFN253"/>
      <c r="AFO253"/>
      <c r="AFP253"/>
      <c r="AFQ253"/>
      <c r="AFR253"/>
      <c r="AFS253"/>
      <c r="AFT253"/>
      <c r="AFU253"/>
      <c r="AFV253"/>
      <c r="AFW253"/>
      <c r="AFX253"/>
      <c r="AFY253"/>
      <c r="AFZ253"/>
      <c r="AGA253"/>
      <c r="AGB253"/>
      <c r="AGC253"/>
      <c r="AGD253"/>
      <c r="AGE253"/>
      <c r="AGF253"/>
      <c r="AGG253"/>
      <c r="AGH253"/>
      <c r="AGI253"/>
      <c r="AGJ253"/>
      <c r="AGK253"/>
      <c r="AGL253"/>
      <c r="AGM253"/>
      <c r="AGN253"/>
      <c r="AGO253"/>
      <c r="AGP253"/>
      <c r="AGQ253"/>
      <c r="AGR253"/>
      <c r="AGS253"/>
      <c r="AGT253"/>
      <c r="AGU253"/>
      <c r="AGV253"/>
      <c r="AGW253"/>
      <c r="AGX253"/>
      <c r="AGY253"/>
      <c r="AGZ253"/>
      <c r="AHA253"/>
      <c r="AHB253"/>
      <c r="AHC253"/>
      <c r="AHD253"/>
      <c r="AHE253"/>
      <c r="AHF253"/>
      <c r="AHG253"/>
      <c r="AHH253"/>
      <c r="AHI253"/>
      <c r="AHJ253"/>
      <c r="AHK253"/>
      <c r="AHL253"/>
      <c r="AHM253"/>
      <c r="AHN253"/>
      <c r="AHO253"/>
      <c r="AHP253"/>
      <c r="AHQ253"/>
      <c r="AHR253"/>
      <c r="AHS253"/>
      <c r="AHT253"/>
      <c r="AHU253"/>
      <c r="AHV253"/>
      <c r="AHW253"/>
      <c r="AHX253"/>
      <c r="AHY253"/>
      <c r="AHZ253"/>
      <c r="AIA253"/>
      <c r="AIB253"/>
      <c r="AIC253"/>
      <c r="AID253"/>
      <c r="AIE253"/>
      <c r="AIF253"/>
      <c r="AIG253"/>
      <c r="AIH253"/>
      <c r="AII253"/>
      <c r="AIJ253"/>
      <c r="AIK253"/>
      <c r="AIL253"/>
      <c r="AIM253"/>
      <c r="AIN253"/>
      <c r="AIO253"/>
      <c r="AIP253"/>
      <c r="AIQ253"/>
      <c r="AIR253"/>
      <c r="AIS253"/>
      <c r="AIT253"/>
      <c r="AIU253"/>
      <c r="AIV253"/>
      <c r="AIW253"/>
      <c r="AIX253"/>
      <c r="AIY253"/>
      <c r="AIZ253"/>
      <c r="AJA253"/>
      <c r="AJB253"/>
      <c r="AJC253"/>
      <c r="AJD253"/>
      <c r="AJE253"/>
      <c r="AJF253"/>
      <c r="AJG253"/>
      <c r="AJH253"/>
      <c r="AJI253"/>
      <c r="AJJ253"/>
      <c r="AJK253"/>
      <c r="AJL253"/>
      <c r="AJM253"/>
      <c r="AJN253"/>
      <c r="AJO253"/>
      <c r="AJP253"/>
      <c r="AJQ253"/>
      <c r="AJR253"/>
      <c r="AJS253"/>
      <c r="AJT253"/>
      <c r="AJU253"/>
      <c r="AJV253"/>
      <c r="AJW253"/>
      <c r="AJX253"/>
      <c r="AJY253"/>
      <c r="AJZ253"/>
      <c r="AKA253"/>
      <c r="AKB253"/>
      <c r="AKC253"/>
      <c r="AKD253"/>
      <c r="AKE253"/>
      <c r="AKF253"/>
      <c r="AKG253"/>
      <c r="AKH253"/>
      <c r="AKI253"/>
      <c r="AKJ253"/>
      <c r="AKK253"/>
      <c r="AKL253"/>
      <c r="AKM253"/>
      <c r="AKN253"/>
      <c r="AKO253"/>
      <c r="AKP253"/>
      <c r="AKQ253"/>
      <c r="AKR253"/>
      <c r="AKS253"/>
      <c r="AKT253"/>
      <c r="AKU253"/>
      <c r="AKV253"/>
      <c r="AKW253"/>
      <c r="AKX253"/>
      <c r="AKY253"/>
      <c r="AKZ253"/>
      <c r="ALA253"/>
      <c r="ALB253"/>
      <c r="ALC253"/>
      <c r="ALD253"/>
      <c r="ALE253"/>
      <c r="ALF253"/>
      <c r="ALG253"/>
      <c r="ALH253"/>
      <c r="ALI253"/>
      <c r="ALJ253"/>
      <c r="ALK253"/>
      <c r="ALL253"/>
      <c r="ALM253"/>
      <c r="ALN253"/>
      <c r="ALO253"/>
      <c r="ALP253"/>
      <c r="ALQ253"/>
      <c r="ALR253"/>
      <c r="ALS253"/>
      <c r="ALT253"/>
      <c r="ALU253"/>
      <c r="ALV253"/>
      <c r="ALW253"/>
      <c r="ALX253"/>
      <c r="ALY253"/>
      <c r="ALZ253"/>
      <c r="AMA253"/>
      <c r="AMB253"/>
      <c r="AMC253"/>
      <c r="AMD253"/>
      <c r="AME253"/>
      <c r="AMF253"/>
      <c r="AMG253"/>
      <c r="AMH253"/>
      <c r="AMI253"/>
      <c r="AMJ253"/>
      <c r="AMK253"/>
      <c r="AML253"/>
      <c r="AMM253"/>
      <c r="AMN253"/>
      <c r="AMO253"/>
    </row>
    <row r="254" spans="1:1029">
      <c r="A254" s="20" t="str">
        <f t="shared" si="48"/>
        <v>InfoOnReviewParty</v>
      </c>
      <c r="B254" s="21" t="s">
        <v>1498</v>
      </c>
      <c r="C254" s="23" t="s">
        <v>1815</v>
      </c>
      <c r="D254" s="20"/>
      <c r="E254" s="20"/>
      <c r="F254" s="20" t="str">
        <f t="shared" si="49"/>
        <v>Tendering Terms. Info On Review_ Party</v>
      </c>
      <c r="G254" s="20"/>
      <c r="H254" s="20" t="s">
        <v>1711</v>
      </c>
      <c r="I254" s="20"/>
      <c r="J254" s="20"/>
      <c r="K254" s="20"/>
      <c r="L254" s="20" t="str">
        <f t="shared" si="50"/>
        <v>Info On Review_ Party</v>
      </c>
      <c r="M254" s="20" t="str">
        <f t="shared" si="51"/>
        <v>Info On Review_ Party</v>
      </c>
      <c r="N254" s="20"/>
      <c r="O254" s="20"/>
      <c r="P254" s="20" t="s">
        <v>1816</v>
      </c>
      <c r="Q254" s="22" t="s">
        <v>1693</v>
      </c>
      <c r="R254" s="20" t="s">
        <v>1507</v>
      </c>
      <c r="S254" s="23"/>
      <c r="T254" s="23"/>
      <c r="U254" s="23"/>
      <c r="V254" s="23"/>
      <c r="W254" s="23"/>
      <c r="X254" s="23"/>
      <c r="Y254" s="23" t="s">
        <v>1485</v>
      </c>
      <c r="Z254" s="23"/>
      <c r="AA254" s="23" t="s">
        <v>36</v>
      </c>
      <c r="AB254" s="23"/>
      <c r="AC254" s="23"/>
      <c r="AD254" s="23"/>
      <c r="AE254" s="23"/>
      <c r="AF254" s="22">
        <v>20180228</v>
      </c>
      <c r="AG254"/>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c r="BN254"/>
      <c r="BO254"/>
      <c r="BP254"/>
      <c r="BQ254"/>
      <c r="BR254"/>
      <c r="BS254"/>
      <c r="BT254"/>
      <c r="BU254"/>
      <c r="BV254"/>
      <c r="BW254"/>
      <c r="BX254"/>
      <c r="BY254"/>
      <c r="BZ254"/>
      <c r="CA254"/>
      <c r="CB254"/>
      <c r="CC254"/>
      <c r="CD254"/>
      <c r="CE254"/>
      <c r="CF254"/>
      <c r="CG254"/>
      <c r="CH254"/>
      <c r="CI254"/>
      <c r="CJ254"/>
      <c r="CK254"/>
      <c r="CL254"/>
      <c r="CM254"/>
      <c r="CN254"/>
      <c r="CO254"/>
      <c r="CP254"/>
      <c r="CQ254"/>
      <c r="CR254"/>
      <c r="CS254"/>
      <c r="CT254"/>
      <c r="CU254"/>
      <c r="CV254"/>
      <c r="CW254"/>
      <c r="CX254"/>
      <c r="CY254"/>
      <c r="CZ254"/>
      <c r="DA254"/>
      <c r="DB254"/>
      <c r="DC254"/>
      <c r="DD254"/>
      <c r="DE254"/>
      <c r="DF254"/>
      <c r="DG254"/>
      <c r="DH254"/>
      <c r="DI254"/>
      <c r="DJ254"/>
      <c r="DK254"/>
      <c r="DL254"/>
      <c r="DM254"/>
      <c r="DN254"/>
      <c r="DO254"/>
      <c r="DP254"/>
      <c r="DQ254"/>
      <c r="DR254"/>
      <c r="DS254"/>
      <c r="DT254"/>
      <c r="DU254"/>
      <c r="DV254"/>
      <c r="DW254"/>
      <c r="DX254"/>
      <c r="DY254"/>
      <c r="DZ254"/>
      <c r="EA254"/>
      <c r="EB254"/>
      <c r="EC254"/>
      <c r="ED254"/>
      <c r="EE254"/>
      <c r="EF254"/>
      <c r="EG254"/>
      <c r="EH254"/>
      <c r="EI254"/>
      <c r="EJ254"/>
      <c r="EK254"/>
      <c r="EL254"/>
      <c r="EM254"/>
      <c r="EN254"/>
      <c r="EO254"/>
      <c r="EP254"/>
      <c r="EQ254"/>
      <c r="ER254"/>
      <c r="ES254"/>
      <c r="ET254"/>
      <c r="EU254"/>
      <c r="EV254"/>
      <c r="EW254"/>
      <c r="EX254"/>
      <c r="EY254"/>
      <c r="EZ254"/>
      <c r="FA254"/>
      <c r="FB254"/>
      <c r="FC254"/>
      <c r="FD254"/>
      <c r="FE254"/>
      <c r="FF254"/>
      <c r="FG254"/>
      <c r="FH254"/>
      <c r="FI254"/>
      <c r="FJ254"/>
      <c r="FK254"/>
      <c r="FL254"/>
      <c r="FM254"/>
      <c r="FN254"/>
      <c r="FO254"/>
      <c r="FP254"/>
      <c r="FQ254"/>
      <c r="FR254"/>
      <c r="FS254"/>
      <c r="FT254"/>
      <c r="FU254"/>
      <c r="FV254"/>
      <c r="FW254"/>
      <c r="FX254"/>
      <c r="FY254"/>
      <c r="FZ254"/>
      <c r="GA254"/>
      <c r="GB254"/>
      <c r="GC254"/>
      <c r="GD254"/>
      <c r="GE254"/>
      <c r="GF254"/>
      <c r="GG254"/>
      <c r="GH254"/>
      <c r="GI254"/>
      <c r="GJ254"/>
      <c r="GK254"/>
      <c r="GL254"/>
      <c r="GM254"/>
      <c r="GN254"/>
      <c r="GO254"/>
      <c r="GP254"/>
      <c r="GQ254"/>
      <c r="GR254"/>
      <c r="GS254"/>
      <c r="GT254"/>
      <c r="GU254"/>
      <c r="GV254"/>
      <c r="GW254"/>
      <c r="GX254"/>
      <c r="GY254"/>
      <c r="GZ254"/>
      <c r="HA254"/>
      <c r="HB254"/>
      <c r="HC254"/>
      <c r="HD254"/>
      <c r="HE254"/>
      <c r="HF254"/>
      <c r="HG254"/>
      <c r="HH254"/>
      <c r="HI254"/>
      <c r="HJ254"/>
      <c r="HK254"/>
      <c r="HL254"/>
      <c r="HM254"/>
      <c r="HN254"/>
      <c r="HO254"/>
      <c r="HP254"/>
      <c r="HQ254"/>
      <c r="HR254"/>
      <c r="HS254"/>
      <c r="HT254"/>
      <c r="HU254"/>
      <c r="HV254"/>
      <c r="HW254"/>
      <c r="HX254"/>
      <c r="HY254"/>
      <c r="HZ254"/>
      <c r="IA254"/>
      <c r="IB254"/>
      <c r="IC254"/>
      <c r="ID254"/>
      <c r="IE254"/>
      <c r="IF254"/>
      <c r="IG254"/>
      <c r="IH254"/>
      <c r="II254"/>
      <c r="IJ254"/>
      <c r="IK254"/>
      <c r="IL254"/>
      <c r="IM254"/>
      <c r="IN254"/>
      <c r="IO254"/>
      <c r="IP254"/>
      <c r="IQ254"/>
      <c r="IR254"/>
      <c r="IS254"/>
      <c r="IT254"/>
      <c r="IU254"/>
      <c r="IV254"/>
      <c r="IW254"/>
      <c r="IX254"/>
      <c r="IY254"/>
      <c r="IZ254"/>
      <c r="JA254"/>
      <c r="JB254"/>
      <c r="JC254"/>
      <c r="JD254"/>
      <c r="JE254"/>
      <c r="JF254"/>
      <c r="JG254"/>
      <c r="JH254"/>
      <c r="JI254"/>
      <c r="JJ254"/>
      <c r="JK254"/>
      <c r="JL254"/>
      <c r="JM254"/>
      <c r="JN254"/>
      <c r="JO254"/>
      <c r="JP254"/>
      <c r="JQ254"/>
      <c r="JR254"/>
      <c r="JS254"/>
      <c r="JT254"/>
      <c r="JU254"/>
      <c r="JV254"/>
      <c r="JW254"/>
      <c r="JX254"/>
      <c r="JY254"/>
      <c r="JZ254"/>
      <c r="KA254"/>
      <c r="KB254"/>
      <c r="KC254"/>
      <c r="KD254"/>
      <c r="KE254"/>
      <c r="KF254"/>
      <c r="KG254"/>
      <c r="KH254"/>
      <c r="KI254"/>
      <c r="KJ254"/>
      <c r="KK254"/>
      <c r="KL254"/>
      <c r="KM254"/>
      <c r="KN254"/>
      <c r="KO254"/>
      <c r="KP254"/>
      <c r="KQ254"/>
      <c r="KR254"/>
      <c r="KS254"/>
      <c r="KT254"/>
      <c r="KU254"/>
      <c r="KV254"/>
      <c r="KW254"/>
      <c r="KX254"/>
      <c r="KY254"/>
      <c r="KZ254"/>
      <c r="LA254"/>
      <c r="LB254"/>
      <c r="LC254"/>
      <c r="LD254"/>
      <c r="LE254"/>
      <c r="LF254"/>
      <c r="LG254"/>
      <c r="LH254"/>
      <c r="LI254"/>
      <c r="LJ254"/>
      <c r="LK254"/>
      <c r="LL254"/>
      <c r="LM254"/>
      <c r="LN254"/>
      <c r="LO254"/>
      <c r="LP254"/>
      <c r="LQ254"/>
      <c r="LR254"/>
      <c r="LS254"/>
      <c r="LT254"/>
      <c r="LU254"/>
      <c r="LV254"/>
      <c r="LW254"/>
      <c r="LX254"/>
      <c r="LY254"/>
      <c r="LZ254"/>
      <c r="MA254"/>
      <c r="MB254"/>
      <c r="MC254"/>
      <c r="MD254"/>
      <c r="ME254"/>
      <c r="MF254"/>
      <c r="MG254"/>
      <c r="MH254"/>
      <c r="MI254"/>
      <c r="MJ254"/>
      <c r="MK254"/>
      <c r="ML254"/>
      <c r="MM254"/>
      <c r="MN254"/>
      <c r="MO254"/>
      <c r="MP254"/>
      <c r="MQ254"/>
      <c r="MR254"/>
      <c r="MS254"/>
      <c r="MT254"/>
      <c r="MU254"/>
      <c r="MV254"/>
      <c r="MW254"/>
      <c r="MX254"/>
      <c r="MY254"/>
      <c r="MZ254"/>
      <c r="NA254"/>
      <c r="NB254"/>
      <c r="NC254"/>
      <c r="ND254"/>
      <c r="NE254"/>
      <c r="NF254"/>
      <c r="NG254"/>
      <c r="NH254"/>
      <c r="NI254"/>
      <c r="NJ254"/>
      <c r="NK254"/>
      <c r="NL254"/>
      <c r="NM254"/>
      <c r="NN254"/>
      <c r="NO254"/>
      <c r="NP254"/>
      <c r="NQ254"/>
      <c r="NR254"/>
      <c r="NS254"/>
      <c r="NT254"/>
      <c r="NU254"/>
      <c r="NV254"/>
      <c r="NW254"/>
      <c r="NX254"/>
      <c r="NY254"/>
      <c r="NZ254"/>
      <c r="OA254"/>
      <c r="OB254"/>
      <c r="OC254"/>
      <c r="OD254"/>
      <c r="OE254"/>
      <c r="OF254"/>
      <c r="OG254"/>
      <c r="OH254"/>
      <c r="OI254"/>
      <c r="OJ254"/>
      <c r="OK254"/>
      <c r="OL254"/>
      <c r="OM254"/>
      <c r="ON254"/>
      <c r="OO254"/>
      <c r="OP254"/>
      <c r="OQ254"/>
      <c r="OR254"/>
      <c r="OS254"/>
      <c r="OT254"/>
      <c r="OU254"/>
      <c r="OV254"/>
      <c r="OW254"/>
      <c r="OX254"/>
      <c r="OY254"/>
      <c r="OZ254"/>
      <c r="PA254"/>
      <c r="PB254"/>
      <c r="PC254"/>
      <c r="PD254"/>
      <c r="PE254"/>
      <c r="PF254"/>
      <c r="PG254"/>
      <c r="PH254"/>
      <c r="PI254"/>
      <c r="PJ254"/>
      <c r="PK254"/>
      <c r="PL254"/>
      <c r="PM254"/>
      <c r="PN254"/>
      <c r="PO254"/>
      <c r="PP254"/>
      <c r="PQ254"/>
      <c r="PR254"/>
      <c r="PS254"/>
      <c r="PT254"/>
      <c r="PU254"/>
      <c r="PV254"/>
      <c r="PW254"/>
      <c r="PX254"/>
      <c r="PY254"/>
      <c r="PZ254"/>
      <c r="QA254"/>
      <c r="QB254"/>
      <c r="QC254"/>
      <c r="QD254"/>
      <c r="QE254"/>
      <c r="QF254"/>
      <c r="QG254"/>
      <c r="QH254"/>
      <c r="QI254"/>
      <c r="QJ254"/>
      <c r="QK254"/>
      <c r="QL254"/>
      <c r="QM254"/>
      <c r="QN254"/>
      <c r="QO254"/>
      <c r="QP254"/>
      <c r="QQ254"/>
      <c r="QR254"/>
      <c r="QS254"/>
      <c r="QT254"/>
      <c r="QU254"/>
      <c r="QV254"/>
      <c r="QW254"/>
      <c r="QX254"/>
      <c r="QY254"/>
      <c r="QZ254"/>
      <c r="RA254"/>
      <c r="RB254"/>
      <c r="RC254"/>
      <c r="RD254"/>
      <c r="RE254"/>
      <c r="RF254"/>
      <c r="RG254"/>
      <c r="RH254"/>
      <c r="RI254"/>
      <c r="RJ254"/>
      <c r="RK254"/>
      <c r="RL254"/>
      <c r="RM254"/>
      <c r="RN254"/>
      <c r="RO254"/>
      <c r="RP254"/>
      <c r="RQ254"/>
      <c r="RR254"/>
      <c r="RS254"/>
      <c r="RT254"/>
      <c r="RU254"/>
      <c r="RV254"/>
      <c r="RW254"/>
      <c r="RX254"/>
      <c r="RY254"/>
      <c r="RZ254"/>
      <c r="SA254"/>
      <c r="SB254"/>
      <c r="SC254"/>
      <c r="SD254"/>
      <c r="SE254"/>
      <c r="SF254"/>
      <c r="SG254"/>
      <c r="SH254"/>
      <c r="SI254"/>
      <c r="SJ254"/>
      <c r="SK254"/>
      <c r="SL254"/>
      <c r="SM254"/>
      <c r="SN254"/>
      <c r="SO254"/>
      <c r="SP254"/>
      <c r="SQ254"/>
      <c r="SR254"/>
      <c r="SS254"/>
      <c r="ST254"/>
      <c r="SU254"/>
      <c r="SV254"/>
      <c r="SW254"/>
      <c r="SX254"/>
      <c r="SY254"/>
      <c r="SZ254"/>
      <c r="TA254"/>
      <c r="TB254"/>
      <c r="TC254"/>
      <c r="TD254"/>
      <c r="TE254"/>
      <c r="TF254"/>
      <c r="TG254"/>
      <c r="TH254"/>
      <c r="TI254"/>
      <c r="TJ254"/>
      <c r="TK254"/>
      <c r="TL254"/>
      <c r="TM254"/>
      <c r="TN254"/>
      <c r="TO254"/>
      <c r="TP254"/>
      <c r="TQ254"/>
      <c r="TR254"/>
      <c r="TS254"/>
      <c r="TT254"/>
      <c r="TU254"/>
      <c r="TV254"/>
      <c r="TW254"/>
      <c r="TX254"/>
      <c r="TY254"/>
      <c r="TZ254"/>
      <c r="UA254"/>
      <c r="UB254"/>
      <c r="UC254"/>
      <c r="UD254"/>
      <c r="UE254"/>
      <c r="UF254"/>
      <c r="UG254"/>
      <c r="UH254"/>
      <c r="UI254"/>
      <c r="UJ254"/>
      <c r="UK254"/>
      <c r="UL254"/>
      <c r="UM254"/>
      <c r="UN254"/>
      <c r="UO254"/>
      <c r="UP254"/>
      <c r="UQ254"/>
      <c r="UR254"/>
      <c r="US254"/>
      <c r="UT254"/>
      <c r="UU254"/>
      <c r="UV254"/>
      <c r="UW254"/>
      <c r="UX254"/>
      <c r="UY254"/>
      <c r="UZ254"/>
      <c r="VA254"/>
      <c r="VB254"/>
      <c r="VC254"/>
      <c r="VD254"/>
      <c r="VE254"/>
      <c r="VF254"/>
      <c r="VG254"/>
      <c r="VH254"/>
      <c r="VI254"/>
      <c r="VJ254"/>
      <c r="VK254"/>
      <c r="VL254"/>
      <c r="VM254"/>
      <c r="VN254"/>
      <c r="VO254"/>
      <c r="VP254"/>
      <c r="VQ254"/>
      <c r="VR254"/>
      <c r="VS254"/>
      <c r="VT254"/>
      <c r="VU254"/>
      <c r="VV254"/>
      <c r="VW254"/>
      <c r="VX254"/>
      <c r="VY254"/>
      <c r="VZ254"/>
      <c r="WA254"/>
      <c r="WB254"/>
      <c r="WC254"/>
      <c r="WD254"/>
      <c r="WE254"/>
      <c r="WF254"/>
      <c r="WG254"/>
      <c r="WH254"/>
      <c r="WI254"/>
      <c r="WJ254"/>
      <c r="WK254"/>
      <c r="WL254"/>
      <c r="WM254"/>
      <c r="WN254"/>
      <c r="WO254"/>
      <c r="WP254"/>
      <c r="WQ254"/>
      <c r="WR254"/>
      <c r="WS254"/>
      <c r="WT254"/>
      <c r="WU254"/>
      <c r="WV254"/>
      <c r="WW254"/>
      <c r="WX254"/>
      <c r="WY254"/>
      <c r="WZ254"/>
      <c r="XA254"/>
      <c r="XB254"/>
      <c r="XC254"/>
      <c r="XD254"/>
      <c r="XE254"/>
      <c r="XF254"/>
      <c r="XG254"/>
      <c r="XH254"/>
      <c r="XI254"/>
      <c r="XJ254"/>
      <c r="XK254"/>
      <c r="XL254"/>
      <c r="XM254"/>
      <c r="XN254"/>
      <c r="XO254"/>
      <c r="XP254"/>
      <c r="XQ254"/>
      <c r="XR254"/>
      <c r="XS254"/>
      <c r="XT254"/>
      <c r="XU254"/>
      <c r="XV254"/>
      <c r="XW254"/>
      <c r="XX254"/>
      <c r="XY254"/>
      <c r="XZ254"/>
      <c r="YA254"/>
      <c r="YB254"/>
      <c r="YC254"/>
      <c r="YD254"/>
      <c r="YE254"/>
      <c r="YF254"/>
      <c r="YG254"/>
      <c r="YH254"/>
      <c r="YI254"/>
      <c r="YJ254"/>
      <c r="YK254"/>
      <c r="YL254"/>
      <c r="YM254"/>
      <c r="YN254"/>
      <c r="YO254"/>
      <c r="YP254"/>
      <c r="YQ254"/>
      <c r="YR254"/>
      <c r="YS254"/>
      <c r="YT254"/>
      <c r="YU254"/>
      <c r="YV254"/>
      <c r="YW254"/>
      <c r="YX254"/>
      <c r="YY254"/>
      <c r="YZ254"/>
      <c r="ZA254"/>
      <c r="ZB254"/>
      <c r="ZC254"/>
      <c r="ZD254"/>
      <c r="ZE254"/>
      <c r="ZF254"/>
      <c r="ZG254"/>
      <c r="ZH254"/>
      <c r="ZI254"/>
      <c r="ZJ254"/>
      <c r="ZK254"/>
      <c r="ZL254"/>
      <c r="ZM254"/>
      <c r="ZN254"/>
      <c r="ZO254"/>
      <c r="ZP254"/>
      <c r="ZQ254"/>
      <c r="ZR254"/>
      <c r="ZS254"/>
      <c r="ZT254"/>
      <c r="ZU254"/>
      <c r="ZV254"/>
      <c r="ZW254"/>
      <c r="ZX254"/>
      <c r="ZY254"/>
      <c r="ZZ254"/>
      <c r="AAA254"/>
      <c r="AAB254"/>
      <c r="AAC254"/>
      <c r="AAD254"/>
      <c r="AAE254"/>
      <c r="AAF254"/>
      <c r="AAG254"/>
      <c r="AAH254"/>
      <c r="AAI254"/>
      <c r="AAJ254"/>
      <c r="AAK254"/>
      <c r="AAL254"/>
      <c r="AAM254"/>
      <c r="AAN254"/>
      <c r="AAO254"/>
      <c r="AAP254"/>
      <c r="AAQ254"/>
      <c r="AAR254"/>
      <c r="AAS254"/>
      <c r="AAT254"/>
      <c r="AAU254"/>
      <c r="AAV254"/>
      <c r="AAW254"/>
      <c r="AAX254"/>
      <c r="AAY254"/>
      <c r="AAZ254"/>
      <c r="ABA254"/>
      <c r="ABB254"/>
      <c r="ABC254"/>
      <c r="ABD254"/>
      <c r="ABE254"/>
      <c r="ABF254"/>
      <c r="ABG254"/>
      <c r="ABH254"/>
      <c r="ABI254"/>
      <c r="ABJ254"/>
      <c r="ABK254"/>
      <c r="ABL254"/>
      <c r="ABM254"/>
      <c r="ABN254"/>
      <c r="ABO254"/>
      <c r="ABP254"/>
      <c r="ABQ254"/>
      <c r="ABR254"/>
      <c r="ABS254"/>
      <c r="ABT254"/>
      <c r="ABU254"/>
      <c r="ABV254"/>
      <c r="ABW254"/>
      <c r="ABX254"/>
      <c r="ABY254"/>
      <c r="ABZ254"/>
      <c r="ACA254"/>
      <c r="ACB254"/>
      <c r="ACC254"/>
      <c r="ACD254"/>
      <c r="ACE254"/>
      <c r="ACF254"/>
      <c r="ACG254"/>
      <c r="ACH254"/>
      <c r="ACI254"/>
      <c r="ACJ254"/>
      <c r="ACK254"/>
      <c r="ACL254"/>
      <c r="ACM254"/>
      <c r="ACN254"/>
      <c r="ACO254"/>
      <c r="ACP254"/>
      <c r="ACQ254"/>
      <c r="ACR254"/>
      <c r="ACS254"/>
      <c r="ACT254"/>
      <c r="ACU254"/>
      <c r="ACV254"/>
      <c r="ACW254"/>
      <c r="ACX254"/>
      <c r="ACY254"/>
      <c r="ACZ254"/>
      <c r="ADA254"/>
      <c r="ADB254"/>
      <c r="ADC254"/>
      <c r="ADD254"/>
      <c r="ADE254"/>
      <c r="ADF254"/>
      <c r="ADG254"/>
      <c r="ADH254"/>
      <c r="ADI254"/>
      <c r="ADJ254"/>
      <c r="ADK254"/>
      <c r="ADL254"/>
      <c r="ADM254"/>
      <c r="ADN254"/>
      <c r="ADO254"/>
      <c r="ADP254"/>
      <c r="ADQ254"/>
      <c r="ADR254"/>
      <c r="ADS254"/>
      <c r="ADT254"/>
      <c r="ADU254"/>
      <c r="ADV254"/>
      <c r="ADW254"/>
      <c r="ADX254"/>
      <c r="ADY254"/>
      <c r="ADZ254"/>
      <c r="AEA254"/>
      <c r="AEB254"/>
      <c r="AEC254"/>
      <c r="AED254"/>
      <c r="AEE254"/>
      <c r="AEF254"/>
      <c r="AEG254"/>
      <c r="AEH254"/>
      <c r="AEI254"/>
      <c r="AEJ254"/>
      <c r="AEK254"/>
      <c r="AEL254"/>
      <c r="AEM254"/>
      <c r="AEN254"/>
      <c r="AEO254"/>
      <c r="AEP254"/>
      <c r="AEQ254"/>
      <c r="AER254"/>
      <c r="AES254"/>
      <c r="AET254"/>
      <c r="AEU254"/>
      <c r="AEV254"/>
      <c r="AEW254"/>
      <c r="AEX254"/>
      <c r="AEY254"/>
      <c r="AEZ254"/>
      <c r="AFA254"/>
      <c r="AFB254"/>
      <c r="AFC254"/>
      <c r="AFD254"/>
      <c r="AFE254"/>
      <c r="AFF254"/>
      <c r="AFG254"/>
      <c r="AFH254"/>
      <c r="AFI254"/>
      <c r="AFJ254"/>
      <c r="AFK254"/>
      <c r="AFL254"/>
      <c r="AFM254"/>
      <c r="AFN254"/>
      <c r="AFO254"/>
      <c r="AFP254"/>
      <c r="AFQ254"/>
      <c r="AFR254"/>
      <c r="AFS254"/>
      <c r="AFT254"/>
      <c r="AFU254"/>
      <c r="AFV254"/>
      <c r="AFW254"/>
      <c r="AFX254"/>
      <c r="AFY254"/>
      <c r="AFZ254"/>
      <c r="AGA254"/>
      <c r="AGB254"/>
      <c r="AGC254"/>
      <c r="AGD254"/>
      <c r="AGE254"/>
      <c r="AGF254"/>
      <c r="AGG254"/>
      <c r="AGH254"/>
      <c r="AGI254"/>
      <c r="AGJ254"/>
      <c r="AGK254"/>
      <c r="AGL254"/>
      <c r="AGM254"/>
      <c r="AGN254"/>
      <c r="AGO254"/>
      <c r="AGP254"/>
      <c r="AGQ254"/>
      <c r="AGR254"/>
      <c r="AGS254"/>
      <c r="AGT254"/>
      <c r="AGU254"/>
      <c r="AGV254"/>
      <c r="AGW254"/>
      <c r="AGX254"/>
      <c r="AGY254"/>
      <c r="AGZ254"/>
      <c r="AHA254"/>
      <c r="AHB254"/>
      <c r="AHC254"/>
      <c r="AHD254"/>
      <c r="AHE254"/>
      <c r="AHF254"/>
      <c r="AHG254"/>
      <c r="AHH254"/>
      <c r="AHI254"/>
      <c r="AHJ254"/>
      <c r="AHK254"/>
      <c r="AHL254"/>
      <c r="AHM254"/>
      <c r="AHN254"/>
      <c r="AHO254"/>
      <c r="AHP254"/>
      <c r="AHQ254"/>
      <c r="AHR254"/>
      <c r="AHS254"/>
      <c r="AHT254"/>
      <c r="AHU254"/>
      <c r="AHV254"/>
      <c r="AHW254"/>
      <c r="AHX254"/>
      <c r="AHY254"/>
      <c r="AHZ254"/>
      <c r="AIA254"/>
      <c r="AIB254"/>
      <c r="AIC254"/>
      <c r="AID254"/>
      <c r="AIE254"/>
      <c r="AIF254"/>
      <c r="AIG254"/>
      <c r="AIH254"/>
      <c r="AII254"/>
      <c r="AIJ254"/>
      <c r="AIK254"/>
      <c r="AIL254"/>
      <c r="AIM254"/>
      <c r="AIN254"/>
      <c r="AIO254"/>
      <c r="AIP254"/>
      <c r="AIQ254"/>
      <c r="AIR254"/>
      <c r="AIS254"/>
      <c r="AIT254"/>
      <c r="AIU254"/>
      <c r="AIV254"/>
      <c r="AIW254"/>
      <c r="AIX254"/>
      <c r="AIY254"/>
      <c r="AIZ254"/>
      <c r="AJA254"/>
      <c r="AJB254"/>
      <c r="AJC254"/>
      <c r="AJD254"/>
      <c r="AJE254"/>
      <c r="AJF254"/>
      <c r="AJG254"/>
      <c r="AJH254"/>
      <c r="AJI254"/>
      <c r="AJJ254"/>
      <c r="AJK254"/>
      <c r="AJL254"/>
      <c r="AJM254"/>
      <c r="AJN254"/>
      <c r="AJO254"/>
      <c r="AJP254"/>
      <c r="AJQ254"/>
      <c r="AJR254"/>
      <c r="AJS254"/>
      <c r="AJT254"/>
      <c r="AJU254"/>
      <c r="AJV254"/>
      <c r="AJW254"/>
      <c r="AJX254"/>
      <c r="AJY254"/>
      <c r="AJZ254"/>
      <c r="AKA254"/>
      <c r="AKB254"/>
      <c r="AKC254"/>
      <c r="AKD254"/>
      <c r="AKE254"/>
      <c r="AKF254"/>
      <c r="AKG254"/>
      <c r="AKH254"/>
      <c r="AKI254"/>
      <c r="AKJ254"/>
      <c r="AKK254"/>
      <c r="AKL254"/>
      <c r="AKM254"/>
      <c r="AKN254"/>
      <c r="AKO254"/>
      <c r="AKP254"/>
      <c r="AKQ254"/>
      <c r="AKR254"/>
      <c r="AKS254"/>
      <c r="AKT254"/>
      <c r="AKU254"/>
      <c r="AKV254"/>
      <c r="AKW254"/>
      <c r="AKX254"/>
      <c r="AKY254"/>
      <c r="AKZ254"/>
      <c r="ALA254"/>
      <c r="ALB254"/>
      <c r="ALC254"/>
      <c r="ALD254"/>
      <c r="ALE254"/>
      <c r="ALF254"/>
      <c r="ALG254"/>
      <c r="ALH254"/>
      <c r="ALI254"/>
      <c r="ALJ254"/>
      <c r="ALK254"/>
      <c r="ALL254"/>
      <c r="ALM254"/>
      <c r="ALN254"/>
      <c r="ALO254"/>
      <c r="ALP254"/>
      <c r="ALQ254"/>
      <c r="ALR254"/>
      <c r="ALS254"/>
      <c r="ALT254"/>
      <c r="ALU254"/>
      <c r="ALV254"/>
      <c r="ALW254"/>
      <c r="ALX254"/>
      <c r="ALY254"/>
      <c r="ALZ254"/>
      <c r="AMA254"/>
      <c r="AMB254"/>
      <c r="AMC254"/>
      <c r="AMD254"/>
      <c r="AME254"/>
      <c r="AMF254"/>
      <c r="AMG254"/>
      <c r="AMH254"/>
      <c r="AMI254"/>
      <c r="AMJ254"/>
      <c r="AMK254"/>
      <c r="AML254"/>
      <c r="AMM254"/>
      <c r="AMN254"/>
      <c r="AMO254"/>
    </row>
    <row r="255" spans="1:1029">
      <c r="A255" s="20" t="str">
        <f t="shared" si="48"/>
        <v>MediationBodyParty</v>
      </c>
      <c r="B255" s="21" t="s">
        <v>1498</v>
      </c>
      <c r="C255" s="23" t="s">
        <v>899</v>
      </c>
      <c r="D255" s="20"/>
      <c r="E255" s="20"/>
      <c r="F255" s="20" t="str">
        <f t="shared" si="49"/>
        <v>Tendering Terms. Mediation Body_ Party</v>
      </c>
      <c r="G255" s="20"/>
      <c r="H255" s="20" t="s">
        <v>1711</v>
      </c>
      <c r="I255" s="20"/>
      <c r="J255" s="20"/>
      <c r="K255" s="20"/>
      <c r="L255" s="20" t="str">
        <f t="shared" si="50"/>
        <v>Mediation Body_ Party</v>
      </c>
      <c r="M255" s="20" t="str">
        <f t="shared" si="51"/>
        <v>Mediation Body_ Party</v>
      </c>
      <c r="N255" s="20"/>
      <c r="O255" s="20"/>
      <c r="P255" s="20" t="s">
        <v>898</v>
      </c>
      <c r="Q255" s="22" t="s">
        <v>1693</v>
      </c>
      <c r="R255" s="20" t="s">
        <v>1507</v>
      </c>
      <c r="S255" s="23"/>
      <c r="T255" s="23"/>
      <c r="U255" s="23"/>
      <c r="V255" s="23"/>
      <c r="W255" s="23"/>
      <c r="X255" s="23" t="s">
        <v>898</v>
      </c>
      <c r="Y255" s="23" t="s">
        <v>1485</v>
      </c>
      <c r="Z255" s="23"/>
      <c r="AA255" s="23" t="s">
        <v>36</v>
      </c>
      <c r="AB255" s="23"/>
      <c r="AC255" s="23"/>
      <c r="AD255" s="23"/>
      <c r="AE255" s="23"/>
      <c r="AF255" s="22" t="s">
        <v>1783</v>
      </c>
      <c r="A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Q255"/>
      <c r="BR255"/>
      <c r="BS255"/>
      <c r="BT255"/>
      <c r="BU255"/>
      <c r="BV255"/>
      <c r="BW255"/>
      <c r="BX255"/>
      <c r="BY255"/>
      <c r="BZ255"/>
      <c r="CA255"/>
      <c r="CB255"/>
      <c r="CC255"/>
      <c r="CD255"/>
      <c r="CE255"/>
      <c r="CF255"/>
      <c r="CG255"/>
      <c r="CH255"/>
      <c r="CI255"/>
      <c r="CJ255"/>
      <c r="CK255"/>
      <c r="CL255"/>
      <c r="CM255"/>
      <c r="CN255"/>
      <c r="CO255"/>
      <c r="CP255"/>
      <c r="CQ255"/>
      <c r="CR255"/>
      <c r="CS255"/>
      <c r="CT255"/>
      <c r="CU255"/>
      <c r="CV255"/>
      <c r="CW255"/>
      <c r="CX255"/>
      <c r="CY255"/>
      <c r="CZ255"/>
      <c r="DA255"/>
      <c r="DB255"/>
      <c r="DC255"/>
      <c r="DD255"/>
      <c r="DE255"/>
      <c r="DF255"/>
      <c r="DG255"/>
      <c r="DH255"/>
      <c r="DI255"/>
      <c r="DJ255"/>
      <c r="DK255"/>
      <c r="DL255"/>
      <c r="DM255"/>
      <c r="DN255"/>
      <c r="DO255"/>
      <c r="DP255"/>
      <c r="DQ255"/>
      <c r="DR255"/>
      <c r="DS255"/>
      <c r="DT255"/>
      <c r="DU255"/>
      <c r="DV255"/>
      <c r="DW255"/>
      <c r="DX255"/>
      <c r="DY255"/>
      <c r="DZ255"/>
      <c r="EA255"/>
      <c r="EB255"/>
      <c r="EC255"/>
      <c r="ED255"/>
      <c r="EE255"/>
      <c r="EF255"/>
      <c r="EG255"/>
      <c r="EH255"/>
      <c r="EI255"/>
      <c r="EJ255"/>
      <c r="EK255"/>
      <c r="EL255"/>
      <c r="EM255"/>
      <c r="EN255"/>
      <c r="EO255"/>
      <c r="EP255"/>
      <c r="EQ255"/>
      <c r="ER255"/>
      <c r="ES255"/>
      <c r="ET255"/>
      <c r="EU255"/>
      <c r="EV255"/>
      <c r="EW255"/>
      <c r="EX255"/>
      <c r="EY255"/>
      <c r="EZ255"/>
      <c r="FA255"/>
      <c r="FB255"/>
      <c r="FC255"/>
      <c r="FD255"/>
      <c r="FE255"/>
      <c r="FF255"/>
      <c r="FG255"/>
      <c r="FH255"/>
      <c r="FI255"/>
      <c r="FJ255"/>
      <c r="FK255"/>
      <c r="FL255"/>
      <c r="FM255"/>
      <c r="FN255"/>
      <c r="FO255"/>
      <c r="FP255"/>
      <c r="FQ255"/>
      <c r="FR255"/>
      <c r="FS255"/>
      <c r="FT255"/>
      <c r="FU255"/>
      <c r="FV255"/>
      <c r="FW255"/>
      <c r="FX255"/>
      <c r="FY255"/>
      <c r="FZ255"/>
      <c r="GA255"/>
      <c r="GB255"/>
      <c r="GC255"/>
      <c r="GD255"/>
      <c r="GE255"/>
      <c r="GF255"/>
      <c r="GG255"/>
      <c r="GH255"/>
      <c r="GI255"/>
      <c r="GJ255"/>
      <c r="GK255"/>
      <c r="GL255"/>
      <c r="GM255"/>
      <c r="GN255"/>
      <c r="GO255"/>
      <c r="GP255"/>
      <c r="GQ255"/>
      <c r="GR255"/>
      <c r="GS255"/>
      <c r="GT255"/>
      <c r="GU255"/>
      <c r="GV255"/>
      <c r="GW255"/>
      <c r="GX255"/>
      <c r="GY255"/>
      <c r="GZ255"/>
      <c r="HA255"/>
      <c r="HB255"/>
      <c r="HC255"/>
      <c r="HD255"/>
      <c r="HE255"/>
      <c r="HF255"/>
      <c r="HG255"/>
      <c r="HH255"/>
      <c r="HI255"/>
      <c r="HJ255"/>
      <c r="HK255"/>
      <c r="HL255"/>
      <c r="HM255"/>
      <c r="HN255"/>
      <c r="HO255"/>
      <c r="HP255"/>
      <c r="HQ255"/>
      <c r="HR255"/>
      <c r="HS255"/>
      <c r="HT255"/>
      <c r="HU255"/>
      <c r="HV255"/>
      <c r="HW255"/>
      <c r="HX255"/>
      <c r="HY255"/>
      <c r="HZ255"/>
      <c r="IA255"/>
      <c r="IB255"/>
      <c r="IC255"/>
      <c r="ID255"/>
      <c r="IE255"/>
      <c r="IF255"/>
      <c r="IG255"/>
      <c r="IH255"/>
      <c r="II255"/>
      <c r="IJ255"/>
      <c r="IK255"/>
      <c r="IL255"/>
      <c r="IM255"/>
      <c r="IN255"/>
      <c r="IO255"/>
      <c r="IP255"/>
      <c r="IQ255"/>
      <c r="IR255"/>
      <c r="IS255"/>
      <c r="IT255"/>
      <c r="IU255"/>
      <c r="IV255"/>
      <c r="IW255"/>
      <c r="IX255"/>
      <c r="IY255"/>
      <c r="IZ255"/>
      <c r="JA255"/>
      <c r="JB255"/>
      <c r="JC255"/>
      <c r="JD255"/>
      <c r="JE255"/>
      <c r="JF255"/>
      <c r="JG255"/>
      <c r="JH255"/>
      <c r="JI255"/>
      <c r="JJ255"/>
      <c r="JK255"/>
      <c r="JL255"/>
      <c r="JM255"/>
      <c r="JN255"/>
      <c r="JO255"/>
      <c r="JP255"/>
      <c r="JQ255"/>
      <c r="JR255"/>
      <c r="JS255"/>
      <c r="JT255"/>
      <c r="JU255"/>
      <c r="JV255"/>
      <c r="JW255"/>
      <c r="JX255"/>
      <c r="JY255"/>
      <c r="JZ255"/>
      <c r="KA255"/>
      <c r="KB255"/>
      <c r="KC255"/>
      <c r="KD255"/>
      <c r="KE255"/>
      <c r="KF255"/>
      <c r="KG255"/>
      <c r="KH255"/>
      <c r="KI255"/>
      <c r="KJ255"/>
      <c r="KK255"/>
      <c r="KL255"/>
      <c r="KM255"/>
      <c r="KN255"/>
      <c r="KO255"/>
      <c r="KP255"/>
      <c r="KQ255"/>
      <c r="KR255"/>
      <c r="KS255"/>
      <c r="KT255"/>
      <c r="KU255"/>
      <c r="KV255"/>
      <c r="KW255"/>
      <c r="KX255"/>
      <c r="KY255"/>
      <c r="KZ255"/>
      <c r="LA255"/>
      <c r="LB255"/>
      <c r="LC255"/>
      <c r="LD255"/>
      <c r="LE255"/>
      <c r="LF255"/>
      <c r="LG255"/>
      <c r="LH255"/>
      <c r="LI255"/>
      <c r="LJ255"/>
      <c r="LK255"/>
      <c r="LL255"/>
      <c r="LM255"/>
      <c r="LN255"/>
      <c r="LO255"/>
      <c r="LP255"/>
      <c r="LQ255"/>
      <c r="LR255"/>
      <c r="LS255"/>
      <c r="LT255"/>
      <c r="LU255"/>
      <c r="LV255"/>
      <c r="LW255"/>
      <c r="LX255"/>
      <c r="LY255"/>
      <c r="LZ255"/>
      <c r="MA255"/>
      <c r="MB255"/>
      <c r="MC255"/>
      <c r="MD255"/>
      <c r="ME255"/>
      <c r="MF255"/>
      <c r="MG255"/>
      <c r="MH255"/>
      <c r="MI255"/>
      <c r="MJ255"/>
      <c r="MK255"/>
      <c r="ML255"/>
      <c r="MM255"/>
      <c r="MN255"/>
      <c r="MO255"/>
      <c r="MP255"/>
      <c r="MQ255"/>
      <c r="MR255"/>
      <c r="MS255"/>
      <c r="MT255"/>
      <c r="MU255"/>
      <c r="MV255"/>
      <c r="MW255"/>
      <c r="MX255"/>
      <c r="MY255"/>
      <c r="MZ255"/>
      <c r="NA255"/>
      <c r="NB255"/>
      <c r="NC255"/>
      <c r="ND255"/>
      <c r="NE255"/>
      <c r="NF255"/>
      <c r="NG255"/>
      <c r="NH255"/>
      <c r="NI255"/>
      <c r="NJ255"/>
      <c r="NK255"/>
      <c r="NL255"/>
      <c r="NM255"/>
      <c r="NN255"/>
      <c r="NO255"/>
      <c r="NP255"/>
      <c r="NQ255"/>
      <c r="NR255"/>
      <c r="NS255"/>
      <c r="NT255"/>
      <c r="NU255"/>
      <c r="NV255"/>
      <c r="NW255"/>
      <c r="NX255"/>
      <c r="NY255"/>
      <c r="NZ255"/>
      <c r="OA255"/>
      <c r="OB255"/>
      <c r="OC255"/>
      <c r="OD255"/>
      <c r="OE255"/>
      <c r="OF255"/>
      <c r="OG255"/>
      <c r="OH255"/>
      <c r="OI255"/>
      <c r="OJ255"/>
      <c r="OK255"/>
      <c r="OL255"/>
      <c r="OM255"/>
      <c r="ON255"/>
      <c r="OO255"/>
      <c r="OP255"/>
      <c r="OQ255"/>
      <c r="OR255"/>
      <c r="OS255"/>
      <c r="OT255"/>
      <c r="OU255"/>
      <c r="OV255"/>
      <c r="OW255"/>
      <c r="OX255"/>
      <c r="OY255"/>
      <c r="OZ255"/>
      <c r="PA255"/>
      <c r="PB255"/>
      <c r="PC255"/>
      <c r="PD255"/>
      <c r="PE255"/>
      <c r="PF255"/>
      <c r="PG255"/>
      <c r="PH255"/>
      <c r="PI255"/>
      <c r="PJ255"/>
      <c r="PK255"/>
      <c r="PL255"/>
      <c r="PM255"/>
      <c r="PN255"/>
      <c r="PO255"/>
      <c r="PP255"/>
      <c r="PQ255"/>
      <c r="PR255"/>
      <c r="PS255"/>
      <c r="PT255"/>
      <c r="PU255"/>
      <c r="PV255"/>
      <c r="PW255"/>
      <c r="PX255"/>
      <c r="PY255"/>
      <c r="PZ255"/>
      <c r="QA255"/>
      <c r="QB255"/>
      <c r="QC255"/>
      <c r="QD255"/>
      <c r="QE255"/>
      <c r="QF255"/>
      <c r="QG255"/>
      <c r="QH255"/>
      <c r="QI255"/>
      <c r="QJ255"/>
      <c r="QK255"/>
      <c r="QL255"/>
      <c r="QM255"/>
      <c r="QN255"/>
      <c r="QO255"/>
      <c r="QP255"/>
      <c r="QQ255"/>
      <c r="QR255"/>
      <c r="QS255"/>
      <c r="QT255"/>
      <c r="QU255"/>
      <c r="QV255"/>
      <c r="QW255"/>
      <c r="QX255"/>
      <c r="QY255"/>
      <c r="QZ255"/>
      <c r="RA255"/>
      <c r="RB255"/>
      <c r="RC255"/>
      <c r="RD255"/>
      <c r="RE255"/>
      <c r="RF255"/>
      <c r="RG255"/>
      <c r="RH255"/>
      <c r="RI255"/>
      <c r="RJ255"/>
      <c r="RK255"/>
      <c r="RL255"/>
      <c r="RM255"/>
      <c r="RN255"/>
      <c r="RO255"/>
      <c r="RP255"/>
      <c r="RQ255"/>
      <c r="RR255"/>
      <c r="RS255"/>
      <c r="RT255"/>
      <c r="RU255"/>
      <c r="RV255"/>
      <c r="RW255"/>
      <c r="RX255"/>
      <c r="RY255"/>
      <c r="RZ255"/>
      <c r="SA255"/>
      <c r="SB255"/>
      <c r="SC255"/>
      <c r="SD255"/>
      <c r="SE255"/>
      <c r="SF255"/>
      <c r="SG255"/>
      <c r="SH255"/>
      <c r="SI255"/>
      <c r="SJ255"/>
      <c r="SK255"/>
      <c r="SL255"/>
      <c r="SM255"/>
      <c r="SN255"/>
      <c r="SO255"/>
      <c r="SP255"/>
      <c r="SQ255"/>
      <c r="SR255"/>
      <c r="SS255"/>
      <c r="ST255"/>
      <c r="SU255"/>
      <c r="SV255"/>
      <c r="SW255"/>
      <c r="SX255"/>
      <c r="SY255"/>
      <c r="SZ255"/>
      <c r="TA255"/>
      <c r="TB255"/>
      <c r="TC255"/>
      <c r="TD255"/>
      <c r="TE255"/>
      <c r="TF255"/>
      <c r="TG255"/>
      <c r="TH255"/>
      <c r="TI255"/>
      <c r="TJ255"/>
      <c r="TK255"/>
      <c r="TL255"/>
      <c r="TM255"/>
      <c r="TN255"/>
      <c r="TO255"/>
      <c r="TP255"/>
      <c r="TQ255"/>
      <c r="TR255"/>
      <c r="TS255"/>
      <c r="TT255"/>
      <c r="TU255"/>
      <c r="TV255"/>
      <c r="TW255"/>
      <c r="TX255"/>
      <c r="TY255"/>
      <c r="TZ255"/>
      <c r="UA255"/>
      <c r="UB255"/>
      <c r="UC255"/>
      <c r="UD255"/>
      <c r="UE255"/>
      <c r="UF255"/>
      <c r="UG255"/>
      <c r="UH255"/>
      <c r="UI255"/>
      <c r="UJ255"/>
      <c r="UK255"/>
      <c r="UL255"/>
      <c r="UM255"/>
      <c r="UN255"/>
      <c r="UO255"/>
      <c r="UP255"/>
      <c r="UQ255"/>
      <c r="UR255"/>
      <c r="US255"/>
      <c r="UT255"/>
      <c r="UU255"/>
      <c r="UV255"/>
      <c r="UW255"/>
      <c r="UX255"/>
      <c r="UY255"/>
      <c r="UZ255"/>
      <c r="VA255"/>
      <c r="VB255"/>
      <c r="VC255"/>
      <c r="VD255"/>
      <c r="VE255"/>
      <c r="VF255"/>
      <c r="VG255"/>
      <c r="VH255"/>
      <c r="VI255"/>
      <c r="VJ255"/>
      <c r="VK255"/>
      <c r="VL255"/>
      <c r="VM255"/>
      <c r="VN255"/>
      <c r="VO255"/>
      <c r="VP255"/>
      <c r="VQ255"/>
      <c r="VR255"/>
      <c r="VS255"/>
      <c r="VT255"/>
      <c r="VU255"/>
      <c r="VV255"/>
      <c r="VW255"/>
      <c r="VX255"/>
      <c r="VY255"/>
      <c r="VZ255"/>
      <c r="WA255"/>
      <c r="WB255"/>
      <c r="WC255"/>
      <c r="WD255"/>
      <c r="WE255"/>
      <c r="WF255"/>
      <c r="WG255"/>
      <c r="WH255"/>
      <c r="WI255"/>
      <c r="WJ255"/>
      <c r="WK255"/>
      <c r="WL255"/>
      <c r="WM255"/>
      <c r="WN255"/>
      <c r="WO255"/>
      <c r="WP255"/>
      <c r="WQ255"/>
      <c r="WR255"/>
      <c r="WS255"/>
      <c r="WT255"/>
      <c r="WU255"/>
      <c r="WV255"/>
      <c r="WW255"/>
      <c r="WX255"/>
      <c r="WY255"/>
      <c r="WZ255"/>
      <c r="XA255"/>
      <c r="XB255"/>
      <c r="XC255"/>
      <c r="XD255"/>
      <c r="XE255"/>
      <c r="XF255"/>
      <c r="XG255"/>
      <c r="XH255"/>
      <c r="XI255"/>
      <c r="XJ255"/>
      <c r="XK255"/>
      <c r="XL255"/>
      <c r="XM255"/>
      <c r="XN255"/>
      <c r="XO255"/>
      <c r="XP255"/>
      <c r="XQ255"/>
      <c r="XR255"/>
      <c r="XS255"/>
      <c r="XT255"/>
      <c r="XU255"/>
      <c r="XV255"/>
      <c r="XW255"/>
      <c r="XX255"/>
      <c r="XY255"/>
      <c r="XZ255"/>
      <c r="YA255"/>
      <c r="YB255"/>
      <c r="YC255"/>
      <c r="YD255"/>
      <c r="YE255"/>
      <c r="YF255"/>
      <c r="YG255"/>
      <c r="YH255"/>
      <c r="YI255"/>
      <c r="YJ255"/>
      <c r="YK255"/>
      <c r="YL255"/>
      <c r="YM255"/>
      <c r="YN255"/>
      <c r="YO255"/>
      <c r="YP255"/>
      <c r="YQ255"/>
      <c r="YR255"/>
      <c r="YS255"/>
      <c r="YT255"/>
      <c r="YU255"/>
      <c r="YV255"/>
      <c r="YW255"/>
      <c r="YX255"/>
      <c r="YY255"/>
      <c r="YZ255"/>
      <c r="ZA255"/>
      <c r="ZB255"/>
      <c r="ZC255"/>
      <c r="ZD255"/>
      <c r="ZE255"/>
      <c r="ZF255"/>
      <c r="ZG255"/>
      <c r="ZH255"/>
      <c r="ZI255"/>
      <c r="ZJ255"/>
      <c r="ZK255"/>
      <c r="ZL255"/>
      <c r="ZM255"/>
      <c r="ZN255"/>
      <c r="ZO255"/>
      <c r="ZP255"/>
      <c r="ZQ255"/>
      <c r="ZR255"/>
      <c r="ZS255"/>
      <c r="ZT255"/>
      <c r="ZU255"/>
      <c r="ZV255"/>
      <c r="ZW255"/>
      <c r="ZX255"/>
      <c r="ZY255"/>
      <c r="ZZ255"/>
      <c r="AAA255"/>
      <c r="AAB255"/>
      <c r="AAC255"/>
      <c r="AAD255"/>
      <c r="AAE255"/>
      <c r="AAF255"/>
      <c r="AAG255"/>
      <c r="AAH255"/>
      <c r="AAI255"/>
      <c r="AAJ255"/>
      <c r="AAK255"/>
      <c r="AAL255"/>
      <c r="AAM255"/>
      <c r="AAN255"/>
      <c r="AAO255"/>
      <c r="AAP255"/>
      <c r="AAQ255"/>
      <c r="AAR255"/>
      <c r="AAS255"/>
      <c r="AAT255"/>
      <c r="AAU255"/>
      <c r="AAV255"/>
      <c r="AAW255"/>
      <c r="AAX255"/>
      <c r="AAY255"/>
      <c r="AAZ255"/>
      <c r="ABA255"/>
      <c r="ABB255"/>
      <c r="ABC255"/>
      <c r="ABD255"/>
      <c r="ABE255"/>
      <c r="ABF255"/>
      <c r="ABG255"/>
      <c r="ABH255"/>
      <c r="ABI255"/>
      <c r="ABJ255"/>
      <c r="ABK255"/>
      <c r="ABL255"/>
      <c r="ABM255"/>
      <c r="ABN255"/>
      <c r="ABO255"/>
      <c r="ABP255"/>
      <c r="ABQ255"/>
      <c r="ABR255"/>
      <c r="ABS255"/>
      <c r="ABT255"/>
      <c r="ABU255"/>
      <c r="ABV255"/>
      <c r="ABW255"/>
      <c r="ABX255"/>
      <c r="ABY255"/>
      <c r="ABZ255"/>
      <c r="ACA255"/>
      <c r="ACB255"/>
      <c r="ACC255"/>
      <c r="ACD255"/>
      <c r="ACE255"/>
      <c r="ACF255"/>
      <c r="ACG255"/>
      <c r="ACH255"/>
      <c r="ACI255"/>
      <c r="ACJ255"/>
      <c r="ACK255"/>
      <c r="ACL255"/>
      <c r="ACM255"/>
      <c r="ACN255"/>
      <c r="ACO255"/>
      <c r="ACP255"/>
      <c r="ACQ255"/>
      <c r="ACR255"/>
      <c r="ACS255"/>
      <c r="ACT255"/>
      <c r="ACU255"/>
      <c r="ACV255"/>
      <c r="ACW255"/>
      <c r="ACX255"/>
      <c r="ACY255"/>
      <c r="ACZ255"/>
      <c r="ADA255"/>
      <c r="ADB255"/>
      <c r="ADC255"/>
      <c r="ADD255"/>
      <c r="ADE255"/>
      <c r="ADF255"/>
      <c r="ADG255"/>
      <c r="ADH255"/>
      <c r="ADI255"/>
      <c r="ADJ255"/>
      <c r="ADK255"/>
      <c r="ADL255"/>
      <c r="ADM255"/>
      <c r="ADN255"/>
      <c r="ADO255"/>
      <c r="ADP255"/>
      <c r="ADQ255"/>
      <c r="ADR255"/>
      <c r="ADS255"/>
      <c r="ADT255"/>
      <c r="ADU255"/>
      <c r="ADV255"/>
      <c r="ADW255"/>
      <c r="ADX255"/>
      <c r="ADY255"/>
      <c r="ADZ255"/>
      <c r="AEA255"/>
      <c r="AEB255"/>
      <c r="AEC255"/>
      <c r="AED255"/>
      <c r="AEE255"/>
      <c r="AEF255"/>
      <c r="AEG255"/>
      <c r="AEH255"/>
      <c r="AEI255"/>
      <c r="AEJ255"/>
      <c r="AEK255"/>
      <c r="AEL255"/>
      <c r="AEM255"/>
      <c r="AEN255"/>
      <c r="AEO255"/>
      <c r="AEP255"/>
      <c r="AEQ255"/>
      <c r="AER255"/>
      <c r="AES255"/>
      <c r="AET255"/>
      <c r="AEU255"/>
      <c r="AEV255"/>
      <c r="AEW255"/>
      <c r="AEX255"/>
      <c r="AEY255"/>
      <c r="AEZ255"/>
      <c r="AFA255"/>
      <c r="AFB255"/>
      <c r="AFC255"/>
      <c r="AFD255"/>
      <c r="AFE255"/>
      <c r="AFF255"/>
      <c r="AFG255"/>
      <c r="AFH255"/>
      <c r="AFI255"/>
      <c r="AFJ255"/>
      <c r="AFK255"/>
      <c r="AFL255"/>
      <c r="AFM255"/>
      <c r="AFN255"/>
      <c r="AFO255"/>
      <c r="AFP255"/>
      <c r="AFQ255"/>
      <c r="AFR255"/>
      <c r="AFS255"/>
      <c r="AFT255"/>
      <c r="AFU255"/>
      <c r="AFV255"/>
      <c r="AFW255"/>
      <c r="AFX255"/>
      <c r="AFY255"/>
      <c r="AFZ255"/>
      <c r="AGA255"/>
      <c r="AGB255"/>
      <c r="AGC255"/>
      <c r="AGD255"/>
      <c r="AGE255"/>
      <c r="AGF255"/>
      <c r="AGG255"/>
      <c r="AGH255"/>
      <c r="AGI255"/>
      <c r="AGJ255"/>
      <c r="AGK255"/>
      <c r="AGL255"/>
      <c r="AGM255"/>
      <c r="AGN255"/>
      <c r="AGO255"/>
      <c r="AGP255"/>
      <c r="AGQ255"/>
      <c r="AGR255"/>
      <c r="AGS255"/>
      <c r="AGT255"/>
      <c r="AGU255"/>
      <c r="AGV255"/>
      <c r="AGW255"/>
      <c r="AGX255"/>
      <c r="AGY255"/>
      <c r="AGZ255"/>
      <c r="AHA255"/>
      <c r="AHB255"/>
      <c r="AHC255"/>
      <c r="AHD255"/>
      <c r="AHE255"/>
      <c r="AHF255"/>
      <c r="AHG255"/>
      <c r="AHH255"/>
      <c r="AHI255"/>
      <c r="AHJ255"/>
      <c r="AHK255"/>
      <c r="AHL255"/>
      <c r="AHM255"/>
      <c r="AHN255"/>
      <c r="AHO255"/>
      <c r="AHP255"/>
      <c r="AHQ255"/>
      <c r="AHR255"/>
      <c r="AHS255"/>
      <c r="AHT255"/>
      <c r="AHU255"/>
      <c r="AHV255"/>
      <c r="AHW255"/>
      <c r="AHX255"/>
      <c r="AHY255"/>
      <c r="AHZ255"/>
      <c r="AIA255"/>
      <c r="AIB255"/>
      <c r="AIC255"/>
      <c r="AID255"/>
      <c r="AIE255"/>
      <c r="AIF255"/>
      <c r="AIG255"/>
      <c r="AIH255"/>
      <c r="AII255"/>
      <c r="AIJ255"/>
      <c r="AIK255"/>
      <c r="AIL255"/>
      <c r="AIM255"/>
      <c r="AIN255"/>
      <c r="AIO255"/>
      <c r="AIP255"/>
      <c r="AIQ255"/>
      <c r="AIR255"/>
      <c r="AIS255"/>
      <c r="AIT255"/>
      <c r="AIU255"/>
      <c r="AIV255"/>
      <c r="AIW255"/>
      <c r="AIX255"/>
      <c r="AIY255"/>
      <c r="AIZ255"/>
      <c r="AJA255"/>
      <c r="AJB255"/>
      <c r="AJC255"/>
      <c r="AJD255"/>
      <c r="AJE255"/>
      <c r="AJF255"/>
      <c r="AJG255"/>
      <c r="AJH255"/>
      <c r="AJI255"/>
      <c r="AJJ255"/>
      <c r="AJK255"/>
      <c r="AJL255"/>
      <c r="AJM255"/>
      <c r="AJN255"/>
      <c r="AJO255"/>
      <c r="AJP255"/>
      <c r="AJQ255"/>
      <c r="AJR255"/>
      <c r="AJS255"/>
      <c r="AJT255"/>
      <c r="AJU255"/>
      <c r="AJV255"/>
      <c r="AJW255"/>
      <c r="AJX255"/>
      <c r="AJY255"/>
      <c r="AJZ255"/>
      <c r="AKA255"/>
      <c r="AKB255"/>
      <c r="AKC255"/>
      <c r="AKD255"/>
      <c r="AKE255"/>
      <c r="AKF255"/>
      <c r="AKG255"/>
      <c r="AKH255"/>
      <c r="AKI255"/>
      <c r="AKJ255"/>
      <c r="AKK255"/>
      <c r="AKL255"/>
      <c r="AKM255"/>
      <c r="AKN255"/>
      <c r="AKO255"/>
      <c r="AKP255"/>
      <c r="AKQ255"/>
      <c r="AKR255"/>
      <c r="AKS255"/>
      <c r="AKT255"/>
      <c r="AKU255"/>
      <c r="AKV255"/>
      <c r="AKW255"/>
      <c r="AKX255"/>
      <c r="AKY255"/>
      <c r="AKZ255"/>
      <c r="ALA255"/>
      <c r="ALB255"/>
      <c r="ALC255"/>
      <c r="ALD255"/>
      <c r="ALE255"/>
      <c r="ALF255"/>
      <c r="ALG255"/>
      <c r="ALH255"/>
      <c r="ALI255"/>
      <c r="ALJ255"/>
      <c r="ALK255"/>
      <c r="ALL255"/>
      <c r="ALM255"/>
      <c r="ALN255"/>
      <c r="ALO255"/>
      <c r="ALP255"/>
      <c r="ALQ255"/>
      <c r="ALR255"/>
      <c r="ALS255"/>
      <c r="ALT255"/>
      <c r="ALU255"/>
      <c r="ALV255"/>
      <c r="ALW255"/>
      <c r="ALX255"/>
      <c r="ALY255"/>
      <c r="ALZ255"/>
      <c r="AMA255"/>
      <c r="AMB255"/>
      <c r="AMC255"/>
      <c r="AMD255"/>
      <c r="AME255"/>
      <c r="AMF255"/>
      <c r="AMG255"/>
      <c r="AMH255"/>
      <c r="AMI255"/>
      <c r="AMJ255"/>
      <c r="AMK255"/>
      <c r="AML255"/>
      <c r="AMM255"/>
      <c r="AMN255"/>
      <c r="AMO255"/>
    </row>
    <row r="256" spans="1:1029">
      <c r="A256" s="20" t="str">
        <f t="shared" si="48"/>
        <v>FundsIdentification</v>
      </c>
      <c r="B256" s="21" t="s">
        <v>1498</v>
      </c>
      <c r="C256" s="23" t="s">
        <v>1817</v>
      </c>
      <c r="D256" s="20"/>
      <c r="E256" s="20"/>
      <c r="F256" s="20" t="str">
        <f t="shared" si="49"/>
        <v>Tendering Terms. Funds Identification</v>
      </c>
      <c r="G256" s="20"/>
      <c r="H256" s="20" t="s">
        <v>1711</v>
      </c>
      <c r="I256" s="20"/>
      <c r="J256" s="20"/>
      <c r="K256" s="20"/>
      <c r="L256" s="20" t="str">
        <f t="shared" si="50"/>
        <v>Funds Identification</v>
      </c>
      <c r="M256" s="20" t="str">
        <f t="shared" si="51"/>
        <v>Funds Identification</v>
      </c>
      <c r="N256" s="20"/>
      <c r="O256" s="20"/>
      <c r="P256" s="20"/>
      <c r="Q256" s="22" t="s">
        <v>1661</v>
      </c>
      <c r="R256" s="20" t="s">
        <v>1507</v>
      </c>
      <c r="S256" s="23"/>
      <c r="T256" s="23"/>
      <c r="U256" s="23"/>
      <c r="V256" s="23"/>
      <c r="W256" s="23"/>
      <c r="X256" s="23"/>
      <c r="Y256" s="23" t="s">
        <v>1485</v>
      </c>
      <c r="Z256" s="23"/>
      <c r="AA256" s="23" t="s">
        <v>36</v>
      </c>
      <c r="AB256" s="23"/>
      <c r="AC256" s="23"/>
      <c r="AD256" s="23"/>
      <c r="AE256" s="23"/>
      <c r="AF256" s="22">
        <v>20180228</v>
      </c>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c r="IF256"/>
      <c r="IG256"/>
      <c r="IH256"/>
      <c r="II256"/>
      <c r="IJ256"/>
      <c r="IK256"/>
      <c r="IL256"/>
      <c r="IM256"/>
      <c r="IN256"/>
      <c r="IO256"/>
      <c r="IP256"/>
      <c r="IQ256"/>
      <c r="IR256"/>
      <c r="IS256"/>
      <c r="IT256"/>
      <c r="IU256"/>
      <c r="IV256"/>
      <c r="IW256"/>
      <c r="IX256"/>
      <c r="IY256"/>
      <c r="IZ256"/>
      <c r="JA256"/>
      <c r="JB256"/>
      <c r="JC256"/>
      <c r="JD256"/>
      <c r="JE256"/>
      <c r="JF256"/>
      <c r="JG256"/>
      <c r="JH256"/>
      <c r="JI256"/>
      <c r="JJ256"/>
      <c r="JK256"/>
      <c r="JL256"/>
      <c r="JM256"/>
      <c r="JN256"/>
      <c r="JO256"/>
      <c r="JP256"/>
      <c r="JQ256"/>
      <c r="JR256"/>
      <c r="JS256"/>
      <c r="JT256"/>
      <c r="JU256"/>
      <c r="JV256"/>
      <c r="JW256"/>
      <c r="JX256"/>
      <c r="JY256"/>
      <c r="JZ256"/>
      <c r="KA256"/>
      <c r="KB256"/>
      <c r="KC256"/>
      <c r="KD256"/>
      <c r="KE256"/>
      <c r="KF256"/>
      <c r="KG256"/>
      <c r="KH256"/>
      <c r="KI256"/>
      <c r="KJ256"/>
      <c r="KK256"/>
      <c r="KL256"/>
      <c r="KM256"/>
      <c r="KN256"/>
      <c r="KO256"/>
      <c r="KP256"/>
      <c r="KQ256"/>
      <c r="KR256"/>
      <c r="KS256"/>
      <c r="KT256"/>
      <c r="KU256"/>
      <c r="KV256"/>
      <c r="KW256"/>
      <c r="KX256"/>
      <c r="KY256"/>
      <c r="KZ256"/>
      <c r="LA256"/>
      <c r="LB256"/>
      <c r="LC256"/>
      <c r="LD256"/>
      <c r="LE256"/>
      <c r="LF256"/>
      <c r="LG256"/>
      <c r="LH256"/>
      <c r="LI256"/>
      <c r="LJ256"/>
      <c r="LK256"/>
      <c r="LL256"/>
      <c r="LM256"/>
      <c r="LN256"/>
      <c r="LO256"/>
      <c r="LP256"/>
      <c r="LQ256"/>
      <c r="LR256"/>
      <c r="LS256"/>
      <c r="LT256"/>
      <c r="LU256"/>
      <c r="LV256"/>
      <c r="LW256"/>
      <c r="LX256"/>
      <c r="LY256"/>
      <c r="LZ256"/>
      <c r="MA256"/>
      <c r="MB256"/>
      <c r="MC256"/>
      <c r="MD256"/>
      <c r="ME256"/>
      <c r="MF256"/>
      <c r="MG256"/>
      <c r="MH256"/>
      <c r="MI256"/>
      <c r="MJ256"/>
      <c r="MK256"/>
      <c r="ML256"/>
      <c r="MM256"/>
      <c r="MN256"/>
      <c r="MO256"/>
      <c r="MP256"/>
      <c r="MQ256"/>
      <c r="MR256"/>
      <c r="MS256"/>
      <c r="MT256"/>
      <c r="MU256"/>
      <c r="MV256"/>
      <c r="MW256"/>
      <c r="MX256"/>
      <c r="MY256"/>
      <c r="MZ256"/>
      <c r="NA256"/>
      <c r="NB256"/>
      <c r="NC256"/>
      <c r="ND256"/>
      <c r="NE256"/>
      <c r="NF256"/>
      <c r="NG256"/>
      <c r="NH256"/>
      <c r="NI256"/>
      <c r="NJ256"/>
      <c r="NK256"/>
      <c r="NL256"/>
      <c r="NM256"/>
      <c r="NN256"/>
      <c r="NO256"/>
      <c r="NP256"/>
      <c r="NQ256"/>
      <c r="NR256"/>
      <c r="NS256"/>
      <c r="NT256"/>
      <c r="NU256"/>
      <c r="NV256"/>
      <c r="NW256"/>
      <c r="NX256"/>
      <c r="NY256"/>
      <c r="NZ256"/>
      <c r="OA256"/>
      <c r="OB256"/>
      <c r="OC256"/>
      <c r="OD256"/>
      <c r="OE256"/>
      <c r="OF256"/>
      <c r="OG256"/>
      <c r="OH256"/>
      <c r="OI256"/>
      <c r="OJ256"/>
      <c r="OK256"/>
      <c r="OL256"/>
      <c r="OM256"/>
      <c r="ON256"/>
      <c r="OO256"/>
      <c r="OP256"/>
      <c r="OQ256"/>
      <c r="OR256"/>
      <c r="OS256"/>
      <c r="OT256"/>
      <c r="OU256"/>
      <c r="OV256"/>
      <c r="OW256"/>
      <c r="OX256"/>
      <c r="OY256"/>
      <c r="OZ256"/>
      <c r="PA256"/>
      <c r="PB256"/>
      <c r="PC256"/>
      <c r="PD256"/>
      <c r="PE256"/>
      <c r="PF256"/>
      <c r="PG256"/>
      <c r="PH256"/>
      <c r="PI256"/>
      <c r="PJ256"/>
      <c r="PK256"/>
      <c r="PL256"/>
      <c r="PM256"/>
      <c r="PN256"/>
      <c r="PO256"/>
      <c r="PP256"/>
      <c r="PQ256"/>
      <c r="PR256"/>
      <c r="PS256"/>
      <c r="PT256"/>
      <c r="PU256"/>
      <c r="PV256"/>
      <c r="PW256"/>
      <c r="PX256"/>
      <c r="PY256"/>
      <c r="PZ256"/>
      <c r="QA256"/>
      <c r="QB256"/>
      <c r="QC256"/>
      <c r="QD256"/>
      <c r="QE256"/>
      <c r="QF256"/>
      <c r="QG256"/>
      <c r="QH256"/>
      <c r="QI256"/>
      <c r="QJ256"/>
      <c r="QK256"/>
      <c r="QL256"/>
      <c r="QM256"/>
      <c r="QN256"/>
      <c r="QO256"/>
      <c r="QP256"/>
      <c r="QQ256"/>
      <c r="QR256"/>
      <c r="QS256"/>
      <c r="QT256"/>
      <c r="QU256"/>
      <c r="QV256"/>
      <c r="QW256"/>
      <c r="QX256"/>
      <c r="QY256"/>
      <c r="QZ256"/>
      <c r="RA256"/>
      <c r="RB256"/>
      <c r="RC256"/>
      <c r="RD256"/>
      <c r="RE256"/>
      <c r="RF256"/>
      <c r="RG256"/>
      <c r="RH256"/>
      <c r="RI256"/>
      <c r="RJ256"/>
      <c r="RK256"/>
      <c r="RL256"/>
      <c r="RM256"/>
      <c r="RN256"/>
      <c r="RO256"/>
      <c r="RP256"/>
      <c r="RQ256"/>
      <c r="RR256"/>
      <c r="RS256"/>
      <c r="RT256"/>
      <c r="RU256"/>
      <c r="RV256"/>
      <c r="RW256"/>
      <c r="RX256"/>
      <c r="RY256"/>
      <c r="RZ256"/>
      <c r="SA256"/>
      <c r="SB256"/>
      <c r="SC256"/>
      <c r="SD256"/>
      <c r="SE256"/>
      <c r="SF256"/>
      <c r="SG256"/>
      <c r="SH256"/>
      <c r="SI256"/>
      <c r="SJ256"/>
      <c r="SK256"/>
      <c r="SL256"/>
      <c r="SM256"/>
      <c r="SN256"/>
      <c r="SO256"/>
      <c r="SP256"/>
      <c r="SQ256"/>
      <c r="SR256"/>
      <c r="SS256"/>
      <c r="ST256"/>
      <c r="SU256"/>
      <c r="SV256"/>
      <c r="SW256"/>
      <c r="SX256"/>
      <c r="SY256"/>
      <c r="SZ256"/>
      <c r="TA256"/>
      <c r="TB256"/>
      <c r="TC256"/>
      <c r="TD256"/>
      <c r="TE256"/>
      <c r="TF256"/>
      <c r="TG256"/>
      <c r="TH256"/>
      <c r="TI256"/>
      <c r="TJ256"/>
      <c r="TK256"/>
      <c r="TL256"/>
      <c r="TM256"/>
      <c r="TN256"/>
      <c r="TO256"/>
      <c r="TP256"/>
      <c r="TQ256"/>
      <c r="TR256"/>
      <c r="TS256"/>
      <c r="TT256"/>
      <c r="TU256"/>
      <c r="TV256"/>
      <c r="TW256"/>
      <c r="TX256"/>
      <c r="TY256"/>
      <c r="TZ256"/>
      <c r="UA256"/>
      <c r="UB256"/>
      <c r="UC256"/>
      <c r="UD256"/>
      <c r="UE256"/>
      <c r="UF256"/>
      <c r="UG256"/>
      <c r="UH256"/>
      <c r="UI256"/>
      <c r="UJ256"/>
      <c r="UK256"/>
      <c r="UL256"/>
      <c r="UM256"/>
      <c r="UN256"/>
      <c r="UO256"/>
      <c r="UP256"/>
      <c r="UQ256"/>
      <c r="UR256"/>
      <c r="US256"/>
      <c r="UT256"/>
      <c r="UU256"/>
      <c r="UV256"/>
      <c r="UW256"/>
      <c r="UX256"/>
      <c r="UY256"/>
      <c r="UZ256"/>
      <c r="VA256"/>
      <c r="VB256"/>
      <c r="VC256"/>
      <c r="VD256"/>
      <c r="VE256"/>
      <c r="VF256"/>
      <c r="VG256"/>
      <c r="VH256"/>
      <c r="VI256"/>
      <c r="VJ256"/>
      <c r="VK256"/>
      <c r="VL256"/>
      <c r="VM256"/>
      <c r="VN256"/>
      <c r="VO256"/>
      <c r="VP256"/>
      <c r="VQ256"/>
      <c r="VR256"/>
      <c r="VS256"/>
      <c r="VT256"/>
      <c r="VU256"/>
      <c r="VV256"/>
      <c r="VW256"/>
      <c r="VX256"/>
      <c r="VY256"/>
      <c r="VZ256"/>
      <c r="WA256"/>
      <c r="WB256"/>
      <c r="WC256"/>
      <c r="WD256"/>
      <c r="WE256"/>
      <c r="WF256"/>
      <c r="WG256"/>
      <c r="WH256"/>
      <c r="WI256"/>
      <c r="WJ256"/>
      <c r="WK256"/>
      <c r="WL256"/>
      <c r="WM256"/>
      <c r="WN256"/>
      <c r="WO256"/>
      <c r="WP256"/>
      <c r="WQ256"/>
      <c r="WR256"/>
      <c r="WS256"/>
      <c r="WT256"/>
      <c r="WU256"/>
      <c r="WV256"/>
      <c r="WW256"/>
      <c r="WX256"/>
      <c r="WY256"/>
      <c r="WZ256"/>
      <c r="XA256"/>
      <c r="XB256"/>
      <c r="XC256"/>
      <c r="XD256"/>
      <c r="XE256"/>
      <c r="XF256"/>
      <c r="XG256"/>
      <c r="XH256"/>
      <c r="XI256"/>
      <c r="XJ256"/>
      <c r="XK256"/>
      <c r="XL256"/>
      <c r="XM256"/>
      <c r="XN256"/>
      <c r="XO256"/>
      <c r="XP256"/>
      <c r="XQ256"/>
      <c r="XR256"/>
      <c r="XS256"/>
      <c r="XT256"/>
      <c r="XU256"/>
      <c r="XV256"/>
      <c r="XW256"/>
      <c r="XX256"/>
      <c r="XY256"/>
      <c r="XZ256"/>
      <c r="YA256"/>
      <c r="YB256"/>
      <c r="YC256"/>
      <c r="YD256"/>
      <c r="YE256"/>
      <c r="YF256"/>
      <c r="YG256"/>
      <c r="YH256"/>
      <c r="YI256"/>
      <c r="YJ256"/>
      <c r="YK256"/>
      <c r="YL256"/>
      <c r="YM256"/>
      <c r="YN256"/>
      <c r="YO256"/>
      <c r="YP256"/>
      <c r="YQ256"/>
      <c r="YR256"/>
      <c r="YS256"/>
      <c r="YT256"/>
      <c r="YU256"/>
      <c r="YV256"/>
      <c r="YW256"/>
      <c r="YX256"/>
      <c r="YY256"/>
      <c r="YZ256"/>
      <c r="ZA256"/>
      <c r="ZB256"/>
      <c r="ZC256"/>
      <c r="ZD256"/>
      <c r="ZE256"/>
      <c r="ZF256"/>
      <c r="ZG256"/>
      <c r="ZH256"/>
      <c r="ZI256"/>
      <c r="ZJ256"/>
      <c r="ZK256"/>
      <c r="ZL256"/>
      <c r="ZM256"/>
      <c r="ZN256"/>
      <c r="ZO256"/>
      <c r="ZP256"/>
      <c r="ZQ256"/>
      <c r="ZR256"/>
      <c r="ZS256"/>
      <c r="ZT256"/>
      <c r="ZU256"/>
      <c r="ZV256"/>
      <c r="ZW256"/>
      <c r="ZX256"/>
      <c r="ZY256"/>
      <c r="ZZ256"/>
      <c r="AAA256"/>
      <c r="AAB256"/>
      <c r="AAC256"/>
      <c r="AAD256"/>
      <c r="AAE256"/>
      <c r="AAF256"/>
      <c r="AAG256"/>
      <c r="AAH256"/>
      <c r="AAI256"/>
      <c r="AAJ256"/>
      <c r="AAK256"/>
      <c r="AAL256"/>
      <c r="AAM256"/>
      <c r="AAN256"/>
      <c r="AAO256"/>
      <c r="AAP256"/>
      <c r="AAQ256"/>
      <c r="AAR256"/>
      <c r="AAS256"/>
      <c r="AAT256"/>
      <c r="AAU256"/>
      <c r="AAV256"/>
      <c r="AAW256"/>
      <c r="AAX256"/>
      <c r="AAY256"/>
      <c r="AAZ256"/>
      <c r="ABA256"/>
      <c r="ABB256"/>
      <c r="ABC256"/>
      <c r="ABD256"/>
      <c r="ABE256"/>
      <c r="ABF256"/>
      <c r="ABG256"/>
      <c r="ABH256"/>
      <c r="ABI256"/>
      <c r="ABJ256"/>
      <c r="ABK256"/>
      <c r="ABL256"/>
      <c r="ABM256"/>
      <c r="ABN256"/>
      <c r="ABO256"/>
      <c r="ABP256"/>
      <c r="ABQ256"/>
      <c r="ABR256"/>
      <c r="ABS256"/>
      <c r="ABT256"/>
      <c r="ABU256"/>
      <c r="ABV256"/>
      <c r="ABW256"/>
      <c r="ABX256"/>
      <c r="ABY256"/>
      <c r="ABZ256"/>
      <c r="ACA256"/>
      <c r="ACB256"/>
      <c r="ACC256"/>
      <c r="ACD256"/>
      <c r="ACE256"/>
      <c r="ACF256"/>
      <c r="ACG256"/>
      <c r="ACH256"/>
      <c r="ACI256"/>
      <c r="ACJ256"/>
      <c r="ACK256"/>
      <c r="ACL256"/>
      <c r="ACM256"/>
      <c r="ACN256"/>
      <c r="ACO256"/>
      <c r="ACP256"/>
      <c r="ACQ256"/>
      <c r="ACR256"/>
      <c r="ACS256"/>
      <c r="ACT256"/>
      <c r="ACU256"/>
      <c r="ACV256"/>
      <c r="ACW256"/>
      <c r="ACX256"/>
      <c r="ACY256"/>
      <c r="ACZ256"/>
      <c r="ADA256"/>
      <c r="ADB256"/>
      <c r="ADC256"/>
      <c r="ADD256"/>
      <c r="ADE256"/>
      <c r="ADF256"/>
      <c r="ADG256"/>
      <c r="ADH256"/>
      <c r="ADI256"/>
      <c r="ADJ256"/>
      <c r="ADK256"/>
      <c r="ADL256"/>
      <c r="ADM256"/>
      <c r="ADN256"/>
      <c r="ADO256"/>
      <c r="ADP256"/>
      <c r="ADQ256"/>
      <c r="ADR256"/>
      <c r="ADS256"/>
      <c r="ADT256"/>
      <c r="ADU256"/>
      <c r="ADV256"/>
      <c r="ADW256"/>
      <c r="ADX256"/>
      <c r="ADY256"/>
      <c r="ADZ256"/>
      <c r="AEA256"/>
      <c r="AEB256"/>
      <c r="AEC256"/>
      <c r="AED256"/>
      <c r="AEE256"/>
      <c r="AEF256"/>
      <c r="AEG256"/>
      <c r="AEH256"/>
      <c r="AEI256"/>
      <c r="AEJ256"/>
      <c r="AEK256"/>
      <c r="AEL256"/>
      <c r="AEM256"/>
      <c r="AEN256"/>
      <c r="AEO256"/>
      <c r="AEP256"/>
      <c r="AEQ256"/>
      <c r="AER256"/>
      <c r="AES256"/>
      <c r="AET256"/>
      <c r="AEU256"/>
      <c r="AEV256"/>
      <c r="AEW256"/>
      <c r="AEX256"/>
      <c r="AEY256"/>
      <c r="AEZ256"/>
      <c r="AFA256"/>
      <c r="AFB256"/>
      <c r="AFC256"/>
      <c r="AFD256"/>
      <c r="AFE256"/>
      <c r="AFF256"/>
      <c r="AFG256"/>
      <c r="AFH256"/>
      <c r="AFI256"/>
      <c r="AFJ256"/>
      <c r="AFK256"/>
      <c r="AFL256"/>
      <c r="AFM256"/>
      <c r="AFN256"/>
      <c r="AFO256"/>
      <c r="AFP256"/>
      <c r="AFQ256"/>
      <c r="AFR256"/>
      <c r="AFS256"/>
      <c r="AFT256"/>
      <c r="AFU256"/>
      <c r="AFV256"/>
      <c r="AFW256"/>
      <c r="AFX256"/>
      <c r="AFY256"/>
      <c r="AFZ256"/>
      <c r="AGA256"/>
      <c r="AGB256"/>
      <c r="AGC256"/>
      <c r="AGD256"/>
      <c r="AGE256"/>
      <c r="AGF256"/>
      <c r="AGG256"/>
      <c r="AGH256"/>
      <c r="AGI256"/>
      <c r="AGJ256"/>
      <c r="AGK256"/>
      <c r="AGL256"/>
      <c r="AGM256"/>
      <c r="AGN256"/>
      <c r="AGO256"/>
      <c r="AGP256"/>
      <c r="AGQ256"/>
      <c r="AGR256"/>
      <c r="AGS256"/>
      <c r="AGT256"/>
      <c r="AGU256"/>
      <c r="AGV256"/>
      <c r="AGW256"/>
      <c r="AGX256"/>
      <c r="AGY256"/>
      <c r="AGZ256"/>
      <c r="AHA256"/>
      <c r="AHB256"/>
      <c r="AHC256"/>
      <c r="AHD256"/>
      <c r="AHE256"/>
      <c r="AHF256"/>
      <c r="AHG256"/>
      <c r="AHH256"/>
      <c r="AHI256"/>
      <c r="AHJ256"/>
      <c r="AHK256"/>
      <c r="AHL256"/>
      <c r="AHM256"/>
      <c r="AHN256"/>
      <c r="AHO256"/>
      <c r="AHP256"/>
      <c r="AHQ256"/>
      <c r="AHR256"/>
      <c r="AHS256"/>
      <c r="AHT256"/>
      <c r="AHU256"/>
      <c r="AHV256"/>
      <c r="AHW256"/>
      <c r="AHX256"/>
      <c r="AHY256"/>
      <c r="AHZ256"/>
      <c r="AIA256"/>
      <c r="AIB256"/>
      <c r="AIC256"/>
      <c r="AID256"/>
      <c r="AIE256"/>
      <c r="AIF256"/>
      <c r="AIG256"/>
      <c r="AIH256"/>
      <c r="AII256"/>
      <c r="AIJ256"/>
      <c r="AIK256"/>
      <c r="AIL256"/>
      <c r="AIM256"/>
      <c r="AIN256"/>
      <c r="AIO256"/>
      <c r="AIP256"/>
      <c r="AIQ256"/>
      <c r="AIR256"/>
      <c r="AIS256"/>
      <c r="AIT256"/>
      <c r="AIU256"/>
      <c r="AIV256"/>
      <c r="AIW256"/>
      <c r="AIX256"/>
      <c r="AIY256"/>
      <c r="AIZ256"/>
      <c r="AJA256"/>
      <c r="AJB256"/>
      <c r="AJC256"/>
      <c r="AJD256"/>
      <c r="AJE256"/>
      <c r="AJF256"/>
      <c r="AJG256"/>
      <c r="AJH256"/>
      <c r="AJI256"/>
      <c r="AJJ256"/>
      <c r="AJK256"/>
      <c r="AJL256"/>
      <c r="AJM256"/>
      <c r="AJN256"/>
      <c r="AJO256"/>
      <c r="AJP256"/>
      <c r="AJQ256"/>
      <c r="AJR256"/>
      <c r="AJS256"/>
      <c r="AJT256"/>
      <c r="AJU256"/>
      <c r="AJV256"/>
      <c r="AJW256"/>
      <c r="AJX256"/>
      <c r="AJY256"/>
      <c r="AJZ256"/>
      <c r="AKA256"/>
      <c r="AKB256"/>
      <c r="AKC256"/>
      <c r="AKD256"/>
      <c r="AKE256"/>
      <c r="AKF256"/>
      <c r="AKG256"/>
      <c r="AKH256"/>
      <c r="AKI256"/>
      <c r="AKJ256"/>
      <c r="AKK256"/>
      <c r="AKL256"/>
      <c r="AKM256"/>
      <c r="AKN256"/>
      <c r="AKO256"/>
      <c r="AKP256"/>
      <c r="AKQ256"/>
      <c r="AKR256"/>
      <c r="AKS256"/>
      <c r="AKT256"/>
      <c r="AKU256"/>
      <c r="AKV256"/>
      <c r="AKW256"/>
      <c r="AKX256"/>
      <c r="AKY256"/>
      <c r="AKZ256"/>
      <c r="ALA256"/>
      <c r="ALB256"/>
      <c r="ALC256"/>
      <c r="ALD256"/>
      <c r="ALE256"/>
      <c r="ALF256"/>
      <c r="ALG256"/>
      <c r="ALH256"/>
      <c r="ALI256"/>
      <c r="ALJ256"/>
      <c r="ALK256"/>
      <c r="ALL256"/>
      <c r="ALM256"/>
      <c r="ALN256"/>
      <c r="ALO256"/>
      <c r="ALP256"/>
      <c r="ALQ256"/>
      <c r="ALR256"/>
      <c r="ALS256"/>
      <c r="ALT256"/>
      <c r="ALU256"/>
      <c r="ALV256"/>
      <c r="ALW256"/>
      <c r="ALX256"/>
      <c r="ALY256"/>
      <c r="ALZ256"/>
      <c r="AMA256"/>
      <c r="AMB256"/>
      <c r="AMC256"/>
      <c r="AMD256"/>
      <c r="AME256"/>
      <c r="AMF256"/>
      <c r="AMG256"/>
      <c r="AMH256"/>
      <c r="AMI256"/>
      <c r="AMJ256"/>
      <c r="AMK256"/>
      <c r="AML256"/>
      <c r="AMM256"/>
      <c r="AMN256"/>
      <c r="AMO256"/>
    </row>
    <row r="257" spans="1:1029" s="13" customFormat="1" ht="14.1" customHeight="1">
      <c r="A257" s="11" t="str">
        <f>SUBSTITUTE(CONCATENATE(G257,H257)," ","")</f>
        <v>CriterionValue</v>
      </c>
      <c r="B257" s="12"/>
      <c r="C257" s="24" t="s">
        <v>1500</v>
      </c>
      <c r="D257" s="11"/>
      <c r="E257" s="11"/>
      <c r="F257" s="11" t="str">
        <f>CONCATENATE(IF(G257="","",CONCATENATE(G257,"_ ")),H257,". Details")</f>
        <v>Criterion Value. Details</v>
      </c>
      <c r="G257" s="11"/>
      <c r="H257" s="24" t="s">
        <v>2253</v>
      </c>
      <c r="I257" s="11"/>
      <c r="J257" s="11"/>
      <c r="K257" s="11"/>
      <c r="L257" s="11"/>
      <c r="M257" s="11"/>
      <c r="N257" s="11"/>
      <c r="O257" s="11"/>
      <c r="P257" s="11"/>
      <c r="Q257" s="11"/>
      <c r="R257" s="11" t="s">
        <v>1483</v>
      </c>
      <c r="S257" s="11"/>
      <c r="T257" s="11"/>
      <c r="U257" s="11"/>
      <c r="V257" s="11"/>
      <c r="W257" s="11"/>
      <c r="X257" s="11"/>
      <c r="Y257" s="11" t="s">
        <v>1485</v>
      </c>
      <c r="Z257" s="11"/>
      <c r="AA257" s="11" t="s">
        <v>1486</v>
      </c>
      <c r="AB257" s="11"/>
      <c r="AC257" s="11"/>
      <c r="AD257" s="11" t="s">
        <v>36</v>
      </c>
      <c r="AE257" s="11"/>
      <c r="AF257" s="11">
        <v>20180219</v>
      </c>
    </row>
    <row r="258" spans="1:1029" s="27" customFormat="1" ht="14.1" customHeight="1">
      <c r="A258" s="25" t="str">
        <f t="shared" ref="A258:A268" si="52">SUBSTITUTE(CONCATENATE(I258,J258,IF(K258="Identifier","ID",IF(AND(K258="Text",OR(I258&lt;&gt;"",J258&lt;&gt;"")),"",K258)),IF(AND(M258&lt;&gt;"Text",K258&lt;&gt;M258,NOT(AND(K258="URI",M258="Identifier")),NOT(AND(K258="UUID",M258="Identifier")),NOT(AND(K258="OID",M258="Identifier"))),IF(M258="Identifier","ID",M258),""))," ","")</f>
        <v>ValueDescription</v>
      </c>
      <c r="B258" s="26" t="s">
        <v>1502</v>
      </c>
      <c r="C258" s="14" t="s">
        <v>1500</v>
      </c>
      <c r="D258" s="25"/>
      <c r="E258" s="25"/>
      <c r="F258" s="25" t="str">
        <f t="shared" ref="F258:F268" si="53">CONCATENATE( IF(G258="","",CONCATENATE(G258,"_ ")),H258,". ",IF(I258="","",CONCATENATE(I258,"_ ")),L258,IF(OR(I258&lt;&gt;"",L258&lt;&gt;M258),CONCATENATE(". ",M258),""))</f>
        <v>Criterion Value. Value Description. Description</v>
      </c>
      <c r="G258" s="25"/>
      <c r="H258" s="25" t="s">
        <v>2253</v>
      </c>
      <c r="I258" s="25"/>
      <c r="J258" s="25" t="s">
        <v>1570</v>
      </c>
      <c r="K258" s="25" t="s">
        <v>1522</v>
      </c>
      <c r="L258" s="25" t="str">
        <f t="shared" ref="L258:L268" si="54">IF(J258&lt;&gt;"",CONCATENATE(J258," ",K258),K258)</f>
        <v>Value Description</v>
      </c>
      <c r="M258" s="25" t="s">
        <v>1522</v>
      </c>
      <c r="N258" s="25"/>
      <c r="O258" s="25" t="str">
        <f t="shared" ref="O258:O268" si="55">IF(N258&lt;&gt;"",CONCATENATE(N258,"_ ",M258,". Type"),CONCATENATE(M258,". Type"))</f>
        <v>Description. Type</v>
      </c>
      <c r="P258" s="25"/>
      <c r="Q258" s="25"/>
      <c r="R258" s="25" t="s">
        <v>1490</v>
      </c>
      <c r="S258" s="25" t="s">
        <v>1818</v>
      </c>
      <c r="T258" s="25"/>
      <c r="U258" s="25"/>
      <c r="AA258" s="27" t="s">
        <v>1486</v>
      </c>
      <c r="AF258" s="28">
        <v>20180219</v>
      </c>
    </row>
    <row r="259" spans="1:1029" s="27" customFormat="1" ht="14.1" customHeight="1">
      <c r="A259" s="25" t="str">
        <f t="shared" si="52"/>
        <v>ValueDate</v>
      </c>
      <c r="B259" s="26" t="s">
        <v>1498</v>
      </c>
      <c r="C259" s="14" t="s">
        <v>1500</v>
      </c>
      <c r="D259" s="25"/>
      <c r="E259" s="25"/>
      <c r="F259" s="25" t="str">
        <f t="shared" si="53"/>
        <v>Criterion Value. Value Date. Date</v>
      </c>
      <c r="G259" s="25"/>
      <c r="H259" s="25" t="s">
        <v>2253</v>
      </c>
      <c r="I259" s="25"/>
      <c r="J259" s="25" t="s">
        <v>1570</v>
      </c>
      <c r="K259" s="25" t="s">
        <v>1505</v>
      </c>
      <c r="L259" s="25" t="str">
        <f t="shared" si="54"/>
        <v>Value Date</v>
      </c>
      <c r="M259" s="25" t="s">
        <v>1505</v>
      </c>
      <c r="N259" s="25"/>
      <c r="O259" s="25" t="str">
        <f t="shared" si="55"/>
        <v>Date. Type</v>
      </c>
      <c r="P259" s="25"/>
      <c r="Q259" s="25"/>
      <c r="R259" s="25" t="s">
        <v>1490</v>
      </c>
      <c r="S259" s="25" t="s">
        <v>1818</v>
      </c>
      <c r="T259" s="25"/>
      <c r="U259" s="25"/>
      <c r="AA259" s="27" t="s">
        <v>1486</v>
      </c>
      <c r="AF259" s="28">
        <v>20180219</v>
      </c>
    </row>
    <row r="260" spans="1:1029" s="27" customFormat="1" ht="14.1" customHeight="1">
      <c r="A260" s="25" t="str">
        <f t="shared" si="52"/>
        <v>ValueTime</v>
      </c>
      <c r="B260" s="26" t="s">
        <v>1498</v>
      </c>
      <c r="C260" s="14" t="s">
        <v>1500</v>
      </c>
      <c r="D260" s="25"/>
      <c r="E260" s="25"/>
      <c r="F260" s="25" t="str">
        <f t="shared" si="53"/>
        <v>Criterion Value. Value Time. Time</v>
      </c>
      <c r="G260" s="25"/>
      <c r="H260" s="25" t="s">
        <v>2253</v>
      </c>
      <c r="I260" s="25"/>
      <c r="J260" s="25" t="s">
        <v>1570</v>
      </c>
      <c r="K260" s="25" t="s">
        <v>1819</v>
      </c>
      <c r="L260" s="25" t="str">
        <f t="shared" si="54"/>
        <v>Value Time</v>
      </c>
      <c r="M260" s="25" t="s">
        <v>1819</v>
      </c>
      <c r="N260" s="25"/>
      <c r="O260" s="25" t="str">
        <f t="shared" si="55"/>
        <v>Time. Type</v>
      </c>
      <c r="P260" s="25"/>
      <c r="Q260" s="25"/>
      <c r="R260" s="25" t="s">
        <v>1490</v>
      </c>
      <c r="S260" s="25" t="s">
        <v>1818</v>
      </c>
      <c r="T260" s="25"/>
      <c r="U260" s="25"/>
      <c r="AA260" s="27" t="s">
        <v>1486</v>
      </c>
      <c r="AF260" s="28">
        <v>20180219</v>
      </c>
    </row>
    <row r="261" spans="1:1029" s="27" customFormat="1" ht="14.1" customHeight="1">
      <c r="A261" s="25" t="str">
        <f t="shared" si="52"/>
        <v>ValueID</v>
      </c>
      <c r="B261" s="26" t="s">
        <v>1498</v>
      </c>
      <c r="C261" s="14" t="s">
        <v>1500</v>
      </c>
      <c r="D261" s="25"/>
      <c r="E261" s="25"/>
      <c r="F261" s="25" t="str">
        <f t="shared" si="53"/>
        <v>Criterion Value. Value Identifier. Identifier</v>
      </c>
      <c r="G261" s="25"/>
      <c r="H261" s="25" t="s">
        <v>2253</v>
      </c>
      <c r="I261" s="25"/>
      <c r="J261" s="25" t="s">
        <v>1570</v>
      </c>
      <c r="K261" s="25" t="s">
        <v>1497</v>
      </c>
      <c r="L261" s="25" t="str">
        <f t="shared" si="54"/>
        <v>Value Identifier</v>
      </c>
      <c r="M261" s="25" t="s">
        <v>1497</v>
      </c>
      <c r="N261" s="25"/>
      <c r="O261" s="25" t="str">
        <f t="shared" si="55"/>
        <v>Identifier. Type</v>
      </c>
      <c r="P261" s="25"/>
      <c r="Q261" s="25"/>
      <c r="R261" s="25" t="s">
        <v>1490</v>
      </c>
      <c r="S261" s="25" t="s">
        <v>1818</v>
      </c>
      <c r="T261" s="25"/>
      <c r="U261" s="25"/>
      <c r="AA261" s="27" t="s">
        <v>1486</v>
      </c>
      <c r="AF261" s="28">
        <v>20180219</v>
      </c>
    </row>
    <row r="262" spans="1:1029" s="27" customFormat="1" ht="14.1" customHeight="1">
      <c r="A262" s="25" t="str">
        <f t="shared" si="52"/>
        <v>ID</v>
      </c>
      <c r="B262" s="26" t="s">
        <v>1498</v>
      </c>
      <c r="C262" s="14" t="s">
        <v>1500</v>
      </c>
      <c r="D262" s="25"/>
      <c r="E262" s="25"/>
      <c r="F262" s="25" t="str">
        <f t="shared" si="53"/>
        <v>Criterion Value. Identifier</v>
      </c>
      <c r="G262" s="25"/>
      <c r="H262" s="25" t="s">
        <v>2253</v>
      </c>
      <c r="I262" s="25"/>
      <c r="J262" s="25"/>
      <c r="K262" s="25" t="s">
        <v>1497</v>
      </c>
      <c r="L262" s="25" t="str">
        <f t="shared" si="54"/>
        <v>Identifier</v>
      </c>
      <c r="M262" s="25" t="s">
        <v>1497</v>
      </c>
      <c r="N262" s="25"/>
      <c r="O262" s="25" t="str">
        <f t="shared" si="55"/>
        <v>Identifier. Type</v>
      </c>
      <c r="P262" s="25"/>
      <c r="Q262" s="25"/>
      <c r="R262" s="25" t="s">
        <v>1490</v>
      </c>
      <c r="S262" s="25" t="s">
        <v>1818</v>
      </c>
      <c r="T262" s="25"/>
      <c r="U262" s="25"/>
      <c r="AA262" s="27" t="s">
        <v>1486</v>
      </c>
      <c r="AF262" s="28">
        <v>20180219</v>
      </c>
    </row>
    <row r="263" spans="1:1029" s="27" customFormat="1" ht="14.1" customHeight="1">
      <c r="A263" s="25" t="str">
        <f t="shared" si="52"/>
        <v>ValueAmount</v>
      </c>
      <c r="B263" s="26" t="s">
        <v>1498</v>
      </c>
      <c r="C263" s="14" t="s">
        <v>1500</v>
      </c>
      <c r="D263" s="25"/>
      <c r="E263" s="25"/>
      <c r="F263" s="25" t="str">
        <f t="shared" si="53"/>
        <v>Criterion Value. Value Amount. Amount</v>
      </c>
      <c r="G263" s="25"/>
      <c r="H263" s="25" t="s">
        <v>2253</v>
      </c>
      <c r="I263" s="25"/>
      <c r="J263" s="25" t="s">
        <v>1570</v>
      </c>
      <c r="K263" s="25" t="s">
        <v>1651</v>
      </c>
      <c r="L263" s="25" t="str">
        <f t="shared" si="54"/>
        <v>Value Amount</v>
      </c>
      <c r="M263" s="25" t="s">
        <v>1651</v>
      </c>
      <c r="N263" s="25"/>
      <c r="O263" s="25" t="str">
        <f t="shared" si="55"/>
        <v>Amount. Type</v>
      </c>
      <c r="P263" s="25"/>
      <c r="Q263" s="25"/>
      <c r="R263" s="25" t="s">
        <v>1490</v>
      </c>
      <c r="S263" s="25" t="s">
        <v>1818</v>
      </c>
      <c r="T263" s="25"/>
      <c r="U263" s="25"/>
      <c r="AA263" s="27" t="s">
        <v>1486</v>
      </c>
      <c r="AD263" s="27" t="s">
        <v>36</v>
      </c>
      <c r="AF263" s="28">
        <v>20180219</v>
      </c>
    </row>
    <row r="264" spans="1:1029" s="27" customFormat="1" ht="14.1" customHeight="1">
      <c r="A264" s="25" t="str">
        <f t="shared" si="52"/>
        <v>ValueMaximumAmount</v>
      </c>
      <c r="B264" s="26" t="s">
        <v>1498</v>
      </c>
      <c r="C264" s="14" t="s">
        <v>1500</v>
      </c>
      <c r="D264" s="25"/>
      <c r="E264" s="25"/>
      <c r="F264" s="25" t="str">
        <f t="shared" si="53"/>
        <v>Criterion Value. Value Maximum Amount. Amount</v>
      </c>
      <c r="G264" s="25"/>
      <c r="H264" s="25" t="s">
        <v>2253</v>
      </c>
      <c r="I264" s="25"/>
      <c r="J264" s="25" t="s">
        <v>1820</v>
      </c>
      <c r="K264" s="25" t="s">
        <v>1651</v>
      </c>
      <c r="L264" s="25" t="str">
        <f t="shared" si="54"/>
        <v>Value Maximum Amount</v>
      </c>
      <c r="M264" s="25" t="s">
        <v>1651</v>
      </c>
      <c r="N264" s="25"/>
      <c r="O264" s="25" t="str">
        <f t="shared" si="55"/>
        <v>Amount. Type</v>
      </c>
      <c r="P264" s="25"/>
      <c r="Q264" s="25"/>
      <c r="R264" s="25" t="s">
        <v>1490</v>
      </c>
      <c r="S264" s="25" t="s">
        <v>1818</v>
      </c>
      <c r="T264" s="25"/>
      <c r="U264" s="25"/>
      <c r="AA264" s="27" t="s">
        <v>1486</v>
      </c>
      <c r="AD264" s="27" t="s">
        <v>36</v>
      </c>
      <c r="AF264" s="28">
        <v>20180219</v>
      </c>
    </row>
    <row r="265" spans="1:1029" s="27" customFormat="1" ht="14.1" customHeight="1">
      <c r="A265" s="25" t="str">
        <f t="shared" si="52"/>
        <v>ValueMinimumAmount</v>
      </c>
      <c r="B265" s="26" t="s">
        <v>1498</v>
      </c>
      <c r="C265" s="14" t="s">
        <v>1500</v>
      </c>
      <c r="D265" s="25"/>
      <c r="E265" s="25"/>
      <c r="F265" s="25" t="str">
        <f t="shared" si="53"/>
        <v>Criterion Value. Value Minimum Amount. Amount</v>
      </c>
      <c r="G265" s="25"/>
      <c r="H265" s="25" t="s">
        <v>2253</v>
      </c>
      <c r="I265" s="25"/>
      <c r="J265" s="25" t="s">
        <v>1821</v>
      </c>
      <c r="K265" s="25" t="s">
        <v>1651</v>
      </c>
      <c r="L265" s="25" t="str">
        <f t="shared" si="54"/>
        <v>Value Minimum Amount</v>
      </c>
      <c r="M265" s="25" t="s">
        <v>1651</v>
      </c>
      <c r="N265" s="25"/>
      <c r="O265" s="25" t="str">
        <f t="shared" si="55"/>
        <v>Amount. Type</v>
      </c>
      <c r="P265" s="25"/>
      <c r="Q265" s="25"/>
      <c r="R265" s="25" t="s">
        <v>1490</v>
      </c>
      <c r="S265" s="25" t="s">
        <v>1818</v>
      </c>
      <c r="T265" s="25"/>
      <c r="U265" s="25"/>
      <c r="AA265" s="27" t="s">
        <v>1486</v>
      </c>
      <c r="AD265" s="27" t="s">
        <v>36</v>
      </c>
      <c r="AF265" s="28">
        <v>20180219</v>
      </c>
    </row>
    <row r="266" spans="1:1029" s="27" customFormat="1" ht="14.1" customHeight="1">
      <c r="A266" s="25" t="str">
        <f t="shared" si="52"/>
        <v>ValueQuantity</v>
      </c>
      <c r="B266" s="26" t="s">
        <v>1498</v>
      </c>
      <c r="C266" s="14" t="s">
        <v>1500</v>
      </c>
      <c r="D266" s="25"/>
      <c r="E266" s="25"/>
      <c r="F266" s="25" t="str">
        <f t="shared" si="53"/>
        <v>Criterion Value. Value Quantity. Quantity</v>
      </c>
      <c r="G266" s="25"/>
      <c r="H266" s="25" t="s">
        <v>2253</v>
      </c>
      <c r="I266" s="25"/>
      <c r="J266" s="25" t="s">
        <v>1570</v>
      </c>
      <c r="K266" s="25" t="s">
        <v>1655</v>
      </c>
      <c r="L266" s="25" t="str">
        <f t="shared" si="54"/>
        <v>Value Quantity</v>
      </c>
      <c r="M266" s="25" t="s">
        <v>1655</v>
      </c>
      <c r="N266" s="25"/>
      <c r="O266" s="25" t="str">
        <f t="shared" si="55"/>
        <v>Quantity. Type</v>
      </c>
      <c r="P266" s="25"/>
      <c r="Q266" s="25"/>
      <c r="R266" s="25" t="s">
        <v>1490</v>
      </c>
      <c r="S266" s="25" t="s">
        <v>1818</v>
      </c>
      <c r="T266" s="25"/>
      <c r="U266" s="25"/>
      <c r="AA266" s="27" t="s">
        <v>1486</v>
      </c>
      <c r="AF266" s="28">
        <v>20180219</v>
      </c>
    </row>
    <row r="267" spans="1:1029" s="27" customFormat="1" ht="14.1" customHeight="1">
      <c r="A267" s="25" t="str">
        <f t="shared" si="52"/>
        <v>ValueCode</v>
      </c>
      <c r="B267" s="26" t="s">
        <v>1498</v>
      </c>
      <c r="C267" s="14" t="s">
        <v>1500</v>
      </c>
      <c r="D267" s="25"/>
      <c r="E267" s="25"/>
      <c r="F267" s="25" t="str">
        <f t="shared" si="53"/>
        <v>Criterion Value. Value Code. Code</v>
      </c>
      <c r="G267" s="25"/>
      <c r="H267" s="25" t="s">
        <v>2253</v>
      </c>
      <c r="I267" s="25"/>
      <c r="J267" s="25" t="s">
        <v>1570</v>
      </c>
      <c r="K267" s="25" t="s">
        <v>1489</v>
      </c>
      <c r="L267" s="25" t="str">
        <f t="shared" si="54"/>
        <v>Value Code</v>
      </c>
      <c r="M267" s="25" t="s">
        <v>1489</v>
      </c>
      <c r="N267" s="25"/>
      <c r="O267" s="25" t="str">
        <f t="shared" si="55"/>
        <v>Code. Type</v>
      </c>
      <c r="P267" s="25"/>
      <c r="Q267" s="25"/>
      <c r="R267" s="25" t="s">
        <v>1490</v>
      </c>
      <c r="S267" s="25" t="s">
        <v>1818</v>
      </c>
      <c r="T267" s="25" t="s">
        <v>1822</v>
      </c>
      <c r="U267" s="25"/>
      <c r="AA267" s="27" t="s">
        <v>1486</v>
      </c>
      <c r="AF267" s="28">
        <v>20180219</v>
      </c>
    </row>
    <row r="268" spans="1:1029" s="27" customFormat="1" ht="14.1" customHeight="1">
      <c r="A268" s="25" t="str">
        <f t="shared" si="52"/>
        <v>ValueURI</v>
      </c>
      <c r="B268" s="26" t="s">
        <v>1498</v>
      </c>
      <c r="C268" s="14" t="s">
        <v>1500</v>
      </c>
      <c r="D268" s="25"/>
      <c r="E268" s="25"/>
      <c r="F268" s="25" t="str">
        <f t="shared" si="53"/>
        <v>Criterion Value. Value URI. URI</v>
      </c>
      <c r="G268" s="25"/>
      <c r="H268" s="25" t="s">
        <v>2253</v>
      </c>
      <c r="I268" s="25"/>
      <c r="J268" s="25" t="s">
        <v>1570</v>
      </c>
      <c r="K268" s="25" t="s">
        <v>1496</v>
      </c>
      <c r="L268" s="25" t="str">
        <f t="shared" si="54"/>
        <v>Value URI</v>
      </c>
      <c r="M268" s="25" t="s">
        <v>1496</v>
      </c>
      <c r="N268" s="25"/>
      <c r="O268" s="25" t="str">
        <f t="shared" si="55"/>
        <v>URI. Type</v>
      </c>
      <c r="P268" s="25"/>
      <c r="Q268" s="25"/>
      <c r="R268" s="25" t="s">
        <v>1490</v>
      </c>
      <c r="S268" s="25" t="s">
        <v>1818</v>
      </c>
      <c r="T268" s="25"/>
      <c r="U268" s="25"/>
      <c r="AA268" s="27" t="s">
        <v>1486</v>
      </c>
      <c r="AF268" s="28">
        <v>20180219</v>
      </c>
    </row>
    <row r="269" spans="1:1029">
      <c r="A269" s="20" t="str">
        <f>SUBSTITUTE(SUBSTITUTE(CONCATENATE(I269,IF(L269="Identifier","ID",L269))," ",""),"_","")</f>
        <v>ValuePeriod</v>
      </c>
      <c r="B269" s="21" t="s">
        <v>1498</v>
      </c>
      <c r="C269" s="23" t="s">
        <v>1500</v>
      </c>
      <c r="D269" s="20"/>
      <c r="E269" s="20"/>
      <c r="F269" s="20" t="str">
        <f>CONCATENATE( IF(G269="","",CONCATENATE(G269,"_ ")),H269,". ",IF(I269="","",CONCATENATE(I269,"_ ")),L269,IF(I269="","",CONCATENATE(". ",M269)))</f>
        <v>Criterion Value. Value_ Period</v>
      </c>
      <c r="G269" s="20"/>
      <c r="H269" s="20" t="s">
        <v>2253</v>
      </c>
      <c r="I269" s="20"/>
      <c r="J269" s="20"/>
      <c r="K269" s="20"/>
      <c r="L269" s="20" t="str">
        <f>CONCATENATE(IF(P269="","",CONCATENATE(P269,"_ ")),Q269)</f>
        <v>Value_ Period</v>
      </c>
      <c r="M269" s="20" t="str">
        <f>L269</f>
        <v>Value_ Period</v>
      </c>
      <c r="N269" s="20"/>
      <c r="O269" s="20"/>
      <c r="P269" s="20" t="s">
        <v>1570</v>
      </c>
      <c r="Q269" s="22" t="s">
        <v>1526</v>
      </c>
      <c r="R269" s="20" t="s">
        <v>1507</v>
      </c>
      <c r="S269" s="23" t="s">
        <v>1818</v>
      </c>
      <c r="T269" s="23"/>
      <c r="U269" s="23"/>
      <c r="V269" s="23"/>
      <c r="W269" s="23"/>
      <c r="X269" s="23"/>
      <c r="Y269" s="23"/>
      <c r="Z269" s="23"/>
      <c r="AA269" s="23" t="s">
        <v>1486</v>
      </c>
      <c r="AB269" s="23"/>
      <c r="AC269" s="23"/>
      <c r="AD269" s="23"/>
      <c r="AE269" s="23"/>
      <c r="AF269" s="22">
        <v>20180219</v>
      </c>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c r="BY269"/>
      <c r="BZ269"/>
      <c r="CA269"/>
      <c r="CB269"/>
      <c r="CC269"/>
      <c r="CD269"/>
      <c r="CE269"/>
      <c r="CF269"/>
      <c r="CG269"/>
      <c r="CH269"/>
      <c r="CI269"/>
      <c r="CJ269"/>
      <c r="CK269"/>
      <c r="CL269"/>
      <c r="CM269"/>
      <c r="CN269"/>
      <c r="CO269"/>
      <c r="CP269"/>
      <c r="CQ269"/>
      <c r="CR269"/>
      <c r="CS269"/>
      <c r="CT269"/>
      <c r="CU269"/>
      <c r="CV269"/>
      <c r="CW269"/>
      <c r="CX269"/>
      <c r="CY269"/>
      <c r="CZ269"/>
      <c r="DA269"/>
      <c r="DB269"/>
      <c r="DC269"/>
      <c r="DD269"/>
      <c r="DE269"/>
      <c r="DF269"/>
      <c r="DG269"/>
      <c r="DH269"/>
      <c r="DI269"/>
      <c r="DJ269"/>
      <c r="DK269"/>
      <c r="DL269"/>
      <c r="DM269"/>
      <c r="DN269"/>
      <c r="DO269"/>
      <c r="DP269"/>
      <c r="DQ269"/>
      <c r="DR269"/>
      <c r="DS269"/>
      <c r="DT269"/>
      <c r="DU269"/>
      <c r="DV269"/>
      <c r="DW269"/>
      <c r="DX269"/>
      <c r="DY269"/>
      <c r="DZ269"/>
      <c r="EA269"/>
      <c r="EB269"/>
      <c r="EC269"/>
      <c r="ED269"/>
      <c r="EE269"/>
      <c r="EF269"/>
      <c r="EG269"/>
      <c r="EH269"/>
      <c r="EI269"/>
      <c r="EJ269"/>
      <c r="EK269"/>
      <c r="EL269"/>
      <c r="EM269"/>
      <c r="EN269"/>
      <c r="EO269"/>
      <c r="EP269"/>
      <c r="EQ269"/>
      <c r="ER269"/>
      <c r="ES269"/>
      <c r="ET269"/>
      <c r="EU269"/>
      <c r="EV269"/>
      <c r="EW269"/>
      <c r="EX269"/>
      <c r="EY269"/>
      <c r="EZ269"/>
      <c r="FA269"/>
      <c r="FB269"/>
      <c r="FC269"/>
      <c r="FD269"/>
      <c r="FE269"/>
      <c r="FF269"/>
      <c r="FG269"/>
      <c r="FH269"/>
      <c r="FI269"/>
      <c r="FJ269"/>
      <c r="FK269"/>
      <c r="FL269"/>
      <c r="FM269"/>
      <c r="FN269"/>
      <c r="FO269"/>
      <c r="FP269"/>
      <c r="FQ269"/>
      <c r="FR269"/>
      <c r="FS269"/>
      <c r="FT269"/>
      <c r="FU269"/>
      <c r="FV269"/>
      <c r="FW269"/>
      <c r="FX269"/>
      <c r="FY269"/>
      <c r="FZ269"/>
      <c r="GA269"/>
      <c r="GB269"/>
      <c r="GC269"/>
      <c r="GD269"/>
      <c r="GE269"/>
      <c r="GF269"/>
      <c r="GG269"/>
      <c r="GH269"/>
      <c r="GI269"/>
      <c r="GJ269"/>
      <c r="GK269"/>
      <c r="GL269"/>
      <c r="GM269"/>
      <c r="GN269"/>
      <c r="GO269"/>
      <c r="GP269"/>
      <c r="GQ269"/>
      <c r="GR269"/>
      <c r="GS269"/>
      <c r="GT269"/>
      <c r="GU269"/>
      <c r="GV269"/>
      <c r="GW269"/>
      <c r="GX269"/>
      <c r="GY269"/>
      <c r="GZ269"/>
      <c r="HA269"/>
      <c r="HB269"/>
      <c r="HC269"/>
      <c r="HD269"/>
      <c r="HE269"/>
      <c r="HF269"/>
      <c r="HG269"/>
      <c r="HH269"/>
      <c r="HI269"/>
      <c r="HJ269"/>
      <c r="HK269"/>
      <c r="HL269"/>
      <c r="HM269"/>
      <c r="HN269"/>
      <c r="HO269"/>
      <c r="HP269"/>
      <c r="HQ269"/>
      <c r="HR269"/>
      <c r="HS269"/>
      <c r="HT269"/>
      <c r="HU269"/>
      <c r="HV269"/>
      <c r="HW269"/>
      <c r="HX269"/>
      <c r="HY269"/>
      <c r="HZ269"/>
      <c r="IA269"/>
      <c r="IB269"/>
      <c r="IC269"/>
      <c r="ID269"/>
      <c r="IE269"/>
      <c r="IF269"/>
      <c r="IG269"/>
      <c r="IH269"/>
      <c r="II269"/>
      <c r="IJ269"/>
      <c r="IK269"/>
      <c r="IL269"/>
      <c r="IM269"/>
      <c r="IN269"/>
      <c r="IO269"/>
      <c r="IP269"/>
      <c r="IQ269"/>
      <c r="IR269"/>
      <c r="IS269"/>
      <c r="IT269"/>
      <c r="IU269"/>
      <c r="IV269"/>
      <c r="IW269"/>
      <c r="IX269"/>
      <c r="IY269"/>
      <c r="IZ269"/>
      <c r="JA269"/>
      <c r="JB269"/>
      <c r="JC269"/>
      <c r="JD269"/>
      <c r="JE269"/>
      <c r="JF269"/>
      <c r="JG269"/>
      <c r="JH269"/>
      <c r="JI269"/>
      <c r="JJ269"/>
      <c r="JK269"/>
      <c r="JL269"/>
      <c r="JM269"/>
      <c r="JN269"/>
      <c r="JO269"/>
      <c r="JP269"/>
      <c r="JQ269"/>
      <c r="JR269"/>
      <c r="JS269"/>
      <c r="JT269"/>
      <c r="JU269"/>
      <c r="JV269"/>
      <c r="JW269"/>
      <c r="JX269"/>
      <c r="JY269"/>
      <c r="JZ269"/>
      <c r="KA269"/>
      <c r="KB269"/>
      <c r="KC269"/>
      <c r="KD269"/>
      <c r="KE269"/>
      <c r="KF269"/>
      <c r="KG269"/>
      <c r="KH269"/>
      <c r="KI269"/>
      <c r="KJ269"/>
      <c r="KK269"/>
      <c r="KL269"/>
      <c r="KM269"/>
      <c r="KN269"/>
      <c r="KO269"/>
      <c r="KP269"/>
      <c r="KQ269"/>
      <c r="KR269"/>
      <c r="KS269"/>
      <c r="KT269"/>
      <c r="KU269"/>
      <c r="KV269"/>
      <c r="KW269"/>
      <c r="KX269"/>
      <c r="KY269"/>
      <c r="KZ269"/>
      <c r="LA269"/>
      <c r="LB269"/>
      <c r="LC269"/>
      <c r="LD269"/>
      <c r="LE269"/>
      <c r="LF269"/>
      <c r="LG269"/>
      <c r="LH269"/>
      <c r="LI269"/>
      <c r="LJ269"/>
      <c r="LK269"/>
      <c r="LL269"/>
      <c r="LM269"/>
      <c r="LN269"/>
      <c r="LO269"/>
      <c r="LP269"/>
      <c r="LQ269"/>
      <c r="LR269"/>
      <c r="LS269"/>
      <c r="LT269"/>
      <c r="LU269"/>
      <c r="LV269"/>
      <c r="LW269"/>
      <c r="LX269"/>
      <c r="LY269"/>
      <c r="LZ269"/>
      <c r="MA269"/>
      <c r="MB269"/>
      <c r="MC269"/>
      <c r="MD269"/>
      <c r="ME269"/>
      <c r="MF269"/>
      <c r="MG269"/>
      <c r="MH269"/>
      <c r="MI269"/>
      <c r="MJ269"/>
      <c r="MK269"/>
      <c r="ML269"/>
      <c r="MM269"/>
      <c r="MN269"/>
      <c r="MO269"/>
      <c r="MP269"/>
      <c r="MQ269"/>
      <c r="MR269"/>
      <c r="MS269"/>
      <c r="MT269"/>
      <c r="MU269"/>
      <c r="MV269"/>
      <c r="MW269"/>
      <c r="MX269"/>
      <c r="MY269"/>
      <c r="MZ269"/>
      <c r="NA269"/>
      <c r="NB269"/>
      <c r="NC269"/>
      <c r="ND269"/>
      <c r="NE269"/>
      <c r="NF269"/>
      <c r="NG269"/>
      <c r="NH269"/>
      <c r="NI269"/>
      <c r="NJ269"/>
      <c r="NK269"/>
      <c r="NL269"/>
      <c r="NM269"/>
      <c r="NN269"/>
      <c r="NO269"/>
      <c r="NP269"/>
      <c r="NQ269"/>
      <c r="NR269"/>
      <c r="NS269"/>
      <c r="NT269"/>
      <c r="NU269"/>
      <c r="NV269"/>
      <c r="NW269"/>
      <c r="NX269"/>
      <c r="NY269"/>
      <c r="NZ269"/>
      <c r="OA269"/>
      <c r="OB269"/>
      <c r="OC269"/>
      <c r="OD269"/>
      <c r="OE269"/>
      <c r="OF269"/>
      <c r="OG269"/>
      <c r="OH269"/>
      <c r="OI269"/>
      <c r="OJ269"/>
      <c r="OK269"/>
      <c r="OL269"/>
      <c r="OM269"/>
      <c r="ON269"/>
      <c r="OO269"/>
      <c r="OP269"/>
      <c r="OQ269"/>
      <c r="OR269"/>
      <c r="OS269"/>
      <c r="OT269"/>
      <c r="OU269"/>
      <c r="OV269"/>
      <c r="OW269"/>
      <c r="OX269"/>
      <c r="OY269"/>
      <c r="OZ269"/>
      <c r="PA269"/>
      <c r="PB269"/>
      <c r="PC269"/>
      <c r="PD269"/>
      <c r="PE269"/>
      <c r="PF269"/>
      <c r="PG269"/>
      <c r="PH269"/>
      <c r="PI269"/>
      <c r="PJ269"/>
      <c r="PK269"/>
      <c r="PL269"/>
      <c r="PM269"/>
      <c r="PN269"/>
      <c r="PO269"/>
      <c r="PP269"/>
      <c r="PQ269"/>
      <c r="PR269"/>
      <c r="PS269"/>
      <c r="PT269"/>
      <c r="PU269"/>
      <c r="PV269"/>
      <c r="PW269"/>
      <c r="PX269"/>
      <c r="PY269"/>
      <c r="PZ269"/>
      <c r="QA269"/>
      <c r="QB269"/>
      <c r="QC269"/>
      <c r="QD269"/>
      <c r="QE269"/>
      <c r="QF269"/>
      <c r="QG269"/>
      <c r="QH269"/>
      <c r="QI269"/>
      <c r="QJ269"/>
      <c r="QK269"/>
      <c r="QL269"/>
      <c r="QM269"/>
      <c r="QN269"/>
      <c r="QO269"/>
      <c r="QP269"/>
      <c r="QQ269"/>
      <c r="QR269"/>
      <c r="QS269"/>
      <c r="QT269"/>
      <c r="QU269"/>
      <c r="QV269"/>
      <c r="QW269"/>
      <c r="QX269"/>
      <c r="QY269"/>
      <c r="QZ269"/>
      <c r="RA269"/>
      <c r="RB269"/>
      <c r="RC269"/>
      <c r="RD269"/>
      <c r="RE269"/>
      <c r="RF269"/>
      <c r="RG269"/>
      <c r="RH269"/>
      <c r="RI269"/>
      <c r="RJ269"/>
      <c r="RK269"/>
      <c r="RL269"/>
      <c r="RM269"/>
      <c r="RN269"/>
      <c r="RO269"/>
      <c r="RP269"/>
      <c r="RQ269"/>
      <c r="RR269"/>
      <c r="RS269"/>
      <c r="RT269"/>
      <c r="RU269"/>
      <c r="RV269"/>
      <c r="RW269"/>
      <c r="RX269"/>
      <c r="RY269"/>
      <c r="RZ269"/>
      <c r="SA269"/>
      <c r="SB269"/>
      <c r="SC269"/>
      <c r="SD269"/>
      <c r="SE269"/>
      <c r="SF269"/>
      <c r="SG269"/>
      <c r="SH269"/>
      <c r="SI269"/>
      <c r="SJ269"/>
      <c r="SK269"/>
      <c r="SL269"/>
      <c r="SM269"/>
      <c r="SN269"/>
      <c r="SO269"/>
      <c r="SP269"/>
      <c r="SQ269"/>
      <c r="SR269"/>
      <c r="SS269"/>
      <c r="ST269"/>
      <c r="SU269"/>
      <c r="SV269"/>
      <c r="SW269"/>
      <c r="SX269"/>
      <c r="SY269"/>
      <c r="SZ269"/>
      <c r="TA269"/>
      <c r="TB269"/>
      <c r="TC269"/>
      <c r="TD269"/>
      <c r="TE269"/>
      <c r="TF269"/>
      <c r="TG269"/>
      <c r="TH269"/>
      <c r="TI269"/>
      <c r="TJ269"/>
      <c r="TK269"/>
      <c r="TL269"/>
      <c r="TM269"/>
      <c r="TN269"/>
      <c r="TO269"/>
      <c r="TP269"/>
      <c r="TQ269"/>
      <c r="TR269"/>
      <c r="TS269"/>
      <c r="TT269"/>
      <c r="TU269"/>
      <c r="TV269"/>
      <c r="TW269"/>
      <c r="TX269"/>
      <c r="TY269"/>
      <c r="TZ269"/>
      <c r="UA269"/>
      <c r="UB269"/>
      <c r="UC269"/>
      <c r="UD269"/>
      <c r="UE269"/>
      <c r="UF269"/>
      <c r="UG269"/>
      <c r="UH269"/>
      <c r="UI269"/>
      <c r="UJ269"/>
      <c r="UK269"/>
      <c r="UL269"/>
      <c r="UM269"/>
      <c r="UN269"/>
      <c r="UO269"/>
      <c r="UP269"/>
      <c r="UQ269"/>
      <c r="UR269"/>
      <c r="US269"/>
      <c r="UT269"/>
      <c r="UU269"/>
      <c r="UV269"/>
      <c r="UW269"/>
      <c r="UX269"/>
      <c r="UY269"/>
      <c r="UZ269"/>
      <c r="VA269"/>
      <c r="VB269"/>
      <c r="VC269"/>
      <c r="VD269"/>
      <c r="VE269"/>
      <c r="VF269"/>
      <c r="VG269"/>
      <c r="VH269"/>
      <c r="VI269"/>
      <c r="VJ269"/>
      <c r="VK269"/>
      <c r="VL269"/>
      <c r="VM269"/>
      <c r="VN269"/>
      <c r="VO269"/>
      <c r="VP269"/>
      <c r="VQ269"/>
      <c r="VR269"/>
      <c r="VS269"/>
      <c r="VT269"/>
      <c r="VU269"/>
      <c r="VV269"/>
      <c r="VW269"/>
      <c r="VX269"/>
      <c r="VY269"/>
      <c r="VZ269"/>
      <c r="WA269"/>
      <c r="WB269"/>
      <c r="WC269"/>
      <c r="WD269"/>
      <c r="WE269"/>
      <c r="WF269"/>
      <c r="WG269"/>
      <c r="WH269"/>
      <c r="WI269"/>
      <c r="WJ269"/>
      <c r="WK269"/>
      <c r="WL269"/>
      <c r="WM269"/>
      <c r="WN269"/>
      <c r="WO269"/>
      <c r="WP269"/>
      <c r="WQ269"/>
      <c r="WR269"/>
      <c r="WS269"/>
      <c r="WT269"/>
      <c r="WU269"/>
      <c r="WV269"/>
      <c r="WW269"/>
      <c r="WX269"/>
      <c r="WY269"/>
      <c r="WZ269"/>
      <c r="XA269"/>
      <c r="XB269"/>
      <c r="XC269"/>
      <c r="XD269"/>
      <c r="XE269"/>
      <c r="XF269"/>
      <c r="XG269"/>
      <c r="XH269"/>
      <c r="XI269"/>
      <c r="XJ269"/>
      <c r="XK269"/>
      <c r="XL269"/>
      <c r="XM269"/>
      <c r="XN269"/>
      <c r="XO269"/>
      <c r="XP269"/>
      <c r="XQ269"/>
      <c r="XR269"/>
      <c r="XS269"/>
      <c r="XT269"/>
      <c r="XU269"/>
      <c r="XV269"/>
      <c r="XW269"/>
      <c r="XX269"/>
      <c r="XY269"/>
      <c r="XZ269"/>
      <c r="YA269"/>
      <c r="YB269"/>
      <c r="YC269"/>
      <c r="YD269"/>
      <c r="YE269"/>
      <c r="YF269"/>
      <c r="YG269"/>
      <c r="YH269"/>
      <c r="YI269"/>
      <c r="YJ269"/>
      <c r="YK269"/>
      <c r="YL269"/>
      <c r="YM269"/>
      <c r="YN269"/>
      <c r="YO269"/>
      <c r="YP269"/>
      <c r="YQ269"/>
      <c r="YR269"/>
      <c r="YS269"/>
      <c r="YT269"/>
      <c r="YU269"/>
      <c r="YV269"/>
      <c r="YW269"/>
      <c r="YX269"/>
      <c r="YY269"/>
      <c r="YZ269"/>
      <c r="ZA269"/>
      <c r="ZB269"/>
      <c r="ZC269"/>
      <c r="ZD269"/>
      <c r="ZE269"/>
      <c r="ZF269"/>
      <c r="ZG269"/>
      <c r="ZH269"/>
      <c r="ZI269"/>
      <c r="ZJ269"/>
      <c r="ZK269"/>
      <c r="ZL269"/>
      <c r="ZM269"/>
      <c r="ZN269"/>
      <c r="ZO269"/>
      <c r="ZP269"/>
      <c r="ZQ269"/>
      <c r="ZR269"/>
      <c r="ZS269"/>
      <c r="ZT269"/>
      <c r="ZU269"/>
      <c r="ZV269"/>
      <c r="ZW269"/>
      <c r="ZX269"/>
      <c r="ZY269"/>
      <c r="ZZ269"/>
      <c r="AAA269"/>
      <c r="AAB269"/>
      <c r="AAC269"/>
      <c r="AAD269"/>
      <c r="AAE269"/>
      <c r="AAF269"/>
      <c r="AAG269"/>
      <c r="AAH269"/>
      <c r="AAI269"/>
      <c r="AAJ269"/>
      <c r="AAK269"/>
      <c r="AAL269"/>
      <c r="AAM269"/>
      <c r="AAN269"/>
      <c r="AAO269"/>
      <c r="AAP269"/>
      <c r="AAQ269"/>
      <c r="AAR269"/>
      <c r="AAS269"/>
      <c r="AAT269"/>
      <c r="AAU269"/>
      <c r="AAV269"/>
      <c r="AAW269"/>
      <c r="AAX269"/>
      <c r="AAY269"/>
      <c r="AAZ269"/>
      <c r="ABA269"/>
      <c r="ABB269"/>
      <c r="ABC269"/>
      <c r="ABD269"/>
      <c r="ABE269"/>
      <c r="ABF269"/>
      <c r="ABG269"/>
      <c r="ABH269"/>
      <c r="ABI269"/>
      <c r="ABJ269"/>
      <c r="ABK269"/>
      <c r="ABL269"/>
      <c r="ABM269"/>
      <c r="ABN269"/>
      <c r="ABO269"/>
      <c r="ABP269"/>
      <c r="ABQ269"/>
      <c r="ABR269"/>
      <c r="ABS269"/>
      <c r="ABT269"/>
      <c r="ABU269"/>
      <c r="ABV269"/>
      <c r="ABW269"/>
      <c r="ABX269"/>
      <c r="ABY269"/>
      <c r="ABZ269"/>
      <c r="ACA269"/>
      <c r="ACB269"/>
      <c r="ACC269"/>
      <c r="ACD269"/>
      <c r="ACE269"/>
      <c r="ACF269"/>
      <c r="ACG269"/>
      <c r="ACH269"/>
      <c r="ACI269"/>
      <c r="ACJ269"/>
      <c r="ACK269"/>
      <c r="ACL269"/>
      <c r="ACM269"/>
      <c r="ACN269"/>
      <c r="ACO269"/>
      <c r="ACP269"/>
      <c r="ACQ269"/>
      <c r="ACR269"/>
      <c r="ACS269"/>
      <c r="ACT269"/>
      <c r="ACU269"/>
      <c r="ACV269"/>
      <c r="ACW269"/>
      <c r="ACX269"/>
      <c r="ACY269"/>
      <c r="ACZ269"/>
      <c r="ADA269"/>
      <c r="ADB269"/>
      <c r="ADC269"/>
      <c r="ADD269"/>
      <c r="ADE269"/>
      <c r="ADF269"/>
      <c r="ADG269"/>
      <c r="ADH269"/>
      <c r="ADI269"/>
      <c r="ADJ269"/>
      <c r="ADK269"/>
      <c r="ADL269"/>
      <c r="ADM269"/>
      <c r="ADN269"/>
      <c r="ADO269"/>
      <c r="ADP269"/>
      <c r="ADQ269"/>
      <c r="ADR269"/>
      <c r="ADS269"/>
      <c r="ADT269"/>
      <c r="ADU269"/>
      <c r="ADV269"/>
      <c r="ADW269"/>
      <c r="ADX269"/>
      <c r="ADY269"/>
      <c r="ADZ269"/>
      <c r="AEA269"/>
      <c r="AEB269"/>
      <c r="AEC269"/>
      <c r="AED269"/>
      <c r="AEE269"/>
      <c r="AEF269"/>
      <c r="AEG269"/>
      <c r="AEH269"/>
      <c r="AEI269"/>
      <c r="AEJ269"/>
      <c r="AEK269"/>
      <c r="AEL269"/>
      <c r="AEM269"/>
      <c r="AEN269"/>
      <c r="AEO269"/>
      <c r="AEP269"/>
      <c r="AEQ269"/>
      <c r="AER269"/>
      <c r="AES269"/>
      <c r="AET269"/>
      <c r="AEU269"/>
      <c r="AEV269"/>
      <c r="AEW269"/>
      <c r="AEX269"/>
      <c r="AEY269"/>
      <c r="AEZ269"/>
      <c r="AFA269"/>
      <c r="AFB269"/>
      <c r="AFC269"/>
      <c r="AFD269"/>
      <c r="AFE269"/>
      <c r="AFF269"/>
      <c r="AFG269"/>
      <c r="AFH269"/>
      <c r="AFI269"/>
      <c r="AFJ269"/>
      <c r="AFK269"/>
      <c r="AFL269"/>
      <c r="AFM269"/>
      <c r="AFN269"/>
      <c r="AFO269"/>
      <c r="AFP269"/>
      <c r="AFQ269"/>
      <c r="AFR269"/>
      <c r="AFS269"/>
      <c r="AFT269"/>
      <c r="AFU269"/>
      <c r="AFV269"/>
      <c r="AFW269"/>
      <c r="AFX269"/>
      <c r="AFY269"/>
      <c r="AFZ269"/>
      <c r="AGA269"/>
      <c r="AGB269"/>
      <c r="AGC269"/>
      <c r="AGD269"/>
      <c r="AGE269"/>
      <c r="AGF269"/>
      <c r="AGG269"/>
      <c r="AGH269"/>
      <c r="AGI269"/>
      <c r="AGJ269"/>
      <c r="AGK269"/>
      <c r="AGL269"/>
      <c r="AGM269"/>
      <c r="AGN269"/>
      <c r="AGO269"/>
      <c r="AGP269"/>
      <c r="AGQ269"/>
      <c r="AGR269"/>
      <c r="AGS269"/>
      <c r="AGT269"/>
      <c r="AGU269"/>
      <c r="AGV269"/>
      <c r="AGW269"/>
      <c r="AGX269"/>
      <c r="AGY269"/>
      <c r="AGZ269"/>
      <c r="AHA269"/>
      <c r="AHB269"/>
      <c r="AHC269"/>
      <c r="AHD269"/>
      <c r="AHE269"/>
      <c r="AHF269"/>
      <c r="AHG269"/>
      <c r="AHH269"/>
      <c r="AHI269"/>
      <c r="AHJ269"/>
      <c r="AHK269"/>
      <c r="AHL269"/>
      <c r="AHM269"/>
      <c r="AHN269"/>
      <c r="AHO269"/>
      <c r="AHP269"/>
      <c r="AHQ269"/>
      <c r="AHR269"/>
      <c r="AHS269"/>
      <c r="AHT269"/>
      <c r="AHU269"/>
      <c r="AHV269"/>
      <c r="AHW269"/>
      <c r="AHX269"/>
      <c r="AHY269"/>
      <c r="AHZ269"/>
      <c r="AIA269"/>
      <c r="AIB269"/>
      <c r="AIC269"/>
      <c r="AID269"/>
      <c r="AIE269"/>
      <c r="AIF269"/>
      <c r="AIG269"/>
      <c r="AIH269"/>
      <c r="AII269"/>
      <c r="AIJ269"/>
      <c r="AIK269"/>
      <c r="AIL269"/>
      <c r="AIM269"/>
      <c r="AIN269"/>
      <c r="AIO269"/>
      <c r="AIP269"/>
      <c r="AIQ269"/>
      <c r="AIR269"/>
      <c r="AIS269"/>
      <c r="AIT269"/>
      <c r="AIU269"/>
      <c r="AIV269"/>
      <c r="AIW269"/>
      <c r="AIX269"/>
      <c r="AIY269"/>
      <c r="AIZ269"/>
      <c r="AJA269"/>
      <c r="AJB269"/>
      <c r="AJC269"/>
      <c r="AJD269"/>
      <c r="AJE269"/>
      <c r="AJF269"/>
      <c r="AJG269"/>
      <c r="AJH269"/>
      <c r="AJI269"/>
      <c r="AJJ269"/>
      <c r="AJK269"/>
      <c r="AJL269"/>
      <c r="AJM269"/>
      <c r="AJN269"/>
      <c r="AJO269"/>
      <c r="AJP269"/>
      <c r="AJQ269"/>
      <c r="AJR269"/>
      <c r="AJS269"/>
      <c r="AJT269"/>
      <c r="AJU269"/>
      <c r="AJV269"/>
      <c r="AJW269"/>
      <c r="AJX269"/>
      <c r="AJY269"/>
      <c r="AJZ269"/>
      <c r="AKA269"/>
      <c r="AKB269"/>
      <c r="AKC269"/>
      <c r="AKD269"/>
      <c r="AKE269"/>
      <c r="AKF269"/>
      <c r="AKG269"/>
      <c r="AKH269"/>
      <c r="AKI269"/>
      <c r="AKJ269"/>
      <c r="AKK269"/>
      <c r="AKL269"/>
      <c r="AKM269"/>
      <c r="AKN269"/>
      <c r="AKO269"/>
      <c r="AKP269"/>
      <c r="AKQ269"/>
      <c r="AKR269"/>
      <c r="AKS269"/>
      <c r="AKT269"/>
      <c r="AKU269"/>
      <c r="AKV269"/>
      <c r="AKW269"/>
      <c r="AKX269"/>
      <c r="AKY269"/>
      <c r="AKZ269"/>
      <c r="ALA269"/>
      <c r="ALB269"/>
      <c r="ALC269"/>
      <c r="ALD269"/>
      <c r="ALE269"/>
      <c r="ALF269"/>
      <c r="ALG269"/>
      <c r="ALH269"/>
      <c r="ALI269"/>
      <c r="ALJ269"/>
      <c r="ALK269"/>
      <c r="ALL269"/>
      <c r="ALM269"/>
      <c r="ALN269"/>
      <c r="ALO269"/>
      <c r="ALP269"/>
      <c r="ALQ269"/>
      <c r="ALR269"/>
      <c r="ALS269"/>
      <c r="ALT269"/>
      <c r="ALU269"/>
      <c r="ALV269"/>
      <c r="ALW269"/>
      <c r="ALX269"/>
      <c r="ALY269"/>
      <c r="ALZ269"/>
      <c r="AMA269"/>
      <c r="AMB269"/>
      <c r="AMC269"/>
      <c r="AMD269"/>
      <c r="AME269"/>
      <c r="AMF269"/>
      <c r="AMG269"/>
      <c r="AMH269"/>
      <c r="AMI269"/>
      <c r="AMJ269"/>
      <c r="AMK269"/>
      <c r="AML269"/>
      <c r="AMM269"/>
      <c r="AMN269"/>
      <c r="AMO269"/>
    </row>
    <row r="270" spans="1:1029" s="53" customFormat="1" ht="5.25" customHeight="1">
      <c r="A270" s="49"/>
      <c r="B270" s="50"/>
      <c r="C270" s="49"/>
      <c r="D270" s="49"/>
      <c r="E270" s="49"/>
      <c r="F270" s="49"/>
      <c r="G270" s="49"/>
      <c r="H270" s="49"/>
      <c r="I270" s="49"/>
      <c r="J270" s="49"/>
      <c r="K270" s="49"/>
      <c r="L270" s="49"/>
      <c r="M270" s="49"/>
      <c r="N270" s="49"/>
      <c r="O270" s="49"/>
      <c r="P270" s="49"/>
      <c r="Q270" s="49"/>
      <c r="R270" s="49"/>
      <c r="S270" s="49"/>
      <c r="T270" s="49"/>
      <c r="U270" s="49"/>
      <c r="V270" s="51"/>
      <c r="W270" s="49"/>
      <c r="X270" s="49"/>
      <c r="Y270" s="49"/>
      <c r="Z270" s="49"/>
      <c r="AA270" s="49"/>
      <c r="AB270" s="49"/>
      <c r="AC270" s="49"/>
      <c r="AD270" s="49"/>
      <c r="AE270" s="49"/>
      <c r="AF270" s="52"/>
      <c r="AG270" s="49"/>
      <c r="AH270" s="49"/>
      <c r="AI270" s="49"/>
      <c r="AJ270" s="49"/>
      <c r="AK270" s="49"/>
      <c r="AL270" s="49"/>
      <c r="AM270" s="49"/>
      <c r="AN270" s="49"/>
      <c r="AO270" s="49"/>
      <c r="AP270" s="49"/>
      <c r="AQ270" s="49"/>
      <c r="AR270" s="49"/>
      <c r="AS270" s="49"/>
      <c r="AT270" s="49"/>
      <c r="AU270" s="49"/>
      <c r="AV270" s="49"/>
      <c r="AW270" s="49"/>
      <c r="AX270" s="49"/>
      <c r="AY270" s="49"/>
      <c r="AZ270" s="49"/>
      <c r="BA270" s="49"/>
      <c r="BB270" s="49"/>
      <c r="BC270" s="49"/>
      <c r="BD270" s="49"/>
      <c r="BE270" s="49"/>
      <c r="BF270" s="49"/>
      <c r="BG270" s="49"/>
      <c r="BH270" s="49"/>
      <c r="BI270" s="49"/>
      <c r="BJ270" s="49"/>
      <c r="BK270" s="49"/>
      <c r="BL270" s="49"/>
      <c r="BM270" s="49"/>
      <c r="BN270" s="49"/>
      <c r="BO270" s="49"/>
      <c r="BP270" s="49"/>
      <c r="BQ270" s="49"/>
      <c r="BR270" s="49"/>
      <c r="BS270" s="49"/>
      <c r="BT270" s="49"/>
      <c r="BU270" s="49"/>
      <c r="BV270" s="49"/>
      <c r="BW270" s="49"/>
      <c r="BX270" s="49"/>
      <c r="BY270" s="49"/>
      <c r="BZ270" s="49"/>
      <c r="CA270" s="49"/>
      <c r="CB270" s="49"/>
      <c r="CC270" s="49"/>
      <c r="CD270" s="49"/>
      <c r="CE270" s="49"/>
      <c r="CF270" s="49"/>
      <c r="CG270" s="49"/>
      <c r="CH270" s="49"/>
      <c r="CI270" s="49"/>
      <c r="CJ270" s="49"/>
      <c r="CK270" s="49"/>
      <c r="CL270" s="49"/>
      <c r="CM270" s="49"/>
      <c r="CN270" s="49"/>
      <c r="CO270" s="49"/>
      <c r="CP270" s="49"/>
      <c r="CQ270" s="49"/>
      <c r="CR270" s="49"/>
      <c r="CS270" s="49"/>
      <c r="CT270" s="49"/>
      <c r="CU270" s="49"/>
      <c r="CV270" s="49"/>
      <c r="CW270" s="49"/>
      <c r="CX270" s="49"/>
      <c r="CY270" s="49"/>
      <c r="CZ270" s="49"/>
      <c r="DA270" s="49"/>
      <c r="DB270" s="49"/>
      <c r="DC270" s="49"/>
      <c r="DD270" s="49"/>
      <c r="DE270" s="49"/>
      <c r="DF270" s="49"/>
      <c r="DG270" s="49"/>
      <c r="DH270" s="49"/>
      <c r="DI270" s="49"/>
      <c r="DJ270" s="49"/>
      <c r="DK270" s="49"/>
      <c r="DL270" s="49"/>
      <c r="DM270" s="49"/>
      <c r="DN270" s="49"/>
      <c r="DO270" s="49"/>
      <c r="DP270" s="49"/>
      <c r="DQ270" s="49"/>
      <c r="DR270" s="49"/>
      <c r="DS270" s="49"/>
      <c r="DT270" s="49"/>
      <c r="DU270" s="49"/>
      <c r="DV270" s="49"/>
      <c r="DW270" s="49"/>
      <c r="DX270" s="49"/>
      <c r="DY270" s="49"/>
      <c r="DZ270" s="49"/>
      <c r="EA270" s="49"/>
      <c r="EB270" s="49"/>
      <c r="EC270" s="49"/>
      <c r="ED270" s="49"/>
      <c r="EE270" s="49"/>
      <c r="EF270" s="49"/>
      <c r="EG270" s="49"/>
      <c r="EH270" s="49"/>
      <c r="EI270" s="49"/>
      <c r="EJ270" s="49"/>
      <c r="EK270" s="49"/>
      <c r="EL270" s="49"/>
      <c r="EM270" s="49"/>
      <c r="EN270" s="49"/>
      <c r="EO270" s="49"/>
      <c r="EP270" s="49"/>
      <c r="EQ270" s="49"/>
      <c r="ER270" s="49"/>
      <c r="ES270" s="49"/>
      <c r="ET270" s="49"/>
      <c r="EU270" s="49"/>
      <c r="EV270" s="49"/>
      <c r="EW270" s="49"/>
      <c r="EX270" s="49"/>
      <c r="EY270" s="49"/>
      <c r="EZ270" s="49"/>
      <c r="FA270" s="49"/>
      <c r="FB270" s="49"/>
      <c r="FC270" s="49"/>
      <c r="FD270" s="49"/>
      <c r="FE270" s="49"/>
      <c r="FF270" s="49"/>
      <c r="FG270" s="49"/>
      <c r="FH270" s="49"/>
      <c r="FI270" s="49"/>
      <c r="FJ270" s="49"/>
      <c r="FK270" s="49"/>
      <c r="FL270" s="49"/>
      <c r="FM270" s="49"/>
      <c r="FN270" s="49"/>
      <c r="FO270" s="49"/>
      <c r="FP270" s="49"/>
      <c r="FQ270" s="49"/>
      <c r="FR270" s="49"/>
      <c r="FS270" s="49"/>
      <c r="FT270" s="49"/>
      <c r="FU270" s="49"/>
      <c r="FV270" s="49"/>
      <c r="FW270" s="49"/>
      <c r="FX270" s="49"/>
      <c r="FY270" s="49"/>
      <c r="FZ270" s="49"/>
      <c r="GA270" s="49"/>
      <c r="GB270" s="49"/>
      <c r="GC270" s="49"/>
      <c r="GD270" s="49"/>
      <c r="GE270" s="49"/>
      <c r="GF270" s="49"/>
      <c r="GG270" s="49"/>
      <c r="GH270" s="49"/>
      <c r="GI270" s="49"/>
      <c r="GJ270" s="49"/>
      <c r="GK270" s="49"/>
      <c r="GL270" s="49"/>
      <c r="GM270" s="49"/>
      <c r="GN270" s="49"/>
      <c r="GO270" s="49"/>
      <c r="GP270" s="49"/>
      <c r="GQ270" s="49"/>
      <c r="GR270" s="49"/>
      <c r="GS270" s="49"/>
      <c r="GT270" s="49"/>
      <c r="GU270" s="49"/>
      <c r="GV270" s="49"/>
      <c r="GW270" s="49"/>
      <c r="GX270" s="49"/>
      <c r="GY270" s="49"/>
      <c r="GZ270" s="49"/>
      <c r="HA270" s="49"/>
      <c r="HB270" s="49"/>
      <c r="HC270" s="49"/>
      <c r="HD270" s="49"/>
      <c r="HE270" s="49"/>
      <c r="HF270" s="49"/>
      <c r="HG270" s="49"/>
      <c r="HH270" s="49"/>
      <c r="HI270" s="49"/>
      <c r="HJ270" s="49"/>
      <c r="HK270" s="49"/>
      <c r="HL270" s="49"/>
      <c r="HM270" s="49"/>
      <c r="HN270" s="49"/>
      <c r="HO270" s="49"/>
      <c r="HP270" s="49"/>
      <c r="HQ270" s="49"/>
      <c r="HR270" s="49"/>
      <c r="HS270" s="49"/>
      <c r="HT270" s="49"/>
      <c r="HU270" s="49"/>
      <c r="HV270" s="49"/>
      <c r="HW270" s="49"/>
      <c r="HX270" s="49"/>
      <c r="HY270" s="49"/>
      <c r="HZ270" s="49"/>
      <c r="IA270" s="49"/>
      <c r="IB270" s="49"/>
      <c r="IC270" s="49"/>
      <c r="ID270" s="49"/>
      <c r="IE270" s="49"/>
      <c r="IF270" s="49"/>
      <c r="IG270" s="49"/>
      <c r="IH270" s="49"/>
      <c r="II270" s="49"/>
      <c r="IJ270" s="49"/>
      <c r="IK270" s="49"/>
      <c r="IL270" s="49"/>
      <c r="IM270" s="49"/>
      <c r="IN270" s="49"/>
      <c r="IO270" s="49"/>
      <c r="IP270" s="49"/>
      <c r="IQ270" s="49"/>
      <c r="IR270" s="49"/>
      <c r="IS270" s="49"/>
      <c r="IT270" s="49"/>
      <c r="IU270" s="49"/>
      <c r="IV270" s="49"/>
      <c r="IW270" s="49"/>
      <c r="IX270" s="49"/>
      <c r="IY270" s="49"/>
      <c r="IZ270" s="49"/>
      <c r="JA270" s="49"/>
      <c r="JB270" s="49"/>
      <c r="JC270" s="49"/>
      <c r="JD270" s="49"/>
      <c r="JE270" s="49"/>
      <c r="JF270" s="49"/>
      <c r="JG270" s="49"/>
      <c r="JH270" s="49"/>
      <c r="JI270" s="49"/>
      <c r="JJ270" s="49"/>
      <c r="JK270" s="49"/>
      <c r="JL270" s="49"/>
      <c r="JM270" s="49"/>
      <c r="JN270" s="49"/>
      <c r="JO270" s="49"/>
      <c r="JP270" s="49"/>
      <c r="JQ270" s="49"/>
      <c r="JR270" s="49"/>
      <c r="JS270" s="49"/>
      <c r="JT270" s="49"/>
      <c r="JU270" s="49"/>
      <c r="JV270" s="49"/>
      <c r="JW270" s="49"/>
      <c r="JX270" s="49"/>
      <c r="JY270" s="49"/>
      <c r="JZ270" s="49"/>
      <c r="KA270" s="49"/>
      <c r="KB270" s="49"/>
      <c r="KC270" s="49"/>
      <c r="KD270" s="49"/>
      <c r="KE270" s="49"/>
      <c r="KF270" s="49"/>
      <c r="KG270" s="49"/>
      <c r="KH270" s="49"/>
      <c r="KI270" s="49"/>
      <c r="KJ270" s="49"/>
      <c r="KK270" s="49"/>
      <c r="KL270" s="49"/>
      <c r="KM270" s="49"/>
      <c r="KN270" s="49"/>
      <c r="KO270" s="49"/>
      <c r="KP270" s="49"/>
      <c r="KQ270" s="49"/>
      <c r="KR270" s="49"/>
      <c r="KS270" s="49"/>
      <c r="KT270" s="49"/>
      <c r="KU270" s="49"/>
      <c r="KV270" s="49"/>
      <c r="KW270" s="49"/>
      <c r="KX270" s="49"/>
      <c r="KY270" s="49"/>
      <c r="KZ270" s="49"/>
      <c r="LA270" s="49"/>
      <c r="LB270" s="49"/>
      <c r="LC270" s="49"/>
      <c r="LD270" s="49"/>
      <c r="LE270" s="49"/>
      <c r="LF270" s="49"/>
      <c r="LG270" s="49"/>
      <c r="LH270" s="49"/>
      <c r="LI270" s="49"/>
      <c r="LJ270" s="49"/>
      <c r="LK270" s="49"/>
      <c r="LL270" s="49"/>
      <c r="LM270" s="49"/>
      <c r="LN270" s="49"/>
      <c r="LO270" s="49"/>
      <c r="LP270" s="49"/>
      <c r="LQ270" s="49"/>
      <c r="LR270" s="49"/>
      <c r="LS270" s="49"/>
      <c r="LT270" s="49"/>
      <c r="LU270" s="49"/>
      <c r="LV270" s="49"/>
      <c r="LW270" s="49"/>
      <c r="LX270" s="49"/>
      <c r="LY270" s="49"/>
      <c r="LZ270" s="49"/>
      <c r="MA270" s="49"/>
      <c r="MB270" s="49"/>
      <c r="MC270" s="49"/>
      <c r="MD270" s="49"/>
      <c r="ME270" s="49"/>
      <c r="MF270" s="49"/>
      <c r="MG270" s="49"/>
      <c r="MH270" s="49"/>
      <c r="MI270" s="49"/>
      <c r="MJ270" s="49"/>
      <c r="MK270" s="49"/>
      <c r="ML270" s="49"/>
      <c r="MM270" s="49"/>
      <c r="MN270" s="49"/>
      <c r="MO270" s="49"/>
      <c r="MP270" s="49"/>
      <c r="MQ270" s="49"/>
      <c r="MR270" s="49"/>
      <c r="MS270" s="49"/>
      <c r="MT270" s="49"/>
      <c r="MU270" s="49"/>
      <c r="MV270" s="49"/>
      <c r="MW270" s="49"/>
      <c r="MX270" s="49"/>
      <c r="MY270" s="49"/>
      <c r="MZ270" s="49"/>
      <c r="NA270" s="49"/>
      <c r="NB270" s="49"/>
      <c r="NC270" s="49"/>
      <c r="ND270" s="49"/>
      <c r="NE270" s="49"/>
      <c r="NF270" s="49"/>
      <c r="NG270" s="49"/>
      <c r="NH270" s="49"/>
      <c r="NI270" s="49"/>
      <c r="NJ270" s="49"/>
      <c r="NK270" s="49"/>
      <c r="NL270" s="49"/>
      <c r="NM270" s="49"/>
      <c r="NN270" s="49"/>
      <c r="NO270" s="49"/>
      <c r="NP270" s="49"/>
      <c r="NQ270" s="49"/>
      <c r="NR270" s="49"/>
      <c r="NS270" s="49"/>
      <c r="NT270" s="49"/>
      <c r="NU270" s="49"/>
      <c r="NV270" s="49"/>
      <c r="NW270" s="49"/>
      <c r="NX270" s="49"/>
      <c r="NY270" s="49"/>
      <c r="NZ270" s="49"/>
      <c r="OA270" s="49"/>
      <c r="OB270" s="49"/>
      <c r="OC270" s="49"/>
      <c r="OD270" s="49"/>
      <c r="OE270" s="49"/>
      <c r="OF270" s="49"/>
      <c r="OG270" s="49"/>
      <c r="OH270" s="49"/>
      <c r="OI270" s="49"/>
      <c r="OJ270" s="49"/>
      <c r="OK270" s="49"/>
      <c r="OL270" s="49"/>
      <c r="OM270" s="49"/>
      <c r="ON270" s="49"/>
      <c r="OO270" s="49"/>
      <c r="OP270" s="49"/>
      <c r="OQ270" s="49"/>
      <c r="OR270" s="49"/>
      <c r="OS270" s="49"/>
      <c r="OT270" s="49"/>
      <c r="OU270" s="49"/>
      <c r="OV270" s="49"/>
      <c r="OW270" s="49"/>
      <c r="OX270" s="49"/>
      <c r="OY270" s="49"/>
      <c r="OZ270" s="49"/>
      <c r="PA270" s="49"/>
      <c r="PB270" s="49"/>
      <c r="PC270" s="49"/>
      <c r="PD270" s="49"/>
      <c r="PE270" s="49"/>
      <c r="PF270" s="49"/>
      <c r="PG270" s="49"/>
      <c r="PH270" s="49"/>
      <c r="PI270" s="49"/>
      <c r="PJ270" s="49"/>
      <c r="PK270" s="49"/>
      <c r="PL270" s="49"/>
      <c r="PM270" s="49"/>
      <c r="PN270" s="49"/>
      <c r="PO270" s="49"/>
      <c r="PP270" s="49"/>
      <c r="PQ270" s="49"/>
      <c r="PR270" s="49"/>
      <c r="PS270" s="49"/>
      <c r="PT270" s="49"/>
      <c r="PU270" s="49"/>
      <c r="PV270" s="49"/>
      <c r="PW270" s="49"/>
      <c r="PX270" s="49"/>
      <c r="PY270" s="49"/>
      <c r="PZ270" s="49"/>
      <c r="QA270" s="49"/>
      <c r="QB270" s="49"/>
      <c r="QC270" s="49"/>
      <c r="QD270" s="49"/>
      <c r="QE270" s="49"/>
      <c r="QF270" s="49"/>
      <c r="QG270" s="49"/>
      <c r="QH270" s="49"/>
      <c r="QI270" s="49"/>
      <c r="QJ270" s="49"/>
      <c r="QK270" s="49"/>
      <c r="QL270" s="49"/>
      <c r="QM270" s="49"/>
      <c r="QN270" s="49"/>
      <c r="QO270" s="49"/>
      <c r="QP270" s="49"/>
      <c r="QQ270" s="49"/>
      <c r="QR270" s="49"/>
      <c r="QS270" s="49"/>
      <c r="QT270" s="49"/>
      <c r="QU270" s="49"/>
      <c r="QV270" s="49"/>
      <c r="QW270" s="49"/>
      <c r="QX270" s="49"/>
      <c r="QY270" s="49"/>
      <c r="QZ270" s="49"/>
      <c r="RA270" s="49"/>
      <c r="RB270" s="49"/>
      <c r="RC270" s="49"/>
      <c r="RD270" s="49"/>
      <c r="RE270" s="49"/>
      <c r="RF270" s="49"/>
      <c r="RG270" s="49"/>
      <c r="RH270" s="49"/>
      <c r="RI270" s="49"/>
      <c r="RJ270" s="49"/>
      <c r="RK270" s="49"/>
      <c r="RL270" s="49"/>
      <c r="RM270" s="49"/>
      <c r="RN270" s="49"/>
      <c r="RO270" s="49"/>
      <c r="RP270" s="49"/>
      <c r="RQ270" s="49"/>
      <c r="RR270" s="49"/>
      <c r="RS270" s="49"/>
      <c r="RT270" s="49"/>
      <c r="RU270" s="49"/>
      <c r="RV270" s="49"/>
      <c r="RW270" s="49"/>
      <c r="RX270" s="49"/>
      <c r="RY270" s="49"/>
      <c r="RZ270" s="49"/>
      <c r="SA270" s="49"/>
      <c r="SB270" s="49"/>
      <c r="SC270" s="49"/>
      <c r="SD270" s="49"/>
      <c r="SE270" s="49"/>
      <c r="SF270" s="49"/>
      <c r="SG270" s="49"/>
      <c r="SH270" s="49"/>
      <c r="SI270" s="49"/>
      <c r="SJ270" s="49"/>
      <c r="SK270" s="49"/>
      <c r="SL270" s="49"/>
      <c r="SM270" s="49"/>
      <c r="SN270" s="49"/>
      <c r="SO270" s="49"/>
      <c r="SP270" s="49"/>
      <c r="SQ270" s="49"/>
      <c r="SR270" s="49"/>
      <c r="SS270" s="49"/>
      <c r="ST270" s="49"/>
      <c r="SU270" s="49"/>
      <c r="SV270" s="49"/>
      <c r="SW270" s="49"/>
      <c r="SX270" s="49"/>
      <c r="SY270" s="49"/>
      <c r="SZ270" s="49"/>
      <c r="TA270" s="49"/>
      <c r="TB270" s="49"/>
      <c r="TC270" s="49"/>
      <c r="TD270" s="49"/>
      <c r="TE270" s="49"/>
      <c r="TF270" s="49"/>
      <c r="TG270" s="49"/>
      <c r="TH270" s="49"/>
      <c r="TI270" s="49"/>
      <c r="TJ270" s="49"/>
      <c r="TK270" s="49"/>
      <c r="TL270" s="49"/>
      <c r="TM270" s="49"/>
      <c r="TN270" s="49"/>
      <c r="TO270" s="49"/>
      <c r="TP270" s="49"/>
      <c r="TQ270" s="49"/>
      <c r="TR270" s="49"/>
      <c r="TS270" s="49"/>
      <c r="TT270" s="49"/>
      <c r="TU270" s="49"/>
      <c r="TV270" s="49"/>
      <c r="TW270" s="49"/>
      <c r="TX270" s="49"/>
      <c r="TY270" s="49"/>
      <c r="TZ270" s="49"/>
      <c r="UA270" s="49"/>
      <c r="UB270" s="49"/>
      <c r="UC270" s="49"/>
      <c r="UD270" s="49"/>
      <c r="UE270" s="49"/>
      <c r="UF270" s="49"/>
      <c r="UG270" s="49"/>
      <c r="UH270" s="49"/>
      <c r="UI270" s="49"/>
      <c r="UJ270" s="49"/>
      <c r="UK270" s="49"/>
      <c r="UL270" s="49"/>
      <c r="UM270" s="49"/>
      <c r="UN270" s="49"/>
      <c r="UO270" s="49"/>
      <c r="UP270" s="49"/>
      <c r="UQ270" s="49"/>
      <c r="UR270" s="49"/>
      <c r="US270" s="49"/>
      <c r="UT270" s="49"/>
      <c r="UU270" s="49"/>
      <c r="UV270" s="49"/>
      <c r="UW270" s="49"/>
      <c r="UX270" s="49"/>
      <c r="UY270" s="49"/>
      <c r="UZ270" s="49"/>
      <c r="VA270" s="49"/>
      <c r="VB270" s="49"/>
      <c r="VC270" s="49"/>
      <c r="VD270" s="49"/>
      <c r="VE270" s="49"/>
      <c r="VF270" s="49"/>
      <c r="VG270" s="49"/>
      <c r="VH270" s="49"/>
      <c r="VI270" s="49"/>
      <c r="VJ270" s="49"/>
      <c r="VK270" s="49"/>
      <c r="VL270" s="49"/>
      <c r="VM270" s="49"/>
      <c r="VN270" s="49"/>
      <c r="VO270" s="49"/>
      <c r="VP270" s="49"/>
      <c r="VQ270" s="49"/>
      <c r="VR270" s="49"/>
      <c r="VS270" s="49"/>
      <c r="VT270" s="49"/>
      <c r="VU270" s="49"/>
      <c r="VV270" s="49"/>
      <c r="VW270" s="49"/>
      <c r="VX270" s="49"/>
      <c r="VY270" s="49"/>
      <c r="VZ270" s="49"/>
      <c r="WA270" s="49"/>
      <c r="WB270" s="49"/>
      <c r="WC270" s="49"/>
      <c r="WD270" s="49"/>
      <c r="WE270" s="49"/>
      <c r="WF270" s="49"/>
      <c r="WG270" s="49"/>
      <c r="WH270" s="49"/>
      <c r="WI270" s="49"/>
      <c r="WJ270" s="49"/>
      <c r="WK270" s="49"/>
      <c r="WL270" s="49"/>
      <c r="WM270" s="49"/>
      <c r="WN270" s="49"/>
      <c r="WO270" s="49"/>
      <c r="WP270" s="49"/>
      <c r="WQ270" s="49"/>
      <c r="WR270" s="49"/>
      <c r="WS270" s="49"/>
      <c r="WT270" s="49"/>
      <c r="WU270" s="49"/>
      <c r="WV270" s="49"/>
      <c r="WW270" s="49"/>
      <c r="WX270" s="49"/>
      <c r="WY270" s="49"/>
      <c r="WZ270" s="49"/>
      <c r="XA270" s="49"/>
      <c r="XB270" s="49"/>
      <c r="XC270" s="49"/>
      <c r="XD270" s="49"/>
      <c r="XE270" s="49"/>
      <c r="XF270" s="49"/>
      <c r="XG270" s="49"/>
      <c r="XH270" s="49"/>
      <c r="XI270" s="49"/>
      <c r="XJ270" s="49"/>
      <c r="XK270" s="49"/>
      <c r="XL270" s="49"/>
      <c r="XM270" s="49"/>
      <c r="XN270" s="49"/>
      <c r="XO270" s="49"/>
      <c r="XP270" s="49"/>
      <c r="XQ270" s="49"/>
      <c r="XR270" s="49"/>
      <c r="XS270" s="49"/>
      <c r="XT270" s="49"/>
      <c r="XU270" s="49"/>
      <c r="XV270" s="49"/>
      <c r="XW270" s="49"/>
      <c r="XX270" s="49"/>
      <c r="XY270" s="49"/>
      <c r="XZ270" s="49"/>
      <c r="YA270" s="49"/>
      <c r="YB270" s="49"/>
      <c r="YC270" s="49"/>
      <c r="YD270" s="49"/>
      <c r="YE270" s="49"/>
      <c r="YF270" s="49"/>
      <c r="YG270" s="49"/>
      <c r="YH270" s="49"/>
      <c r="YI270" s="49"/>
      <c r="YJ270" s="49"/>
      <c r="YK270" s="49"/>
      <c r="YL270" s="49"/>
      <c r="YM270" s="49"/>
      <c r="YN270" s="49"/>
      <c r="YO270" s="49"/>
      <c r="YP270" s="49"/>
      <c r="YQ270" s="49"/>
      <c r="YR270" s="49"/>
      <c r="YS270" s="49"/>
      <c r="YT270" s="49"/>
      <c r="YU270" s="49"/>
      <c r="YV270" s="49"/>
      <c r="YW270" s="49"/>
      <c r="YX270" s="49"/>
      <c r="YY270" s="49"/>
      <c r="YZ270" s="49"/>
      <c r="ZA270" s="49"/>
      <c r="ZB270" s="49"/>
      <c r="ZC270" s="49"/>
      <c r="ZD270" s="49"/>
      <c r="ZE270" s="49"/>
      <c r="ZF270" s="49"/>
      <c r="ZG270" s="49"/>
      <c r="ZH270" s="49"/>
      <c r="ZI270" s="49"/>
      <c r="ZJ270" s="49"/>
      <c r="ZK270" s="49"/>
      <c r="ZL270" s="49"/>
      <c r="ZM270" s="49"/>
      <c r="ZN270" s="49"/>
      <c r="ZO270" s="49"/>
      <c r="ZP270" s="49"/>
      <c r="ZQ270" s="49"/>
      <c r="ZR270" s="49"/>
      <c r="ZS270" s="49"/>
      <c r="ZT270" s="49"/>
      <c r="ZU270" s="49"/>
      <c r="ZV270" s="49"/>
      <c r="ZW270" s="49"/>
      <c r="ZX270" s="49"/>
      <c r="ZY270" s="49"/>
      <c r="ZZ270" s="49"/>
      <c r="AAA270" s="49"/>
      <c r="AAB270" s="49"/>
      <c r="AAC270" s="49"/>
      <c r="AAD270" s="49"/>
      <c r="AAE270" s="49"/>
      <c r="AAF270" s="49"/>
      <c r="AAG270" s="49"/>
      <c r="AAH270" s="49"/>
      <c r="AAI270" s="49"/>
      <c r="AAJ270" s="49"/>
      <c r="AAK270" s="49"/>
      <c r="AAL270" s="49"/>
      <c r="AAM270" s="49"/>
      <c r="AAN270" s="49"/>
      <c r="AAO270" s="49"/>
      <c r="AAP270" s="49"/>
      <c r="AAQ270" s="49"/>
      <c r="AAR270" s="49"/>
      <c r="AAS270" s="49"/>
      <c r="AAT270" s="49"/>
      <c r="AAU270" s="49"/>
      <c r="AAV270" s="49"/>
      <c r="AAW270" s="49"/>
      <c r="AAX270" s="49"/>
      <c r="AAY270" s="49"/>
      <c r="AAZ270" s="49"/>
      <c r="ABA270" s="49"/>
      <c r="ABB270" s="49"/>
      <c r="ABC270" s="49"/>
      <c r="ABD270" s="49"/>
      <c r="ABE270" s="49"/>
      <c r="ABF270" s="49"/>
      <c r="ABG270" s="49"/>
      <c r="ABH270" s="49"/>
      <c r="ABI270" s="49"/>
      <c r="ABJ270" s="49"/>
      <c r="ABK270" s="49"/>
      <c r="ABL270" s="49"/>
      <c r="ABM270" s="49"/>
      <c r="ABN270" s="49"/>
      <c r="ABO270" s="49"/>
      <c r="ABP270" s="49"/>
      <c r="ABQ270" s="49"/>
      <c r="ABR270" s="49"/>
      <c r="ABS270" s="49"/>
      <c r="ABT270" s="49"/>
      <c r="ABU270" s="49"/>
      <c r="ABV270" s="49"/>
      <c r="ABW270" s="49"/>
      <c r="ABX270" s="49"/>
      <c r="ABY270" s="49"/>
      <c r="ABZ270" s="49"/>
      <c r="ACA270" s="49"/>
      <c r="ACB270" s="49"/>
      <c r="ACC270" s="49"/>
      <c r="ACD270" s="49"/>
      <c r="ACE270" s="49"/>
      <c r="ACF270" s="49"/>
      <c r="ACG270" s="49"/>
      <c r="ACH270" s="49"/>
      <c r="ACI270" s="49"/>
      <c r="ACJ270" s="49"/>
      <c r="ACK270" s="49"/>
      <c r="ACL270" s="49"/>
      <c r="ACM270" s="49"/>
      <c r="ACN270" s="49"/>
      <c r="ACO270" s="49"/>
      <c r="ACP270" s="49"/>
      <c r="ACQ270" s="49"/>
      <c r="ACR270" s="49"/>
      <c r="ACS270" s="49"/>
      <c r="ACT270" s="49"/>
      <c r="ACU270" s="49"/>
      <c r="ACV270" s="49"/>
      <c r="ACW270" s="49"/>
      <c r="ACX270" s="49"/>
      <c r="ACY270" s="49"/>
      <c r="ACZ270" s="49"/>
      <c r="ADA270" s="49"/>
      <c r="ADB270" s="49"/>
      <c r="ADC270" s="49"/>
      <c r="ADD270" s="49"/>
      <c r="ADE270" s="49"/>
      <c r="ADF270" s="49"/>
      <c r="ADG270" s="49"/>
      <c r="ADH270" s="49"/>
      <c r="ADI270" s="49"/>
      <c r="ADJ270" s="49"/>
      <c r="ADK270" s="49"/>
      <c r="ADL270" s="49"/>
      <c r="ADM270" s="49"/>
      <c r="ADN270" s="49"/>
      <c r="ADO270" s="49"/>
      <c r="ADP270" s="49"/>
      <c r="ADQ270" s="49"/>
      <c r="ADR270" s="49"/>
      <c r="ADS270" s="49"/>
      <c r="ADT270" s="49"/>
      <c r="ADU270" s="49"/>
      <c r="ADV270" s="49"/>
      <c r="ADW270" s="49"/>
      <c r="ADX270" s="49"/>
      <c r="ADY270" s="49"/>
      <c r="ADZ270" s="49"/>
      <c r="AEA270" s="49"/>
      <c r="AEB270" s="49"/>
      <c r="AEC270" s="49"/>
      <c r="AED270" s="49"/>
      <c r="AEE270" s="49"/>
      <c r="AEF270" s="49"/>
      <c r="AEG270" s="49"/>
      <c r="AEH270" s="49"/>
      <c r="AEI270" s="49"/>
      <c r="AEJ270" s="49"/>
      <c r="AEK270" s="49"/>
      <c r="AEL270" s="49"/>
      <c r="AEM270" s="49"/>
      <c r="AEN270" s="49"/>
      <c r="AEO270" s="49"/>
      <c r="AEP270" s="49"/>
      <c r="AEQ270" s="49"/>
      <c r="AER270" s="49"/>
      <c r="AES270" s="49"/>
      <c r="AET270" s="49"/>
      <c r="AEU270" s="49"/>
      <c r="AEV270" s="49"/>
      <c r="AEW270" s="49"/>
      <c r="AEX270" s="49"/>
      <c r="AEY270" s="49"/>
      <c r="AEZ270" s="49"/>
      <c r="AFA270" s="49"/>
      <c r="AFB270" s="49"/>
      <c r="AFC270" s="49"/>
      <c r="AFD270" s="49"/>
      <c r="AFE270" s="49"/>
      <c r="AFF270" s="49"/>
      <c r="AFG270" s="49"/>
      <c r="AFH270" s="49"/>
      <c r="AFI270" s="49"/>
      <c r="AFJ270" s="49"/>
      <c r="AFK270" s="49"/>
      <c r="AFL270" s="49"/>
      <c r="AFM270" s="49"/>
      <c r="AFN270" s="49"/>
      <c r="AFO270" s="49"/>
      <c r="AFP270" s="49"/>
      <c r="AFQ270" s="49"/>
      <c r="AFR270" s="49"/>
      <c r="AFS270" s="49"/>
      <c r="AFT270" s="49"/>
      <c r="AFU270" s="49"/>
      <c r="AFV270" s="49"/>
      <c r="AFW270" s="49"/>
      <c r="AFX270" s="49"/>
      <c r="AFY270" s="49"/>
      <c r="AFZ270" s="49"/>
      <c r="AGA270" s="49"/>
      <c r="AGB270" s="49"/>
      <c r="AGC270" s="49"/>
      <c r="AGD270" s="49"/>
      <c r="AGE270" s="49"/>
      <c r="AGF270" s="49"/>
      <c r="AGG270" s="49"/>
      <c r="AGH270" s="49"/>
      <c r="AGI270" s="49"/>
      <c r="AGJ270" s="49"/>
      <c r="AGK270" s="49"/>
      <c r="AGL270" s="49"/>
      <c r="AGM270" s="49"/>
      <c r="AGN270" s="49"/>
      <c r="AGO270" s="49"/>
      <c r="AGP270" s="49"/>
      <c r="AGQ270" s="49"/>
      <c r="AGR270" s="49"/>
      <c r="AGS270" s="49"/>
      <c r="AGT270" s="49"/>
      <c r="AGU270" s="49"/>
      <c r="AGV270" s="49"/>
      <c r="AGW270" s="49"/>
      <c r="AGX270" s="49"/>
      <c r="AGY270" s="49"/>
      <c r="AGZ270" s="49"/>
      <c r="AHA270" s="49"/>
      <c r="AHB270" s="49"/>
      <c r="AHC270" s="49"/>
      <c r="AHD270" s="49"/>
      <c r="AHE270" s="49"/>
      <c r="AHF270" s="49"/>
      <c r="AHG270" s="49"/>
      <c r="AHH270" s="49"/>
      <c r="AHI270" s="49"/>
      <c r="AHJ270" s="49"/>
      <c r="AHK270" s="49"/>
      <c r="AHL270" s="49"/>
      <c r="AHM270" s="49"/>
      <c r="AHN270" s="49"/>
      <c r="AHO270" s="49"/>
      <c r="AHP270" s="49"/>
      <c r="AHQ270" s="49"/>
      <c r="AHR270" s="49"/>
      <c r="AHS270" s="49"/>
      <c r="AHT270" s="49"/>
      <c r="AHU270" s="49"/>
      <c r="AHV270" s="49"/>
      <c r="AHW270" s="49"/>
      <c r="AHX270" s="49"/>
      <c r="AHY270" s="49"/>
      <c r="AHZ270" s="49"/>
      <c r="AIA270" s="49"/>
      <c r="AIB270" s="49"/>
      <c r="AIC270" s="49"/>
      <c r="AID270" s="49"/>
      <c r="AIE270" s="49"/>
      <c r="AIF270" s="49"/>
      <c r="AIG270" s="49"/>
      <c r="AIH270" s="49"/>
      <c r="AII270" s="49"/>
      <c r="AIJ270" s="49"/>
      <c r="AIK270" s="49"/>
      <c r="AIL270" s="49"/>
      <c r="AIM270" s="49"/>
      <c r="AIN270" s="49"/>
      <c r="AIO270" s="49"/>
      <c r="AIP270" s="49"/>
      <c r="AIQ270" s="49"/>
      <c r="AIR270" s="49"/>
      <c r="AIS270" s="49"/>
      <c r="AIT270" s="49"/>
      <c r="AIU270" s="49"/>
      <c r="AIV270" s="49"/>
      <c r="AIW270" s="49"/>
      <c r="AIX270" s="49"/>
      <c r="AIY270" s="49"/>
      <c r="AIZ270" s="49"/>
      <c r="AJA270" s="49"/>
      <c r="AJB270" s="49"/>
      <c r="AJC270" s="49"/>
      <c r="AJD270" s="49"/>
      <c r="AJE270" s="49"/>
      <c r="AJF270" s="49"/>
      <c r="AJG270" s="49"/>
      <c r="AJH270" s="49"/>
      <c r="AJI270" s="49"/>
      <c r="AJJ270" s="49"/>
      <c r="AJK270" s="49"/>
      <c r="AJL270" s="49"/>
      <c r="AJM270" s="49"/>
      <c r="AJN270" s="49"/>
      <c r="AJO270" s="49"/>
      <c r="AJP270" s="49"/>
      <c r="AJQ270" s="49"/>
      <c r="AJR270" s="49"/>
      <c r="AJS270" s="49"/>
      <c r="AJT270" s="49"/>
      <c r="AJU270" s="49"/>
      <c r="AJV270" s="49"/>
      <c r="AJW270" s="49"/>
      <c r="AJX270" s="49"/>
      <c r="AJY270" s="49"/>
      <c r="AJZ270" s="49"/>
      <c r="AKA270" s="49"/>
      <c r="AKB270" s="49"/>
      <c r="AKC270" s="49"/>
      <c r="AKD270" s="49"/>
      <c r="AKE270" s="49"/>
      <c r="AKF270" s="49"/>
      <c r="AKG270" s="49"/>
      <c r="AKH270" s="49"/>
      <c r="AKI270" s="49"/>
      <c r="AKJ270" s="49"/>
      <c r="AKK270" s="49"/>
      <c r="AKL270" s="49"/>
      <c r="AKM270" s="49"/>
      <c r="AKN270" s="49"/>
      <c r="AKO270" s="49"/>
      <c r="AKP270" s="49"/>
      <c r="AKQ270" s="49"/>
      <c r="AKR270" s="49"/>
      <c r="AKS270" s="49"/>
      <c r="AKT270" s="49"/>
      <c r="AKU270" s="49"/>
      <c r="AKV270" s="49"/>
      <c r="AKW270" s="49"/>
      <c r="AKX270" s="49"/>
      <c r="AKY270" s="49"/>
      <c r="AKZ270" s="49"/>
      <c r="ALA270" s="49"/>
      <c r="ALB270" s="49"/>
      <c r="ALC270" s="49"/>
      <c r="ALD270" s="49"/>
      <c r="ALE270" s="49"/>
      <c r="ALF270" s="49"/>
      <c r="ALG270" s="49"/>
      <c r="ALH270" s="49"/>
      <c r="ALI270" s="49"/>
      <c r="ALJ270" s="49"/>
      <c r="ALK270" s="49"/>
      <c r="ALL270" s="49"/>
      <c r="ALM270" s="49"/>
      <c r="ALN270" s="49"/>
      <c r="ALO270" s="49"/>
      <c r="ALP270" s="49"/>
      <c r="ALQ270" s="49"/>
      <c r="ALR270" s="49"/>
      <c r="ALS270" s="49"/>
      <c r="ALT270" s="49"/>
      <c r="ALU270" s="49"/>
      <c r="ALV270" s="49"/>
      <c r="ALW270" s="49"/>
      <c r="ALX270" s="49"/>
      <c r="ALY270" s="49"/>
      <c r="ALZ270" s="49"/>
      <c r="AMA270" s="49"/>
      <c r="AMB270" s="49"/>
      <c r="AMC270" s="49"/>
      <c r="AMD270" s="49"/>
      <c r="AME270" s="49"/>
      <c r="AMF270" s="49"/>
      <c r="AMG270" s="49"/>
      <c r="AMH270" s="49"/>
      <c r="AMI270" s="49"/>
      <c r="AMJ270" s="49"/>
      <c r="AMK270" s="49"/>
      <c r="AML270" s="49"/>
      <c r="AMM270" s="49"/>
      <c r="AMN270" s="49"/>
      <c r="AMO270" s="49"/>
    </row>
  </sheetData>
  <pageMargins left="0.70000000000000007" right="0.70000000000000007" top="0.75" bottom="0.75" header="0.30000000000000004" footer="0.30000000000000004"/>
  <pageSetup paperSize="9" fitToWidth="0" fitToHeight="0"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237"/>
  <sheetViews>
    <sheetView tabSelected="1" workbookViewId="0"/>
  </sheetViews>
  <sheetFormatPr defaultColWidth="11" defaultRowHeight="15"/>
  <cols>
    <col min="1" max="2" width="11" style="36" customWidth="1"/>
    <col min="3" max="3" width="14.625" style="36" customWidth="1"/>
    <col min="4" max="4" width="28.5" style="36" customWidth="1"/>
    <col min="5" max="5" width="32.625" style="36" customWidth="1"/>
    <col min="6" max="6" width="38.125" style="36" customWidth="1"/>
    <col min="7" max="7" width="25.75" style="36" customWidth="1"/>
    <col min="8" max="8" width="22.625" style="36" customWidth="1"/>
    <col min="9" max="1022" width="11" style="36" customWidth="1"/>
    <col min="1023" max="1023" width="11" customWidth="1"/>
  </cols>
  <sheetData>
    <row r="1" spans="1:8">
      <c r="A1" s="64" t="s">
        <v>5</v>
      </c>
      <c r="B1" s="64" t="s">
        <v>2</v>
      </c>
      <c r="C1" s="64" t="s">
        <v>1823</v>
      </c>
      <c r="D1" s="64" t="s">
        <v>1824</v>
      </c>
      <c r="E1" s="64" t="s">
        <v>1825</v>
      </c>
      <c r="F1" s="64" t="s">
        <v>1826</v>
      </c>
      <c r="G1" s="64" t="s">
        <v>2268</v>
      </c>
      <c r="H1" s="64" t="s">
        <v>1827</v>
      </c>
    </row>
    <row r="2" spans="1:8" ht="60">
      <c r="A2" s="61" t="s">
        <v>1828</v>
      </c>
      <c r="B2" s="60" t="s">
        <v>1829</v>
      </c>
      <c r="C2" s="60" t="s">
        <v>783</v>
      </c>
      <c r="D2" s="60" t="s">
        <v>784</v>
      </c>
      <c r="E2" s="60" t="s">
        <v>1830</v>
      </c>
      <c r="F2" s="62" t="s">
        <v>1831</v>
      </c>
      <c r="G2" s="57"/>
      <c r="H2" s="65" t="s">
        <v>786</v>
      </c>
    </row>
    <row r="3" spans="1:8" ht="120">
      <c r="A3" s="61" t="s">
        <v>1832</v>
      </c>
      <c r="B3" s="60" t="s">
        <v>1829</v>
      </c>
      <c r="C3" s="61" t="s">
        <v>404</v>
      </c>
      <c r="D3" s="61" t="s">
        <v>405</v>
      </c>
      <c r="E3" s="61" t="s">
        <v>1833</v>
      </c>
      <c r="F3" s="56" t="s">
        <v>1834</v>
      </c>
      <c r="G3" s="57"/>
      <c r="H3" s="57"/>
    </row>
    <row r="4" spans="1:8" ht="120">
      <c r="A4" s="66" t="s">
        <v>1832</v>
      </c>
      <c r="B4" s="66" t="s">
        <v>1829</v>
      </c>
      <c r="C4" s="66" t="s">
        <v>1835</v>
      </c>
      <c r="D4" s="66" t="s">
        <v>1836</v>
      </c>
      <c r="E4" s="66" t="s">
        <v>1837</v>
      </c>
      <c r="F4" s="56" t="s">
        <v>1834</v>
      </c>
      <c r="G4" s="57"/>
      <c r="H4" s="57"/>
    </row>
    <row r="5" spans="1:8" ht="90">
      <c r="A5" s="60" t="s">
        <v>1838</v>
      </c>
      <c r="B5" s="60" t="s">
        <v>1829</v>
      </c>
      <c r="C5" s="60" t="s">
        <v>584</v>
      </c>
      <c r="D5" s="60" t="s">
        <v>585</v>
      </c>
      <c r="E5" s="60" t="s">
        <v>1839</v>
      </c>
      <c r="F5" s="62" t="s">
        <v>1840</v>
      </c>
      <c r="G5" s="57"/>
      <c r="H5" s="63"/>
    </row>
    <row r="6" spans="1:8" ht="45">
      <c r="A6" s="61" t="s">
        <v>1841</v>
      </c>
      <c r="B6" s="60" t="s">
        <v>1829</v>
      </c>
      <c r="C6" s="60" t="s">
        <v>81</v>
      </c>
      <c r="D6" s="60" t="s">
        <v>1842</v>
      </c>
      <c r="E6" s="60" t="s">
        <v>1843</v>
      </c>
      <c r="F6" s="56"/>
      <c r="G6" s="57"/>
      <c r="H6" s="57"/>
    </row>
    <row r="7" spans="1:8" ht="270">
      <c r="A7" s="66" t="s">
        <v>1844</v>
      </c>
      <c r="B7" s="66" t="s">
        <v>1829</v>
      </c>
      <c r="C7" s="66" t="s">
        <v>1845</v>
      </c>
      <c r="D7" s="66" t="s">
        <v>1265</v>
      </c>
      <c r="E7" s="66" t="s">
        <v>1846</v>
      </c>
      <c r="F7" s="67" t="s">
        <v>1847</v>
      </c>
      <c r="G7" s="57"/>
      <c r="H7" s="63"/>
    </row>
    <row r="8" spans="1:8" ht="45">
      <c r="A8" s="61" t="s">
        <v>1848</v>
      </c>
      <c r="B8" s="60" t="s">
        <v>1829</v>
      </c>
      <c r="C8" s="60" t="s">
        <v>1273</v>
      </c>
      <c r="D8" s="61" t="s">
        <v>1274</v>
      </c>
      <c r="E8" s="61" t="s">
        <v>1849</v>
      </c>
      <c r="F8" s="56"/>
      <c r="G8" s="57"/>
      <c r="H8" s="57"/>
    </row>
    <row r="9" spans="1:8" ht="60">
      <c r="A9" s="58" t="s">
        <v>1850</v>
      </c>
      <c r="B9" s="58" t="s">
        <v>1851</v>
      </c>
      <c r="C9" s="58" t="s">
        <v>1852</v>
      </c>
      <c r="D9" s="58" t="s">
        <v>186</v>
      </c>
      <c r="E9" s="58" t="s">
        <v>1853</v>
      </c>
      <c r="F9" s="56" t="s">
        <v>186</v>
      </c>
      <c r="G9" s="57"/>
      <c r="H9" s="57"/>
    </row>
    <row r="10" spans="1:8" ht="45">
      <c r="A10" s="61" t="s">
        <v>931</v>
      </c>
      <c r="B10" s="54" t="s">
        <v>1854</v>
      </c>
      <c r="C10" s="61" t="s">
        <v>933</v>
      </c>
      <c r="D10" s="62" t="s">
        <v>934</v>
      </c>
      <c r="E10" s="60" t="s">
        <v>1855</v>
      </c>
      <c r="F10" s="62" t="s">
        <v>1856</v>
      </c>
      <c r="G10" s="57"/>
      <c r="H10" s="63"/>
    </row>
    <row r="11" spans="1:8" ht="90">
      <c r="A11" s="61" t="s">
        <v>1034</v>
      </c>
      <c r="B11" s="54" t="s">
        <v>1854</v>
      </c>
      <c r="C11" s="61" t="s">
        <v>1036</v>
      </c>
      <c r="D11" s="60" t="s">
        <v>1037</v>
      </c>
      <c r="E11" s="61" t="s">
        <v>1857</v>
      </c>
      <c r="F11" s="56" t="s">
        <v>1858</v>
      </c>
      <c r="G11" s="57"/>
      <c r="H11" s="57"/>
    </row>
    <row r="12" spans="1:8" ht="45">
      <c r="A12" s="66" t="s">
        <v>306</v>
      </c>
      <c r="B12" s="68" t="s">
        <v>1854</v>
      </c>
      <c r="C12" s="66" t="s">
        <v>1859</v>
      </c>
      <c r="D12" s="66" t="s">
        <v>309</v>
      </c>
      <c r="E12" s="66" t="s">
        <v>1860</v>
      </c>
      <c r="F12" s="62" t="s">
        <v>1861</v>
      </c>
      <c r="G12" s="57"/>
      <c r="H12" s="63"/>
    </row>
    <row r="13" spans="1:8" ht="75">
      <c r="A13" s="60" t="s">
        <v>1086</v>
      </c>
      <c r="B13" s="54" t="s">
        <v>1854</v>
      </c>
      <c r="C13" s="61" t="s">
        <v>1862</v>
      </c>
      <c r="D13" s="60" t="s">
        <v>552</v>
      </c>
      <c r="E13" s="61" t="s">
        <v>1863</v>
      </c>
      <c r="F13" s="56" t="s">
        <v>1864</v>
      </c>
      <c r="G13" s="57"/>
      <c r="H13" s="57"/>
    </row>
    <row r="14" spans="1:8" ht="45">
      <c r="A14" s="66" t="s">
        <v>654</v>
      </c>
      <c r="B14" s="68" t="s">
        <v>1854</v>
      </c>
      <c r="C14" s="66" t="s">
        <v>1865</v>
      </c>
      <c r="D14" s="66" t="s">
        <v>552</v>
      </c>
      <c r="E14" s="66" t="s">
        <v>1866</v>
      </c>
      <c r="F14" s="56" t="s">
        <v>1864</v>
      </c>
      <c r="G14" s="57"/>
      <c r="H14" s="63"/>
    </row>
    <row r="15" spans="1:8" ht="75">
      <c r="A15" s="60" t="s">
        <v>739</v>
      </c>
      <c r="B15" s="54" t="s">
        <v>1854</v>
      </c>
      <c r="C15" s="61" t="s">
        <v>741</v>
      </c>
      <c r="D15" s="60" t="s">
        <v>1867</v>
      </c>
      <c r="E15" s="61" t="s">
        <v>1868</v>
      </c>
      <c r="F15" s="56" t="s">
        <v>1869</v>
      </c>
      <c r="G15" s="57"/>
      <c r="H15" s="57"/>
    </row>
    <row r="16" spans="1:8" ht="75">
      <c r="A16" s="60" t="s">
        <v>549</v>
      </c>
      <c r="B16" s="54" t="s">
        <v>1854</v>
      </c>
      <c r="C16" s="61" t="s">
        <v>1870</v>
      </c>
      <c r="D16" s="60" t="s">
        <v>552</v>
      </c>
      <c r="E16" s="61" t="s">
        <v>1871</v>
      </c>
      <c r="F16" s="62" t="s">
        <v>1864</v>
      </c>
      <c r="G16" s="57"/>
      <c r="H16" s="63"/>
    </row>
    <row r="17" spans="1:8" ht="135">
      <c r="A17" s="61" t="s">
        <v>1872</v>
      </c>
      <c r="B17" s="54" t="s">
        <v>1854</v>
      </c>
      <c r="C17" s="61" t="s">
        <v>993</v>
      </c>
      <c r="D17" s="60" t="s">
        <v>1873</v>
      </c>
      <c r="E17" s="60" t="s">
        <v>1874</v>
      </c>
      <c r="F17" s="56" t="s">
        <v>1875</v>
      </c>
      <c r="G17" s="57"/>
      <c r="H17" s="69" t="s">
        <v>1876</v>
      </c>
    </row>
    <row r="18" spans="1:8" ht="90">
      <c r="A18" s="61" t="s">
        <v>195</v>
      </c>
      <c r="B18" s="54" t="s">
        <v>1854</v>
      </c>
      <c r="C18" s="61" t="s">
        <v>1877</v>
      </c>
      <c r="D18" s="61" t="s">
        <v>198</v>
      </c>
      <c r="E18" s="60" t="s">
        <v>1878</v>
      </c>
      <c r="F18" s="62" t="s">
        <v>1879</v>
      </c>
      <c r="G18" s="57"/>
      <c r="H18" s="63"/>
    </row>
    <row r="19" spans="1:8" ht="105">
      <c r="A19" s="60" t="s">
        <v>1880</v>
      </c>
      <c r="B19" s="54" t="s">
        <v>1854</v>
      </c>
      <c r="C19" s="61" t="s">
        <v>501</v>
      </c>
      <c r="D19" s="60" t="s">
        <v>502</v>
      </c>
      <c r="E19" s="61" t="s">
        <v>1881</v>
      </c>
      <c r="F19" s="67" t="s">
        <v>1882</v>
      </c>
      <c r="G19" s="57"/>
      <c r="H19" s="57"/>
    </row>
    <row r="20" spans="1:8" ht="75">
      <c r="A20" s="60" t="s">
        <v>1280</v>
      </c>
      <c r="B20" s="54" t="s">
        <v>1854</v>
      </c>
      <c r="C20" s="61" t="s">
        <v>1883</v>
      </c>
      <c r="D20" s="60" t="s">
        <v>1283</v>
      </c>
      <c r="E20" s="61" t="s">
        <v>1884</v>
      </c>
      <c r="F20" s="62" t="s">
        <v>1885</v>
      </c>
      <c r="G20" s="57"/>
      <c r="H20" s="63"/>
    </row>
    <row r="21" spans="1:8" ht="75">
      <c r="A21" s="60" t="s">
        <v>1285</v>
      </c>
      <c r="B21" s="54" t="s">
        <v>1854</v>
      </c>
      <c r="C21" s="61" t="s">
        <v>1287</v>
      </c>
      <c r="D21" s="60" t="s">
        <v>1288</v>
      </c>
      <c r="E21" s="61" t="s">
        <v>1886</v>
      </c>
      <c r="F21" s="56" t="s">
        <v>1887</v>
      </c>
      <c r="G21" s="57"/>
      <c r="H21" s="57"/>
    </row>
    <row r="22" spans="1:8" ht="75">
      <c r="A22" s="60" t="s">
        <v>1090</v>
      </c>
      <c r="B22" s="54" t="s">
        <v>1854</v>
      </c>
      <c r="C22" s="61" t="s">
        <v>1092</v>
      </c>
      <c r="D22" s="60" t="s">
        <v>1093</v>
      </c>
      <c r="E22" s="61" t="s">
        <v>1888</v>
      </c>
      <c r="F22" s="62" t="s">
        <v>1889</v>
      </c>
      <c r="G22" s="57"/>
      <c r="H22" s="63"/>
    </row>
    <row r="23" spans="1:8" ht="75">
      <c r="A23" s="60" t="s">
        <v>802</v>
      </c>
      <c r="B23" s="54" t="s">
        <v>1854</v>
      </c>
      <c r="C23" s="61" t="s">
        <v>1890</v>
      </c>
      <c r="D23" s="60" t="s">
        <v>805</v>
      </c>
      <c r="E23" s="61" t="s">
        <v>1891</v>
      </c>
      <c r="F23" s="56" t="s">
        <v>1892</v>
      </c>
      <c r="G23" s="57"/>
      <c r="H23" s="57"/>
    </row>
    <row r="24" spans="1:8" ht="45">
      <c r="A24" s="60" t="s">
        <v>361</v>
      </c>
      <c r="B24" s="54" t="s">
        <v>1854</v>
      </c>
      <c r="C24" s="61" t="s">
        <v>358</v>
      </c>
      <c r="D24" s="62" t="s">
        <v>363</v>
      </c>
      <c r="E24" s="61" t="s">
        <v>1893</v>
      </c>
      <c r="F24" s="62" t="s">
        <v>1894</v>
      </c>
      <c r="G24" s="57"/>
      <c r="H24" s="63"/>
    </row>
    <row r="25" spans="1:8" ht="150">
      <c r="A25" s="61" t="s">
        <v>1895</v>
      </c>
      <c r="B25" s="54" t="s">
        <v>1851</v>
      </c>
      <c r="C25" s="60" t="s">
        <v>205</v>
      </c>
      <c r="D25" s="55" t="s">
        <v>206</v>
      </c>
      <c r="E25" s="60" t="s">
        <v>1896</v>
      </c>
      <c r="F25" s="56" t="s">
        <v>1897</v>
      </c>
      <c r="G25" s="57"/>
      <c r="H25" s="57"/>
    </row>
    <row r="26" spans="1:8" ht="60">
      <c r="A26" s="61" t="s">
        <v>1898</v>
      </c>
      <c r="B26" s="54" t="s">
        <v>1851</v>
      </c>
      <c r="C26" s="60" t="s">
        <v>1143</v>
      </c>
      <c r="D26" s="61" t="s">
        <v>1144</v>
      </c>
      <c r="E26" s="61" t="s">
        <v>1899</v>
      </c>
      <c r="F26" s="62"/>
      <c r="G26" s="57"/>
      <c r="H26" s="63"/>
    </row>
    <row r="27" spans="1:8" ht="225">
      <c r="A27" s="61" t="s">
        <v>1900</v>
      </c>
      <c r="B27" s="54" t="s">
        <v>1851</v>
      </c>
      <c r="C27" s="60" t="s">
        <v>843</v>
      </c>
      <c r="D27" s="61" t="s">
        <v>844</v>
      </c>
      <c r="E27" s="61" t="s">
        <v>1901</v>
      </c>
      <c r="F27" s="56" t="s">
        <v>1902</v>
      </c>
      <c r="G27" s="57"/>
      <c r="H27" s="57"/>
    </row>
    <row r="28" spans="1:8" ht="225">
      <c r="A28" s="61" t="s">
        <v>1903</v>
      </c>
      <c r="B28" s="54" t="s">
        <v>1851</v>
      </c>
      <c r="C28" s="60" t="s">
        <v>1399</v>
      </c>
      <c r="D28" s="61" t="s">
        <v>1400</v>
      </c>
      <c r="E28" s="61" t="s">
        <v>1904</v>
      </c>
      <c r="F28" s="67" t="s">
        <v>1905</v>
      </c>
      <c r="G28" s="57"/>
      <c r="H28" s="63"/>
    </row>
    <row r="29" spans="1:8" ht="75">
      <c r="A29" s="58" t="s">
        <v>1906</v>
      </c>
      <c r="B29" s="58" t="s">
        <v>1851</v>
      </c>
      <c r="C29" s="58" t="s">
        <v>708</v>
      </c>
      <c r="D29" s="58" t="s">
        <v>709</v>
      </c>
      <c r="E29" s="58" t="s">
        <v>1907</v>
      </c>
      <c r="F29" s="56" t="s">
        <v>1908</v>
      </c>
      <c r="G29" s="57"/>
      <c r="H29" s="63"/>
    </row>
    <row r="30" spans="1:8" ht="45">
      <c r="A30" s="70" t="s">
        <v>931</v>
      </c>
      <c r="B30" s="71" t="s">
        <v>1909</v>
      </c>
      <c r="C30" s="70" t="s">
        <v>933</v>
      </c>
      <c r="D30" s="72" t="s">
        <v>934</v>
      </c>
      <c r="E30" s="70" t="s">
        <v>1855</v>
      </c>
      <c r="F30" s="62" t="s">
        <v>1856</v>
      </c>
      <c r="G30" s="57"/>
      <c r="H30" s="63"/>
    </row>
    <row r="31" spans="1:8" ht="90">
      <c r="A31" s="70" t="s">
        <v>1034</v>
      </c>
      <c r="B31" s="71" t="s">
        <v>1909</v>
      </c>
      <c r="C31" s="70" t="s">
        <v>1036</v>
      </c>
      <c r="D31" s="70" t="s">
        <v>1910</v>
      </c>
      <c r="E31" s="70" t="s">
        <v>1857</v>
      </c>
      <c r="F31" s="56" t="s">
        <v>1858</v>
      </c>
      <c r="G31" s="57"/>
      <c r="H31" s="63"/>
    </row>
    <row r="32" spans="1:8" ht="45">
      <c r="A32" s="70" t="s">
        <v>306</v>
      </c>
      <c r="B32" s="71" t="s">
        <v>1909</v>
      </c>
      <c r="C32" s="70" t="s">
        <v>1859</v>
      </c>
      <c r="D32" s="70" t="s">
        <v>309</v>
      </c>
      <c r="E32" s="70" t="s">
        <v>33</v>
      </c>
      <c r="F32" s="62" t="s">
        <v>1861</v>
      </c>
      <c r="G32" s="57"/>
      <c r="H32" s="63"/>
    </row>
    <row r="33" spans="1:8" ht="45">
      <c r="A33" s="70" t="s">
        <v>1086</v>
      </c>
      <c r="B33" s="71" t="s">
        <v>1909</v>
      </c>
      <c r="C33" s="70" t="s">
        <v>1862</v>
      </c>
      <c r="D33" s="70" t="s">
        <v>552</v>
      </c>
      <c r="E33" s="70" t="s">
        <v>1911</v>
      </c>
      <c r="F33" s="56" t="s">
        <v>1864</v>
      </c>
      <c r="G33" s="57"/>
      <c r="H33" s="63"/>
    </row>
    <row r="34" spans="1:8" ht="45">
      <c r="A34" s="70" t="s">
        <v>654</v>
      </c>
      <c r="B34" s="71" t="s">
        <v>1909</v>
      </c>
      <c r="C34" s="70" t="s">
        <v>1865</v>
      </c>
      <c r="D34" s="70" t="s">
        <v>552</v>
      </c>
      <c r="E34" s="70" t="s">
        <v>1912</v>
      </c>
      <c r="F34" s="62" t="s">
        <v>1864</v>
      </c>
      <c r="G34" s="57"/>
      <c r="H34" s="63"/>
    </row>
    <row r="35" spans="1:8" ht="45">
      <c r="A35" s="70" t="s">
        <v>739</v>
      </c>
      <c r="B35" s="71" t="s">
        <v>1909</v>
      </c>
      <c r="C35" s="70" t="s">
        <v>741</v>
      </c>
      <c r="D35" s="70" t="s">
        <v>1867</v>
      </c>
      <c r="E35" s="70" t="s">
        <v>1913</v>
      </c>
      <c r="F35" s="56" t="s">
        <v>1869</v>
      </c>
      <c r="G35" s="57"/>
      <c r="H35" s="63"/>
    </row>
    <row r="36" spans="1:8" ht="45">
      <c r="A36" s="70" t="s">
        <v>549</v>
      </c>
      <c r="B36" s="71" t="s">
        <v>1909</v>
      </c>
      <c r="C36" s="70" t="s">
        <v>1870</v>
      </c>
      <c r="D36" s="70" t="s">
        <v>552</v>
      </c>
      <c r="E36" s="70" t="s">
        <v>1914</v>
      </c>
      <c r="F36" s="62" t="s">
        <v>1864</v>
      </c>
      <c r="G36" s="57"/>
      <c r="H36" s="63"/>
    </row>
    <row r="37" spans="1:8" ht="135">
      <c r="A37" s="70" t="s">
        <v>1872</v>
      </c>
      <c r="B37" s="71" t="s">
        <v>1909</v>
      </c>
      <c r="C37" s="70" t="s">
        <v>993</v>
      </c>
      <c r="D37" s="70" t="s">
        <v>994</v>
      </c>
      <c r="E37" s="70" t="s">
        <v>1874</v>
      </c>
      <c r="F37" s="56" t="s">
        <v>1875</v>
      </c>
      <c r="G37" s="57"/>
      <c r="H37" s="69" t="s">
        <v>1876</v>
      </c>
    </row>
    <row r="38" spans="1:8" ht="90">
      <c r="A38" s="70" t="s">
        <v>195</v>
      </c>
      <c r="B38" s="71" t="s">
        <v>1909</v>
      </c>
      <c r="C38" s="70" t="s">
        <v>1877</v>
      </c>
      <c r="D38" s="70" t="s">
        <v>1915</v>
      </c>
      <c r="E38" s="70" t="s">
        <v>1878</v>
      </c>
      <c r="F38" s="62" t="s">
        <v>1879</v>
      </c>
      <c r="G38" s="57"/>
      <c r="H38" s="63"/>
    </row>
    <row r="39" spans="1:8" ht="135">
      <c r="A39" s="70" t="s">
        <v>1880</v>
      </c>
      <c r="B39" s="71" t="s">
        <v>1909</v>
      </c>
      <c r="C39" s="70" t="s">
        <v>1916</v>
      </c>
      <c r="D39" s="70" t="s">
        <v>1917</v>
      </c>
      <c r="E39" s="70" t="s">
        <v>1918</v>
      </c>
      <c r="F39" s="67" t="s">
        <v>1919</v>
      </c>
      <c r="G39" s="57"/>
      <c r="H39" s="63"/>
    </row>
    <row r="40" spans="1:8" ht="45">
      <c r="A40" s="70" t="s">
        <v>1280</v>
      </c>
      <c r="B40" s="71" t="s">
        <v>1909</v>
      </c>
      <c r="C40" s="70" t="s">
        <v>1883</v>
      </c>
      <c r="D40" s="70" t="s">
        <v>1283</v>
      </c>
      <c r="E40" s="70" t="s">
        <v>1920</v>
      </c>
      <c r="F40" s="62" t="s">
        <v>1885</v>
      </c>
      <c r="G40" s="57"/>
      <c r="H40" s="63"/>
    </row>
    <row r="41" spans="1:8" ht="45">
      <c r="A41" s="70" t="s">
        <v>1285</v>
      </c>
      <c r="B41" s="71" t="s">
        <v>1909</v>
      </c>
      <c r="C41" s="70" t="s">
        <v>1287</v>
      </c>
      <c r="D41" s="70" t="s">
        <v>1288</v>
      </c>
      <c r="E41" s="70" t="s">
        <v>1921</v>
      </c>
      <c r="F41" s="56" t="s">
        <v>1887</v>
      </c>
      <c r="G41" s="57"/>
      <c r="H41" s="63"/>
    </row>
    <row r="42" spans="1:8" ht="45">
      <c r="A42" s="70" t="s">
        <v>1090</v>
      </c>
      <c r="B42" s="71" t="s">
        <v>1909</v>
      </c>
      <c r="C42" s="70" t="s">
        <v>1092</v>
      </c>
      <c r="D42" s="70" t="s">
        <v>1093</v>
      </c>
      <c r="E42" s="70" t="s">
        <v>1922</v>
      </c>
      <c r="F42" s="62" t="s">
        <v>1889</v>
      </c>
      <c r="G42" s="57"/>
      <c r="H42" s="63"/>
    </row>
    <row r="43" spans="1:8" ht="45">
      <c r="A43" s="70" t="s">
        <v>802</v>
      </c>
      <c r="B43" s="71" t="s">
        <v>1909</v>
      </c>
      <c r="C43" s="70" t="s">
        <v>1890</v>
      </c>
      <c r="D43" s="70" t="s">
        <v>805</v>
      </c>
      <c r="E43" s="70" t="s">
        <v>1923</v>
      </c>
      <c r="F43" s="56" t="s">
        <v>1892</v>
      </c>
      <c r="G43" s="57"/>
      <c r="H43" s="63"/>
    </row>
    <row r="44" spans="1:8" ht="45">
      <c r="A44" s="70" t="s">
        <v>361</v>
      </c>
      <c r="B44" s="71" t="s">
        <v>1909</v>
      </c>
      <c r="C44" s="70" t="s">
        <v>358</v>
      </c>
      <c r="D44" s="72" t="s">
        <v>363</v>
      </c>
      <c r="E44" s="70" t="s">
        <v>1912</v>
      </c>
      <c r="F44" s="62" t="s">
        <v>1894</v>
      </c>
      <c r="G44" s="57"/>
      <c r="H44" s="63"/>
    </row>
    <row r="45" spans="1:8" ht="90">
      <c r="A45" s="61" t="s">
        <v>1924</v>
      </c>
      <c r="B45" s="54" t="s">
        <v>1851</v>
      </c>
      <c r="C45" s="60" t="s">
        <v>1925</v>
      </c>
      <c r="D45" s="61" t="s">
        <v>1228</v>
      </c>
      <c r="E45" s="61" t="s">
        <v>1926</v>
      </c>
      <c r="F45" s="56" t="s">
        <v>1927</v>
      </c>
      <c r="G45" s="57"/>
      <c r="H45" s="63"/>
    </row>
    <row r="46" spans="1:8" ht="135">
      <c r="A46" s="61" t="s">
        <v>1928</v>
      </c>
      <c r="B46" s="54" t="s">
        <v>1851</v>
      </c>
      <c r="C46" s="61" t="s">
        <v>699</v>
      </c>
      <c r="D46" s="60" t="s">
        <v>700</v>
      </c>
      <c r="E46" s="60" t="s">
        <v>1929</v>
      </c>
      <c r="F46" s="62" t="s">
        <v>1930</v>
      </c>
      <c r="G46" s="57"/>
      <c r="H46" s="63"/>
    </row>
    <row r="47" spans="1:8" ht="45">
      <c r="A47" s="60" t="s">
        <v>1931</v>
      </c>
      <c r="B47" s="54" t="s">
        <v>1851</v>
      </c>
      <c r="C47" s="60" t="s">
        <v>1139</v>
      </c>
      <c r="D47" s="61" t="s">
        <v>1140</v>
      </c>
      <c r="E47" s="60" t="s">
        <v>1932</v>
      </c>
      <c r="F47" s="62"/>
      <c r="G47" s="57"/>
      <c r="H47" s="63"/>
    </row>
    <row r="48" spans="1:8" ht="165">
      <c r="A48" s="61" t="s">
        <v>1933</v>
      </c>
      <c r="B48" s="54" t="s">
        <v>1851</v>
      </c>
      <c r="C48" s="61" t="s">
        <v>542</v>
      </c>
      <c r="D48" s="60" t="s">
        <v>543</v>
      </c>
      <c r="E48" s="60" t="s">
        <v>1934</v>
      </c>
      <c r="F48" s="62" t="s">
        <v>1935</v>
      </c>
      <c r="G48" s="57"/>
      <c r="H48" s="63"/>
    </row>
    <row r="49" spans="1:8" ht="45">
      <c r="A49" s="58" t="s">
        <v>1936</v>
      </c>
      <c r="B49" s="59" t="s">
        <v>1851</v>
      </c>
      <c r="C49" s="58" t="s">
        <v>1185</v>
      </c>
      <c r="D49" s="58" t="s">
        <v>1186</v>
      </c>
      <c r="E49" s="58" t="s">
        <v>1937</v>
      </c>
      <c r="F49" s="62" t="s">
        <v>1938</v>
      </c>
      <c r="G49" s="57"/>
      <c r="H49" s="63"/>
    </row>
    <row r="50" spans="1:8" ht="45">
      <c r="A50" s="60" t="s">
        <v>931</v>
      </c>
      <c r="B50" s="54" t="s">
        <v>1939</v>
      </c>
      <c r="C50" s="60" t="s">
        <v>933</v>
      </c>
      <c r="D50" s="62" t="s">
        <v>934</v>
      </c>
      <c r="E50" s="60" t="s">
        <v>1855</v>
      </c>
      <c r="F50" s="62" t="s">
        <v>1856</v>
      </c>
      <c r="G50" s="57"/>
      <c r="H50" s="63"/>
    </row>
    <row r="51" spans="1:8" ht="75">
      <c r="A51" s="60" t="s">
        <v>1034</v>
      </c>
      <c r="B51" s="54" t="s">
        <v>1939</v>
      </c>
      <c r="C51" s="60" t="s">
        <v>1036</v>
      </c>
      <c r="D51" s="60" t="s">
        <v>1910</v>
      </c>
      <c r="E51" s="60" t="s">
        <v>1857</v>
      </c>
      <c r="F51" s="62" t="s">
        <v>1940</v>
      </c>
      <c r="G51" s="57"/>
      <c r="H51" s="63"/>
    </row>
    <row r="52" spans="1:8" ht="45">
      <c r="A52" s="60" t="s">
        <v>306</v>
      </c>
      <c r="B52" s="54" t="s">
        <v>1939</v>
      </c>
      <c r="C52" s="60" t="s">
        <v>1859</v>
      </c>
      <c r="D52" s="60" t="s">
        <v>309</v>
      </c>
      <c r="E52" s="60" t="s">
        <v>33</v>
      </c>
      <c r="F52" s="62" t="s">
        <v>1861</v>
      </c>
      <c r="G52" s="57"/>
      <c r="H52" s="63"/>
    </row>
    <row r="53" spans="1:8" ht="45">
      <c r="A53" s="60" t="s">
        <v>1086</v>
      </c>
      <c r="B53" s="54" t="s">
        <v>1939</v>
      </c>
      <c r="C53" s="60" t="s">
        <v>1862</v>
      </c>
      <c r="D53" s="60" t="s">
        <v>552</v>
      </c>
      <c r="E53" s="60" t="s">
        <v>1911</v>
      </c>
      <c r="F53" s="56" t="s">
        <v>1864</v>
      </c>
      <c r="G53" s="57"/>
      <c r="H53" s="63"/>
    </row>
    <row r="54" spans="1:8" ht="45">
      <c r="A54" s="60" t="s">
        <v>654</v>
      </c>
      <c r="B54" s="54" t="s">
        <v>1939</v>
      </c>
      <c r="C54" s="60" t="s">
        <v>1865</v>
      </c>
      <c r="D54" s="60" t="s">
        <v>552</v>
      </c>
      <c r="E54" s="60" t="s">
        <v>1912</v>
      </c>
      <c r="F54" s="62" t="s">
        <v>1864</v>
      </c>
      <c r="G54" s="57"/>
      <c r="H54" s="63"/>
    </row>
    <row r="55" spans="1:8" ht="45">
      <c r="A55" s="60" t="s">
        <v>739</v>
      </c>
      <c r="B55" s="54" t="s">
        <v>1939</v>
      </c>
      <c r="C55" s="60" t="s">
        <v>741</v>
      </c>
      <c r="D55" s="60" t="s">
        <v>1867</v>
      </c>
      <c r="E55" s="60" t="s">
        <v>1913</v>
      </c>
      <c r="F55" s="56" t="s">
        <v>1869</v>
      </c>
      <c r="G55" s="57"/>
      <c r="H55" s="63"/>
    </row>
    <row r="56" spans="1:8" ht="45">
      <c r="A56" s="60" t="s">
        <v>549</v>
      </c>
      <c r="B56" s="54" t="s">
        <v>1939</v>
      </c>
      <c r="C56" s="60" t="s">
        <v>1870</v>
      </c>
      <c r="D56" s="60" t="s">
        <v>552</v>
      </c>
      <c r="E56" s="60" t="s">
        <v>1914</v>
      </c>
      <c r="F56" s="62" t="s">
        <v>1864</v>
      </c>
      <c r="G56" s="57"/>
      <c r="H56" s="63"/>
    </row>
    <row r="57" spans="1:8" ht="135">
      <c r="A57" s="60" t="s">
        <v>1872</v>
      </c>
      <c r="B57" s="54" t="s">
        <v>1939</v>
      </c>
      <c r="C57" s="61" t="s">
        <v>993</v>
      </c>
      <c r="D57" s="60" t="s">
        <v>994</v>
      </c>
      <c r="E57" s="60" t="s">
        <v>1874</v>
      </c>
      <c r="F57" s="56" t="s">
        <v>1875</v>
      </c>
      <c r="G57" s="57"/>
      <c r="H57" s="69" t="s">
        <v>1876</v>
      </c>
    </row>
    <row r="58" spans="1:8" ht="90">
      <c r="A58" s="60" t="s">
        <v>195</v>
      </c>
      <c r="B58" s="54" t="s">
        <v>1939</v>
      </c>
      <c r="C58" s="61" t="s">
        <v>1877</v>
      </c>
      <c r="D58" s="61" t="s">
        <v>1915</v>
      </c>
      <c r="E58" s="60" t="s">
        <v>1878</v>
      </c>
      <c r="F58" s="62" t="s">
        <v>1879</v>
      </c>
      <c r="G58" s="57"/>
      <c r="H58" s="63"/>
    </row>
    <row r="59" spans="1:8" ht="135">
      <c r="A59" s="60" t="s">
        <v>1880</v>
      </c>
      <c r="B59" s="54" t="s">
        <v>1939</v>
      </c>
      <c r="C59" s="61" t="s">
        <v>1916</v>
      </c>
      <c r="D59" s="60" t="s">
        <v>1917</v>
      </c>
      <c r="E59" s="60" t="s">
        <v>1918</v>
      </c>
      <c r="F59" s="67" t="s">
        <v>1919</v>
      </c>
      <c r="G59" s="57"/>
      <c r="H59" s="63"/>
    </row>
    <row r="60" spans="1:8" ht="45">
      <c r="A60" s="60" t="s">
        <v>1280</v>
      </c>
      <c r="B60" s="54" t="s">
        <v>1939</v>
      </c>
      <c r="C60" s="60" t="s">
        <v>1883</v>
      </c>
      <c r="D60" s="60" t="s">
        <v>1283</v>
      </c>
      <c r="E60" s="60" t="s">
        <v>1920</v>
      </c>
      <c r="F60" s="62" t="s">
        <v>1885</v>
      </c>
      <c r="G60" s="57"/>
      <c r="H60" s="63"/>
    </row>
    <row r="61" spans="1:8" ht="45">
      <c r="A61" s="60" t="s">
        <v>1285</v>
      </c>
      <c r="B61" s="54" t="s">
        <v>1939</v>
      </c>
      <c r="C61" s="60" t="s">
        <v>1287</v>
      </c>
      <c r="D61" s="60" t="s">
        <v>1288</v>
      </c>
      <c r="E61" s="60" t="s">
        <v>1921</v>
      </c>
      <c r="F61" s="56" t="s">
        <v>1887</v>
      </c>
      <c r="G61" s="57"/>
      <c r="H61" s="63"/>
    </row>
    <row r="62" spans="1:8" ht="45">
      <c r="A62" s="60" t="s">
        <v>1090</v>
      </c>
      <c r="B62" s="54" t="s">
        <v>1939</v>
      </c>
      <c r="C62" s="60" t="s">
        <v>1092</v>
      </c>
      <c r="D62" s="60" t="s">
        <v>1093</v>
      </c>
      <c r="E62" s="60" t="s">
        <v>1922</v>
      </c>
      <c r="F62" s="62" t="s">
        <v>1889</v>
      </c>
      <c r="G62" s="57"/>
      <c r="H62" s="63"/>
    </row>
    <row r="63" spans="1:8" ht="45">
      <c r="A63" s="60" t="s">
        <v>802</v>
      </c>
      <c r="B63" s="54" t="s">
        <v>1939</v>
      </c>
      <c r="C63" s="60" t="s">
        <v>1890</v>
      </c>
      <c r="D63" s="60" t="s">
        <v>805</v>
      </c>
      <c r="E63" s="60" t="s">
        <v>1923</v>
      </c>
      <c r="F63" s="56" t="s">
        <v>1892</v>
      </c>
      <c r="G63" s="57"/>
      <c r="H63" s="63"/>
    </row>
    <row r="64" spans="1:8" ht="45">
      <c r="A64" s="60" t="s">
        <v>361</v>
      </c>
      <c r="B64" s="54" t="s">
        <v>1939</v>
      </c>
      <c r="C64" s="60" t="s">
        <v>358</v>
      </c>
      <c r="D64" s="62" t="s">
        <v>363</v>
      </c>
      <c r="E64" s="60" t="s">
        <v>1912</v>
      </c>
      <c r="F64" s="62" t="s">
        <v>1894</v>
      </c>
      <c r="G64" s="57"/>
      <c r="H64" s="63"/>
    </row>
    <row r="65" spans="1:8" ht="105">
      <c r="A65" s="60" t="s">
        <v>1941</v>
      </c>
      <c r="B65" s="54" t="s">
        <v>1851</v>
      </c>
      <c r="C65" s="60" t="s">
        <v>1942</v>
      </c>
      <c r="D65" s="60" t="s">
        <v>1363</v>
      </c>
      <c r="E65" s="60" t="s">
        <v>1943</v>
      </c>
      <c r="F65" s="67" t="s">
        <v>1944</v>
      </c>
      <c r="G65" s="57"/>
      <c r="H65" s="63"/>
    </row>
    <row r="66" spans="1:8" ht="225">
      <c r="A66" s="61" t="s">
        <v>1945</v>
      </c>
      <c r="B66" s="54" t="s">
        <v>1851</v>
      </c>
      <c r="C66" s="61" t="s">
        <v>1176</v>
      </c>
      <c r="D66" s="60" t="s">
        <v>1177</v>
      </c>
      <c r="E66" s="61" t="s">
        <v>1946</v>
      </c>
      <c r="F66" s="62" t="s">
        <v>1947</v>
      </c>
      <c r="G66" s="57"/>
      <c r="H66" s="63"/>
    </row>
    <row r="67" spans="1:8" ht="120">
      <c r="A67" s="58" t="s">
        <v>1948</v>
      </c>
      <c r="B67" s="59" t="s">
        <v>1829</v>
      </c>
      <c r="C67" s="58" t="s">
        <v>1152</v>
      </c>
      <c r="D67" s="58" t="s">
        <v>1153</v>
      </c>
      <c r="E67" s="58" t="s">
        <v>1949</v>
      </c>
      <c r="F67" s="56" t="s">
        <v>1153</v>
      </c>
      <c r="G67" s="57"/>
      <c r="H67" s="57"/>
    </row>
    <row r="68" spans="1:8" ht="45">
      <c r="A68" s="60" t="s">
        <v>1950</v>
      </c>
      <c r="B68" s="54" t="s">
        <v>1951</v>
      </c>
      <c r="C68" s="60" t="s">
        <v>1385</v>
      </c>
      <c r="D68" s="63" t="s">
        <v>1386</v>
      </c>
      <c r="E68" s="60" t="s">
        <v>1952</v>
      </c>
      <c r="F68" s="62" t="s">
        <v>1953</v>
      </c>
      <c r="G68" s="57"/>
      <c r="H68" s="63"/>
    </row>
    <row r="69" spans="1:8" ht="150">
      <c r="A69" s="60" t="s">
        <v>1954</v>
      </c>
      <c r="B69" s="54" t="s">
        <v>1951</v>
      </c>
      <c r="C69" s="60" t="s">
        <v>736</v>
      </c>
      <c r="D69" s="60" t="s">
        <v>737</v>
      </c>
      <c r="E69" s="61" t="s">
        <v>1955</v>
      </c>
      <c r="F69" s="56"/>
      <c r="G69" s="57"/>
      <c r="H69" s="57"/>
    </row>
    <row r="70" spans="1:8" ht="90">
      <c r="A70" s="66" t="s">
        <v>1956</v>
      </c>
      <c r="B70" s="68" t="s">
        <v>1951</v>
      </c>
      <c r="C70" s="66" t="s">
        <v>1957</v>
      </c>
      <c r="D70" s="66" t="s">
        <v>338</v>
      </c>
      <c r="E70" s="66" t="s">
        <v>1958</v>
      </c>
      <c r="F70" s="62" t="s">
        <v>1959</v>
      </c>
      <c r="G70" s="57"/>
      <c r="H70" s="63"/>
    </row>
    <row r="71" spans="1:8" ht="90">
      <c r="A71" s="61" t="s">
        <v>1960</v>
      </c>
      <c r="B71" s="54" t="s">
        <v>1951</v>
      </c>
      <c r="C71" s="60" t="s">
        <v>1131</v>
      </c>
      <c r="D71" s="60" t="s">
        <v>1132</v>
      </c>
      <c r="E71" s="60" t="s">
        <v>1961</v>
      </c>
      <c r="F71" s="67" t="s">
        <v>1962</v>
      </c>
      <c r="G71" s="57"/>
      <c r="H71" s="57"/>
    </row>
    <row r="72" spans="1:8" ht="60">
      <c r="A72" s="61" t="s">
        <v>1963</v>
      </c>
      <c r="B72" s="54" t="s">
        <v>1951</v>
      </c>
      <c r="C72" s="60" t="s">
        <v>1170</v>
      </c>
      <c r="D72" s="60" t="s">
        <v>1171</v>
      </c>
      <c r="E72" s="61" t="s">
        <v>1964</v>
      </c>
      <c r="F72" s="55" t="s">
        <v>1965</v>
      </c>
      <c r="G72" s="57"/>
      <c r="H72" s="63"/>
    </row>
    <row r="73" spans="1:8" ht="90">
      <c r="A73" s="61" t="s">
        <v>1966</v>
      </c>
      <c r="B73" s="54" t="s">
        <v>1951</v>
      </c>
      <c r="C73" s="60" t="s">
        <v>1728</v>
      </c>
      <c r="D73" s="60" t="s">
        <v>279</v>
      </c>
      <c r="E73" s="60" t="s">
        <v>1967</v>
      </c>
      <c r="F73" s="56" t="s">
        <v>1968</v>
      </c>
      <c r="G73" s="57"/>
      <c r="H73" s="57"/>
    </row>
    <row r="74" spans="1:8" ht="45">
      <c r="A74" s="61" t="s">
        <v>1969</v>
      </c>
      <c r="B74" s="54" t="s">
        <v>1951</v>
      </c>
      <c r="C74" s="60" t="s">
        <v>596</v>
      </c>
      <c r="D74" s="60" t="s">
        <v>1970</v>
      </c>
      <c r="E74" s="61" t="s">
        <v>1971</v>
      </c>
      <c r="F74" s="60" t="s">
        <v>1972</v>
      </c>
      <c r="G74" s="57"/>
      <c r="H74" s="63"/>
    </row>
    <row r="75" spans="1:8" ht="120">
      <c r="A75" s="66" t="s">
        <v>1973</v>
      </c>
      <c r="B75" s="68" t="s">
        <v>1951</v>
      </c>
      <c r="C75" s="66" t="s">
        <v>822</v>
      </c>
      <c r="D75" s="66" t="s">
        <v>1974</v>
      </c>
      <c r="E75" s="66" t="s">
        <v>1975</v>
      </c>
      <c r="F75" s="56" t="s">
        <v>1976</v>
      </c>
      <c r="G75" s="57"/>
      <c r="H75" s="57"/>
    </row>
    <row r="76" spans="1:8" ht="90">
      <c r="A76" s="61" t="s">
        <v>1977</v>
      </c>
      <c r="B76" s="54" t="s">
        <v>1951</v>
      </c>
      <c r="C76" s="60" t="s">
        <v>864</v>
      </c>
      <c r="D76" s="60" t="s">
        <v>865</v>
      </c>
      <c r="E76" s="60" t="s">
        <v>1978</v>
      </c>
      <c r="F76" s="62" t="s">
        <v>1979</v>
      </c>
      <c r="G76" s="57"/>
      <c r="H76" s="63"/>
    </row>
    <row r="77" spans="1:8" ht="45">
      <c r="A77" s="66" t="s">
        <v>1980</v>
      </c>
      <c r="B77" s="68" t="s">
        <v>1951</v>
      </c>
      <c r="C77" s="66" t="s">
        <v>1981</v>
      </c>
      <c r="D77" s="66" t="s">
        <v>1982</v>
      </c>
      <c r="E77" s="66" t="s">
        <v>1983</v>
      </c>
      <c r="F77" s="56"/>
      <c r="G77" s="57"/>
      <c r="H77" s="57"/>
    </row>
    <row r="78" spans="1:8" ht="75">
      <c r="A78" s="61" t="s">
        <v>1984</v>
      </c>
      <c r="B78" s="54" t="s">
        <v>1951</v>
      </c>
      <c r="C78" s="60" t="s">
        <v>872</v>
      </c>
      <c r="D78" s="60" t="s">
        <v>873</v>
      </c>
      <c r="E78" s="60" t="s">
        <v>1985</v>
      </c>
      <c r="F78" s="56"/>
      <c r="G78" s="57"/>
      <c r="H78" s="57"/>
    </row>
    <row r="79" spans="1:8" ht="135">
      <c r="A79" s="66" t="s">
        <v>1986</v>
      </c>
      <c r="B79" s="68" t="s">
        <v>1951</v>
      </c>
      <c r="C79" s="66" t="s">
        <v>1987</v>
      </c>
      <c r="D79" s="66" t="s">
        <v>994</v>
      </c>
      <c r="E79" s="66" t="s">
        <v>1874</v>
      </c>
      <c r="F79" s="56" t="s">
        <v>1988</v>
      </c>
      <c r="G79" s="57"/>
      <c r="H79" s="69" t="s">
        <v>1876</v>
      </c>
    </row>
    <row r="80" spans="1:8" ht="75">
      <c r="A80" s="66" t="s">
        <v>1989</v>
      </c>
      <c r="B80" s="68" t="s">
        <v>1951</v>
      </c>
      <c r="C80" s="66" t="s">
        <v>813</v>
      </c>
      <c r="D80" s="73" t="s">
        <v>814</v>
      </c>
      <c r="E80" s="66" t="s">
        <v>1990</v>
      </c>
      <c r="F80" s="56" t="s">
        <v>1991</v>
      </c>
      <c r="G80" s="57"/>
      <c r="H80" s="57"/>
    </row>
    <row r="81" spans="1:8" ht="105">
      <c r="A81" s="61" t="s">
        <v>1992</v>
      </c>
      <c r="B81" s="54" t="s">
        <v>1951</v>
      </c>
      <c r="C81" s="61" t="s">
        <v>1657</v>
      </c>
      <c r="D81" s="60" t="s">
        <v>419</v>
      </c>
      <c r="E81" s="61" t="s">
        <v>1993</v>
      </c>
      <c r="F81" s="56" t="s">
        <v>1994</v>
      </c>
      <c r="G81" s="57"/>
      <c r="H81" s="57"/>
    </row>
    <row r="82" spans="1:8" ht="45">
      <c r="A82" s="61" t="s">
        <v>1995</v>
      </c>
      <c r="B82" s="54" t="s">
        <v>1951</v>
      </c>
      <c r="C82" s="60" t="s">
        <v>588</v>
      </c>
      <c r="D82" s="60" t="s">
        <v>589</v>
      </c>
      <c r="E82" s="60" t="s">
        <v>1996</v>
      </c>
      <c r="F82" s="60" t="s">
        <v>1997</v>
      </c>
      <c r="G82" s="57"/>
      <c r="H82" s="63"/>
    </row>
    <row r="83" spans="1:8" ht="135">
      <c r="A83" s="58" t="s">
        <v>1998</v>
      </c>
      <c r="B83" s="59" t="s">
        <v>1951</v>
      </c>
      <c r="C83" s="58" t="s">
        <v>1999</v>
      </c>
      <c r="D83" s="58" t="s">
        <v>89</v>
      </c>
      <c r="E83" s="58" t="s">
        <v>2000</v>
      </c>
      <c r="F83" s="56" t="s">
        <v>2001</v>
      </c>
      <c r="G83" s="57"/>
      <c r="H83" s="57"/>
    </row>
    <row r="84" spans="1:8" ht="60">
      <c r="A84" s="61" t="s">
        <v>111</v>
      </c>
      <c r="B84" s="54" t="s">
        <v>2002</v>
      </c>
      <c r="C84" s="60" t="s">
        <v>113</v>
      </c>
      <c r="D84" s="57" t="s">
        <v>2003</v>
      </c>
      <c r="E84" s="60" t="s">
        <v>2004</v>
      </c>
      <c r="F84" s="56" t="s">
        <v>2003</v>
      </c>
      <c r="G84" s="57"/>
      <c r="H84" s="57"/>
    </row>
    <row r="85" spans="1:8" ht="45">
      <c r="A85" s="60" t="s">
        <v>2005</v>
      </c>
      <c r="B85" s="54" t="s">
        <v>2002</v>
      </c>
      <c r="C85" s="60" t="s">
        <v>2006</v>
      </c>
      <c r="D85" s="60" t="s">
        <v>2007</v>
      </c>
      <c r="E85" s="60" t="s">
        <v>2008</v>
      </c>
      <c r="F85" s="56" t="s">
        <v>2009</v>
      </c>
      <c r="G85" s="57"/>
      <c r="H85" s="57"/>
    </row>
    <row r="86" spans="1:8" ht="60">
      <c r="A86" s="61" t="s">
        <v>371</v>
      </c>
      <c r="B86" s="54" t="s">
        <v>2002</v>
      </c>
      <c r="C86" s="61" t="s">
        <v>2010</v>
      </c>
      <c r="D86" s="61" t="s">
        <v>374</v>
      </c>
      <c r="E86" s="61" t="s">
        <v>2011</v>
      </c>
      <c r="F86" s="56"/>
      <c r="G86" s="57"/>
      <c r="H86" s="57"/>
    </row>
    <row r="87" spans="1:8" ht="150">
      <c r="A87" s="60" t="s">
        <v>2012</v>
      </c>
      <c r="B87" s="54" t="s">
        <v>1951</v>
      </c>
      <c r="C87" s="61" t="s">
        <v>238</v>
      </c>
      <c r="D87" s="60" t="s">
        <v>239</v>
      </c>
      <c r="E87" s="60" t="s">
        <v>2013</v>
      </c>
      <c r="F87" s="67" t="s">
        <v>2014</v>
      </c>
      <c r="G87" s="57"/>
      <c r="H87" s="57"/>
    </row>
    <row r="88" spans="1:8" ht="90">
      <c r="A88" s="60" t="s">
        <v>2015</v>
      </c>
      <c r="B88" s="54" t="s">
        <v>1951</v>
      </c>
      <c r="C88" s="61" t="s">
        <v>2016</v>
      </c>
      <c r="D88" s="60" t="s">
        <v>2017</v>
      </c>
      <c r="E88" s="61" t="s">
        <v>2018</v>
      </c>
      <c r="F88" s="67" t="s">
        <v>2019</v>
      </c>
      <c r="G88" s="57"/>
      <c r="H88" s="63"/>
    </row>
    <row r="89" spans="1:8" ht="75">
      <c r="A89" s="60" t="s">
        <v>2020</v>
      </c>
      <c r="B89" s="54" t="s">
        <v>1951</v>
      </c>
      <c r="C89" s="61" t="s">
        <v>2021</v>
      </c>
      <c r="D89" s="60" t="s">
        <v>492</v>
      </c>
      <c r="E89" s="61" t="s">
        <v>2022</v>
      </c>
      <c r="F89" s="67" t="s">
        <v>2019</v>
      </c>
      <c r="G89" s="57"/>
      <c r="H89" s="63"/>
    </row>
    <row r="90" spans="1:8" ht="75">
      <c r="A90" s="60" t="s">
        <v>2023</v>
      </c>
      <c r="B90" s="54" t="s">
        <v>1951</v>
      </c>
      <c r="C90" s="61" t="s">
        <v>2024</v>
      </c>
      <c r="D90" s="60" t="s">
        <v>494</v>
      </c>
      <c r="E90" s="61" t="s">
        <v>2025</v>
      </c>
      <c r="F90" s="67" t="s">
        <v>2019</v>
      </c>
      <c r="G90" s="57"/>
      <c r="H90" s="63"/>
    </row>
    <row r="91" spans="1:8" ht="150">
      <c r="A91" s="60" t="s">
        <v>2026</v>
      </c>
      <c r="B91" s="54" t="s">
        <v>1951</v>
      </c>
      <c r="C91" s="61" t="s">
        <v>2027</v>
      </c>
      <c r="D91" s="60" t="s">
        <v>1202</v>
      </c>
      <c r="E91" s="61" t="s">
        <v>2028</v>
      </c>
      <c r="F91" s="67" t="s">
        <v>2019</v>
      </c>
      <c r="G91" s="57"/>
      <c r="H91" s="63"/>
    </row>
    <row r="92" spans="1:8" ht="120">
      <c r="A92" s="60" t="s">
        <v>2029</v>
      </c>
      <c r="B92" s="54" t="s">
        <v>1951</v>
      </c>
      <c r="C92" s="61" t="s">
        <v>1025</v>
      </c>
      <c r="D92" s="60" t="s">
        <v>1026</v>
      </c>
      <c r="E92" s="60" t="s">
        <v>2030</v>
      </c>
      <c r="F92" s="62" t="s">
        <v>2031</v>
      </c>
      <c r="G92" s="57"/>
      <c r="H92" s="63"/>
    </row>
    <row r="93" spans="1:8" ht="45">
      <c r="A93" s="60" t="s">
        <v>2032</v>
      </c>
      <c r="B93" s="54" t="s">
        <v>1951</v>
      </c>
      <c r="C93" s="61" t="s">
        <v>2033</v>
      </c>
      <c r="D93" s="60" t="s">
        <v>2034</v>
      </c>
      <c r="E93" s="60" t="s">
        <v>2035</v>
      </c>
      <c r="F93" s="56" t="s">
        <v>2036</v>
      </c>
      <c r="G93" s="57"/>
      <c r="H93" s="57"/>
    </row>
    <row r="94" spans="1:8" ht="30">
      <c r="A94" s="66" t="s">
        <v>2037</v>
      </c>
      <c r="B94" s="68" t="s">
        <v>1951</v>
      </c>
      <c r="C94" s="66" t="s">
        <v>2038</v>
      </c>
      <c r="D94" s="66" t="s">
        <v>2039</v>
      </c>
      <c r="E94" s="66" t="s">
        <v>64</v>
      </c>
      <c r="F94" s="62"/>
      <c r="G94" s="57"/>
      <c r="H94" s="63"/>
    </row>
    <row r="95" spans="1:8" ht="135">
      <c r="A95" s="60" t="s">
        <v>2040</v>
      </c>
      <c r="B95" s="54" t="s">
        <v>1951</v>
      </c>
      <c r="C95" s="61" t="s">
        <v>2041</v>
      </c>
      <c r="D95" s="60" t="s">
        <v>1220</v>
      </c>
      <c r="E95" s="60" t="s">
        <v>2042</v>
      </c>
      <c r="F95" s="62" t="s">
        <v>2043</v>
      </c>
      <c r="G95" s="57"/>
      <c r="H95" s="63"/>
    </row>
    <row r="96" spans="1:8" ht="60">
      <c r="A96" s="60" t="s">
        <v>2044</v>
      </c>
      <c r="B96" s="54" t="s">
        <v>1951</v>
      </c>
      <c r="C96" s="61" t="s">
        <v>2045</v>
      </c>
      <c r="D96" s="60" t="s">
        <v>1217</v>
      </c>
      <c r="E96" s="60" t="s">
        <v>2046</v>
      </c>
      <c r="F96" s="56" t="s">
        <v>2047</v>
      </c>
      <c r="G96" s="57"/>
      <c r="H96" s="57"/>
    </row>
    <row r="97" spans="1:8" ht="75">
      <c r="A97" s="60" t="s">
        <v>2048</v>
      </c>
      <c r="B97" s="54" t="s">
        <v>1951</v>
      </c>
      <c r="C97" s="60" t="s">
        <v>2049</v>
      </c>
      <c r="D97" s="60" t="s">
        <v>1215</v>
      </c>
      <c r="E97" s="60" t="s">
        <v>2050</v>
      </c>
      <c r="F97" s="56" t="s">
        <v>2047</v>
      </c>
      <c r="G97" s="57"/>
      <c r="H97" s="57"/>
    </row>
    <row r="98" spans="1:8" ht="60">
      <c r="A98" s="60" t="s">
        <v>2051</v>
      </c>
      <c r="B98" s="54" t="s">
        <v>1951</v>
      </c>
      <c r="C98" s="60" t="s">
        <v>81</v>
      </c>
      <c r="D98" s="60" t="s">
        <v>82</v>
      </c>
      <c r="E98" s="74" t="s">
        <v>2052</v>
      </c>
      <c r="F98" s="56" t="s">
        <v>2053</v>
      </c>
      <c r="G98" s="57"/>
      <c r="H98" s="57"/>
    </row>
    <row r="99" spans="1:8" ht="180">
      <c r="A99" s="61" t="s">
        <v>2054</v>
      </c>
      <c r="B99" s="54" t="s">
        <v>1951</v>
      </c>
      <c r="C99" s="61" t="s">
        <v>2055</v>
      </c>
      <c r="D99" s="61" t="s">
        <v>609</v>
      </c>
      <c r="E99" s="61" t="s">
        <v>2056</v>
      </c>
      <c r="F99" s="62" t="s">
        <v>2057</v>
      </c>
      <c r="G99" s="57"/>
      <c r="H99" s="65" t="s">
        <v>624</v>
      </c>
    </row>
    <row r="100" spans="1:8" ht="75">
      <c r="A100" s="60" t="s">
        <v>2058</v>
      </c>
      <c r="B100" s="54" t="s">
        <v>1951</v>
      </c>
      <c r="C100" s="61" t="s">
        <v>1661</v>
      </c>
      <c r="D100" s="60" t="s">
        <v>617</v>
      </c>
      <c r="E100" s="60" t="s">
        <v>2059</v>
      </c>
      <c r="F100" s="56" t="s">
        <v>2060</v>
      </c>
      <c r="G100" s="57"/>
      <c r="H100" s="57"/>
    </row>
    <row r="101" spans="1:8" ht="120">
      <c r="A101" s="60" t="s">
        <v>2061</v>
      </c>
      <c r="B101" s="54" t="s">
        <v>1951</v>
      </c>
      <c r="C101" s="61" t="s">
        <v>2062</v>
      </c>
      <c r="D101" s="61" t="s">
        <v>1433</v>
      </c>
      <c r="E101" s="61" t="s">
        <v>2063</v>
      </c>
      <c r="F101" s="62" t="s">
        <v>2064</v>
      </c>
      <c r="G101" s="57"/>
      <c r="H101" s="63"/>
    </row>
    <row r="102" spans="1:8" ht="120">
      <c r="A102" s="60" t="s">
        <v>2065</v>
      </c>
      <c r="B102" s="54" t="s">
        <v>1951</v>
      </c>
      <c r="C102" s="61" t="s">
        <v>2066</v>
      </c>
      <c r="D102" s="61" t="s">
        <v>1422</v>
      </c>
      <c r="E102" s="61" t="s">
        <v>2067</v>
      </c>
      <c r="F102" s="62" t="s">
        <v>2068</v>
      </c>
      <c r="G102" s="57"/>
      <c r="H102" s="65" t="s">
        <v>2069</v>
      </c>
    </row>
    <row r="103" spans="1:8" ht="75">
      <c r="A103" s="60" t="s">
        <v>2070</v>
      </c>
      <c r="B103" s="54" t="s">
        <v>1951</v>
      </c>
      <c r="C103" s="60" t="s">
        <v>2071</v>
      </c>
      <c r="D103" s="60" t="s">
        <v>632</v>
      </c>
      <c r="E103" s="60" t="s">
        <v>2072</v>
      </c>
      <c r="F103" s="67" t="s">
        <v>2073</v>
      </c>
      <c r="G103" s="57"/>
      <c r="H103" s="63"/>
    </row>
    <row r="104" spans="1:8" ht="75">
      <c r="A104" s="60" t="s">
        <v>2074</v>
      </c>
      <c r="B104" s="54" t="s">
        <v>1951</v>
      </c>
      <c r="C104" s="61" t="s">
        <v>470</v>
      </c>
      <c r="D104" s="60" t="s">
        <v>471</v>
      </c>
      <c r="E104" s="60" t="s">
        <v>2075</v>
      </c>
      <c r="F104" s="62" t="s">
        <v>2076</v>
      </c>
      <c r="G104" s="57"/>
      <c r="H104" s="63"/>
    </row>
    <row r="105" spans="1:8" ht="75">
      <c r="A105" s="60" t="s">
        <v>2077</v>
      </c>
      <c r="B105" s="54" t="s">
        <v>1951</v>
      </c>
      <c r="C105" s="61" t="s">
        <v>1351</v>
      </c>
      <c r="D105" s="60" t="s">
        <v>1352</v>
      </c>
      <c r="E105" s="60" t="s">
        <v>2078</v>
      </c>
      <c r="F105" s="62" t="s">
        <v>2079</v>
      </c>
      <c r="G105" s="57"/>
      <c r="H105" s="63"/>
    </row>
    <row r="106" spans="1:8" ht="75">
      <c r="A106" s="60" t="s">
        <v>2080</v>
      </c>
      <c r="B106" s="54" t="s">
        <v>1951</v>
      </c>
      <c r="C106" s="60" t="s">
        <v>2081</v>
      </c>
      <c r="D106" s="60" t="s">
        <v>1072</v>
      </c>
      <c r="E106" s="60" t="s">
        <v>2082</v>
      </c>
      <c r="F106" s="62" t="s">
        <v>2083</v>
      </c>
      <c r="G106" s="57"/>
      <c r="H106" s="63"/>
    </row>
    <row r="107" spans="1:8" ht="210">
      <c r="A107" s="60" t="s">
        <v>2084</v>
      </c>
      <c r="B107" s="54" t="s">
        <v>1951</v>
      </c>
      <c r="C107" s="61" t="s">
        <v>1235</v>
      </c>
      <c r="D107" s="61" t="s">
        <v>1236</v>
      </c>
      <c r="E107" s="61" t="s">
        <v>2085</v>
      </c>
      <c r="F107" s="56" t="s">
        <v>2086</v>
      </c>
      <c r="G107" s="57"/>
      <c r="H107" s="57"/>
    </row>
    <row r="108" spans="1:8" ht="75">
      <c r="A108" s="60" t="s">
        <v>2087</v>
      </c>
      <c r="B108" s="54" t="s">
        <v>1951</v>
      </c>
      <c r="C108" s="60" t="s">
        <v>2088</v>
      </c>
      <c r="D108" s="60" t="s">
        <v>1330</v>
      </c>
      <c r="E108" s="60" t="s">
        <v>2089</v>
      </c>
      <c r="F108" s="62" t="s">
        <v>2090</v>
      </c>
      <c r="G108" s="57"/>
      <c r="H108" s="63"/>
    </row>
    <row r="109" spans="1:8" ht="45">
      <c r="A109" s="60" t="s">
        <v>2091</v>
      </c>
      <c r="B109" s="54" t="s">
        <v>1951</v>
      </c>
      <c r="C109" s="61" t="s">
        <v>800</v>
      </c>
      <c r="D109" s="60" t="s">
        <v>801</v>
      </c>
      <c r="E109" s="61" t="s">
        <v>2092</v>
      </c>
      <c r="F109" s="55" t="s">
        <v>2093</v>
      </c>
      <c r="G109" s="57"/>
      <c r="H109" s="57"/>
    </row>
    <row r="110" spans="1:8" ht="75">
      <c r="A110" s="60" t="s">
        <v>2094</v>
      </c>
      <c r="B110" s="54" t="s">
        <v>1951</v>
      </c>
      <c r="C110" s="60" t="s">
        <v>723</v>
      </c>
      <c r="D110" s="60" t="s">
        <v>724</v>
      </c>
      <c r="E110" s="60" t="s">
        <v>2095</v>
      </c>
      <c r="F110" s="56" t="s">
        <v>2096</v>
      </c>
      <c r="G110" s="57"/>
      <c r="H110" s="57"/>
    </row>
    <row r="111" spans="1:8" ht="45">
      <c r="A111" s="60" t="s">
        <v>2097</v>
      </c>
      <c r="B111" s="54" t="s">
        <v>1951</v>
      </c>
      <c r="C111" s="60" t="s">
        <v>793</v>
      </c>
      <c r="D111" s="60" t="s">
        <v>794</v>
      </c>
      <c r="E111" s="60" t="s">
        <v>2098</v>
      </c>
      <c r="F111" s="54" t="s">
        <v>2099</v>
      </c>
      <c r="G111" s="57"/>
      <c r="H111" s="57"/>
    </row>
    <row r="112" spans="1:8" ht="60">
      <c r="A112" s="60" t="s">
        <v>2100</v>
      </c>
      <c r="B112" s="54" t="s">
        <v>1951</v>
      </c>
      <c r="C112" s="60" t="s">
        <v>858</v>
      </c>
      <c r="D112" s="60" t="s">
        <v>859</v>
      </c>
      <c r="E112" s="60" t="s">
        <v>2101</v>
      </c>
      <c r="F112" s="54" t="s">
        <v>2102</v>
      </c>
      <c r="G112" s="57"/>
      <c r="H112" s="63"/>
    </row>
    <row r="113" spans="1:8" ht="45">
      <c r="A113" s="60" t="s">
        <v>2103</v>
      </c>
      <c r="B113" s="54" t="s">
        <v>1951</v>
      </c>
      <c r="C113" s="60" t="s">
        <v>1077</v>
      </c>
      <c r="D113" s="60" t="s">
        <v>1078</v>
      </c>
      <c r="E113" s="60" t="s">
        <v>2104</v>
      </c>
      <c r="F113" s="56"/>
      <c r="G113" s="57"/>
      <c r="H113" s="57"/>
    </row>
    <row r="114" spans="1:8" ht="150">
      <c r="A114" s="60" t="s">
        <v>2105</v>
      </c>
      <c r="B114" s="54" t="s">
        <v>1951</v>
      </c>
      <c r="C114" s="61" t="s">
        <v>506</v>
      </c>
      <c r="D114" s="61" t="s">
        <v>507</v>
      </c>
      <c r="E114" s="61" t="s">
        <v>2106</v>
      </c>
      <c r="F114" s="56"/>
      <c r="G114" s="57"/>
      <c r="H114" s="57"/>
    </row>
    <row r="115" spans="1:8" ht="45">
      <c r="A115" s="66" t="s">
        <v>2107</v>
      </c>
      <c r="B115" s="68" t="s">
        <v>1951</v>
      </c>
      <c r="C115" s="66" t="s">
        <v>28</v>
      </c>
      <c r="D115" s="66" t="s">
        <v>2108</v>
      </c>
      <c r="E115" s="66" t="s">
        <v>2109</v>
      </c>
      <c r="F115" s="56"/>
      <c r="G115" s="57"/>
      <c r="H115" s="57"/>
    </row>
    <row r="116" spans="1:8" ht="75">
      <c r="A116" s="60" t="s">
        <v>2110</v>
      </c>
      <c r="B116" s="54" t="s">
        <v>1951</v>
      </c>
      <c r="C116" s="60" t="s">
        <v>26</v>
      </c>
      <c r="D116" s="61" t="s">
        <v>533</v>
      </c>
      <c r="E116" s="60" t="s">
        <v>2111</v>
      </c>
      <c r="F116" s="56"/>
      <c r="G116" s="57"/>
      <c r="H116" s="57"/>
    </row>
    <row r="117" spans="1:8" ht="75">
      <c r="A117" s="60" t="s">
        <v>2112</v>
      </c>
      <c r="B117" s="54" t="s">
        <v>1951</v>
      </c>
      <c r="C117" s="60" t="s">
        <v>29</v>
      </c>
      <c r="D117" s="61" t="s">
        <v>538</v>
      </c>
      <c r="E117" s="60" t="s">
        <v>2113</v>
      </c>
      <c r="F117" s="56"/>
      <c r="G117" s="57"/>
      <c r="H117" s="57"/>
    </row>
    <row r="118" spans="1:8" ht="210">
      <c r="A118" s="60" t="s">
        <v>2114</v>
      </c>
      <c r="B118" s="54" t="s">
        <v>1951</v>
      </c>
      <c r="C118" s="61" t="s">
        <v>1780</v>
      </c>
      <c r="D118" s="61" t="s">
        <v>1195</v>
      </c>
      <c r="E118" s="61" t="s">
        <v>2115</v>
      </c>
      <c r="F118" s="56"/>
      <c r="G118" s="57"/>
      <c r="H118" s="57"/>
    </row>
    <row r="119" spans="1:8" ht="45">
      <c r="A119" s="60" t="s">
        <v>2116</v>
      </c>
      <c r="B119" s="54" t="s">
        <v>1951</v>
      </c>
      <c r="C119" s="61" t="s">
        <v>1189</v>
      </c>
      <c r="D119" s="60" t="s">
        <v>1190</v>
      </c>
      <c r="E119" s="60" t="s">
        <v>2117</v>
      </c>
      <c r="F119" s="56"/>
      <c r="G119" s="57"/>
      <c r="H119" s="57"/>
    </row>
    <row r="120" spans="1:8" ht="45">
      <c r="A120" s="60" t="s">
        <v>2118</v>
      </c>
      <c r="B120" s="54" t="s">
        <v>1951</v>
      </c>
      <c r="C120" s="60" t="s">
        <v>2119</v>
      </c>
      <c r="D120" s="60" t="s">
        <v>770</v>
      </c>
      <c r="E120" s="60" t="s">
        <v>2120</v>
      </c>
      <c r="F120" s="56"/>
      <c r="G120" s="57"/>
      <c r="H120" s="57"/>
    </row>
    <row r="121" spans="1:8" ht="75">
      <c r="A121" s="60" t="s">
        <v>2121</v>
      </c>
      <c r="B121" s="54" t="s">
        <v>1951</v>
      </c>
      <c r="C121" s="61" t="s">
        <v>1367</v>
      </c>
      <c r="D121" s="60" t="s">
        <v>1368</v>
      </c>
      <c r="E121" s="60" t="s">
        <v>2122</v>
      </c>
      <c r="F121" s="62"/>
      <c r="G121" s="57"/>
      <c r="H121" s="63"/>
    </row>
    <row r="122" spans="1:8" ht="75">
      <c r="A122" s="60" t="s">
        <v>2123</v>
      </c>
      <c r="B122" s="54" t="s">
        <v>1951</v>
      </c>
      <c r="C122" s="61" t="s">
        <v>383</v>
      </c>
      <c r="D122" s="61" t="s">
        <v>384</v>
      </c>
      <c r="E122" s="61" t="s">
        <v>2124</v>
      </c>
      <c r="F122" s="62" t="s">
        <v>2125</v>
      </c>
      <c r="G122" s="57"/>
      <c r="H122" s="63"/>
    </row>
    <row r="123" spans="1:8" ht="90">
      <c r="A123" s="58" t="s">
        <v>1252</v>
      </c>
      <c r="B123" s="59" t="s">
        <v>1951</v>
      </c>
      <c r="C123" s="58" t="s">
        <v>1254</v>
      </c>
      <c r="D123" s="58" t="s">
        <v>1255</v>
      </c>
      <c r="E123" s="58" t="s">
        <v>2126</v>
      </c>
      <c r="F123" s="62" t="s">
        <v>2127</v>
      </c>
      <c r="G123" s="57"/>
      <c r="H123" s="63"/>
    </row>
    <row r="124" spans="1:8" ht="45">
      <c r="A124" s="75" t="s">
        <v>931</v>
      </c>
      <c r="B124" s="76" t="s">
        <v>2128</v>
      </c>
      <c r="C124" s="75" t="s">
        <v>933</v>
      </c>
      <c r="D124" s="77" t="s">
        <v>934</v>
      </c>
      <c r="E124" s="75" t="s">
        <v>1855</v>
      </c>
      <c r="F124" s="62" t="s">
        <v>1856</v>
      </c>
      <c r="G124" s="57"/>
      <c r="H124" s="63"/>
    </row>
    <row r="125" spans="1:8" ht="75">
      <c r="A125" s="75" t="s">
        <v>1034</v>
      </c>
      <c r="B125" s="76" t="s">
        <v>2128</v>
      </c>
      <c r="C125" s="75" t="s">
        <v>1036</v>
      </c>
      <c r="D125" s="75" t="s">
        <v>1910</v>
      </c>
      <c r="E125" s="75" t="s">
        <v>1857</v>
      </c>
      <c r="F125" s="62" t="s">
        <v>1940</v>
      </c>
      <c r="G125" s="57"/>
      <c r="H125" s="63"/>
    </row>
    <row r="126" spans="1:8" ht="45">
      <c r="A126" s="75" t="s">
        <v>306</v>
      </c>
      <c r="B126" s="76" t="s">
        <v>2128</v>
      </c>
      <c r="C126" s="75" t="s">
        <v>1859</v>
      </c>
      <c r="D126" s="75" t="s">
        <v>309</v>
      </c>
      <c r="E126" s="75" t="s">
        <v>33</v>
      </c>
      <c r="F126" s="62" t="s">
        <v>1861</v>
      </c>
      <c r="G126" s="57"/>
      <c r="H126" s="63"/>
    </row>
    <row r="127" spans="1:8" ht="45">
      <c r="A127" s="75" t="s">
        <v>1086</v>
      </c>
      <c r="B127" s="76" t="s">
        <v>2128</v>
      </c>
      <c r="C127" s="75" t="s">
        <v>1862</v>
      </c>
      <c r="D127" s="75" t="s">
        <v>552</v>
      </c>
      <c r="E127" s="75" t="s">
        <v>1911</v>
      </c>
      <c r="F127" s="56" t="s">
        <v>1864</v>
      </c>
      <c r="G127" s="57"/>
      <c r="H127" s="63"/>
    </row>
    <row r="128" spans="1:8" ht="45">
      <c r="A128" s="75" t="s">
        <v>654</v>
      </c>
      <c r="B128" s="76" t="s">
        <v>2128</v>
      </c>
      <c r="C128" s="75" t="s">
        <v>1865</v>
      </c>
      <c r="D128" s="75" t="s">
        <v>552</v>
      </c>
      <c r="E128" s="75" t="s">
        <v>1912</v>
      </c>
      <c r="F128" s="62" t="s">
        <v>1864</v>
      </c>
      <c r="G128" s="57"/>
      <c r="H128" s="63"/>
    </row>
    <row r="129" spans="1:8" ht="45">
      <c r="A129" s="75" t="s">
        <v>739</v>
      </c>
      <c r="B129" s="76" t="s">
        <v>2128</v>
      </c>
      <c r="C129" s="75" t="s">
        <v>741</v>
      </c>
      <c r="D129" s="75" t="s">
        <v>1867</v>
      </c>
      <c r="E129" s="75" t="s">
        <v>1913</v>
      </c>
      <c r="F129" s="56" t="s">
        <v>1869</v>
      </c>
      <c r="G129" s="57"/>
      <c r="H129" s="63"/>
    </row>
    <row r="130" spans="1:8" ht="45">
      <c r="A130" s="75" t="s">
        <v>549</v>
      </c>
      <c r="B130" s="76" t="s">
        <v>2128</v>
      </c>
      <c r="C130" s="75" t="s">
        <v>1870</v>
      </c>
      <c r="D130" s="75" t="s">
        <v>552</v>
      </c>
      <c r="E130" s="75" t="s">
        <v>1914</v>
      </c>
      <c r="F130" s="62" t="s">
        <v>1864</v>
      </c>
      <c r="G130" s="57"/>
      <c r="H130" s="63"/>
    </row>
    <row r="131" spans="1:8" ht="135">
      <c r="A131" s="75" t="s">
        <v>1872</v>
      </c>
      <c r="B131" s="76" t="s">
        <v>2128</v>
      </c>
      <c r="C131" s="75" t="s">
        <v>993</v>
      </c>
      <c r="D131" s="75" t="s">
        <v>994</v>
      </c>
      <c r="E131" s="75" t="s">
        <v>1874</v>
      </c>
      <c r="F131" s="56" t="s">
        <v>1875</v>
      </c>
      <c r="G131" s="57"/>
      <c r="H131" s="69" t="s">
        <v>1876</v>
      </c>
    </row>
    <row r="132" spans="1:8" ht="90">
      <c r="A132" s="75" t="s">
        <v>195</v>
      </c>
      <c r="B132" s="76" t="s">
        <v>2128</v>
      </c>
      <c r="C132" s="75" t="s">
        <v>1877</v>
      </c>
      <c r="D132" s="75" t="s">
        <v>1915</v>
      </c>
      <c r="E132" s="75" t="s">
        <v>1878</v>
      </c>
      <c r="F132" s="62" t="s">
        <v>1879</v>
      </c>
      <c r="G132" s="57"/>
      <c r="H132" s="63"/>
    </row>
    <row r="133" spans="1:8" ht="135">
      <c r="A133" s="75" t="s">
        <v>1880</v>
      </c>
      <c r="B133" s="76" t="s">
        <v>2128</v>
      </c>
      <c r="C133" s="75" t="s">
        <v>1916</v>
      </c>
      <c r="D133" s="75" t="s">
        <v>1917</v>
      </c>
      <c r="E133" s="75" t="s">
        <v>1918</v>
      </c>
      <c r="F133" s="67" t="s">
        <v>1919</v>
      </c>
      <c r="G133" s="57"/>
      <c r="H133" s="63"/>
    </row>
    <row r="134" spans="1:8" ht="45">
      <c r="A134" s="75" t="s">
        <v>1280</v>
      </c>
      <c r="B134" s="76" t="s">
        <v>2128</v>
      </c>
      <c r="C134" s="75" t="s">
        <v>1883</v>
      </c>
      <c r="D134" s="75" t="s">
        <v>1283</v>
      </c>
      <c r="E134" s="75" t="s">
        <v>1920</v>
      </c>
      <c r="F134" s="62" t="s">
        <v>1885</v>
      </c>
      <c r="G134" s="57"/>
      <c r="H134" s="63"/>
    </row>
    <row r="135" spans="1:8" ht="45">
      <c r="A135" s="75" t="s">
        <v>1285</v>
      </c>
      <c r="B135" s="76" t="s">
        <v>2128</v>
      </c>
      <c r="C135" s="75" t="s">
        <v>1287</v>
      </c>
      <c r="D135" s="75" t="s">
        <v>1288</v>
      </c>
      <c r="E135" s="75" t="s">
        <v>1921</v>
      </c>
      <c r="F135" s="56" t="s">
        <v>1887</v>
      </c>
      <c r="G135" s="57"/>
      <c r="H135" s="63"/>
    </row>
    <row r="136" spans="1:8" ht="45">
      <c r="A136" s="75" t="s">
        <v>1090</v>
      </c>
      <c r="B136" s="76" t="s">
        <v>2128</v>
      </c>
      <c r="C136" s="75" t="s">
        <v>1092</v>
      </c>
      <c r="D136" s="75" t="s">
        <v>1093</v>
      </c>
      <c r="E136" s="75" t="s">
        <v>1922</v>
      </c>
      <c r="F136" s="62" t="s">
        <v>1889</v>
      </c>
      <c r="G136" s="57"/>
      <c r="H136" s="63"/>
    </row>
    <row r="137" spans="1:8" ht="45">
      <c r="A137" s="75" t="s">
        <v>802</v>
      </c>
      <c r="B137" s="76" t="s">
        <v>2128</v>
      </c>
      <c r="C137" s="75" t="s">
        <v>1890</v>
      </c>
      <c r="D137" s="75" t="s">
        <v>805</v>
      </c>
      <c r="E137" s="75" t="s">
        <v>1923</v>
      </c>
      <c r="F137" s="56" t="s">
        <v>1892</v>
      </c>
      <c r="G137" s="57"/>
      <c r="H137" s="63"/>
    </row>
    <row r="138" spans="1:8" ht="45">
      <c r="A138" s="75" t="s">
        <v>361</v>
      </c>
      <c r="B138" s="76" t="s">
        <v>2128</v>
      </c>
      <c r="C138" s="75" t="s">
        <v>358</v>
      </c>
      <c r="D138" s="77" t="s">
        <v>363</v>
      </c>
      <c r="E138" s="75" t="s">
        <v>1912</v>
      </c>
      <c r="F138" s="62" t="s">
        <v>1894</v>
      </c>
      <c r="G138" s="57"/>
      <c r="H138" s="63"/>
    </row>
    <row r="139" spans="1:8" ht="75">
      <c r="A139" s="58" t="s">
        <v>896</v>
      </c>
      <c r="B139" s="59" t="s">
        <v>1951</v>
      </c>
      <c r="C139" s="58" t="s">
        <v>898</v>
      </c>
      <c r="D139" s="58" t="s">
        <v>899</v>
      </c>
      <c r="E139" s="58" t="s">
        <v>2129</v>
      </c>
      <c r="F139" s="62" t="s">
        <v>2130</v>
      </c>
      <c r="G139" s="57"/>
      <c r="H139" s="63"/>
    </row>
    <row r="140" spans="1:8" ht="60">
      <c r="A140" s="75" t="s">
        <v>931</v>
      </c>
      <c r="B140" s="76" t="s">
        <v>2131</v>
      </c>
      <c r="C140" s="75" t="s">
        <v>933</v>
      </c>
      <c r="D140" s="77" t="s">
        <v>934</v>
      </c>
      <c r="E140" s="75" t="s">
        <v>1855</v>
      </c>
      <c r="F140" s="62" t="s">
        <v>1856</v>
      </c>
      <c r="G140" s="57"/>
      <c r="H140" s="63"/>
    </row>
    <row r="141" spans="1:8" ht="90">
      <c r="A141" s="75" t="s">
        <v>1034</v>
      </c>
      <c r="B141" s="76" t="s">
        <v>2131</v>
      </c>
      <c r="C141" s="75" t="s">
        <v>1036</v>
      </c>
      <c r="D141" s="75" t="s">
        <v>1910</v>
      </c>
      <c r="E141" s="75" t="s">
        <v>1857</v>
      </c>
      <c r="F141" s="62" t="s">
        <v>1858</v>
      </c>
      <c r="G141" s="57"/>
      <c r="H141" s="63"/>
    </row>
    <row r="142" spans="1:8" ht="60">
      <c r="A142" s="75" t="s">
        <v>306</v>
      </c>
      <c r="B142" s="76" t="s">
        <v>2131</v>
      </c>
      <c r="C142" s="75" t="s">
        <v>1859</v>
      </c>
      <c r="D142" s="75" t="s">
        <v>309</v>
      </c>
      <c r="E142" s="75" t="s">
        <v>33</v>
      </c>
      <c r="F142" s="62" t="s">
        <v>1861</v>
      </c>
      <c r="G142" s="57"/>
      <c r="H142" s="63"/>
    </row>
    <row r="143" spans="1:8" ht="60">
      <c r="A143" s="75" t="s">
        <v>1086</v>
      </c>
      <c r="B143" s="76" t="s">
        <v>2131</v>
      </c>
      <c r="C143" s="75" t="s">
        <v>1862</v>
      </c>
      <c r="D143" s="75" t="s">
        <v>552</v>
      </c>
      <c r="E143" s="75" t="s">
        <v>1911</v>
      </c>
      <c r="F143" s="56" t="s">
        <v>1864</v>
      </c>
      <c r="G143" s="57"/>
      <c r="H143" s="63"/>
    </row>
    <row r="144" spans="1:8" ht="60">
      <c r="A144" s="75" t="s">
        <v>654</v>
      </c>
      <c r="B144" s="76" t="s">
        <v>2131</v>
      </c>
      <c r="C144" s="75" t="s">
        <v>1865</v>
      </c>
      <c r="D144" s="75" t="s">
        <v>552</v>
      </c>
      <c r="E144" s="75" t="s">
        <v>1912</v>
      </c>
      <c r="F144" s="62" t="s">
        <v>1864</v>
      </c>
      <c r="G144" s="57"/>
      <c r="H144" s="63"/>
    </row>
    <row r="145" spans="1:8" ht="60">
      <c r="A145" s="75" t="s">
        <v>739</v>
      </c>
      <c r="B145" s="76" t="s">
        <v>2131</v>
      </c>
      <c r="C145" s="75" t="s">
        <v>741</v>
      </c>
      <c r="D145" s="75" t="s">
        <v>1867</v>
      </c>
      <c r="E145" s="75" t="s">
        <v>1913</v>
      </c>
      <c r="F145" s="56" t="s">
        <v>1869</v>
      </c>
      <c r="G145" s="57"/>
      <c r="H145" s="63"/>
    </row>
    <row r="146" spans="1:8" ht="60">
      <c r="A146" s="75" t="s">
        <v>549</v>
      </c>
      <c r="B146" s="76" t="s">
        <v>2131</v>
      </c>
      <c r="C146" s="75" t="s">
        <v>1870</v>
      </c>
      <c r="D146" s="75" t="s">
        <v>552</v>
      </c>
      <c r="E146" s="75" t="s">
        <v>1914</v>
      </c>
      <c r="F146" s="62" t="s">
        <v>1864</v>
      </c>
      <c r="G146" s="57"/>
      <c r="H146" s="63"/>
    </row>
    <row r="147" spans="1:8" ht="135">
      <c r="A147" s="75" t="s">
        <v>1872</v>
      </c>
      <c r="B147" s="76" t="s">
        <v>2131</v>
      </c>
      <c r="C147" s="75" t="s">
        <v>993</v>
      </c>
      <c r="D147" s="75" t="s">
        <v>994</v>
      </c>
      <c r="E147" s="75" t="s">
        <v>1874</v>
      </c>
      <c r="F147" s="56" t="s">
        <v>1875</v>
      </c>
      <c r="G147" s="57"/>
      <c r="H147" s="69" t="s">
        <v>1876</v>
      </c>
    </row>
    <row r="148" spans="1:8" ht="90">
      <c r="A148" s="75" t="s">
        <v>195</v>
      </c>
      <c r="B148" s="76" t="s">
        <v>2131</v>
      </c>
      <c r="C148" s="75" t="s">
        <v>1877</v>
      </c>
      <c r="D148" s="75" t="s">
        <v>1915</v>
      </c>
      <c r="E148" s="75" t="s">
        <v>1878</v>
      </c>
      <c r="F148" s="62" t="s">
        <v>1879</v>
      </c>
      <c r="G148" s="57"/>
      <c r="H148" s="63"/>
    </row>
    <row r="149" spans="1:8" ht="135">
      <c r="A149" s="75" t="s">
        <v>1880</v>
      </c>
      <c r="B149" s="76" t="s">
        <v>2131</v>
      </c>
      <c r="C149" s="75" t="s">
        <v>1916</v>
      </c>
      <c r="D149" s="75" t="s">
        <v>1917</v>
      </c>
      <c r="E149" s="75" t="s">
        <v>1918</v>
      </c>
      <c r="F149" s="67" t="s">
        <v>1919</v>
      </c>
      <c r="G149" s="57"/>
      <c r="H149" s="63"/>
    </row>
    <row r="150" spans="1:8" ht="60">
      <c r="A150" s="75" t="s">
        <v>1280</v>
      </c>
      <c r="B150" s="76" t="s">
        <v>2131</v>
      </c>
      <c r="C150" s="75" t="s">
        <v>1883</v>
      </c>
      <c r="D150" s="75" t="s">
        <v>1283</v>
      </c>
      <c r="E150" s="75" t="s">
        <v>1920</v>
      </c>
      <c r="F150" s="62" t="s">
        <v>1885</v>
      </c>
      <c r="G150" s="57"/>
      <c r="H150" s="63"/>
    </row>
    <row r="151" spans="1:8" ht="60">
      <c r="A151" s="75" t="s">
        <v>1285</v>
      </c>
      <c r="B151" s="76" t="s">
        <v>2131</v>
      </c>
      <c r="C151" s="75" t="s">
        <v>1287</v>
      </c>
      <c r="D151" s="75" t="s">
        <v>1288</v>
      </c>
      <c r="E151" s="75" t="s">
        <v>1921</v>
      </c>
      <c r="F151" s="56" t="s">
        <v>1887</v>
      </c>
      <c r="G151" s="57"/>
      <c r="H151" s="63"/>
    </row>
    <row r="152" spans="1:8" ht="60">
      <c r="A152" s="75" t="s">
        <v>1090</v>
      </c>
      <c r="B152" s="76" t="s">
        <v>2131</v>
      </c>
      <c r="C152" s="75" t="s">
        <v>1092</v>
      </c>
      <c r="D152" s="75" t="s">
        <v>1093</v>
      </c>
      <c r="E152" s="75" t="s">
        <v>1922</v>
      </c>
      <c r="F152" s="62" t="s">
        <v>1889</v>
      </c>
      <c r="G152" s="57"/>
      <c r="H152" s="63"/>
    </row>
    <row r="153" spans="1:8" ht="60">
      <c r="A153" s="75" t="s">
        <v>802</v>
      </c>
      <c r="B153" s="76" t="s">
        <v>2131</v>
      </c>
      <c r="C153" s="75" t="s">
        <v>1890</v>
      </c>
      <c r="D153" s="75" t="s">
        <v>805</v>
      </c>
      <c r="E153" s="75" t="s">
        <v>1923</v>
      </c>
      <c r="F153" s="56" t="s">
        <v>1892</v>
      </c>
      <c r="G153" s="57"/>
      <c r="H153" s="63"/>
    </row>
    <row r="154" spans="1:8" ht="60">
      <c r="A154" s="75" t="s">
        <v>361</v>
      </c>
      <c r="B154" s="76" t="s">
        <v>2131</v>
      </c>
      <c r="C154" s="75" t="s">
        <v>358</v>
      </c>
      <c r="D154" s="77" t="s">
        <v>363</v>
      </c>
      <c r="E154" s="75" t="s">
        <v>1912</v>
      </c>
      <c r="F154" s="62" t="s">
        <v>1894</v>
      </c>
      <c r="G154" s="57"/>
      <c r="H154" s="63"/>
    </row>
    <row r="155" spans="1:8" ht="90">
      <c r="A155" s="58" t="s">
        <v>1256</v>
      </c>
      <c r="B155" s="59" t="s">
        <v>1951</v>
      </c>
      <c r="C155" s="58" t="s">
        <v>2132</v>
      </c>
      <c r="D155" s="58" t="s">
        <v>1257</v>
      </c>
      <c r="E155" s="78" t="s">
        <v>2133</v>
      </c>
      <c r="F155" s="62" t="s">
        <v>2130</v>
      </c>
      <c r="G155" s="57"/>
      <c r="H155" s="63"/>
    </row>
    <row r="156" spans="1:8" ht="60">
      <c r="A156" s="75" t="s">
        <v>931</v>
      </c>
      <c r="B156" s="76" t="s">
        <v>2134</v>
      </c>
      <c r="C156" s="75" t="s">
        <v>933</v>
      </c>
      <c r="D156" s="77" t="s">
        <v>934</v>
      </c>
      <c r="E156" s="75" t="s">
        <v>1855</v>
      </c>
      <c r="F156" s="62" t="s">
        <v>1856</v>
      </c>
      <c r="G156" s="57"/>
      <c r="H156" s="63"/>
    </row>
    <row r="157" spans="1:8" ht="75">
      <c r="A157" s="75" t="s">
        <v>1034</v>
      </c>
      <c r="B157" s="76" t="s">
        <v>2134</v>
      </c>
      <c r="C157" s="75" t="s">
        <v>1036</v>
      </c>
      <c r="D157" s="75" t="s">
        <v>1910</v>
      </c>
      <c r="E157" s="75" t="s">
        <v>1857</v>
      </c>
      <c r="F157" s="62" t="s">
        <v>1940</v>
      </c>
      <c r="G157" s="57"/>
      <c r="H157" s="63"/>
    </row>
    <row r="158" spans="1:8" ht="60">
      <c r="A158" s="75" t="s">
        <v>306</v>
      </c>
      <c r="B158" s="76" t="s">
        <v>2134</v>
      </c>
      <c r="C158" s="75" t="s">
        <v>1859</v>
      </c>
      <c r="D158" s="75" t="s">
        <v>309</v>
      </c>
      <c r="E158" s="75" t="s">
        <v>33</v>
      </c>
      <c r="F158" s="62" t="s">
        <v>1861</v>
      </c>
      <c r="G158" s="57"/>
      <c r="H158" s="63"/>
    </row>
    <row r="159" spans="1:8" ht="60">
      <c r="A159" s="75" t="s">
        <v>1086</v>
      </c>
      <c r="B159" s="76" t="s">
        <v>2134</v>
      </c>
      <c r="C159" s="75" t="s">
        <v>1862</v>
      </c>
      <c r="D159" s="75" t="s">
        <v>552</v>
      </c>
      <c r="E159" s="75" t="s">
        <v>1911</v>
      </c>
      <c r="F159" s="56" t="s">
        <v>1864</v>
      </c>
      <c r="G159" s="57"/>
      <c r="H159" s="63"/>
    </row>
    <row r="160" spans="1:8" ht="60">
      <c r="A160" s="75" t="s">
        <v>654</v>
      </c>
      <c r="B160" s="76" t="s">
        <v>2134</v>
      </c>
      <c r="C160" s="75" t="s">
        <v>1865</v>
      </c>
      <c r="D160" s="75" t="s">
        <v>552</v>
      </c>
      <c r="E160" s="75" t="s">
        <v>1912</v>
      </c>
      <c r="F160" s="62" t="s">
        <v>1864</v>
      </c>
      <c r="G160" s="57"/>
      <c r="H160" s="63"/>
    </row>
    <row r="161" spans="1:8" ht="60">
      <c r="A161" s="75" t="s">
        <v>739</v>
      </c>
      <c r="B161" s="76" t="s">
        <v>2134</v>
      </c>
      <c r="C161" s="75" t="s">
        <v>741</v>
      </c>
      <c r="D161" s="75" t="s">
        <v>1867</v>
      </c>
      <c r="E161" s="75" t="s">
        <v>1913</v>
      </c>
      <c r="F161" s="56" t="s">
        <v>1869</v>
      </c>
      <c r="G161" s="57"/>
      <c r="H161" s="63"/>
    </row>
    <row r="162" spans="1:8" ht="60">
      <c r="A162" s="75" t="s">
        <v>549</v>
      </c>
      <c r="B162" s="76" t="s">
        <v>2134</v>
      </c>
      <c r="C162" s="75" t="s">
        <v>1870</v>
      </c>
      <c r="D162" s="75" t="s">
        <v>552</v>
      </c>
      <c r="E162" s="75" t="s">
        <v>1914</v>
      </c>
      <c r="F162" s="62" t="s">
        <v>1864</v>
      </c>
      <c r="G162" s="57"/>
      <c r="H162" s="63"/>
    </row>
    <row r="163" spans="1:8" ht="135">
      <c r="A163" s="75" t="s">
        <v>1872</v>
      </c>
      <c r="B163" s="76" t="s">
        <v>2134</v>
      </c>
      <c r="C163" s="75" t="s">
        <v>993</v>
      </c>
      <c r="D163" s="75" t="s">
        <v>994</v>
      </c>
      <c r="E163" s="75" t="s">
        <v>1874</v>
      </c>
      <c r="F163" s="56" t="s">
        <v>1875</v>
      </c>
      <c r="G163" s="57"/>
      <c r="H163" s="69" t="s">
        <v>1876</v>
      </c>
    </row>
    <row r="164" spans="1:8" ht="90">
      <c r="A164" s="75" t="s">
        <v>195</v>
      </c>
      <c r="B164" s="76" t="s">
        <v>2134</v>
      </c>
      <c r="C164" s="75" t="s">
        <v>1877</v>
      </c>
      <c r="D164" s="75" t="s">
        <v>1915</v>
      </c>
      <c r="E164" s="75" t="s">
        <v>1878</v>
      </c>
      <c r="F164" s="62" t="s">
        <v>1879</v>
      </c>
      <c r="G164" s="57"/>
      <c r="H164" s="63"/>
    </row>
    <row r="165" spans="1:8" ht="135">
      <c r="A165" s="75" t="s">
        <v>1880</v>
      </c>
      <c r="B165" s="76" t="s">
        <v>2134</v>
      </c>
      <c r="C165" s="75" t="s">
        <v>1916</v>
      </c>
      <c r="D165" s="75" t="s">
        <v>1917</v>
      </c>
      <c r="E165" s="75" t="s">
        <v>1918</v>
      </c>
      <c r="F165" s="67" t="s">
        <v>1919</v>
      </c>
      <c r="G165" s="57"/>
      <c r="H165" s="63"/>
    </row>
    <row r="166" spans="1:8" ht="60">
      <c r="A166" s="75" t="s">
        <v>1280</v>
      </c>
      <c r="B166" s="76" t="s">
        <v>2134</v>
      </c>
      <c r="C166" s="75" t="s">
        <v>1883</v>
      </c>
      <c r="D166" s="75" t="s">
        <v>1283</v>
      </c>
      <c r="E166" s="75" t="s">
        <v>1920</v>
      </c>
      <c r="F166" s="62" t="s">
        <v>1885</v>
      </c>
      <c r="G166" s="57"/>
      <c r="H166" s="63"/>
    </row>
    <row r="167" spans="1:8" ht="60">
      <c r="A167" s="75" t="s">
        <v>1285</v>
      </c>
      <c r="B167" s="76" t="s">
        <v>2134</v>
      </c>
      <c r="C167" s="75" t="s">
        <v>1287</v>
      </c>
      <c r="D167" s="75" t="s">
        <v>1288</v>
      </c>
      <c r="E167" s="75" t="s">
        <v>1921</v>
      </c>
      <c r="F167" s="56" t="s">
        <v>1887</v>
      </c>
      <c r="G167" s="57"/>
      <c r="H167" s="63"/>
    </row>
    <row r="168" spans="1:8" ht="60">
      <c r="A168" s="75" t="s">
        <v>1090</v>
      </c>
      <c r="B168" s="76" t="s">
        <v>2134</v>
      </c>
      <c r="C168" s="75" t="s">
        <v>1092</v>
      </c>
      <c r="D168" s="75" t="s">
        <v>1093</v>
      </c>
      <c r="E168" s="75" t="s">
        <v>1922</v>
      </c>
      <c r="F168" s="62" t="s">
        <v>1889</v>
      </c>
      <c r="G168" s="57"/>
      <c r="H168" s="63"/>
    </row>
    <row r="169" spans="1:8" ht="60">
      <c r="A169" s="75" t="s">
        <v>802</v>
      </c>
      <c r="B169" s="76" t="s">
        <v>2134</v>
      </c>
      <c r="C169" s="75" t="s">
        <v>1890</v>
      </c>
      <c r="D169" s="75" t="s">
        <v>805</v>
      </c>
      <c r="E169" s="75" t="s">
        <v>1923</v>
      </c>
      <c r="F169" s="56" t="s">
        <v>1892</v>
      </c>
      <c r="G169" s="57"/>
      <c r="H169" s="63"/>
    </row>
    <row r="170" spans="1:8" ht="60">
      <c r="A170" s="75" t="s">
        <v>361</v>
      </c>
      <c r="B170" s="76" t="s">
        <v>2134</v>
      </c>
      <c r="C170" s="75" t="s">
        <v>358</v>
      </c>
      <c r="D170" s="77" t="s">
        <v>363</v>
      </c>
      <c r="E170" s="75" t="s">
        <v>1912</v>
      </c>
      <c r="F170" s="62" t="s">
        <v>1894</v>
      </c>
      <c r="G170" s="57"/>
      <c r="H170" s="63"/>
    </row>
    <row r="171" spans="1:8" ht="90">
      <c r="A171" s="58" t="s">
        <v>2135</v>
      </c>
      <c r="B171" s="59" t="s">
        <v>1829</v>
      </c>
      <c r="C171" s="58" t="s">
        <v>2136</v>
      </c>
      <c r="D171" s="58" t="s">
        <v>823</v>
      </c>
      <c r="E171" s="78" t="s">
        <v>2137</v>
      </c>
      <c r="F171" s="62"/>
      <c r="G171" s="57"/>
      <c r="H171" s="63"/>
    </row>
    <row r="172" spans="1:8" ht="120">
      <c r="A172" s="60" t="s">
        <v>2138</v>
      </c>
      <c r="B172" s="54" t="s">
        <v>2139</v>
      </c>
      <c r="C172" s="61" t="s">
        <v>2140</v>
      </c>
      <c r="D172" s="60" t="s">
        <v>2141</v>
      </c>
      <c r="E172" s="61" t="s">
        <v>2142</v>
      </c>
      <c r="F172" s="56"/>
      <c r="G172" s="57"/>
      <c r="H172" s="57"/>
    </row>
    <row r="173" spans="1:8" ht="90">
      <c r="A173" s="60" t="s">
        <v>2143</v>
      </c>
      <c r="B173" s="54" t="s">
        <v>2139</v>
      </c>
      <c r="C173" s="74" t="s">
        <v>2144</v>
      </c>
      <c r="D173" s="79"/>
      <c r="E173" s="74" t="s">
        <v>2145</v>
      </c>
      <c r="F173" s="56"/>
      <c r="G173" s="57"/>
      <c r="H173" s="57"/>
    </row>
    <row r="174" spans="1:8" ht="45">
      <c r="A174" s="58" t="s">
        <v>2146</v>
      </c>
      <c r="B174" s="59" t="s">
        <v>1829</v>
      </c>
      <c r="C174" s="58" t="s">
        <v>2147</v>
      </c>
      <c r="D174" s="58" t="s">
        <v>2148</v>
      </c>
      <c r="E174" s="58" t="s">
        <v>2149</v>
      </c>
      <c r="F174" s="56"/>
      <c r="G174" s="57"/>
      <c r="H174" s="57"/>
    </row>
    <row r="175" spans="1:8" ht="180">
      <c r="A175" s="60" t="s">
        <v>1118</v>
      </c>
      <c r="B175" s="54" t="s">
        <v>2150</v>
      </c>
      <c r="C175" s="60" t="s">
        <v>1120</v>
      </c>
      <c r="D175" s="54" t="s">
        <v>1121</v>
      </c>
      <c r="E175" s="60" t="s">
        <v>2151</v>
      </c>
      <c r="F175" s="62"/>
      <c r="G175" s="57"/>
      <c r="H175" s="63"/>
    </row>
    <row r="176" spans="1:8" ht="165">
      <c r="A176" s="60" t="s">
        <v>50</v>
      </c>
      <c r="B176" s="54" t="s">
        <v>2150</v>
      </c>
      <c r="C176" s="61" t="s">
        <v>47</v>
      </c>
      <c r="D176" s="60" t="s">
        <v>48</v>
      </c>
      <c r="E176" s="60" t="s">
        <v>2152</v>
      </c>
      <c r="F176" s="56"/>
      <c r="G176" s="57"/>
      <c r="H176" s="57"/>
    </row>
    <row r="177" spans="1:8" ht="60">
      <c r="A177" s="60" t="s">
        <v>1411</v>
      </c>
      <c r="B177" s="54" t="s">
        <v>2150</v>
      </c>
      <c r="C177" s="60" t="s">
        <v>2153</v>
      </c>
      <c r="D177" s="61" t="s">
        <v>1414</v>
      </c>
      <c r="E177" s="74" t="s">
        <v>2154</v>
      </c>
      <c r="F177" s="62"/>
      <c r="G177" s="57"/>
      <c r="H177" s="63"/>
    </row>
    <row r="178" spans="1:8" ht="90">
      <c r="A178" s="60" t="s">
        <v>649</v>
      </c>
      <c r="B178" s="54" t="s">
        <v>2150</v>
      </c>
      <c r="C178" s="60" t="s">
        <v>651</v>
      </c>
      <c r="D178" s="60" t="s">
        <v>652</v>
      </c>
      <c r="E178" s="60" t="s">
        <v>2155</v>
      </c>
      <c r="F178" s="62"/>
      <c r="G178" s="57"/>
      <c r="H178" s="63"/>
    </row>
    <row r="179" spans="1:8" ht="210">
      <c r="A179" s="66" t="s">
        <v>665</v>
      </c>
      <c r="B179" s="68" t="s">
        <v>2150</v>
      </c>
      <c r="C179" s="66" t="s">
        <v>2156</v>
      </c>
      <c r="D179" s="66" t="s">
        <v>668</v>
      </c>
      <c r="E179" s="66" t="s">
        <v>2157</v>
      </c>
      <c r="F179" s="62"/>
      <c r="G179" s="57"/>
      <c r="H179" s="63"/>
    </row>
    <row r="180" spans="1:8" ht="90">
      <c r="A180" s="60" t="s">
        <v>74</v>
      </c>
      <c r="B180" s="54" t="s">
        <v>2150</v>
      </c>
      <c r="C180" s="61" t="s">
        <v>76</v>
      </c>
      <c r="D180" s="60" t="s">
        <v>77</v>
      </c>
      <c r="E180" s="74" t="s">
        <v>2158</v>
      </c>
      <c r="F180" s="56"/>
      <c r="G180" s="57"/>
      <c r="H180" s="57"/>
    </row>
    <row r="181" spans="1:8" ht="90">
      <c r="A181" s="60" t="s">
        <v>644</v>
      </c>
      <c r="B181" s="54" t="s">
        <v>2150</v>
      </c>
      <c r="C181" s="61" t="s">
        <v>646</v>
      </c>
      <c r="D181" s="60" t="s">
        <v>647</v>
      </c>
      <c r="E181" s="60" t="s">
        <v>2159</v>
      </c>
      <c r="F181" s="62"/>
      <c r="G181" s="57"/>
      <c r="H181" s="63"/>
    </row>
    <row r="182" spans="1:8" ht="90">
      <c r="A182" s="60" t="s">
        <v>877</v>
      </c>
      <c r="B182" s="54" t="s">
        <v>2150</v>
      </c>
      <c r="C182" s="60" t="s">
        <v>879</v>
      </c>
      <c r="D182" s="60" t="s">
        <v>880</v>
      </c>
      <c r="E182" s="60" t="s">
        <v>2160</v>
      </c>
      <c r="F182" s="56"/>
      <c r="G182" s="57"/>
      <c r="H182" s="57"/>
    </row>
    <row r="183" spans="1:8" ht="75">
      <c r="A183" s="66" t="s">
        <v>2161</v>
      </c>
      <c r="B183" s="68" t="s">
        <v>2150</v>
      </c>
      <c r="C183" s="66" t="s">
        <v>2162</v>
      </c>
      <c r="D183" s="66" t="s">
        <v>2163</v>
      </c>
      <c r="E183" s="66" t="s">
        <v>385</v>
      </c>
      <c r="F183" s="62"/>
      <c r="G183" s="57"/>
      <c r="H183" s="63"/>
    </row>
    <row r="184" spans="1:8" ht="135">
      <c r="A184" s="60" t="s">
        <v>710</v>
      </c>
      <c r="B184" s="54" t="s">
        <v>2150</v>
      </c>
      <c r="C184" s="60" t="s">
        <v>712</v>
      </c>
      <c r="D184" s="61" t="s">
        <v>713</v>
      </c>
      <c r="E184" s="60" t="s">
        <v>2164</v>
      </c>
      <c r="F184" s="56"/>
      <c r="G184" s="57"/>
      <c r="H184" s="57"/>
    </row>
    <row r="185" spans="1:8" ht="135">
      <c r="A185" s="60" t="s">
        <v>1044</v>
      </c>
      <c r="B185" s="54" t="s">
        <v>2150</v>
      </c>
      <c r="C185" s="61" t="s">
        <v>2165</v>
      </c>
      <c r="D185" s="61" t="s">
        <v>1047</v>
      </c>
      <c r="E185" s="61" t="s">
        <v>2166</v>
      </c>
      <c r="F185" s="62"/>
      <c r="G185" s="57"/>
      <c r="H185" s="63"/>
    </row>
    <row r="186" spans="1:8" ht="195">
      <c r="A186" s="60" t="s">
        <v>949</v>
      </c>
      <c r="B186" s="54" t="s">
        <v>2150</v>
      </c>
      <c r="C186" s="61" t="s">
        <v>2167</v>
      </c>
      <c r="D186" s="60" t="s">
        <v>952</v>
      </c>
      <c r="E186" s="60" t="s">
        <v>2168</v>
      </c>
      <c r="F186" s="56"/>
      <c r="G186" s="57"/>
      <c r="H186" s="57"/>
    </row>
    <row r="187" spans="1:8" ht="180">
      <c r="A187" s="61" t="s">
        <v>455</v>
      </c>
      <c r="B187" s="54" t="s">
        <v>2150</v>
      </c>
      <c r="C187" s="61" t="s">
        <v>437</v>
      </c>
      <c r="D187" s="61" t="s">
        <v>438</v>
      </c>
      <c r="E187" s="61" t="s">
        <v>2169</v>
      </c>
      <c r="F187" s="56"/>
      <c r="G187" s="57"/>
      <c r="H187" s="57"/>
    </row>
    <row r="188" spans="1:8" ht="120">
      <c r="A188" s="60" t="s">
        <v>446</v>
      </c>
      <c r="B188" s="54" t="s">
        <v>2150</v>
      </c>
      <c r="C188" s="60" t="s">
        <v>448</v>
      </c>
      <c r="D188" s="60" t="s">
        <v>449</v>
      </c>
      <c r="E188" s="60" t="s">
        <v>2170</v>
      </c>
      <c r="F188" s="62"/>
      <c r="G188" s="57"/>
      <c r="H188" s="63"/>
    </row>
    <row r="189" spans="1:8" ht="135">
      <c r="A189" s="60" t="s">
        <v>462</v>
      </c>
      <c r="B189" s="54" t="s">
        <v>2150</v>
      </c>
      <c r="C189" s="60" t="s">
        <v>464</v>
      </c>
      <c r="D189" s="60" t="s">
        <v>465</v>
      </c>
      <c r="E189" s="60" t="s">
        <v>2171</v>
      </c>
      <c r="F189" s="62"/>
      <c r="G189" s="57"/>
      <c r="H189" s="63"/>
    </row>
    <row r="190" spans="1:8" ht="45">
      <c r="A190" s="60" t="s">
        <v>67</v>
      </c>
      <c r="B190" s="54" t="s">
        <v>2150</v>
      </c>
      <c r="C190" s="60" t="s">
        <v>2172</v>
      </c>
      <c r="D190" s="60" t="s">
        <v>70</v>
      </c>
      <c r="E190" s="60" t="s">
        <v>2173</v>
      </c>
      <c r="F190" s="62"/>
      <c r="G190" s="57"/>
      <c r="H190" s="63"/>
    </row>
    <row r="191" spans="1:8" ht="75">
      <c r="A191" s="60" t="s">
        <v>1207</v>
      </c>
      <c r="B191" s="54" t="s">
        <v>2150</v>
      </c>
      <c r="C191" s="60" t="s">
        <v>1209</v>
      </c>
      <c r="D191" s="60" t="s">
        <v>1210</v>
      </c>
      <c r="E191" s="61" t="s">
        <v>2174</v>
      </c>
      <c r="F191" s="62"/>
      <c r="G191" s="57"/>
      <c r="H191" s="63"/>
    </row>
    <row r="192" spans="1:8" ht="75">
      <c r="A192" s="60" t="s">
        <v>1161</v>
      </c>
      <c r="B192" s="54" t="s">
        <v>2150</v>
      </c>
      <c r="C192" s="60" t="s">
        <v>1163</v>
      </c>
      <c r="D192" s="60" t="s">
        <v>1164</v>
      </c>
      <c r="E192" s="61" t="s">
        <v>2175</v>
      </c>
      <c r="F192" s="62"/>
      <c r="G192" s="57"/>
      <c r="H192" s="63"/>
    </row>
    <row r="193" spans="1:8" ht="75">
      <c r="A193" s="60" t="s">
        <v>744</v>
      </c>
      <c r="B193" s="54" t="s">
        <v>2150</v>
      </c>
      <c r="C193" s="60" t="s">
        <v>2176</v>
      </c>
      <c r="D193" s="60" t="s">
        <v>747</v>
      </c>
      <c r="E193" s="61" t="s">
        <v>2177</v>
      </c>
      <c r="F193" s="56"/>
      <c r="G193" s="57"/>
      <c r="H193" s="57"/>
    </row>
    <row r="194" spans="1:8" ht="75">
      <c r="A194" s="60" t="s">
        <v>1063</v>
      </c>
      <c r="B194" s="54" t="s">
        <v>2150</v>
      </c>
      <c r="C194" s="60" t="s">
        <v>1065</v>
      </c>
      <c r="D194" s="60" t="s">
        <v>1066</v>
      </c>
      <c r="E194" s="61" t="s">
        <v>2178</v>
      </c>
      <c r="F194" s="56"/>
      <c r="G194" s="57"/>
      <c r="H194" s="57"/>
    </row>
    <row r="195" spans="1:8" ht="45">
      <c r="A195" s="60" t="s">
        <v>1006</v>
      </c>
      <c r="B195" s="54" t="s">
        <v>2150</v>
      </c>
      <c r="C195" s="60" t="s">
        <v>1008</v>
      </c>
      <c r="D195" s="60" t="s">
        <v>1009</v>
      </c>
      <c r="E195" s="61" t="s">
        <v>2179</v>
      </c>
      <c r="F195" s="56"/>
      <c r="G195" s="57"/>
      <c r="H195" s="57"/>
    </row>
    <row r="196" spans="1:8" ht="45">
      <c r="A196" s="60" t="s">
        <v>1019</v>
      </c>
      <c r="B196" s="54" t="s">
        <v>2150</v>
      </c>
      <c r="C196" s="60" t="s">
        <v>1021</v>
      </c>
      <c r="D196" s="60" t="s">
        <v>1022</v>
      </c>
      <c r="E196" s="61" t="s">
        <v>2180</v>
      </c>
      <c r="F196" s="56"/>
      <c r="G196" s="57"/>
      <c r="H196" s="57"/>
    </row>
    <row r="197" spans="1:8" ht="75">
      <c r="A197" s="54" t="s">
        <v>761</v>
      </c>
      <c r="B197" s="54" t="s">
        <v>2150</v>
      </c>
      <c r="C197" s="54" t="s">
        <v>763</v>
      </c>
      <c r="D197" s="54" t="s">
        <v>764</v>
      </c>
      <c r="E197" s="55" t="s">
        <v>2181</v>
      </c>
      <c r="F197" s="56"/>
      <c r="G197" s="57"/>
      <c r="H197" s="57"/>
    </row>
    <row r="198" spans="1:8" ht="60">
      <c r="A198" s="58" t="s">
        <v>2182</v>
      </c>
      <c r="B198" s="59" t="s">
        <v>1829</v>
      </c>
      <c r="C198" s="59" t="s">
        <v>254</v>
      </c>
      <c r="D198" s="58" t="s">
        <v>255</v>
      </c>
      <c r="E198" s="58" t="s">
        <v>2183</v>
      </c>
      <c r="F198" s="56"/>
      <c r="G198" s="57"/>
      <c r="H198" s="57"/>
    </row>
    <row r="199" spans="1:8" ht="75">
      <c r="A199" s="60" t="s">
        <v>2184</v>
      </c>
      <c r="B199" s="54" t="s">
        <v>2185</v>
      </c>
      <c r="C199" s="61" t="s">
        <v>260</v>
      </c>
      <c r="D199" s="60" t="s">
        <v>261</v>
      </c>
      <c r="E199" s="60" t="s">
        <v>2186</v>
      </c>
      <c r="F199" s="62"/>
      <c r="G199" s="57"/>
      <c r="H199" s="63"/>
    </row>
    <row r="200" spans="1:8" ht="45">
      <c r="A200" s="60" t="s">
        <v>2187</v>
      </c>
      <c r="B200" s="54" t="s">
        <v>2185</v>
      </c>
      <c r="C200" s="61" t="s">
        <v>2188</v>
      </c>
      <c r="D200" s="60" t="s">
        <v>2189</v>
      </c>
      <c r="E200" s="60" t="s">
        <v>2190</v>
      </c>
      <c r="F200" s="56"/>
      <c r="G200" s="57"/>
      <c r="H200" s="57"/>
    </row>
    <row r="201" spans="1:8" ht="30">
      <c r="A201" s="57"/>
      <c r="B201" s="57"/>
      <c r="C201" s="57" t="s">
        <v>2269</v>
      </c>
      <c r="D201" s="57"/>
      <c r="E201" s="57"/>
      <c r="F201" s="57"/>
      <c r="G201" s="57"/>
      <c r="H201" s="57"/>
    </row>
    <row r="202" spans="1:8">
      <c r="A202" s="57"/>
      <c r="B202" s="57"/>
      <c r="C202" s="57" t="s">
        <v>2271</v>
      </c>
      <c r="D202" s="57"/>
      <c r="E202" s="57"/>
      <c r="F202" s="57"/>
      <c r="G202" s="57"/>
      <c r="H202" s="57"/>
    </row>
    <row r="203" spans="1:8">
      <c r="A203" s="57"/>
      <c r="B203" s="57"/>
      <c r="C203" s="57" t="s">
        <v>2270</v>
      </c>
      <c r="D203" s="57"/>
      <c r="E203" s="57"/>
      <c r="F203" s="57"/>
      <c r="G203" s="57"/>
      <c r="H203" s="57"/>
    </row>
    <row r="204" spans="1:8" ht="30">
      <c r="A204" s="57"/>
      <c r="B204" s="57"/>
      <c r="C204" s="57" t="s">
        <v>316</v>
      </c>
      <c r="D204" s="57"/>
      <c r="E204" s="57"/>
      <c r="F204" s="57"/>
      <c r="G204" s="57"/>
      <c r="H204" s="57"/>
    </row>
    <row r="205" spans="1:8">
      <c r="A205" s="57"/>
      <c r="B205" s="57"/>
      <c r="C205" s="57" t="s">
        <v>2243</v>
      </c>
      <c r="D205" s="57"/>
      <c r="E205" s="57"/>
      <c r="F205" s="57"/>
      <c r="G205" s="57"/>
      <c r="H205" s="57"/>
    </row>
    <row r="206" spans="1:8" ht="30">
      <c r="A206" s="57"/>
      <c r="B206" s="57"/>
      <c r="C206" s="57" t="s">
        <v>1561</v>
      </c>
      <c r="D206" s="57"/>
      <c r="E206" s="57"/>
      <c r="F206" s="57"/>
      <c r="G206" s="57"/>
      <c r="H206" s="57"/>
    </row>
    <row r="207" spans="1:8" ht="30">
      <c r="A207" s="57"/>
      <c r="B207" s="57"/>
      <c r="C207" s="57" t="s">
        <v>1577</v>
      </c>
      <c r="D207" s="57"/>
      <c r="E207" s="57"/>
      <c r="F207" s="57"/>
      <c r="G207" s="57"/>
      <c r="H207" s="57"/>
    </row>
    <row r="208" spans="1:8" ht="45">
      <c r="A208" s="57"/>
      <c r="B208" s="57"/>
      <c r="C208" s="57" t="s">
        <v>1588</v>
      </c>
      <c r="D208" s="57"/>
      <c r="E208" s="57"/>
      <c r="F208" s="57"/>
      <c r="G208" s="57"/>
      <c r="H208" s="57"/>
    </row>
    <row r="209" spans="1:8">
      <c r="A209" s="57"/>
      <c r="B209" s="57"/>
      <c r="C209" s="57" t="s">
        <v>2253</v>
      </c>
      <c r="D209" s="57"/>
      <c r="E209" s="57"/>
      <c r="F209" s="57"/>
      <c r="G209" s="57"/>
      <c r="H209" s="57"/>
    </row>
    <row r="210" spans="1:8">
      <c r="A210" s="57"/>
      <c r="B210" s="57"/>
      <c r="C210" s="57" t="s">
        <v>2226</v>
      </c>
      <c r="D210" s="57"/>
      <c r="E210" s="57"/>
      <c r="F210" s="57"/>
      <c r="G210" s="57"/>
      <c r="H210" s="57"/>
    </row>
    <row r="211" spans="1:8" ht="30">
      <c r="A211" s="57"/>
      <c r="B211" s="57"/>
      <c r="C211" s="57" t="s">
        <v>481</v>
      </c>
      <c r="D211" s="57"/>
      <c r="E211" s="57"/>
      <c r="F211" s="57"/>
      <c r="G211" s="57"/>
      <c r="H211" s="57"/>
    </row>
    <row r="212" spans="1:8">
      <c r="A212" s="57"/>
      <c r="B212" s="57"/>
      <c r="C212" s="57" t="s">
        <v>2214</v>
      </c>
      <c r="D212" s="57"/>
      <c r="E212" s="57"/>
      <c r="F212" s="57"/>
      <c r="G212" s="57"/>
      <c r="H212" s="57"/>
    </row>
    <row r="213" spans="1:8" ht="30">
      <c r="A213" s="57"/>
      <c r="B213" s="57"/>
      <c r="C213" s="57" t="s">
        <v>1622</v>
      </c>
      <c r="D213" s="57"/>
      <c r="E213" s="57"/>
      <c r="F213" s="57"/>
      <c r="G213" s="57"/>
      <c r="H213" s="57"/>
    </row>
    <row r="214" spans="1:8">
      <c r="A214" s="57"/>
      <c r="B214" s="57"/>
      <c r="C214" s="57" t="s">
        <v>2209</v>
      </c>
      <c r="D214" s="57"/>
      <c r="E214" s="57"/>
      <c r="F214" s="57"/>
      <c r="G214" s="57"/>
      <c r="H214" s="57"/>
    </row>
    <row r="215" spans="1:8" ht="30">
      <c r="A215" s="57"/>
      <c r="B215" s="57"/>
      <c r="C215" s="57" t="s">
        <v>2240</v>
      </c>
      <c r="D215" s="57"/>
      <c r="E215" s="57"/>
      <c r="F215" s="57"/>
      <c r="G215" s="57"/>
      <c r="H215" s="57"/>
    </row>
    <row r="216" spans="1:8" ht="30">
      <c r="A216" s="57"/>
      <c r="B216" s="57"/>
      <c r="C216" s="57" t="s">
        <v>1646</v>
      </c>
      <c r="D216" s="57"/>
      <c r="E216" s="57"/>
      <c r="F216" s="57"/>
      <c r="G216" s="57"/>
      <c r="H216" s="57"/>
    </row>
    <row r="217" spans="1:8" ht="30">
      <c r="A217" s="57"/>
      <c r="B217" s="57"/>
      <c r="C217" s="57" t="s">
        <v>1675</v>
      </c>
      <c r="D217" s="57"/>
      <c r="E217" s="57"/>
      <c r="F217" s="57"/>
      <c r="G217" s="57"/>
      <c r="H217" s="57"/>
    </row>
    <row r="218" spans="1:8">
      <c r="A218" s="57"/>
      <c r="B218" s="57"/>
      <c r="C218" s="57" t="s">
        <v>2222</v>
      </c>
      <c r="D218" s="57"/>
      <c r="E218" s="57"/>
      <c r="F218" s="57"/>
      <c r="G218" s="57"/>
      <c r="H218" s="57"/>
    </row>
    <row r="219" spans="1:8">
      <c r="A219" s="57"/>
      <c r="B219" s="57"/>
      <c r="C219" s="57" t="s">
        <v>1682</v>
      </c>
      <c r="D219" s="57"/>
      <c r="E219" s="57"/>
      <c r="F219" s="57"/>
      <c r="G219" s="57"/>
      <c r="H219" s="57"/>
    </row>
    <row r="220" spans="1:8">
      <c r="A220" s="57"/>
      <c r="B220" s="57"/>
      <c r="C220" s="57" t="s">
        <v>2274</v>
      </c>
      <c r="D220" s="57"/>
      <c r="E220" s="57"/>
      <c r="F220" s="57"/>
      <c r="G220" s="57"/>
      <c r="H220" s="57"/>
    </row>
    <row r="221" spans="1:8">
      <c r="A221" s="57"/>
      <c r="B221" s="57"/>
      <c r="C221" s="57" t="s">
        <v>1526</v>
      </c>
      <c r="D221" s="57"/>
      <c r="E221" s="57"/>
      <c r="F221" s="57"/>
      <c r="G221" s="57"/>
      <c r="H221" s="57"/>
    </row>
    <row r="222" spans="1:8" ht="30">
      <c r="A222" s="57"/>
      <c r="B222" s="57"/>
      <c r="C222" s="57" t="s">
        <v>2241</v>
      </c>
      <c r="D222" s="57"/>
      <c r="E222" s="57"/>
      <c r="F222" s="57"/>
      <c r="G222" s="57"/>
      <c r="H222" s="57"/>
    </row>
    <row r="223" spans="1:8">
      <c r="A223" s="57"/>
      <c r="B223" s="57"/>
      <c r="C223" s="57" t="s">
        <v>1117</v>
      </c>
      <c r="D223" s="57"/>
      <c r="E223" s="57"/>
      <c r="F223" s="57"/>
      <c r="G223" s="57"/>
      <c r="H223" s="57"/>
    </row>
    <row r="224" spans="1:8" ht="30">
      <c r="A224" s="57"/>
      <c r="B224" s="57"/>
      <c r="C224" s="57" t="s">
        <v>2237</v>
      </c>
      <c r="D224" s="57"/>
      <c r="E224" s="57"/>
      <c r="F224" s="57"/>
      <c r="G224" s="57"/>
      <c r="H224" s="57"/>
    </row>
    <row r="225" spans="1:8" ht="30">
      <c r="A225" s="57"/>
      <c r="B225" s="57"/>
      <c r="C225" s="57" t="s">
        <v>1699</v>
      </c>
      <c r="D225" s="57"/>
      <c r="E225" s="57"/>
      <c r="F225" s="57"/>
      <c r="G225" s="57"/>
      <c r="H225" s="57"/>
    </row>
    <row r="226" spans="1:8" ht="30">
      <c r="A226" s="57"/>
      <c r="B226" s="57"/>
      <c r="C226" s="57" t="s">
        <v>1506</v>
      </c>
      <c r="D226" s="57"/>
      <c r="E226" s="57"/>
      <c r="F226" s="57"/>
      <c r="G226" s="57"/>
      <c r="H226" s="57"/>
    </row>
    <row r="227" spans="1:8">
      <c r="A227" s="57"/>
      <c r="B227" s="57"/>
      <c r="C227" s="57" t="s">
        <v>1517</v>
      </c>
      <c r="D227" s="57"/>
      <c r="E227" s="57"/>
      <c r="F227" s="57"/>
      <c r="G227" s="57"/>
      <c r="H227" s="57"/>
    </row>
    <row r="228" spans="1:8">
      <c r="A228" s="57"/>
      <c r="B228" s="57"/>
      <c r="C228" s="57" t="s">
        <v>1528</v>
      </c>
      <c r="D228" s="57"/>
      <c r="E228" s="57"/>
      <c r="F228" s="57"/>
      <c r="G228" s="57"/>
      <c r="H228" s="57"/>
    </row>
    <row r="229" spans="1:8">
      <c r="A229" s="57"/>
      <c r="B229" s="57"/>
      <c r="C229" s="57" t="s">
        <v>2273</v>
      </c>
      <c r="D229" s="57"/>
      <c r="E229" s="57"/>
      <c r="F229" s="57"/>
      <c r="G229" s="57"/>
      <c r="H229" s="57"/>
    </row>
    <row r="230" spans="1:8">
      <c r="A230" s="57"/>
      <c r="B230" s="57"/>
      <c r="C230" s="57" t="s">
        <v>1670</v>
      </c>
      <c r="D230" s="57"/>
      <c r="E230" s="57"/>
      <c r="F230" s="57"/>
      <c r="G230" s="57"/>
      <c r="H230" s="57"/>
    </row>
    <row r="231" spans="1:8" ht="30">
      <c r="A231" s="57"/>
      <c r="B231" s="57"/>
      <c r="C231" s="57" t="s">
        <v>1739</v>
      </c>
      <c r="D231" s="57"/>
      <c r="E231" s="57"/>
      <c r="F231" s="57"/>
      <c r="G231" s="57"/>
      <c r="H231" s="57"/>
    </row>
    <row r="232" spans="1:8">
      <c r="A232" s="57"/>
      <c r="B232" s="57"/>
      <c r="C232" s="57" t="s">
        <v>1703</v>
      </c>
      <c r="D232" s="57"/>
      <c r="E232" s="57"/>
      <c r="F232" s="57"/>
      <c r="G232" s="57"/>
      <c r="H232" s="57"/>
    </row>
    <row r="233" spans="1:8">
      <c r="A233" s="57"/>
      <c r="B233" s="57"/>
      <c r="C233" s="57" t="s">
        <v>2275</v>
      </c>
      <c r="D233" s="57"/>
      <c r="E233" s="57"/>
      <c r="F233" s="57"/>
      <c r="G233" s="57"/>
      <c r="H233" s="57"/>
    </row>
    <row r="234" spans="1:8" ht="30">
      <c r="A234" s="57"/>
      <c r="B234" s="57"/>
      <c r="C234" s="57" t="s">
        <v>1751</v>
      </c>
      <c r="D234" s="57"/>
      <c r="E234" s="57"/>
      <c r="F234" s="57"/>
      <c r="G234" s="57"/>
      <c r="H234" s="57"/>
    </row>
    <row r="235" spans="1:8" ht="30">
      <c r="A235" s="57"/>
      <c r="B235" s="57"/>
      <c r="C235" s="57" t="s">
        <v>2272</v>
      </c>
      <c r="D235" s="57"/>
      <c r="E235" s="57"/>
      <c r="F235" s="57"/>
      <c r="G235" s="57"/>
      <c r="H235" s="57"/>
    </row>
    <row r="236" spans="1:8" ht="30">
      <c r="A236" s="57"/>
      <c r="B236" s="57"/>
      <c r="C236" s="57" t="s">
        <v>1709</v>
      </c>
      <c r="D236" s="57"/>
      <c r="E236" s="57"/>
      <c r="F236" s="57"/>
      <c r="G236" s="57"/>
      <c r="H236" s="57"/>
    </row>
    <row r="237" spans="1:8">
      <c r="A237" s="57"/>
      <c r="B237" s="57"/>
      <c r="C237" s="57" t="s">
        <v>1711</v>
      </c>
      <c r="D237" s="57"/>
      <c r="E237" s="57"/>
      <c r="F237" s="57"/>
      <c r="G237" s="57"/>
      <c r="H237" s="57"/>
    </row>
  </sheetData>
  <sortState ref="C201:C237">
    <sortCondition ref="C201"/>
  </sortState>
  <hyperlinks>
    <hyperlink ref="H2" r:id="rId1"/>
    <hyperlink ref="H17" r:id="rId2"/>
    <hyperlink ref="H37" r:id="rId3"/>
    <hyperlink ref="H57" r:id="rId4"/>
    <hyperlink ref="H79" r:id="rId5"/>
    <hyperlink ref="H99" r:id="rId6"/>
    <hyperlink ref="H102" r:id="rId7"/>
    <hyperlink ref="H131" r:id="rId8"/>
    <hyperlink ref="H147" r:id="rId9"/>
    <hyperlink ref="H163" r:id="rId10"/>
  </hyperlinks>
  <pageMargins left="0.70000000000000007" right="0.70000000000000007" top="0.75" bottom="0.75" header="0.30000000000000004" footer="0.30000000000000004"/>
  <pageSetup paperSize="9" fitToWidth="0" fitToHeight="0" orientation="portrait"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6"/>
  <sheetViews>
    <sheetView workbookViewId="0"/>
  </sheetViews>
  <sheetFormatPr defaultColWidth="11" defaultRowHeight="15.75" customHeight="1"/>
  <cols>
    <col min="1" max="1" width="108.375" customWidth="1"/>
    <col min="2" max="2" width="43.25" customWidth="1"/>
    <col min="3" max="3" width="15.75" customWidth="1"/>
    <col min="4" max="4" width="21.25" customWidth="1"/>
    <col min="5" max="5" width="15" customWidth="1"/>
    <col min="6" max="6" width="24" customWidth="1"/>
    <col min="7" max="13" width="15" customWidth="1"/>
    <col min="14" max="14" width="18.875" customWidth="1"/>
    <col min="15" max="1023" width="15" customWidth="1"/>
    <col min="1024" max="1024" width="11" customWidth="1"/>
  </cols>
  <sheetData>
    <row r="1" spans="1:8" ht="14.25">
      <c r="A1" s="37"/>
      <c r="B1" t="str">
        <f>'ePO-Glossary'!B3</f>
        <v>Abnormally low tenders</v>
      </c>
      <c r="C1">
        <f>ROW('ePO-Glossary'!B3)</f>
        <v>3</v>
      </c>
      <c r="D1" s="37"/>
      <c r="F1" s="38"/>
    </row>
    <row r="2" spans="1:8" ht="14.25">
      <c r="A2" s="37"/>
      <c r="B2" t="str">
        <f>'ePO-Glossary'!B4</f>
        <v>Abnormally low tenders</v>
      </c>
      <c r="C2">
        <f>ROW('ePO-Glossary'!B4)</f>
        <v>4</v>
      </c>
      <c r="D2" s="37"/>
      <c r="F2" s="38"/>
    </row>
    <row r="3" spans="1:8" ht="14.25">
      <c r="A3" s="37"/>
      <c r="B3" t="str">
        <f>'ePO-Glossary'!B5</f>
        <v>Abnormally low tenders</v>
      </c>
      <c r="C3">
        <f>ROW('ePO-Glossary'!B5)</f>
        <v>5</v>
      </c>
      <c r="D3" s="37"/>
      <c r="F3" s="38"/>
    </row>
    <row r="4" spans="1:8" ht="14.25">
      <c r="A4" s="37"/>
      <c r="B4" t="str">
        <f>'ePO-Glossary'!B6</f>
        <v>Abnormally low tenders</v>
      </c>
      <c r="C4">
        <f>ROW('ePO-Glossary'!B6)</f>
        <v>6</v>
      </c>
      <c r="D4" s="37"/>
      <c r="F4" s="38"/>
    </row>
    <row r="5" spans="1:8" ht="14.25">
      <c r="A5" s="37"/>
      <c r="B5" t="str">
        <f>'ePO-Glossary'!B7</f>
        <v>Abnormally low tenders</v>
      </c>
      <c r="C5">
        <f>ROW('ePO-Glossary'!B7)</f>
        <v>7</v>
      </c>
      <c r="D5" s="37"/>
      <c r="F5" s="38"/>
    </row>
    <row r="6" spans="1:8" ht="14.25">
      <c r="A6" s="39" t="s">
        <v>2191</v>
      </c>
      <c r="B6" t="str">
        <f>'ePO-Glossary'!B8</f>
        <v>Accelerated Procedure</v>
      </c>
      <c r="C6">
        <f>ROW('ePO-Glossary'!B8)</f>
        <v>8</v>
      </c>
      <c r="D6" s="37"/>
      <c r="F6" s="38"/>
    </row>
    <row r="7" spans="1:8" ht="14.25">
      <c r="A7" s="39" t="s">
        <v>2192</v>
      </c>
      <c r="D7" s="40" t="str">
        <f ca="1">IFERROR(__xludf.dummyfunction("ArrayFormula(QUERY(B1:C1004,""select B, max(C) group by B order by B"",0))"),"")</f>
        <v/>
      </c>
      <c r="E7" t="s">
        <v>2193</v>
      </c>
      <c r="F7" s="41" t="str">
        <f ca="1">IFERROR(__xludf.dummyfunction("ArrayFormula(QUERY(B1:C1004,""select B, min(C) group by B order by B"",0))"),"")</f>
        <v/>
      </c>
      <c r="G7" t="s">
        <v>2194</v>
      </c>
    </row>
    <row r="8" spans="1:8" ht="14.25">
      <c r="B8" t="str">
        <f>'ePO-Glossary'!B9</f>
        <v>Accelerated Procedure</v>
      </c>
      <c r="C8">
        <f>ROW('ePO-Glossary'!B9)</f>
        <v>9</v>
      </c>
      <c r="H8" s="42" t="e">
        <f t="shared" ref="H8:H39" ca="1" si="0">concat(concat("https://docs.google.com/spreadsheets/d/1zw9aR8GDIDUiTDtSznMxDlZQEAGb8uNzib9KBZLf5yE/edit#gid=0&amp;range=A",G8),concat(":X",E8))</f>
        <v>#NAME?</v>
      </c>
    </row>
    <row r="9" spans="1:8" ht="14.25">
      <c r="B9" t="str">
        <f>'ePO-Glossary'!B10</f>
        <v>Accelerated Procedure</v>
      </c>
      <c r="C9">
        <f>ROW('ePO-Glossary'!B10)</f>
        <v>10</v>
      </c>
      <c r="D9" t="s">
        <v>31</v>
      </c>
      <c r="E9">
        <v>7</v>
      </c>
      <c r="F9" t="s">
        <v>31</v>
      </c>
      <c r="G9">
        <v>3</v>
      </c>
      <c r="H9" s="42" t="e">
        <f t="shared" ca="1" si="0"/>
        <v>#NAME?</v>
      </c>
    </row>
    <row r="10" spans="1:8" ht="14.25">
      <c r="B10" t="str">
        <f>'ePO-Glossary'!B12</f>
        <v>Accelerated Procedure Justification</v>
      </c>
      <c r="C10">
        <f>ROW('ePO-Glossary'!B12)</f>
        <v>12</v>
      </c>
      <c r="D10" t="s">
        <v>47</v>
      </c>
      <c r="E10">
        <v>11</v>
      </c>
      <c r="F10" t="s">
        <v>47</v>
      </c>
      <c r="G10">
        <v>8</v>
      </c>
      <c r="H10" s="42" t="e">
        <f t="shared" ca="1" si="0"/>
        <v>#NAME?</v>
      </c>
    </row>
    <row r="11" spans="1:8" ht="14.25">
      <c r="B11" t="str">
        <f>'ePO-Glossary'!B11</f>
        <v>Accelerated Procedure Justification</v>
      </c>
      <c r="C11">
        <f>ROW('ePO-Glossary'!B11)</f>
        <v>11</v>
      </c>
      <c r="D11" t="s">
        <v>59</v>
      </c>
      <c r="E11">
        <v>14</v>
      </c>
      <c r="F11" t="s">
        <v>59</v>
      </c>
      <c r="G11">
        <v>12</v>
      </c>
      <c r="H11" s="42" t="e">
        <f t="shared" ca="1" si="0"/>
        <v>#NAME?</v>
      </c>
    </row>
    <row r="12" spans="1:8" ht="14.25">
      <c r="B12" t="str">
        <f>'ePO-Glossary'!B13</f>
        <v>Accelerated Procedure Justification</v>
      </c>
      <c r="C12">
        <f>ROW('ePO-Glossary'!B13)</f>
        <v>13</v>
      </c>
      <c r="D12" t="s">
        <v>69</v>
      </c>
      <c r="E12">
        <v>16</v>
      </c>
      <c r="F12" t="s">
        <v>69</v>
      </c>
      <c r="G12">
        <v>15</v>
      </c>
      <c r="H12" s="42" t="e">
        <f t="shared" ca="1" si="0"/>
        <v>#NAME?</v>
      </c>
    </row>
    <row r="13" spans="1:8" ht="14.25">
      <c r="B13" t="str">
        <f>'ePO-Glossary'!B14</f>
        <v>Acces Tool</v>
      </c>
      <c r="C13">
        <f>ROW('ePO-Glossary'!B14)</f>
        <v>14</v>
      </c>
      <c r="D13" t="s">
        <v>76</v>
      </c>
      <c r="E13">
        <v>18</v>
      </c>
      <c r="F13" t="s">
        <v>76</v>
      </c>
      <c r="G13">
        <v>18</v>
      </c>
      <c r="H13" s="42" t="e">
        <f t="shared" ca="1" si="0"/>
        <v>#NAME?</v>
      </c>
    </row>
    <row r="14" spans="1:8" ht="14.25">
      <c r="B14" t="str">
        <f>'ePO-Glossary'!B15</f>
        <v>Acces Tool</v>
      </c>
      <c r="C14">
        <f>ROW('ePO-Glossary'!B15)</f>
        <v>15</v>
      </c>
      <c r="D14" t="s">
        <v>81</v>
      </c>
      <c r="E14">
        <v>22</v>
      </c>
      <c r="F14" t="s">
        <v>81</v>
      </c>
      <c r="G14">
        <v>19</v>
      </c>
      <c r="H14" s="42" t="e">
        <f t="shared" ca="1" si="0"/>
        <v>#NAME?</v>
      </c>
    </row>
    <row r="15" spans="1:8" ht="14.25">
      <c r="B15" t="str">
        <f>'ePO-Glossary'!B17</f>
        <v>Added Category Buyer In Framework Agreement</v>
      </c>
      <c r="C15">
        <f>ROW('ePO-Glossary'!B17)</f>
        <v>17</v>
      </c>
      <c r="D15" t="s">
        <v>88</v>
      </c>
      <c r="E15">
        <v>33</v>
      </c>
      <c r="F15" t="s">
        <v>88</v>
      </c>
      <c r="G15">
        <v>23</v>
      </c>
      <c r="H15" s="42" t="e">
        <f t="shared" ca="1" si="0"/>
        <v>#NAME?</v>
      </c>
    </row>
    <row r="16" spans="1:8" ht="14.25">
      <c r="B16" t="str">
        <f>'ePO-Glossary'!B18</f>
        <v>Additional Information</v>
      </c>
      <c r="C16">
        <f>ROW('ePO-Glossary'!B18)</f>
        <v>18</v>
      </c>
      <c r="D16" t="s">
        <v>113</v>
      </c>
      <c r="E16">
        <v>38</v>
      </c>
      <c r="F16" t="s">
        <v>113</v>
      </c>
      <c r="G16">
        <v>34</v>
      </c>
      <c r="H16" s="42" t="e">
        <f t="shared" ca="1" si="0"/>
        <v>#NAME?</v>
      </c>
    </row>
    <row r="17" spans="2:8" ht="14.25">
      <c r="B17" t="str">
        <f>'ePO-Glossary'!B19</f>
        <v>Additional Information</v>
      </c>
      <c r="C17">
        <f>ROW('ePO-Glossary'!B19)</f>
        <v>19</v>
      </c>
      <c r="D17" t="s">
        <v>121</v>
      </c>
      <c r="E17">
        <v>39</v>
      </c>
      <c r="F17" t="s">
        <v>121</v>
      </c>
      <c r="G17">
        <v>39</v>
      </c>
      <c r="H17" s="42" t="e">
        <f t="shared" ca="1" si="0"/>
        <v>#NAME?</v>
      </c>
    </row>
    <row r="18" spans="2:8" ht="14.25">
      <c r="B18" t="str">
        <f>'ePO-Glossary'!B20</f>
        <v>Additional Information</v>
      </c>
      <c r="C18">
        <f>ROW('ePO-Glossary'!B20)</f>
        <v>20</v>
      </c>
      <c r="D18" t="s">
        <v>125</v>
      </c>
      <c r="E18">
        <v>44</v>
      </c>
      <c r="F18" t="s">
        <v>125</v>
      </c>
      <c r="G18">
        <v>40</v>
      </c>
      <c r="H18" s="42" t="e">
        <f t="shared" ca="1" si="0"/>
        <v>#NAME?</v>
      </c>
    </row>
    <row r="19" spans="2:8" ht="14.25">
      <c r="B19" t="str">
        <f>'ePO-Glossary'!B21</f>
        <v>Additional Information</v>
      </c>
      <c r="C19">
        <f>ROW('ePO-Glossary'!B21)</f>
        <v>21</v>
      </c>
      <c r="D19" t="s">
        <v>136</v>
      </c>
      <c r="E19">
        <v>46</v>
      </c>
      <c r="F19" t="s">
        <v>136</v>
      </c>
      <c r="G19">
        <v>45</v>
      </c>
      <c r="H19" s="42" t="e">
        <f t="shared" ca="1" si="0"/>
        <v>#NAME?</v>
      </c>
    </row>
    <row r="20" spans="2:8" ht="14.25">
      <c r="B20" t="str">
        <f>'ePO-Glossary'!B22</f>
        <v>Award Criterion</v>
      </c>
      <c r="C20">
        <f>ROW('ePO-Glossary'!B22)</f>
        <v>22</v>
      </c>
      <c r="D20" t="s">
        <v>143</v>
      </c>
      <c r="E20">
        <v>48</v>
      </c>
      <c r="F20" t="s">
        <v>143</v>
      </c>
      <c r="G20">
        <v>47</v>
      </c>
      <c r="H20" s="42" t="e">
        <f t="shared" ca="1" si="0"/>
        <v>#NAME?</v>
      </c>
    </row>
    <row r="21" spans="2:8" ht="14.25">
      <c r="B21" t="str">
        <f>'ePO-Glossary'!B23</f>
        <v>Award Criterion</v>
      </c>
      <c r="C21">
        <f>ROW('ePO-Glossary'!B23)</f>
        <v>23</v>
      </c>
      <c r="D21" t="s">
        <v>149</v>
      </c>
      <c r="E21">
        <v>51</v>
      </c>
      <c r="F21" t="s">
        <v>149</v>
      </c>
      <c r="G21">
        <v>49</v>
      </c>
      <c r="H21" s="42" t="e">
        <f t="shared" ca="1" si="0"/>
        <v>#NAME?</v>
      </c>
    </row>
    <row r="22" spans="2:8" ht="14.25">
      <c r="B22" t="str">
        <f>'ePO-Glossary'!B24</f>
        <v>Award Criterion</v>
      </c>
      <c r="C22">
        <f>ROW('ePO-Glossary'!B24)</f>
        <v>24</v>
      </c>
      <c r="D22" t="s">
        <v>157</v>
      </c>
      <c r="E22">
        <v>69</v>
      </c>
      <c r="F22" t="s">
        <v>157</v>
      </c>
      <c r="G22">
        <v>52</v>
      </c>
      <c r="H22" s="42" t="e">
        <f t="shared" ca="1" si="0"/>
        <v>#NAME?</v>
      </c>
    </row>
    <row r="23" spans="2:8" ht="14.25">
      <c r="B23" t="str">
        <f>'ePO-Glossary'!B25</f>
        <v>Award Criterion</v>
      </c>
      <c r="C23">
        <f>ROW('ePO-Glossary'!B25)</f>
        <v>25</v>
      </c>
      <c r="D23" t="s">
        <v>197</v>
      </c>
      <c r="E23">
        <v>73</v>
      </c>
      <c r="F23" t="s">
        <v>197</v>
      </c>
      <c r="G23">
        <v>70</v>
      </c>
      <c r="H23" s="42" t="e">
        <f t="shared" ca="1" si="0"/>
        <v>#NAME?</v>
      </c>
    </row>
    <row r="24" spans="2:8" ht="14.25">
      <c r="B24" t="str">
        <f>'ePO-Glossary'!B26</f>
        <v>Award Criterion</v>
      </c>
      <c r="C24">
        <f>ROW('ePO-Glossary'!B26)</f>
        <v>26</v>
      </c>
      <c r="D24" t="s">
        <v>205</v>
      </c>
      <c r="E24">
        <v>78</v>
      </c>
      <c r="F24" t="s">
        <v>205</v>
      </c>
      <c r="G24">
        <v>74</v>
      </c>
      <c r="H24" s="42" t="e">
        <f t="shared" ca="1" si="0"/>
        <v>#NAME?</v>
      </c>
    </row>
    <row r="25" spans="2:8" ht="14.25">
      <c r="B25" t="str">
        <f>'ePO-Glossary'!B27</f>
        <v>Award Criterion</v>
      </c>
      <c r="C25">
        <f>ROW('ePO-Glossary'!B27)</f>
        <v>27</v>
      </c>
      <c r="D25" t="s">
        <v>215</v>
      </c>
      <c r="E25">
        <v>81</v>
      </c>
      <c r="F25" t="s">
        <v>215</v>
      </c>
      <c r="G25">
        <v>79</v>
      </c>
      <c r="H25" s="42" t="e">
        <f t="shared" ca="1" si="0"/>
        <v>#NAME?</v>
      </c>
    </row>
    <row r="26" spans="2:8" ht="14.25">
      <c r="B26" t="str">
        <f>'ePO-Glossary'!B28</f>
        <v>Award Criterion</v>
      </c>
      <c r="C26">
        <f>ROW('ePO-Glossary'!B28)</f>
        <v>28</v>
      </c>
      <c r="D26" t="s">
        <v>222</v>
      </c>
      <c r="E26">
        <v>84</v>
      </c>
      <c r="F26" t="s">
        <v>222</v>
      </c>
      <c r="G26">
        <v>82</v>
      </c>
      <c r="H26" s="42" t="e">
        <f t="shared" ca="1" si="0"/>
        <v>#NAME?</v>
      </c>
    </row>
    <row r="27" spans="2:8" ht="14.25">
      <c r="B27" t="str">
        <f>'ePO-Glossary'!B29</f>
        <v>Award Criterion</v>
      </c>
      <c r="C27">
        <f>ROW('ePO-Glossary'!B29)</f>
        <v>29</v>
      </c>
      <c r="D27" t="s">
        <v>228</v>
      </c>
      <c r="E27">
        <v>88</v>
      </c>
      <c r="F27" t="s">
        <v>228</v>
      </c>
      <c r="G27">
        <v>85</v>
      </c>
      <c r="H27" s="42" t="e">
        <f t="shared" ca="1" si="0"/>
        <v>#NAME?</v>
      </c>
    </row>
    <row r="28" spans="2:8" ht="14.25">
      <c r="B28" t="str">
        <f>'ePO-Glossary'!B30</f>
        <v>Award Criterion</v>
      </c>
      <c r="C28">
        <f>ROW('ePO-Glossary'!B30)</f>
        <v>30</v>
      </c>
      <c r="D28" t="s">
        <v>238</v>
      </c>
      <c r="E28">
        <v>93</v>
      </c>
      <c r="F28" t="s">
        <v>238</v>
      </c>
      <c r="G28">
        <v>89</v>
      </c>
      <c r="H28" s="42" t="e">
        <f t="shared" ca="1" si="0"/>
        <v>#NAME?</v>
      </c>
    </row>
    <row r="29" spans="2:8" ht="14.25">
      <c r="B29" t="str">
        <f>'ePO-Glossary'!B31</f>
        <v>Award Criterion</v>
      </c>
      <c r="C29">
        <f>ROW('ePO-Glossary'!B31)</f>
        <v>31</v>
      </c>
      <c r="D29" t="s">
        <v>247</v>
      </c>
      <c r="E29">
        <v>96</v>
      </c>
      <c r="F29" t="s">
        <v>247</v>
      </c>
      <c r="G29">
        <v>94</v>
      </c>
      <c r="H29" s="42" t="e">
        <f t="shared" ca="1" si="0"/>
        <v>#NAME?</v>
      </c>
    </row>
    <row r="30" spans="2:8" ht="14.25">
      <c r="B30" t="str">
        <f>'ePO-Glossary'!B32</f>
        <v>Award Criterion</v>
      </c>
      <c r="C30">
        <f>ROW('ePO-Glossary'!B32)</f>
        <v>32</v>
      </c>
      <c r="D30" t="s">
        <v>254</v>
      </c>
      <c r="E30">
        <v>98</v>
      </c>
      <c r="F30" t="s">
        <v>254</v>
      </c>
      <c r="G30">
        <v>97</v>
      </c>
      <c r="H30" s="42" t="e">
        <f t="shared" ca="1" si="0"/>
        <v>#NAME?</v>
      </c>
    </row>
    <row r="31" spans="2:8" ht="14.25">
      <c r="B31" t="str">
        <f>'ePO-Glossary'!B33</f>
        <v>Award Criterion Type</v>
      </c>
      <c r="C31">
        <f>ROW('ePO-Glossary'!B33)</f>
        <v>33</v>
      </c>
      <c r="D31" t="s">
        <v>260</v>
      </c>
      <c r="E31">
        <v>100</v>
      </c>
      <c r="F31" t="s">
        <v>260</v>
      </c>
      <c r="G31">
        <v>99</v>
      </c>
      <c r="H31" s="42" t="e">
        <f t="shared" ca="1" si="0"/>
        <v>#NAME?</v>
      </c>
    </row>
    <row r="32" spans="2:8" ht="14.25">
      <c r="B32" t="str">
        <f>'ePO-Glossary'!B34</f>
        <v>Award Criterion Type</v>
      </c>
      <c r="C32">
        <f>ROW('ePO-Glossary'!B34)</f>
        <v>34</v>
      </c>
      <c r="D32" t="s">
        <v>266</v>
      </c>
      <c r="E32">
        <v>106</v>
      </c>
      <c r="F32" t="s">
        <v>266</v>
      </c>
      <c r="G32">
        <v>101</v>
      </c>
      <c r="H32" s="42" t="e">
        <f t="shared" ca="1" si="0"/>
        <v>#NAME?</v>
      </c>
    </row>
    <row r="33" spans="2:8" ht="14.25">
      <c r="B33" t="str">
        <f>'ePO-Glossary'!B35</f>
        <v>Award Criterion Type</v>
      </c>
      <c r="C33">
        <f>ROW('ePO-Glossary'!B35)</f>
        <v>35</v>
      </c>
      <c r="D33" t="s">
        <v>278</v>
      </c>
      <c r="E33">
        <v>112</v>
      </c>
      <c r="F33" t="s">
        <v>278</v>
      </c>
      <c r="G33">
        <v>107</v>
      </c>
      <c r="H33" s="42" t="e">
        <f t="shared" ca="1" si="0"/>
        <v>#NAME?</v>
      </c>
    </row>
    <row r="34" spans="2:8" ht="14.25">
      <c r="B34" t="str">
        <f>'ePO-Glossary'!B36</f>
        <v>Award Criterion Type</v>
      </c>
      <c r="C34">
        <f>ROW('ePO-Glossary'!B36)</f>
        <v>36</v>
      </c>
      <c r="D34" t="s">
        <v>292</v>
      </c>
      <c r="E34">
        <v>115</v>
      </c>
      <c r="F34" t="s">
        <v>292</v>
      </c>
      <c r="G34">
        <v>113</v>
      </c>
      <c r="H34" s="42" t="e">
        <f t="shared" ca="1" si="0"/>
        <v>#NAME?</v>
      </c>
    </row>
    <row r="35" spans="2:8" ht="14.25">
      <c r="B35" t="str">
        <f>'ePO-Glossary'!B37</f>
        <v>Award Criterion Type</v>
      </c>
      <c r="C35">
        <f>ROW('ePO-Glossary'!B37)</f>
        <v>37</v>
      </c>
      <c r="D35" t="s">
        <v>299</v>
      </c>
      <c r="E35">
        <v>118</v>
      </c>
      <c r="F35" t="s">
        <v>299</v>
      </c>
      <c r="G35">
        <v>116</v>
      </c>
      <c r="H35" s="42" t="e">
        <f t="shared" ca="1" si="0"/>
        <v>#NAME?</v>
      </c>
    </row>
    <row r="36" spans="2:8" ht="14.25">
      <c r="B36" t="str">
        <f>'ePO-Glossary'!B38</f>
        <v>Award Date Scheduled</v>
      </c>
      <c r="C36">
        <f>ROW('ePO-Glossary'!B38)</f>
        <v>38</v>
      </c>
      <c r="D36" t="s">
        <v>308</v>
      </c>
      <c r="E36">
        <v>119</v>
      </c>
      <c r="F36" t="s">
        <v>308</v>
      </c>
      <c r="G36">
        <v>119</v>
      </c>
      <c r="H36" s="42" t="e">
        <f t="shared" ca="1" si="0"/>
        <v>#NAME?</v>
      </c>
    </row>
    <row r="37" spans="2:8" ht="14.25">
      <c r="B37" t="str">
        <f>'ePO-Glossary'!B39</f>
        <v>Awarded Contract</v>
      </c>
      <c r="C37">
        <f>ROW('ePO-Glossary'!B39)</f>
        <v>39</v>
      </c>
      <c r="D37" t="s">
        <v>312</v>
      </c>
      <c r="E37">
        <v>121</v>
      </c>
      <c r="F37" t="s">
        <v>312</v>
      </c>
      <c r="G37">
        <v>120</v>
      </c>
      <c r="H37" s="42" t="e">
        <f t="shared" ca="1" si="0"/>
        <v>#NAME?</v>
      </c>
    </row>
    <row r="38" spans="2:8" ht="14.25">
      <c r="B38" t="str">
        <f>'ePO-Glossary'!B40</f>
        <v>Awarded Contract</v>
      </c>
      <c r="C38">
        <f>ROW('ePO-Glossary'!B40)</f>
        <v>40</v>
      </c>
      <c r="D38" t="s">
        <v>316</v>
      </c>
      <c r="E38">
        <v>126</v>
      </c>
      <c r="F38" t="s">
        <v>316</v>
      </c>
      <c r="G38">
        <v>122</v>
      </c>
      <c r="H38" s="42" t="e">
        <f t="shared" ca="1" si="0"/>
        <v>#NAME?</v>
      </c>
    </row>
    <row r="39" spans="2:8" ht="14.25">
      <c r="B39" t="str">
        <f>'ePO-Glossary'!B41</f>
        <v>Awarded Contract</v>
      </c>
      <c r="C39">
        <f>ROW('ePO-Glossary'!B41)</f>
        <v>41</v>
      </c>
      <c r="D39" t="s">
        <v>326</v>
      </c>
      <c r="E39">
        <v>128</v>
      </c>
      <c r="F39" t="s">
        <v>326</v>
      </c>
      <c r="G39">
        <v>127</v>
      </c>
      <c r="H39" s="42" t="e">
        <f t="shared" ca="1" si="0"/>
        <v>#NAME?</v>
      </c>
    </row>
    <row r="40" spans="2:8" ht="14.25">
      <c r="B40" t="str">
        <f>'ePO-Glossary'!B42</f>
        <v>Awarded Contract</v>
      </c>
      <c r="C40">
        <f>ROW('ePO-Glossary'!B42)</f>
        <v>42</v>
      </c>
      <c r="D40" t="s">
        <v>331</v>
      </c>
      <c r="E40">
        <v>131</v>
      </c>
      <c r="F40" t="s">
        <v>331</v>
      </c>
      <c r="G40">
        <v>129</v>
      </c>
      <c r="H40" s="42" t="e">
        <f t="shared" ref="H40:H71" ca="1" si="1">concat(concat("https://docs.google.com/spreadsheets/d/1zw9aR8GDIDUiTDtSznMxDlZQEAGb8uNzib9KBZLf5yE/edit#gid=0&amp;range=A",G40),concat(":X",E40))</f>
        <v>#NAME?</v>
      </c>
    </row>
    <row r="41" spans="2:8" ht="14.25">
      <c r="B41" t="str">
        <f>'ePO-Glossary'!B43</f>
        <v>Awarded Contract</v>
      </c>
      <c r="C41">
        <f>ROW('ePO-Glossary'!B43)</f>
        <v>43</v>
      </c>
      <c r="D41" t="s">
        <v>337</v>
      </c>
      <c r="E41">
        <v>136</v>
      </c>
      <c r="F41" t="s">
        <v>337</v>
      </c>
      <c r="G41">
        <v>132</v>
      </c>
      <c r="H41" s="42" t="e">
        <f t="shared" ca="1" si="1"/>
        <v>#NAME?</v>
      </c>
    </row>
    <row r="42" spans="2:8" ht="14.25">
      <c r="B42" t="str">
        <f>'ePO-Glossary'!B44</f>
        <v>Awarded To Group</v>
      </c>
      <c r="C42">
        <f>ROW('ePO-Glossary'!B44)</f>
        <v>44</v>
      </c>
      <c r="D42" t="s">
        <v>345</v>
      </c>
      <c r="E42">
        <v>138</v>
      </c>
      <c r="F42" t="s">
        <v>345</v>
      </c>
      <c r="G42">
        <v>137</v>
      </c>
      <c r="H42" s="42" t="e">
        <f t="shared" ca="1" si="1"/>
        <v>#NAME?</v>
      </c>
    </row>
    <row r="43" spans="2:8" ht="14.25">
      <c r="B43" t="str">
        <f>'ePO-Glossary'!B45</f>
        <v>Awarded To Group</v>
      </c>
      <c r="C43">
        <f>ROW('ePO-Glossary'!B45)</f>
        <v>45</v>
      </c>
      <c r="D43" t="s">
        <v>353</v>
      </c>
      <c r="E43">
        <v>140</v>
      </c>
      <c r="F43" t="s">
        <v>353</v>
      </c>
      <c r="G43">
        <v>139</v>
      </c>
      <c r="H43" s="42" t="e">
        <f t="shared" ca="1" si="1"/>
        <v>#NAME?</v>
      </c>
    </row>
    <row r="44" spans="2:8" ht="14.25">
      <c r="B44" t="str">
        <f>'ePO-Glossary'!B46</f>
        <v>Awarded To SME</v>
      </c>
      <c r="C44">
        <f>ROW('ePO-Glossary'!B46)</f>
        <v>46</v>
      </c>
      <c r="D44" t="s">
        <v>358</v>
      </c>
      <c r="E44">
        <v>144</v>
      </c>
      <c r="F44" t="s">
        <v>358</v>
      </c>
      <c r="G44">
        <v>141</v>
      </c>
      <c r="H44" s="42" t="e">
        <f t="shared" ca="1" si="1"/>
        <v>#NAME?</v>
      </c>
    </row>
    <row r="45" spans="2:8" ht="14.25">
      <c r="B45" t="str">
        <f>'ePO-Glossary'!B47</f>
        <v>Awarded To SME</v>
      </c>
      <c r="C45">
        <f>ROW('ePO-Glossary'!B47)</f>
        <v>47</v>
      </c>
      <c r="D45" t="s">
        <v>365</v>
      </c>
      <c r="E45">
        <v>148</v>
      </c>
      <c r="F45" t="s">
        <v>365</v>
      </c>
      <c r="G45">
        <v>145</v>
      </c>
      <c r="H45" s="42" t="e">
        <f t="shared" ca="1" si="1"/>
        <v>#NAME?</v>
      </c>
    </row>
    <row r="46" spans="2:8" ht="14.25">
      <c r="B46" t="str">
        <f>'ePO-Glossary'!B48</f>
        <v>Bargain Purchase Value</v>
      </c>
      <c r="C46">
        <f>ROW('ePO-Glossary'!B48)</f>
        <v>48</v>
      </c>
      <c r="D46" t="s">
        <v>373</v>
      </c>
      <c r="E46">
        <v>153</v>
      </c>
      <c r="F46" t="s">
        <v>373</v>
      </c>
      <c r="G46">
        <v>149</v>
      </c>
      <c r="H46" s="42" t="e">
        <f t="shared" ca="1" si="1"/>
        <v>#NAME?</v>
      </c>
    </row>
    <row r="47" spans="2:8" ht="14.25">
      <c r="B47" t="str">
        <f>'ePO-Glossary'!B49</f>
        <v>Bargain Purchase Value</v>
      </c>
      <c r="C47">
        <f>ROW('ePO-Glossary'!B49)</f>
        <v>49</v>
      </c>
      <c r="D47" t="s">
        <v>383</v>
      </c>
      <c r="E47">
        <v>157</v>
      </c>
      <c r="F47" t="s">
        <v>383</v>
      </c>
      <c r="G47">
        <v>154</v>
      </c>
      <c r="H47" s="42" t="e">
        <f t="shared" ca="1" si="1"/>
        <v>#NAME?</v>
      </c>
    </row>
    <row r="48" spans="2:8" ht="14.25">
      <c r="B48" t="str">
        <f>'ePO-Glossary'!B50</f>
        <v>Bargain Purchase Value</v>
      </c>
      <c r="C48">
        <f>ROW('ePO-Glossary'!B50)</f>
        <v>50</v>
      </c>
      <c r="D48" t="s">
        <v>392</v>
      </c>
      <c r="E48">
        <v>162</v>
      </c>
      <c r="F48" t="s">
        <v>392</v>
      </c>
      <c r="G48">
        <v>158</v>
      </c>
      <c r="H48" s="42" t="e">
        <f t="shared" ca="1" si="1"/>
        <v>#NAME?</v>
      </c>
    </row>
    <row r="49" spans="2:8" ht="14.25">
      <c r="B49" t="str">
        <f>'ePO-Glossary'!B51</f>
        <v>Buyer</v>
      </c>
      <c r="C49">
        <f>ROW('ePO-Glossary'!B51)</f>
        <v>51</v>
      </c>
      <c r="D49" t="s">
        <v>400</v>
      </c>
      <c r="E49">
        <v>163</v>
      </c>
      <c r="F49" t="s">
        <v>400</v>
      </c>
      <c r="G49">
        <v>163</v>
      </c>
      <c r="H49" s="42" t="e">
        <f t="shared" ca="1" si="1"/>
        <v>#NAME?</v>
      </c>
    </row>
    <row r="50" spans="2:8" ht="14.25">
      <c r="B50" t="str">
        <f>'ePO-Glossary'!B52</f>
        <v>Buyer</v>
      </c>
      <c r="C50">
        <f>ROW('ePO-Glossary'!B52)</f>
        <v>52</v>
      </c>
      <c r="D50" t="s">
        <v>404</v>
      </c>
      <c r="E50">
        <v>170</v>
      </c>
      <c r="F50" t="s">
        <v>404</v>
      </c>
      <c r="G50">
        <v>164</v>
      </c>
      <c r="H50" s="42" t="e">
        <f t="shared" ca="1" si="1"/>
        <v>#NAME?</v>
      </c>
    </row>
    <row r="51" spans="2:8" ht="14.25">
      <c r="B51" t="str">
        <f>'ePO-Glossary'!B53</f>
        <v>Buyer</v>
      </c>
      <c r="C51">
        <f>ROW('ePO-Glossary'!B53)</f>
        <v>53</v>
      </c>
      <c r="D51" t="s">
        <v>418</v>
      </c>
      <c r="E51">
        <v>177</v>
      </c>
      <c r="F51" t="s">
        <v>418</v>
      </c>
      <c r="G51">
        <v>171</v>
      </c>
      <c r="H51" s="42" t="e">
        <f t="shared" ca="1" si="1"/>
        <v>#NAME?</v>
      </c>
    </row>
    <row r="52" spans="2:8" ht="14.25">
      <c r="B52" t="str">
        <f>'ePO-Glossary'!B54</f>
        <v>Buyer</v>
      </c>
      <c r="C52">
        <f>ROW('ePO-Glossary'!B54)</f>
        <v>54</v>
      </c>
      <c r="D52" t="s">
        <v>431</v>
      </c>
      <c r="E52">
        <v>179</v>
      </c>
      <c r="F52" t="s">
        <v>431</v>
      </c>
      <c r="G52">
        <v>178</v>
      </c>
      <c r="H52" s="42" t="e">
        <f t="shared" ca="1" si="1"/>
        <v>#NAME?</v>
      </c>
    </row>
    <row r="53" spans="2:8" ht="14.25">
      <c r="B53" t="str">
        <f>'ePO-Glossary'!B55</f>
        <v>Buyer</v>
      </c>
      <c r="C53">
        <f>ROW('ePO-Glossary'!B55)</f>
        <v>55</v>
      </c>
      <c r="D53" t="s">
        <v>437</v>
      </c>
      <c r="E53">
        <v>184</v>
      </c>
      <c r="F53" t="s">
        <v>437</v>
      </c>
      <c r="G53">
        <v>180</v>
      </c>
      <c r="H53" s="42" t="e">
        <f t="shared" ca="1" si="1"/>
        <v>#NAME?</v>
      </c>
    </row>
    <row r="54" spans="2:8" ht="14.25">
      <c r="B54" t="str">
        <f>'ePO-Glossary'!B56</f>
        <v>Buyer</v>
      </c>
      <c r="C54">
        <f>ROW('ePO-Glossary'!B56)</f>
        <v>56</v>
      </c>
      <c r="D54" t="s">
        <v>448</v>
      </c>
      <c r="E54">
        <v>188</v>
      </c>
      <c r="F54" t="s">
        <v>448</v>
      </c>
      <c r="G54">
        <v>185</v>
      </c>
      <c r="H54" s="42" t="e">
        <f t="shared" ca="1" si="1"/>
        <v>#NAME?</v>
      </c>
    </row>
    <row r="55" spans="2:8" ht="14.25">
      <c r="B55" t="str">
        <f>'ePO-Glossary'!B57</f>
        <v>Buyer</v>
      </c>
      <c r="C55">
        <f>ROW('ePO-Glossary'!B57)</f>
        <v>57</v>
      </c>
      <c r="D55" t="s">
        <v>457</v>
      </c>
      <c r="E55">
        <v>192</v>
      </c>
      <c r="F55" t="s">
        <v>457</v>
      </c>
      <c r="G55">
        <v>189</v>
      </c>
      <c r="H55" s="42" t="e">
        <f t="shared" ca="1" si="1"/>
        <v>#NAME?</v>
      </c>
    </row>
    <row r="56" spans="2:8" ht="14.25">
      <c r="B56" t="str">
        <f>'ePO-Glossary'!B58</f>
        <v>Buyer</v>
      </c>
      <c r="C56">
        <f>ROW('ePO-Glossary'!B58)</f>
        <v>58</v>
      </c>
      <c r="D56" t="s">
        <v>464</v>
      </c>
      <c r="E56">
        <v>196</v>
      </c>
      <c r="F56" t="s">
        <v>464</v>
      </c>
      <c r="G56">
        <v>193</v>
      </c>
      <c r="H56" s="42" t="e">
        <f t="shared" ca="1" si="1"/>
        <v>#NAME?</v>
      </c>
    </row>
    <row r="57" spans="2:8" ht="14.25">
      <c r="B57" t="str">
        <f>'ePO-Glossary'!B59</f>
        <v>Buyer</v>
      </c>
      <c r="C57">
        <f>ROW('ePO-Glossary'!B59)</f>
        <v>59</v>
      </c>
      <c r="D57" t="s">
        <v>501</v>
      </c>
      <c r="E57">
        <v>214</v>
      </c>
      <c r="F57" t="s">
        <v>501</v>
      </c>
      <c r="G57">
        <v>214</v>
      </c>
      <c r="H57" s="42" t="e">
        <f t="shared" ca="1" si="1"/>
        <v>#NAME?</v>
      </c>
    </row>
    <row r="58" spans="2:8" ht="14.25">
      <c r="B58" t="str">
        <f>'ePO-Glossary'!B60</f>
        <v>Buyer</v>
      </c>
      <c r="C58">
        <f>ROW('ePO-Glossary'!B60)</f>
        <v>60</v>
      </c>
      <c r="D58" t="s">
        <v>470</v>
      </c>
      <c r="E58">
        <v>203</v>
      </c>
      <c r="F58" t="s">
        <v>470</v>
      </c>
      <c r="G58">
        <v>197</v>
      </c>
      <c r="H58" s="42" t="e">
        <f t="shared" ca="1" si="1"/>
        <v>#NAME?</v>
      </c>
    </row>
    <row r="59" spans="2:8" ht="14.25">
      <c r="B59" t="str">
        <f>'ePO-Glossary'!B61</f>
        <v>Buyer</v>
      </c>
      <c r="C59">
        <f>ROW('ePO-Glossary'!B61)</f>
        <v>61</v>
      </c>
      <c r="D59" t="s">
        <v>481</v>
      </c>
      <c r="E59">
        <v>207</v>
      </c>
      <c r="F59" t="s">
        <v>481</v>
      </c>
      <c r="G59">
        <v>204</v>
      </c>
      <c r="H59" s="42" t="e">
        <f t="shared" ca="1" si="1"/>
        <v>#NAME?</v>
      </c>
    </row>
    <row r="60" spans="2:8" ht="14.25">
      <c r="B60" t="str">
        <f>'ePO-Glossary'!B62</f>
        <v>Buyer</v>
      </c>
      <c r="C60">
        <f>ROW('ePO-Glossary'!B62)</f>
        <v>62</v>
      </c>
      <c r="D60" t="s">
        <v>491</v>
      </c>
      <c r="E60">
        <v>213</v>
      </c>
      <c r="F60" t="s">
        <v>491</v>
      </c>
      <c r="G60">
        <v>208</v>
      </c>
      <c r="H60" s="42" t="e">
        <f t="shared" ca="1" si="1"/>
        <v>#NAME?</v>
      </c>
    </row>
    <row r="61" spans="2:8" ht="14.25">
      <c r="B61" t="str">
        <f>'ePO-Glossary'!B63</f>
        <v>Buyer  Party</v>
      </c>
      <c r="C61">
        <f>ROW('ePO-Glossary'!B63)</f>
        <v>63</v>
      </c>
      <c r="D61" t="s">
        <v>506</v>
      </c>
      <c r="E61">
        <v>219</v>
      </c>
      <c r="F61" t="s">
        <v>506</v>
      </c>
      <c r="G61">
        <v>215</v>
      </c>
      <c r="H61" s="42" t="e">
        <f t="shared" ca="1" si="1"/>
        <v>#NAME?</v>
      </c>
    </row>
    <row r="62" spans="2:8" ht="14.25">
      <c r="B62" t="str">
        <f>'ePO-Glossary'!B64</f>
        <v>Buyer  Party</v>
      </c>
      <c r="C62">
        <f>ROW('ePO-Glossary'!B64)</f>
        <v>64</v>
      </c>
      <c r="D62" t="s">
        <v>517</v>
      </c>
      <c r="E62">
        <v>223</v>
      </c>
      <c r="F62" t="s">
        <v>517</v>
      </c>
      <c r="G62">
        <v>220</v>
      </c>
      <c r="H62" s="42" t="e">
        <f t="shared" ca="1" si="1"/>
        <v>#NAME?</v>
      </c>
    </row>
    <row r="63" spans="2:8" ht="14.25">
      <c r="B63" t="str">
        <f>'ePO-Glossary'!B65</f>
        <v>Buyer  Party</v>
      </c>
      <c r="C63">
        <f>ROW('ePO-Glossary'!B65)</f>
        <v>65</v>
      </c>
      <c r="D63" t="s">
        <v>523</v>
      </c>
      <c r="E63">
        <v>227</v>
      </c>
      <c r="F63" t="s">
        <v>523</v>
      </c>
      <c r="G63">
        <v>224</v>
      </c>
      <c r="H63" s="42" t="e">
        <f t="shared" ca="1" si="1"/>
        <v>#NAME?</v>
      </c>
    </row>
    <row r="64" spans="2:8" ht="14.25">
      <c r="B64" t="str">
        <f>'ePO-Glossary'!B66</f>
        <v>Buyer  Party</v>
      </c>
      <c r="C64">
        <f>ROW('ePO-Glossary'!B66)</f>
        <v>66</v>
      </c>
      <c r="D64" t="s">
        <v>532</v>
      </c>
      <c r="E64">
        <v>229</v>
      </c>
      <c r="F64" t="s">
        <v>532</v>
      </c>
      <c r="G64">
        <v>228</v>
      </c>
      <c r="H64" s="42" t="e">
        <f t="shared" ca="1" si="1"/>
        <v>#NAME?</v>
      </c>
    </row>
    <row r="65" spans="2:8" ht="14.25">
      <c r="B65" t="str">
        <f>'ePO-Glossary'!B67</f>
        <v>Buyer  Party</v>
      </c>
      <c r="C65">
        <f>ROW('ePO-Glossary'!B67)</f>
        <v>67</v>
      </c>
      <c r="D65" t="s">
        <v>537</v>
      </c>
      <c r="E65">
        <v>231</v>
      </c>
      <c r="F65" t="s">
        <v>537</v>
      </c>
      <c r="G65">
        <v>230</v>
      </c>
      <c r="H65" s="42" t="e">
        <f t="shared" ca="1" si="1"/>
        <v>#NAME?</v>
      </c>
    </row>
    <row r="66" spans="2:8" ht="14.25">
      <c r="B66" t="str">
        <f>'ePO-Glossary'!B68</f>
        <v>Buyer  Party</v>
      </c>
      <c r="C66">
        <f>ROW('ePO-Glossary'!B68)</f>
        <v>68</v>
      </c>
      <c r="D66" t="s">
        <v>542</v>
      </c>
      <c r="E66">
        <v>235</v>
      </c>
      <c r="F66" t="s">
        <v>542</v>
      </c>
      <c r="G66">
        <v>232</v>
      </c>
      <c r="H66" s="42" t="e">
        <f t="shared" ca="1" si="1"/>
        <v>#NAME?</v>
      </c>
    </row>
    <row r="67" spans="2:8" ht="14.25">
      <c r="B67" t="str">
        <f>'ePO-Glossary'!B69</f>
        <v>Buyer Profile</v>
      </c>
      <c r="C67">
        <f>ROW('ePO-Glossary'!B69)</f>
        <v>69</v>
      </c>
      <c r="D67" t="s">
        <v>551</v>
      </c>
      <c r="E67">
        <v>237</v>
      </c>
      <c r="F67" t="s">
        <v>551</v>
      </c>
      <c r="G67">
        <v>236</v>
      </c>
      <c r="H67" s="42" t="e">
        <f t="shared" ca="1" si="1"/>
        <v>#NAME?</v>
      </c>
    </row>
    <row r="68" spans="2:8" ht="14.25">
      <c r="B68" t="str">
        <f>'ePO-Glossary'!B70</f>
        <v>Buyer Profile</v>
      </c>
      <c r="C68">
        <f>ROW('ePO-Glossary'!B70)</f>
        <v>70</v>
      </c>
      <c r="D68" t="s">
        <v>557</v>
      </c>
      <c r="E68">
        <v>239</v>
      </c>
      <c r="F68" t="s">
        <v>557</v>
      </c>
      <c r="G68">
        <v>238</v>
      </c>
      <c r="H68" s="42" t="e">
        <f t="shared" ca="1" si="1"/>
        <v>#NAME?</v>
      </c>
    </row>
    <row r="69" spans="2:8" ht="14.25">
      <c r="B69" t="str">
        <f>'ePO-Glossary'!B71</f>
        <v>Buyer Profile</v>
      </c>
      <c r="C69">
        <f>ROW('ePO-Glossary'!B71)</f>
        <v>71</v>
      </c>
      <c r="D69" t="s">
        <v>564</v>
      </c>
      <c r="E69">
        <v>243</v>
      </c>
      <c r="F69" t="s">
        <v>564</v>
      </c>
      <c r="G69">
        <v>240</v>
      </c>
      <c r="H69" s="42" t="e">
        <f t="shared" ca="1" si="1"/>
        <v>#NAME?</v>
      </c>
    </row>
    <row r="70" spans="2:8" ht="14.25">
      <c r="B70" t="str">
        <f>'ePO-Glossary'!B72</f>
        <v>Buyer Profile</v>
      </c>
      <c r="C70">
        <f>ROW('ePO-Glossary'!B72)</f>
        <v>72</v>
      </c>
      <c r="D70" t="s">
        <v>574</v>
      </c>
      <c r="E70">
        <v>245</v>
      </c>
      <c r="F70" t="s">
        <v>574</v>
      </c>
      <c r="G70">
        <v>244</v>
      </c>
      <c r="H70" s="42" t="e">
        <f t="shared" ca="1" si="1"/>
        <v>#NAME?</v>
      </c>
    </row>
    <row r="71" spans="2:8" ht="14.25">
      <c r="B71" t="str">
        <f>'ePO-Glossary'!B73</f>
        <v>Buyer Role</v>
      </c>
      <c r="C71">
        <f>ROW('ePO-Glossary'!B73)</f>
        <v>73</v>
      </c>
      <c r="D71" t="s">
        <v>2195</v>
      </c>
      <c r="E71">
        <v>250</v>
      </c>
      <c r="F71" t="s">
        <v>2195</v>
      </c>
      <c r="G71">
        <v>250</v>
      </c>
      <c r="H71" s="42" t="e">
        <f t="shared" ca="1" si="1"/>
        <v>#NAME?</v>
      </c>
    </row>
    <row r="72" spans="2:8" ht="14.25">
      <c r="B72" t="str">
        <f>'ePO-Glossary'!B74</f>
        <v>Buyer Role</v>
      </c>
      <c r="C72">
        <f>ROW('ePO-Glossary'!B74)</f>
        <v>74</v>
      </c>
      <c r="D72" t="s">
        <v>579</v>
      </c>
      <c r="E72">
        <v>249</v>
      </c>
      <c r="F72" t="s">
        <v>579</v>
      </c>
      <c r="G72">
        <v>246</v>
      </c>
      <c r="H72" s="42" t="e">
        <f t="shared" ref="H72:H103" ca="1" si="2">concat(concat("https://docs.google.com/spreadsheets/d/1zw9aR8GDIDUiTDtSznMxDlZQEAGb8uNzib9KBZLf5yE/edit#gid=0&amp;range=A",G72),concat(":X",E72))</f>
        <v>#NAME?</v>
      </c>
    </row>
    <row r="73" spans="2:8" ht="14.25">
      <c r="B73" t="str">
        <f>'ePO-Glossary'!B75</f>
        <v>Buyer Role</v>
      </c>
      <c r="C73">
        <f>ROW('ePO-Glossary'!B75)</f>
        <v>75</v>
      </c>
      <c r="D73" t="s">
        <v>584</v>
      </c>
      <c r="E73">
        <v>251</v>
      </c>
      <c r="F73" t="s">
        <v>584</v>
      </c>
      <c r="G73">
        <v>251</v>
      </c>
      <c r="H73" s="42" t="e">
        <f t="shared" ca="1" si="2"/>
        <v>#NAME?</v>
      </c>
    </row>
    <row r="74" spans="2:8" ht="14.25">
      <c r="B74" t="str">
        <f>'ePO-Glossary'!B76</f>
        <v>Buyer Role</v>
      </c>
      <c r="C74">
        <f>ROW('ePO-Glossary'!B76)</f>
        <v>76</v>
      </c>
      <c r="D74" t="s">
        <v>588</v>
      </c>
      <c r="E74">
        <v>255</v>
      </c>
      <c r="F74" t="s">
        <v>588</v>
      </c>
      <c r="G74">
        <v>252</v>
      </c>
      <c r="H74" s="42" t="e">
        <f t="shared" ca="1" si="2"/>
        <v>#NAME?</v>
      </c>
    </row>
    <row r="75" spans="2:8" ht="14.25">
      <c r="B75" t="str">
        <f>'ePO-Glossary'!B77</f>
        <v>Buyer Role</v>
      </c>
      <c r="C75">
        <f>ROW('ePO-Glossary'!B77)</f>
        <v>77</v>
      </c>
      <c r="D75" t="s">
        <v>596</v>
      </c>
      <c r="E75">
        <v>260</v>
      </c>
      <c r="F75" t="s">
        <v>596</v>
      </c>
      <c r="G75">
        <v>256</v>
      </c>
      <c r="H75" s="42" t="e">
        <f t="shared" ca="1" si="2"/>
        <v>#NAME?</v>
      </c>
    </row>
    <row r="76" spans="2:8" ht="14.25">
      <c r="B76" t="str">
        <f>'ePO-Glossary'!B78</f>
        <v>Calculation Method Value</v>
      </c>
      <c r="C76">
        <f>ROW('ePO-Glossary'!B78)</f>
        <v>78</v>
      </c>
      <c r="D76" t="s">
        <v>603</v>
      </c>
      <c r="E76">
        <v>262</v>
      </c>
      <c r="F76" t="s">
        <v>603</v>
      </c>
      <c r="G76">
        <v>261</v>
      </c>
      <c r="H76" s="42" t="e">
        <f t="shared" ca="1" si="2"/>
        <v>#NAME?</v>
      </c>
    </row>
    <row r="77" spans="2:8" ht="14.25">
      <c r="B77" t="str">
        <f>'ePO-Glossary'!B79</f>
        <v>Calculation Method Value</v>
      </c>
      <c r="C77">
        <f>ROW('ePO-Glossary'!B79)</f>
        <v>79</v>
      </c>
      <c r="D77" t="s">
        <v>608</v>
      </c>
      <c r="E77">
        <v>271</v>
      </c>
      <c r="F77" t="s">
        <v>608</v>
      </c>
      <c r="G77">
        <v>263</v>
      </c>
      <c r="H77" s="42" t="e">
        <f t="shared" ca="1" si="2"/>
        <v>#NAME?</v>
      </c>
    </row>
    <row r="78" spans="2:8" ht="14.25">
      <c r="B78" t="str">
        <f>'ePO-Glossary'!B80</f>
        <v>Calculation Method Value</v>
      </c>
      <c r="C78">
        <f>ROW('ePO-Glossary'!B80)</f>
        <v>80</v>
      </c>
      <c r="D78" t="s">
        <v>627</v>
      </c>
      <c r="E78">
        <v>272</v>
      </c>
      <c r="F78" t="s">
        <v>627</v>
      </c>
      <c r="G78">
        <v>272</v>
      </c>
      <c r="H78" s="42" t="e">
        <f t="shared" ca="1" si="2"/>
        <v>#NAME?</v>
      </c>
    </row>
    <row r="79" spans="2:8" ht="14.25">
      <c r="B79" t="str">
        <f>'ePO-Glossary'!B81</f>
        <v>Call For Tenders</v>
      </c>
      <c r="C79">
        <f>ROW('ePO-Glossary'!B81)</f>
        <v>81</v>
      </c>
      <c r="D79" t="s">
        <v>631</v>
      </c>
      <c r="E79">
        <v>275</v>
      </c>
      <c r="F79" t="s">
        <v>631</v>
      </c>
      <c r="G79">
        <v>273</v>
      </c>
      <c r="H79" s="42" t="e">
        <f t="shared" ca="1" si="2"/>
        <v>#NAME?</v>
      </c>
    </row>
    <row r="80" spans="2:8" ht="14.25">
      <c r="B80" t="str">
        <f>'ePO-Glossary'!B82</f>
        <v>Call For Tenders</v>
      </c>
      <c r="C80">
        <f>ROW('ePO-Glossary'!B82)</f>
        <v>82</v>
      </c>
      <c r="D80" t="s">
        <v>640</v>
      </c>
      <c r="E80">
        <v>279</v>
      </c>
      <c r="F80" t="s">
        <v>640</v>
      </c>
      <c r="G80">
        <v>276</v>
      </c>
      <c r="H80" s="42" t="e">
        <f t="shared" ca="1" si="2"/>
        <v>#NAME?</v>
      </c>
    </row>
    <row r="81" spans="2:8" ht="14.25">
      <c r="B81" t="str">
        <f>'ePO-Glossary'!B83</f>
        <v>Call For Tenders</v>
      </c>
      <c r="C81">
        <f>ROW('ePO-Glossary'!B83)</f>
        <v>83</v>
      </c>
      <c r="D81" t="s">
        <v>646</v>
      </c>
      <c r="E81">
        <v>281</v>
      </c>
      <c r="F81" t="s">
        <v>646</v>
      </c>
      <c r="G81">
        <v>280</v>
      </c>
      <c r="H81" s="42" t="e">
        <f t="shared" ca="1" si="2"/>
        <v>#NAME?</v>
      </c>
    </row>
    <row r="82" spans="2:8" ht="14.25">
      <c r="B82" t="str">
        <f>'ePO-Glossary'!B84</f>
        <v>Candidate</v>
      </c>
      <c r="C82">
        <f>ROW('ePO-Glossary'!B84)</f>
        <v>84</v>
      </c>
      <c r="D82" t="s">
        <v>651</v>
      </c>
      <c r="E82">
        <v>283</v>
      </c>
      <c r="F82" t="s">
        <v>651</v>
      </c>
      <c r="G82">
        <v>282</v>
      </c>
      <c r="H82" s="42" t="e">
        <f t="shared" ca="1" si="2"/>
        <v>#NAME?</v>
      </c>
    </row>
    <row r="83" spans="2:8" ht="14.25">
      <c r="B83" t="str">
        <f>'ePO-Glossary'!B85</f>
        <v>Candidate</v>
      </c>
      <c r="C83">
        <f>ROW('ePO-Glossary'!B85)</f>
        <v>85</v>
      </c>
      <c r="D83" t="s">
        <v>656</v>
      </c>
      <c r="E83">
        <v>285</v>
      </c>
      <c r="F83" t="s">
        <v>656</v>
      </c>
      <c r="G83">
        <v>284</v>
      </c>
      <c r="H83" s="42" t="e">
        <f t="shared" ca="1" si="2"/>
        <v>#NAME?</v>
      </c>
    </row>
    <row r="84" spans="2:8" ht="14.25">
      <c r="B84" t="str">
        <f>'ePO-Glossary'!B86</f>
        <v>Candidate</v>
      </c>
      <c r="C84">
        <f>ROW('ePO-Glossary'!B86)</f>
        <v>86</v>
      </c>
      <c r="D84" t="s">
        <v>661</v>
      </c>
      <c r="E84">
        <v>287</v>
      </c>
      <c r="F84" t="s">
        <v>661</v>
      </c>
      <c r="G84">
        <v>286</v>
      </c>
      <c r="H84" s="42" t="e">
        <f t="shared" ca="1" si="2"/>
        <v>#NAME?</v>
      </c>
    </row>
    <row r="85" spans="2:8" ht="14.25">
      <c r="B85" t="str">
        <f>'ePO-Glossary'!B87</f>
        <v>Candidate</v>
      </c>
      <c r="C85">
        <f>ROW('ePO-Glossary'!B87)</f>
        <v>87</v>
      </c>
      <c r="D85" t="s">
        <v>667</v>
      </c>
      <c r="E85">
        <v>294</v>
      </c>
      <c r="F85" t="s">
        <v>667</v>
      </c>
      <c r="G85">
        <v>288</v>
      </c>
      <c r="H85" s="42" t="e">
        <f t="shared" ca="1" si="2"/>
        <v>#NAME?</v>
      </c>
    </row>
    <row r="86" spans="2:8" ht="14.25">
      <c r="B86" t="str">
        <f>'ePO-Glossary'!B88</f>
        <v>Candidates Limit Criteria</v>
      </c>
      <c r="C86">
        <f>ROW('ePO-Glossary'!B88)</f>
        <v>88</v>
      </c>
      <c r="D86" t="s">
        <v>683</v>
      </c>
      <c r="E86">
        <v>298</v>
      </c>
      <c r="F86" t="s">
        <v>683</v>
      </c>
      <c r="G86">
        <v>295</v>
      </c>
      <c r="H86" s="42" t="e">
        <f t="shared" ca="1" si="2"/>
        <v>#NAME?</v>
      </c>
    </row>
    <row r="87" spans="2:8" ht="14.25">
      <c r="B87" t="str">
        <f>'ePO-Glossary'!B89</f>
        <v>Candidates Limit Criteria</v>
      </c>
      <c r="C87">
        <f>ROW('ePO-Glossary'!B89)</f>
        <v>89</v>
      </c>
      <c r="D87" t="s">
        <v>689</v>
      </c>
      <c r="E87">
        <v>300</v>
      </c>
      <c r="F87" t="s">
        <v>689</v>
      </c>
      <c r="G87">
        <v>299</v>
      </c>
      <c r="H87" s="42" t="e">
        <f t="shared" ca="1" si="2"/>
        <v>#NAME?</v>
      </c>
    </row>
    <row r="88" spans="2:8" ht="14.25">
      <c r="B88" t="str">
        <f>'ePO-Glossary'!B90</f>
        <v>Candidates Limit Criteria</v>
      </c>
      <c r="C88">
        <f>ROW('ePO-Glossary'!B90)</f>
        <v>90</v>
      </c>
      <c r="D88" t="s">
        <v>694</v>
      </c>
      <c r="E88">
        <v>302</v>
      </c>
      <c r="F88" t="s">
        <v>694</v>
      </c>
      <c r="G88">
        <v>301</v>
      </c>
      <c r="H88" s="42" t="e">
        <f t="shared" ca="1" si="2"/>
        <v>#NAME?</v>
      </c>
    </row>
    <row r="89" spans="2:8" ht="14.25">
      <c r="B89" t="str">
        <f>'ePO-Glossary'!B91</f>
        <v>Candidates Limit Criteria</v>
      </c>
      <c r="C89">
        <f>ROW('ePO-Glossary'!B91)</f>
        <v>91</v>
      </c>
      <c r="D89" t="s">
        <v>699</v>
      </c>
      <c r="E89">
        <v>307</v>
      </c>
      <c r="F89" t="s">
        <v>699</v>
      </c>
      <c r="G89">
        <v>303</v>
      </c>
      <c r="H89" s="42" t="e">
        <f t="shared" ca="1" si="2"/>
        <v>#NAME?</v>
      </c>
    </row>
    <row r="90" spans="2:8" ht="14.25">
      <c r="B90" t="str">
        <f>'ePO-Glossary'!B92</f>
        <v>Candidates Limit Criteria</v>
      </c>
      <c r="C90">
        <f>ROW('ePO-Glossary'!B92)</f>
        <v>92</v>
      </c>
      <c r="D90" t="s">
        <v>708</v>
      </c>
      <c r="E90">
        <v>308</v>
      </c>
      <c r="F90" t="s">
        <v>708</v>
      </c>
      <c r="G90">
        <v>308</v>
      </c>
      <c r="H90" s="42" t="e">
        <f t="shared" ca="1" si="2"/>
        <v>#NAME?</v>
      </c>
    </row>
    <row r="91" spans="2:8" ht="14.25">
      <c r="B91" t="str">
        <f>'ePO-Glossary'!B94</f>
        <v>Central Purchasing Body</v>
      </c>
      <c r="C91">
        <f>ROW('ePO-Glossary'!B94)</f>
        <v>94</v>
      </c>
      <c r="D91" t="s">
        <v>712</v>
      </c>
      <c r="E91">
        <v>312</v>
      </c>
      <c r="F91" t="s">
        <v>712</v>
      </c>
      <c r="G91">
        <v>309</v>
      </c>
      <c r="H91" s="42" t="e">
        <f t="shared" ca="1" si="2"/>
        <v>#NAME?</v>
      </c>
    </row>
    <row r="92" spans="2:8" ht="14.25">
      <c r="B92" t="str">
        <f>'ePO-Glossary'!B93</f>
        <v>Central Purchasing Body</v>
      </c>
      <c r="C92">
        <f>ROW('ePO-Glossary'!B93)</f>
        <v>93</v>
      </c>
      <c r="D92" t="s">
        <v>723</v>
      </c>
      <c r="E92">
        <v>319</v>
      </c>
      <c r="F92" t="s">
        <v>723</v>
      </c>
      <c r="G92">
        <v>313</v>
      </c>
      <c r="H92" s="42" t="e">
        <f t="shared" ca="1" si="2"/>
        <v>#NAME?</v>
      </c>
    </row>
    <row r="93" spans="2:8" ht="14.25">
      <c r="B93" t="str">
        <f>'ePO-Glossary'!B95</f>
        <v>Central Purchasing Body</v>
      </c>
      <c r="C93">
        <f>ROW('ePO-Glossary'!B95)</f>
        <v>95</v>
      </c>
      <c r="D93" t="s">
        <v>736</v>
      </c>
      <c r="E93">
        <v>321</v>
      </c>
      <c r="F93" t="s">
        <v>736</v>
      </c>
      <c r="G93">
        <v>320</v>
      </c>
      <c r="H93" s="42" t="e">
        <f t="shared" ca="1" si="2"/>
        <v>#NAME?</v>
      </c>
    </row>
    <row r="94" spans="2:8" ht="14.25">
      <c r="B94" t="str">
        <f>'ePO-Glossary'!B96</f>
        <v>Change</v>
      </c>
      <c r="C94">
        <f>ROW('ePO-Glossary'!B96)</f>
        <v>96</v>
      </c>
      <c r="D94" t="s">
        <v>741</v>
      </c>
      <c r="E94">
        <v>323</v>
      </c>
      <c r="F94" t="s">
        <v>741</v>
      </c>
      <c r="G94">
        <v>322</v>
      </c>
      <c r="H94" s="42" t="e">
        <f t="shared" ca="1" si="2"/>
        <v>#NAME?</v>
      </c>
    </row>
    <row r="95" spans="2:8" ht="14.25">
      <c r="B95" t="str">
        <f>'ePO-Glossary'!B97</f>
        <v>Change</v>
      </c>
      <c r="C95">
        <f>ROW('ePO-Glossary'!B97)</f>
        <v>97</v>
      </c>
      <c r="D95" t="s">
        <v>746</v>
      </c>
      <c r="E95">
        <v>326</v>
      </c>
      <c r="F95" t="s">
        <v>746</v>
      </c>
      <c r="G95">
        <v>324</v>
      </c>
      <c r="H95" s="42" t="e">
        <f t="shared" ca="1" si="2"/>
        <v>#NAME?</v>
      </c>
    </row>
    <row r="96" spans="2:8" ht="14.25">
      <c r="B96" t="str">
        <f>'ePO-Glossary'!B98</f>
        <v>Change Description Code</v>
      </c>
      <c r="C96">
        <f>ROW('ePO-Glossary'!B98)</f>
        <v>98</v>
      </c>
      <c r="D96" t="s">
        <v>753</v>
      </c>
      <c r="E96">
        <v>328</v>
      </c>
      <c r="F96" t="s">
        <v>753</v>
      </c>
      <c r="G96">
        <v>327</v>
      </c>
      <c r="H96" s="42" t="e">
        <f t="shared" ca="1" si="2"/>
        <v>#NAME?</v>
      </c>
    </row>
    <row r="97" spans="2:8" ht="14.25">
      <c r="B97" t="str">
        <f>'ePO-Glossary'!B99</f>
        <v>Change Description Code</v>
      </c>
      <c r="C97">
        <f>ROW('ePO-Glossary'!B99)</f>
        <v>99</v>
      </c>
      <c r="D97" t="s">
        <v>13</v>
      </c>
      <c r="E97">
        <v>330</v>
      </c>
      <c r="F97" t="s">
        <v>13</v>
      </c>
      <c r="G97">
        <v>329</v>
      </c>
      <c r="H97" s="42" t="e">
        <f t="shared" ca="1" si="2"/>
        <v>#NAME?</v>
      </c>
    </row>
    <row r="98" spans="2:8" ht="14.25">
      <c r="B98" t="str">
        <f>'ePO-Glossary'!B100</f>
        <v>Combination Lots</v>
      </c>
      <c r="C98">
        <f>ROW('ePO-Glossary'!B100)</f>
        <v>100</v>
      </c>
      <c r="D98" t="s">
        <v>763</v>
      </c>
      <c r="E98">
        <v>332</v>
      </c>
      <c r="F98" t="s">
        <v>763</v>
      </c>
      <c r="G98">
        <v>331</v>
      </c>
      <c r="H98" s="42" t="e">
        <f t="shared" ca="1" si="2"/>
        <v>#NAME?</v>
      </c>
    </row>
    <row r="99" spans="2:8" ht="14.25">
      <c r="B99" t="str">
        <f>'ePO-Glossary'!B101</f>
        <v>Combination Lots</v>
      </c>
      <c r="C99">
        <f>ROW('ePO-Glossary'!B101)</f>
        <v>101</v>
      </c>
      <c r="D99" t="s">
        <v>769</v>
      </c>
      <c r="E99">
        <v>334</v>
      </c>
      <c r="F99" t="s">
        <v>769</v>
      </c>
      <c r="G99">
        <v>333</v>
      </c>
      <c r="H99" s="42" t="e">
        <f t="shared" ca="1" si="2"/>
        <v>#NAME?</v>
      </c>
    </row>
    <row r="100" spans="2:8" ht="14.25">
      <c r="B100" t="str">
        <f>'ePO-Glossary'!B102</f>
        <v>Combination Lots</v>
      </c>
      <c r="C100">
        <f>ROW('ePO-Glossary'!B102)</f>
        <v>102</v>
      </c>
      <c r="D100" t="s">
        <v>774</v>
      </c>
      <c r="E100">
        <v>337</v>
      </c>
      <c r="F100" t="s">
        <v>774</v>
      </c>
      <c r="G100">
        <v>335</v>
      </c>
      <c r="H100" s="42" t="e">
        <f t="shared" ca="1" si="2"/>
        <v>#NAME?</v>
      </c>
    </row>
    <row r="101" spans="2:8" ht="14.25">
      <c r="B101" t="str">
        <f>'ePO-Glossary'!B103</f>
        <v>Combination Lots</v>
      </c>
      <c r="C101">
        <f>ROW('ePO-Glossary'!B103)</f>
        <v>103</v>
      </c>
      <c r="D101" t="s">
        <v>783</v>
      </c>
      <c r="E101">
        <v>341</v>
      </c>
      <c r="F101" t="s">
        <v>783</v>
      </c>
      <c r="G101">
        <v>338</v>
      </c>
      <c r="H101" s="42" t="e">
        <f t="shared" ca="1" si="2"/>
        <v>#NAME?</v>
      </c>
    </row>
    <row r="102" spans="2:8" ht="14.25">
      <c r="B102" t="str">
        <f>'ePO-Glossary'!B104</f>
        <v>Combination Lots</v>
      </c>
      <c r="C102">
        <f>ROW('ePO-Glossary'!B104)</f>
        <v>104</v>
      </c>
      <c r="D102" t="s">
        <v>793</v>
      </c>
      <c r="E102">
        <v>347</v>
      </c>
      <c r="F102" t="s">
        <v>793</v>
      </c>
      <c r="G102">
        <v>342</v>
      </c>
      <c r="H102" s="42" t="e">
        <f t="shared" ca="1" si="2"/>
        <v>#NAME?</v>
      </c>
    </row>
    <row r="103" spans="2:8" ht="14.25">
      <c r="B103" t="str">
        <f>'ePO-Glossary'!B105</f>
        <v>Combination Lots</v>
      </c>
      <c r="C103">
        <f>ROW('ePO-Glossary'!B105)</f>
        <v>105</v>
      </c>
      <c r="D103" t="s">
        <v>800</v>
      </c>
      <c r="E103">
        <v>348</v>
      </c>
      <c r="F103" t="s">
        <v>800</v>
      </c>
      <c r="G103">
        <v>348</v>
      </c>
      <c r="H103" s="42" t="e">
        <f t="shared" ca="1" si="2"/>
        <v>#NAME?</v>
      </c>
    </row>
    <row r="104" spans="2:8" ht="14.25">
      <c r="B104" t="str">
        <f>'ePO-Glossary'!B106</f>
        <v>Common Procurement Vocabulary (CPV)</v>
      </c>
      <c r="C104">
        <f>ROW('ePO-Glossary'!B106)</f>
        <v>106</v>
      </c>
      <c r="D104" t="s">
        <v>804</v>
      </c>
      <c r="E104">
        <v>351</v>
      </c>
      <c r="F104" t="s">
        <v>804</v>
      </c>
      <c r="G104">
        <v>349</v>
      </c>
      <c r="H104" s="42" t="e">
        <f t="shared" ref="H104:H135" ca="1" si="3">concat(concat("https://docs.google.com/spreadsheets/d/1zw9aR8GDIDUiTDtSznMxDlZQEAGb8uNzib9KBZLf5yE/edit#gid=0&amp;range=A",G104),concat(":X",E104))</f>
        <v>#NAME?</v>
      </c>
    </row>
    <row r="105" spans="2:8" ht="14.25">
      <c r="B105" t="str">
        <f>'ePO-Glossary'!B107</f>
        <v>Common Procurement Vocabulary (CPV)</v>
      </c>
      <c r="C105">
        <f>ROW('ePO-Glossary'!B107)</f>
        <v>107</v>
      </c>
      <c r="D105" t="s">
        <v>813</v>
      </c>
      <c r="E105">
        <v>356</v>
      </c>
      <c r="F105" t="s">
        <v>813</v>
      </c>
      <c r="G105">
        <v>352</v>
      </c>
      <c r="H105" s="42" t="e">
        <f t="shared" ca="1" si="3"/>
        <v>#NAME?</v>
      </c>
    </row>
    <row r="106" spans="2:8" ht="14.25">
      <c r="B106" t="str">
        <f>'ePO-Glossary'!B108</f>
        <v>Common Procurement Vocabulary (CPV)</v>
      </c>
      <c r="C106">
        <f>ROW('ePO-Glossary'!B108)</f>
        <v>108</v>
      </c>
      <c r="D106" t="s">
        <v>822</v>
      </c>
      <c r="E106">
        <v>363</v>
      </c>
      <c r="F106" t="s">
        <v>822</v>
      </c>
      <c r="G106">
        <v>357</v>
      </c>
      <c r="H106" s="42" t="e">
        <f t="shared" ca="1" si="3"/>
        <v>#NAME?</v>
      </c>
    </row>
    <row r="107" spans="2:8" ht="14.25">
      <c r="B107" t="str">
        <f>'ePO-Glossary'!B109</f>
        <v>Common Procurement Vocabulary (CPV)</v>
      </c>
      <c r="C107">
        <f>ROW('ePO-Glossary'!B109)</f>
        <v>109</v>
      </c>
      <c r="D107" t="s">
        <v>835</v>
      </c>
      <c r="E107">
        <v>367</v>
      </c>
      <c r="F107" t="s">
        <v>835</v>
      </c>
      <c r="G107">
        <v>364</v>
      </c>
      <c r="H107" s="42" t="e">
        <f t="shared" ca="1" si="3"/>
        <v>#NAME?</v>
      </c>
    </row>
    <row r="108" spans="2:8" ht="14.25">
      <c r="B108" t="str">
        <f>'ePO-Glossary'!B110</f>
        <v>Common Procurement Vocabulary (CPV)</v>
      </c>
      <c r="C108">
        <f>ROW('ePO-Glossary'!B110)</f>
        <v>110</v>
      </c>
      <c r="D108" t="s">
        <v>843</v>
      </c>
      <c r="E108">
        <v>371</v>
      </c>
      <c r="F108" t="s">
        <v>843</v>
      </c>
      <c r="G108">
        <v>368</v>
      </c>
      <c r="H108" s="42" t="e">
        <f t="shared" ca="1" si="3"/>
        <v>#NAME?</v>
      </c>
    </row>
    <row r="109" spans="2:8" ht="14.25">
      <c r="B109" t="str">
        <f>'ePO-Glossary'!B111</f>
        <v>Common Procurement Vocabulary (CPV)</v>
      </c>
      <c r="C109">
        <f>ROW('ePO-Glossary'!B111)</f>
        <v>111</v>
      </c>
      <c r="D109" t="s">
        <v>852</v>
      </c>
      <c r="E109">
        <v>373</v>
      </c>
      <c r="F109" t="s">
        <v>852</v>
      </c>
      <c r="G109">
        <v>372</v>
      </c>
      <c r="H109" s="42" t="e">
        <f t="shared" ca="1" si="3"/>
        <v>#NAME?</v>
      </c>
    </row>
    <row r="110" spans="2:8" ht="14.25">
      <c r="B110" t="str">
        <f>'ePO-Glossary'!B112</f>
        <v>Community Country Origin</v>
      </c>
      <c r="C110">
        <f>ROW('ePO-Glossary'!B112)</f>
        <v>112</v>
      </c>
      <c r="D110" t="s">
        <v>858</v>
      </c>
      <c r="E110">
        <v>377</v>
      </c>
      <c r="F110" t="s">
        <v>858</v>
      </c>
      <c r="G110">
        <v>374</v>
      </c>
      <c r="H110" s="42" t="e">
        <f t="shared" ca="1" si="3"/>
        <v>#NAME?</v>
      </c>
    </row>
    <row r="111" spans="2:8" ht="14.25">
      <c r="B111" t="str">
        <f>'ePO-Glossary'!B113</f>
        <v>Community Country Origin</v>
      </c>
      <c r="C111">
        <f>ROW('ePO-Glossary'!B113)</f>
        <v>113</v>
      </c>
      <c r="D111" t="s">
        <v>864</v>
      </c>
      <c r="E111">
        <v>381</v>
      </c>
      <c r="F111" t="s">
        <v>864</v>
      </c>
      <c r="G111">
        <v>378</v>
      </c>
      <c r="H111" s="42" t="e">
        <f t="shared" ca="1" si="3"/>
        <v>#NAME?</v>
      </c>
    </row>
    <row r="112" spans="2:8" ht="14.25">
      <c r="B112" t="str">
        <f>'ePO-Glossary'!B114</f>
        <v>Community Country Origin</v>
      </c>
      <c r="C112">
        <f>ROW('ePO-Glossary'!B114)</f>
        <v>114</v>
      </c>
      <c r="D112" t="s">
        <v>872</v>
      </c>
      <c r="E112">
        <v>385</v>
      </c>
      <c r="F112" t="s">
        <v>872</v>
      </c>
      <c r="G112">
        <v>382</v>
      </c>
      <c r="H112" s="42" t="e">
        <f t="shared" ca="1" si="3"/>
        <v>#NAME?</v>
      </c>
    </row>
    <row r="113" spans="2:8" ht="14.25">
      <c r="B113" t="str">
        <f>'ePO-Glossary'!B115</f>
        <v>Concession Description Value</v>
      </c>
      <c r="C113">
        <f>ROW('ePO-Glossary'!B115)</f>
        <v>115</v>
      </c>
      <c r="D113" t="s">
        <v>879</v>
      </c>
      <c r="E113">
        <v>388</v>
      </c>
      <c r="F113" t="s">
        <v>879</v>
      </c>
      <c r="G113">
        <v>386</v>
      </c>
      <c r="H113" s="42" t="e">
        <f t="shared" ca="1" si="3"/>
        <v>#NAME?</v>
      </c>
    </row>
    <row r="114" spans="2:8" ht="14.25">
      <c r="B114" t="str">
        <f>'ePO-Glossary'!B116</f>
        <v>Concession Description Value</v>
      </c>
      <c r="C114">
        <f>ROW('ePO-Glossary'!B116)</f>
        <v>116</v>
      </c>
      <c r="D114" t="s">
        <v>885</v>
      </c>
      <c r="E114">
        <v>392</v>
      </c>
      <c r="F114" t="s">
        <v>885</v>
      </c>
      <c r="G114">
        <v>389</v>
      </c>
      <c r="H114" s="42" t="e">
        <f t="shared" ca="1" si="3"/>
        <v>#NAME?</v>
      </c>
    </row>
    <row r="115" spans="2:8" ht="14.25">
      <c r="B115" t="str">
        <f>'ePO-Glossary'!B117</f>
        <v>Concession Description Value</v>
      </c>
      <c r="C115">
        <f>ROW('ePO-Glossary'!B117)</f>
        <v>117</v>
      </c>
      <c r="D115" t="s">
        <v>2196</v>
      </c>
      <c r="E115">
        <v>397</v>
      </c>
      <c r="F115" t="s">
        <v>2196</v>
      </c>
      <c r="G115">
        <v>393</v>
      </c>
      <c r="H115" s="42" t="e">
        <f t="shared" ca="1" si="3"/>
        <v>#NAME?</v>
      </c>
    </row>
    <row r="116" spans="2:8" ht="14.25">
      <c r="B116" t="str">
        <f>'ePO-Glossary'!B118</f>
        <v>Contact</v>
      </c>
      <c r="C116">
        <f>ROW('ePO-Glossary'!B118)</f>
        <v>118</v>
      </c>
      <c r="D116" t="s">
        <v>898</v>
      </c>
      <c r="E116">
        <v>399</v>
      </c>
      <c r="F116" t="s">
        <v>898</v>
      </c>
      <c r="G116">
        <v>398</v>
      </c>
      <c r="H116" s="42" t="e">
        <f t="shared" ca="1" si="3"/>
        <v>#NAME?</v>
      </c>
    </row>
    <row r="117" spans="2:8" ht="14.25">
      <c r="B117" t="str">
        <f>'ePO-Glossary'!B119</f>
        <v>Contract</v>
      </c>
      <c r="C117">
        <f>ROW('ePO-Glossary'!B119)</f>
        <v>119</v>
      </c>
      <c r="D117" t="s">
        <v>902</v>
      </c>
      <c r="E117">
        <v>404</v>
      </c>
      <c r="F117" t="s">
        <v>902</v>
      </c>
      <c r="G117">
        <v>400</v>
      </c>
      <c r="H117" s="42" t="e">
        <f t="shared" ca="1" si="3"/>
        <v>#NAME?</v>
      </c>
    </row>
    <row r="118" spans="2:8" ht="14.25">
      <c r="B118" t="str">
        <f>'ePO-Glossary'!B120</f>
        <v>Contract</v>
      </c>
      <c r="C118">
        <f>ROW('ePO-Glossary'!B120)</f>
        <v>120</v>
      </c>
      <c r="D118" t="s">
        <v>2197</v>
      </c>
      <c r="E118">
        <v>409</v>
      </c>
      <c r="F118" t="s">
        <v>2197</v>
      </c>
      <c r="G118">
        <v>405</v>
      </c>
      <c r="H118" s="42" t="e">
        <f t="shared" ca="1" si="3"/>
        <v>#NAME?</v>
      </c>
    </row>
    <row r="119" spans="2:8" ht="14.25">
      <c r="B119" t="str">
        <f>'ePO-Glossary'!B121</f>
        <v>Contract Award Notice</v>
      </c>
      <c r="C119">
        <f>ROW('ePO-Glossary'!B121)</f>
        <v>121</v>
      </c>
      <c r="D119" t="s">
        <v>917</v>
      </c>
      <c r="E119">
        <v>416</v>
      </c>
      <c r="F119" t="s">
        <v>917</v>
      </c>
      <c r="G119">
        <v>410</v>
      </c>
      <c r="H119" s="42" t="e">
        <f t="shared" ca="1" si="3"/>
        <v>#NAME?</v>
      </c>
    </row>
    <row r="120" spans="2:8" ht="14.25">
      <c r="B120" t="str">
        <f>'ePO-Glossary'!B122</f>
        <v>Contract Award Notice</v>
      </c>
      <c r="C120">
        <f>ROW('ePO-Glossary'!B122)</f>
        <v>122</v>
      </c>
      <c r="D120" t="s">
        <v>933</v>
      </c>
      <c r="E120">
        <v>420</v>
      </c>
      <c r="F120" t="s">
        <v>933</v>
      </c>
      <c r="G120">
        <v>417</v>
      </c>
      <c r="H120" s="42" t="e">
        <f t="shared" ca="1" si="3"/>
        <v>#NAME?</v>
      </c>
    </row>
    <row r="121" spans="2:8" ht="14.25">
      <c r="B121" t="str">
        <f>'ePO-Glossary'!B123</f>
        <v>Contract Award Notice</v>
      </c>
      <c r="C121">
        <f>ROW('ePO-Glossary'!B123)</f>
        <v>123</v>
      </c>
      <c r="D121" t="s">
        <v>940</v>
      </c>
      <c r="E121">
        <v>422</v>
      </c>
      <c r="F121" t="s">
        <v>940</v>
      </c>
      <c r="G121">
        <v>421</v>
      </c>
      <c r="H121" s="42" t="e">
        <f t="shared" ca="1" si="3"/>
        <v>#NAME?</v>
      </c>
    </row>
    <row r="122" spans="2:8" ht="14.25">
      <c r="B122" t="str">
        <f>'ePO-Glossary'!B124</f>
        <v>Contract Award Notice</v>
      </c>
      <c r="C122">
        <f>ROW('ePO-Glossary'!B124)</f>
        <v>124</v>
      </c>
      <c r="D122" t="s">
        <v>946</v>
      </c>
      <c r="E122">
        <v>424</v>
      </c>
      <c r="F122" t="s">
        <v>946</v>
      </c>
      <c r="G122">
        <v>423</v>
      </c>
      <c r="H122" s="42" t="e">
        <f t="shared" ca="1" si="3"/>
        <v>#NAME?</v>
      </c>
    </row>
    <row r="123" spans="2:8" ht="14.25">
      <c r="B123" t="str">
        <f>'ePO-Glossary'!B125</f>
        <v>Contract Award Notice</v>
      </c>
      <c r="C123">
        <f>ROW('ePO-Glossary'!B125)</f>
        <v>125</v>
      </c>
      <c r="D123" t="s">
        <v>951</v>
      </c>
      <c r="E123">
        <v>426</v>
      </c>
      <c r="F123" t="s">
        <v>951</v>
      </c>
      <c r="G123">
        <v>425</v>
      </c>
      <c r="H123" s="42" t="e">
        <f t="shared" ca="1" si="3"/>
        <v>#NAME?</v>
      </c>
    </row>
    <row r="124" spans="2:8" ht="14.25">
      <c r="B124" t="str">
        <f>'ePO-Glossary'!B126</f>
        <v>Contract Conclusion Date</v>
      </c>
      <c r="C124">
        <f>ROW('ePO-Glossary'!B126)</f>
        <v>126</v>
      </c>
      <c r="D124" t="s">
        <v>957</v>
      </c>
      <c r="E124">
        <v>428</v>
      </c>
      <c r="F124" t="s">
        <v>957</v>
      </c>
      <c r="G124">
        <v>427</v>
      </c>
      <c r="H124" s="42" t="e">
        <f t="shared" ca="1" si="3"/>
        <v>#NAME?</v>
      </c>
    </row>
    <row r="125" spans="2:8" ht="14.25">
      <c r="B125" t="str">
        <f>'ePO-Glossary'!B127</f>
        <v>Contract Conclusion Date</v>
      </c>
      <c r="C125">
        <f>ROW('ePO-Glossary'!B127)</f>
        <v>127</v>
      </c>
      <c r="D125" t="s">
        <v>962</v>
      </c>
      <c r="E125">
        <v>430</v>
      </c>
      <c r="F125" t="s">
        <v>962</v>
      </c>
      <c r="G125">
        <v>429</v>
      </c>
      <c r="H125" s="42" t="e">
        <f t="shared" ca="1" si="3"/>
        <v>#NAME?</v>
      </c>
    </row>
    <row r="126" spans="2:8" ht="14.25">
      <c r="B126" t="str">
        <f>'ePO-Glossary'!B128</f>
        <v>Contract Identifier</v>
      </c>
      <c r="C126">
        <f>ROW('ePO-Glossary'!B128)</f>
        <v>128</v>
      </c>
      <c r="D126" t="s">
        <v>967</v>
      </c>
      <c r="E126">
        <v>433</v>
      </c>
      <c r="F126" t="s">
        <v>967</v>
      </c>
      <c r="G126">
        <v>431</v>
      </c>
      <c r="H126" s="42" t="e">
        <f t="shared" ca="1" si="3"/>
        <v>#NAME?</v>
      </c>
    </row>
    <row r="127" spans="2:8" ht="14.25">
      <c r="B127" t="str">
        <f>'ePO-Glossary'!B129</f>
        <v>Contract Identifier</v>
      </c>
      <c r="C127">
        <f>ROW('ePO-Glossary'!B129)</f>
        <v>129</v>
      </c>
      <c r="D127" t="s">
        <v>973</v>
      </c>
      <c r="E127">
        <v>436</v>
      </c>
      <c r="F127" t="s">
        <v>973</v>
      </c>
      <c r="G127">
        <v>434</v>
      </c>
      <c r="H127" s="42" t="e">
        <f t="shared" ca="1" si="3"/>
        <v>#NAME?</v>
      </c>
    </row>
    <row r="128" spans="2:8" ht="14.25">
      <c r="B128" t="str">
        <f>'ePO-Glossary'!B130</f>
        <v>Contract Identifier</v>
      </c>
      <c r="C128">
        <f>ROW('ePO-Glossary'!B130)</f>
        <v>130</v>
      </c>
      <c r="D128" t="s">
        <v>978</v>
      </c>
      <c r="E128">
        <v>439</v>
      </c>
      <c r="F128" t="s">
        <v>978</v>
      </c>
      <c r="G128">
        <v>437</v>
      </c>
      <c r="H128" s="42" t="e">
        <f t="shared" ca="1" si="3"/>
        <v>#NAME?</v>
      </c>
    </row>
    <row r="129" spans="2:8" ht="14.25">
      <c r="B129" t="str">
        <f>'ePO-Glossary'!B131</f>
        <v>Contract Nature</v>
      </c>
      <c r="C129">
        <f>ROW('ePO-Glossary'!B131)</f>
        <v>131</v>
      </c>
      <c r="D129" t="s">
        <v>983</v>
      </c>
      <c r="E129">
        <v>442</v>
      </c>
      <c r="F129" t="s">
        <v>983</v>
      </c>
      <c r="G129">
        <v>440</v>
      </c>
      <c r="H129" s="42" t="e">
        <f t="shared" ca="1" si="3"/>
        <v>#NAME?</v>
      </c>
    </row>
    <row r="130" spans="2:8" ht="14.25">
      <c r="B130" t="str">
        <f>'ePO-Glossary'!B132</f>
        <v>Contract Nature</v>
      </c>
      <c r="C130">
        <f>ROW('ePO-Glossary'!B132)</f>
        <v>132</v>
      </c>
      <c r="D130" t="s">
        <v>989</v>
      </c>
      <c r="E130">
        <v>443</v>
      </c>
      <c r="F130" t="s">
        <v>989</v>
      </c>
      <c r="G130">
        <v>443</v>
      </c>
      <c r="H130" s="42" t="e">
        <f t="shared" ca="1" si="3"/>
        <v>#NAME?</v>
      </c>
    </row>
    <row r="131" spans="2:8" ht="14.25">
      <c r="B131" t="str">
        <f>'ePO-Glossary'!B133</f>
        <v>Contract Nature</v>
      </c>
      <c r="C131">
        <f>ROW('ePO-Glossary'!B133)</f>
        <v>133</v>
      </c>
      <c r="D131" t="s">
        <v>993</v>
      </c>
      <c r="E131">
        <v>449</v>
      </c>
      <c r="F131" t="s">
        <v>993</v>
      </c>
      <c r="G131">
        <v>444</v>
      </c>
      <c r="H131" s="42" t="e">
        <f t="shared" ca="1" si="3"/>
        <v>#NAME?</v>
      </c>
    </row>
    <row r="132" spans="2:8" ht="14.25">
      <c r="B132" t="str">
        <f>'ePO-Glossary'!B134</f>
        <v>Contract Nature</v>
      </c>
      <c r="C132">
        <f>ROW('ePO-Glossary'!B134)</f>
        <v>134</v>
      </c>
      <c r="D132" t="s">
        <v>1008</v>
      </c>
      <c r="E132">
        <v>451</v>
      </c>
      <c r="F132" t="s">
        <v>1008</v>
      </c>
      <c r="G132">
        <v>450</v>
      </c>
      <c r="H132" s="42" t="e">
        <f t="shared" ca="1" si="3"/>
        <v>#NAME?</v>
      </c>
    </row>
    <row r="133" spans="2:8" ht="14.25">
      <c r="D133" t="s">
        <v>1014</v>
      </c>
      <c r="E133">
        <v>453</v>
      </c>
      <c r="F133" t="s">
        <v>1014</v>
      </c>
      <c r="G133">
        <v>452</v>
      </c>
      <c r="H133" s="42" t="e">
        <f t="shared" ca="1" si="3"/>
        <v>#NAME?</v>
      </c>
    </row>
    <row r="134" spans="2:8" ht="14.25">
      <c r="B134" t="str">
        <f>'ePO-Glossary'!B135</f>
        <v>Contract Publication Date</v>
      </c>
      <c r="C134">
        <f>ROW('ePO-Glossary'!B135)</f>
        <v>135</v>
      </c>
      <c r="D134" t="s">
        <v>1021</v>
      </c>
      <c r="E134">
        <v>455</v>
      </c>
      <c r="F134" t="s">
        <v>1021</v>
      </c>
      <c r="G134">
        <v>454</v>
      </c>
      <c r="H134" s="42" t="e">
        <f t="shared" ca="1" si="3"/>
        <v>#NAME?</v>
      </c>
    </row>
    <row r="135" spans="2:8" ht="14.25">
      <c r="B135" t="str">
        <f>'ePO-Glossary'!B136</f>
        <v>Contract Publication Date</v>
      </c>
      <c r="C135">
        <f>ROW('ePO-Glossary'!B136)</f>
        <v>136</v>
      </c>
      <c r="D135" t="s">
        <v>1025</v>
      </c>
      <c r="E135">
        <v>462</v>
      </c>
      <c r="F135" t="s">
        <v>1025</v>
      </c>
      <c r="G135">
        <v>456</v>
      </c>
      <c r="H135" s="42" t="e">
        <f t="shared" ca="1" si="3"/>
        <v>#NAME?</v>
      </c>
    </row>
    <row r="136" spans="2:8" ht="14.25">
      <c r="B136" t="str">
        <f>'ePO-Glossary'!B137</f>
        <v>Contract URI</v>
      </c>
      <c r="C136">
        <f>ROW('ePO-Glossary'!B137)</f>
        <v>137</v>
      </c>
      <c r="D136" t="s">
        <v>1036</v>
      </c>
      <c r="E136">
        <v>468</v>
      </c>
      <c r="F136" t="s">
        <v>1036</v>
      </c>
      <c r="G136">
        <v>463</v>
      </c>
      <c r="H136" s="42" t="e">
        <f t="shared" ref="H136:H167" ca="1" si="4">concat(concat("https://docs.google.com/spreadsheets/d/1zw9aR8GDIDUiTDtSznMxDlZQEAGb8uNzib9KBZLf5yE/edit#gid=0&amp;range=A",G136),concat(":X",E136))</f>
        <v>#NAME?</v>
      </c>
    </row>
    <row r="137" spans="2:8" ht="14.25">
      <c r="B137" t="str">
        <f>'ePO-Glossary'!B138</f>
        <v>Contract URI</v>
      </c>
      <c r="C137">
        <f>ROW('ePO-Glossary'!B138)</f>
        <v>138</v>
      </c>
      <c r="D137" t="s">
        <v>1046</v>
      </c>
      <c r="E137">
        <v>470</v>
      </c>
      <c r="F137" t="s">
        <v>1046</v>
      </c>
      <c r="G137">
        <v>469</v>
      </c>
      <c r="H137" s="42" t="e">
        <f t="shared" ca="1" si="4"/>
        <v>#NAME?</v>
      </c>
    </row>
    <row r="138" spans="2:8" ht="14.25">
      <c r="B138" t="str">
        <f>'ePO-Glossary'!B139</f>
        <v>Country</v>
      </c>
      <c r="C138">
        <f>ROW('ePO-Glossary'!B139)</f>
        <v>139</v>
      </c>
      <c r="D138" t="s">
        <v>1052</v>
      </c>
      <c r="E138">
        <v>474</v>
      </c>
      <c r="F138" t="s">
        <v>1052</v>
      </c>
      <c r="G138">
        <v>471</v>
      </c>
      <c r="H138" s="42" t="e">
        <f t="shared" ca="1" si="4"/>
        <v>#NAME?</v>
      </c>
    </row>
    <row r="139" spans="2:8" ht="14.25">
      <c r="B139" t="str">
        <f>'ePO-Glossary'!B140</f>
        <v>Country</v>
      </c>
      <c r="C139">
        <f>ROW('ePO-Glossary'!B140)</f>
        <v>140</v>
      </c>
      <c r="D139" t="s">
        <v>1059</v>
      </c>
      <c r="E139">
        <v>477</v>
      </c>
      <c r="F139" t="s">
        <v>1059</v>
      </c>
      <c r="G139">
        <v>475</v>
      </c>
      <c r="H139" s="42" t="e">
        <f t="shared" ca="1" si="4"/>
        <v>#NAME?</v>
      </c>
    </row>
    <row r="140" spans="2:8" ht="14.25">
      <c r="B140" t="str">
        <f>'ePO-Glossary'!B141</f>
        <v>Country</v>
      </c>
      <c r="C140">
        <f>ROW('ePO-Glossary'!B141)</f>
        <v>141</v>
      </c>
      <c r="D140" t="s">
        <v>1065</v>
      </c>
      <c r="E140">
        <v>480</v>
      </c>
      <c r="F140" t="s">
        <v>1065</v>
      </c>
      <c r="G140">
        <v>478</v>
      </c>
      <c r="H140" s="42" t="e">
        <f t="shared" ca="1" si="4"/>
        <v>#NAME?</v>
      </c>
    </row>
    <row r="141" spans="2:8" ht="14.25">
      <c r="D141" t="s">
        <v>1071</v>
      </c>
      <c r="E141">
        <v>483</v>
      </c>
      <c r="F141" t="s">
        <v>1071</v>
      </c>
      <c r="G141">
        <v>481</v>
      </c>
      <c r="H141" s="42" t="e">
        <f t="shared" ca="1" si="4"/>
        <v>#NAME?</v>
      </c>
    </row>
    <row r="142" spans="2:8" ht="14.25">
      <c r="B142" t="str">
        <f>'ePO-Glossary'!B142</f>
        <v>Criterion</v>
      </c>
      <c r="C142">
        <f>ROW('ePO-Glossary'!B142)</f>
        <v>142</v>
      </c>
      <c r="D142" t="s">
        <v>1077</v>
      </c>
      <c r="E142">
        <v>485</v>
      </c>
      <c r="F142" t="s">
        <v>1077</v>
      </c>
      <c r="G142">
        <v>484</v>
      </c>
      <c r="H142" s="42" t="e">
        <f t="shared" ca="1" si="4"/>
        <v>#NAME?</v>
      </c>
    </row>
    <row r="143" spans="2:8" ht="14.25">
      <c r="B143" t="str">
        <f>'ePO-Glossary'!B143</f>
        <v>Criterion</v>
      </c>
      <c r="C143">
        <f>ROW('ePO-Glossary'!B143)</f>
        <v>143</v>
      </c>
      <c r="D143" t="s">
        <v>1081</v>
      </c>
      <c r="E143">
        <v>489</v>
      </c>
      <c r="F143" t="s">
        <v>1081</v>
      </c>
      <c r="G143">
        <v>486</v>
      </c>
      <c r="H143" s="42" t="e">
        <f t="shared" ca="1" si="4"/>
        <v>#NAME?</v>
      </c>
    </row>
    <row r="144" spans="2:8" ht="14.25">
      <c r="B144" t="str">
        <f>'ePO-Glossary'!B144</f>
        <v>Criterion</v>
      </c>
      <c r="C144">
        <f>ROW('ePO-Glossary'!B144)</f>
        <v>144</v>
      </c>
      <c r="D144" t="s">
        <v>1088</v>
      </c>
      <c r="E144">
        <v>491</v>
      </c>
      <c r="F144" t="s">
        <v>1088</v>
      </c>
      <c r="G144">
        <v>490</v>
      </c>
      <c r="H144" s="42" t="e">
        <f t="shared" ca="1" si="4"/>
        <v>#NAME?</v>
      </c>
    </row>
    <row r="145" spans="2:8" ht="14.25">
      <c r="B145" t="str">
        <f>'ePO-Glossary'!B145</f>
        <v>Criterion</v>
      </c>
      <c r="C145">
        <f>ROW('ePO-Glossary'!B145)</f>
        <v>145</v>
      </c>
      <c r="D145" t="s">
        <v>1092</v>
      </c>
      <c r="E145">
        <v>493</v>
      </c>
      <c r="F145" t="s">
        <v>1092</v>
      </c>
      <c r="G145">
        <v>492</v>
      </c>
      <c r="H145" s="42" t="e">
        <f t="shared" ca="1" si="4"/>
        <v>#NAME?</v>
      </c>
    </row>
    <row r="146" spans="2:8" ht="14.25">
      <c r="B146" t="str">
        <f>'ePO-Glossary'!B146</f>
        <v>Criterion Weight</v>
      </c>
      <c r="C146">
        <f>ROW('ePO-Glossary'!B146)</f>
        <v>146</v>
      </c>
      <c r="D146" t="s">
        <v>1097</v>
      </c>
      <c r="E146">
        <v>495</v>
      </c>
      <c r="F146" t="s">
        <v>1097</v>
      </c>
      <c r="G146">
        <v>494</v>
      </c>
      <c r="H146" s="42" t="e">
        <f t="shared" ca="1" si="4"/>
        <v>#NAME?</v>
      </c>
    </row>
    <row r="147" spans="2:8" ht="14.25">
      <c r="B147" t="str">
        <f>'ePO-Glossary'!B147</f>
        <v>Criterion Weight</v>
      </c>
      <c r="C147">
        <f>ROW('ePO-Glossary'!B147)</f>
        <v>147</v>
      </c>
      <c r="D147" t="s">
        <v>1103</v>
      </c>
      <c r="E147">
        <v>501</v>
      </c>
      <c r="F147" t="s">
        <v>1103</v>
      </c>
      <c r="G147">
        <v>496</v>
      </c>
      <c r="H147" s="42" t="e">
        <f t="shared" ca="1" si="4"/>
        <v>#NAME?</v>
      </c>
    </row>
    <row r="148" spans="2:8" ht="14.25">
      <c r="B148" t="str">
        <f>'ePO-Glossary'!B148</f>
        <v>Criterion Weight</v>
      </c>
      <c r="C148">
        <f>ROW('ePO-Glossary'!B148)</f>
        <v>148</v>
      </c>
      <c r="D148" t="s">
        <v>1115</v>
      </c>
      <c r="E148">
        <v>503</v>
      </c>
      <c r="F148" t="s">
        <v>1115</v>
      </c>
      <c r="G148">
        <v>502</v>
      </c>
      <c r="H148" s="42" t="e">
        <f t="shared" ca="1" si="4"/>
        <v>#NAME?</v>
      </c>
    </row>
    <row r="149" spans="2:8" ht="14.25">
      <c r="B149" t="str">
        <f>'ePO-Glossary'!B149</f>
        <v>Criterion Weight</v>
      </c>
      <c r="C149">
        <f>ROW('ePO-Glossary'!B149)</f>
        <v>149</v>
      </c>
      <c r="D149" t="s">
        <v>1120</v>
      </c>
      <c r="E149">
        <v>509</v>
      </c>
      <c r="F149" t="s">
        <v>1120</v>
      </c>
      <c r="G149">
        <v>504</v>
      </c>
      <c r="H149" s="42" t="e">
        <f t="shared" ca="1" si="4"/>
        <v>#NAME?</v>
      </c>
    </row>
    <row r="150" spans="2:8" ht="14.25">
      <c r="B150" t="str">
        <f>'ePO-Glossary'!B150</f>
        <v>Criterion Weight</v>
      </c>
      <c r="C150">
        <f>ROW('ePO-Glossary'!B150)</f>
        <v>150</v>
      </c>
      <c r="D150" t="s">
        <v>2147</v>
      </c>
      <c r="E150">
        <v>511</v>
      </c>
      <c r="F150" t="s">
        <v>2147</v>
      </c>
      <c r="G150">
        <v>510</v>
      </c>
      <c r="H150" s="42" t="e">
        <f t="shared" ca="1" si="4"/>
        <v>#NAME?</v>
      </c>
    </row>
    <row r="151" spans="2:8" ht="14.25">
      <c r="B151" t="str">
        <f>'ePO-Glossary'!B151</f>
        <v>Deadline And Description Review</v>
      </c>
      <c r="C151">
        <f>ROW('ePO-Glossary'!B151)</f>
        <v>151</v>
      </c>
      <c r="D151" t="s">
        <v>1131</v>
      </c>
      <c r="E151">
        <v>515</v>
      </c>
      <c r="F151" t="s">
        <v>1131</v>
      </c>
      <c r="G151">
        <v>512</v>
      </c>
      <c r="H151" s="42" t="e">
        <f t="shared" ca="1" si="4"/>
        <v>#NAME?</v>
      </c>
    </row>
    <row r="152" spans="2:8" ht="14.25">
      <c r="B152" t="str">
        <f>'ePO-Glossary'!B152</f>
        <v>Deadline And Description Review</v>
      </c>
      <c r="C152">
        <f>ROW('ePO-Glossary'!B152)</f>
        <v>152</v>
      </c>
      <c r="D152" t="s">
        <v>1139</v>
      </c>
      <c r="E152">
        <v>516</v>
      </c>
      <c r="F152" t="s">
        <v>1139</v>
      </c>
      <c r="G152">
        <v>516</v>
      </c>
      <c r="H152" s="42" t="e">
        <f t="shared" ca="1" si="4"/>
        <v>#NAME?</v>
      </c>
    </row>
    <row r="153" spans="2:8" ht="14.25">
      <c r="B153" t="str">
        <f>'ePO-Glossary'!B153</f>
        <v>Deadline And Description Review</v>
      </c>
      <c r="C153">
        <f>ROW('ePO-Glossary'!B153)</f>
        <v>153</v>
      </c>
      <c r="D153" t="s">
        <v>1143</v>
      </c>
      <c r="E153">
        <v>520</v>
      </c>
      <c r="F153" t="s">
        <v>1143</v>
      </c>
      <c r="G153">
        <v>517</v>
      </c>
      <c r="H153" s="42" t="e">
        <f t="shared" ca="1" si="4"/>
        <v>#NAME?</v>
      </c>
    </row>
    <row r="154" spans="2:8" ht="14.25">
      <c r="B154" t="str">
        <f>'ePO-Glossary'!B154</f>
        <v>Deadline And Description Review</v>
      </c>
      <c r="C154">
        <f>ROW('ePO-Glossary'!B154)</f>
        <v>154</v>
      </c>
      <c r="D154" t="s">
        <v>1152</v>
      </c>
      <c r="E154">
        <v>521</v>
      </c>
      <c r="F154" t="s">
        <v>1152</v>
      </c>
      <c r="G154">
        <v>521</v>
      </c>
      <c r="H154" s="42" t="e">
        <f t="shared" ca="1" si="4"/>
        <v>#NAME?</v>
      </c>
    </row>
    <row r="155" spans="2:8" ht="14.25">
      <c r="B155" t="str">
        <f>'ePO-Glossary'!B155</f>
        <v>Decision Binding Contracting</v>
      </c>
      <c r="C155">
        <f>ROW('ePO-Glossary'!B155)</f>
        <v>155</v>
      </c>
      <c r="D155" t="s">
        <v>1157</v>
      </c>
      <c r="E155">
        <v>523</v>
      </c>
      <c r="F155" t="s">
        <v>1157</v>
      </c>
      <c r="G155">
        <v>522</v>
      </c>
      <c r="H155" s="42" t="e">
        <f t="shared" ca="1" si="4"/>
        <v>#NAME?</v>
      </c>
    </row>
    <row r="156" spans="2:8" ht="14.25">
      <c r="B156" t="str">
        <f>'ePO-Glossary'!B156</f>
        <v>Decision Binding Contracting</v>
      </c>
      <c r="C156">
        <f>ROW('ePO-Glossary'!B156)</f>
        <v>156</v>
      </c>
      <c r="D156" t="s">
        <v>1163</v>
      </c>
      <c r="E156">
        <v>526</v>
      </c>
      <c r="F156" t="s">
        <v>1163</v>
      </c>
      <c r="G156">
        <v>524</v>
      </c>
      <c r="H156" s="42" t="e">
        <f t="shared" ca="1" si="4"/>
        <v>#NAME?</v>
      </c>
    </row>
    <row r="157" spans="2:8" ht="14.25">
      <c r="B157" t="str">
        <f>'ePO-Glossary'!B157</f>
        <v>Decision Binding Contracting</v>
      </c>
      <c r="C157">
        <f>ROW('ePO-Glossary'!B157)</f>
        <v>157</v>
      </c>
      <c r="D157" t="s">
        <v>1170</v>
      </c>
      <c r="E157">
        <v>529</v>
      </c>
      <c r="F157" t="s">
        <v>1170</v>
      </c>
      <c r="G157">
        <v>527</v>
      </c>
      <c r="H157" s="42" t="e">
        <f t="shared" ca="1" si="4"/>
        <v>#NAME?</v>
      </c>
    </row>
    <row r="158" spans="2:8" ht="14.25">
      <c r="B158" t="str">
        <f>'ePO-Glossary'!B158</f>
        <v>Decision Binding Contracting</v>
      </c>
      <c r="C158">
        <f>ROW('ePO-Glossary'!B158)</f>
        <v>158</v>
      </c>
      <c r="D158" t="s">
        <v>1176</v>
      </c>
      <c r="E158">
        <v>534</v>
      </c>
      <c r="F158" t="s">
        <v>1176</v>
      </c>
      <c r="G158">
        <v>530</v>
      </c>
      <c r="H158" s="42" t="e">
        <f t="shared" ca="1" si="4"/>
        <v>#NAME?</v>
      </c>
    </row>
    <row r="159" spans="2:8" ht="14.25">
      <c r="B159" t="str">
        <f>'ePO-Glossary'!B159</f>
        <v>Decision Binding Contracting</v>
      </c>
      <c r="C159">
        <f>ROW('ePO-Glossary'!B159)</f>
        <v>159</v>
      </c>
      <c r="D159" t="s">
        <v>1185</v>
      </c>
      <c r="E159">
        <v>535</v>
      </c>
      <c r="F159" t="s">
        <v>1185</v>
      </c>
      <c r="G159">
        <v>535</v>
      </c>
      <c r="H159" s="42" t="e">
        <f t="shared" ca="1" si="4"/>
        <v>#NAME?</v>
      </c>
    </row>
    <row r="160" spans="2:8" ht="14.25">
      <c r="B160" t="str">
        <f>'ePO-Glossary'!B160</f>
        <v>Delivery Country</v>
      </c>
      <c r="C160">
        <f>ROW('ePO-Glossary'!B160)</f>
        <v>160</v>
      </c>
      <c r="D160" t="s">
        <v>1189</v>
      </c>
      <c r="E160">
        <v>537</v>
      </c>
      <c r="F160" t="s">
        <v>1189</v>
      </c>
      <c r="G160">
        <v>536</v>
      </c>
      <c r="H160" s="42" t="e">
        <f t="shared" ca="1" si="4"/>
        <v>#NAME?</v>
      </c>
    </row>
    <row r="161" spans="2:8" ht="14.25">
      <c r="B161" t="str">
        <f>'ePO-Glossary'!B161</f>
        <v>Dispatch Date</v>
      </c>
      <c r="C161">
        <f>ROW('ePO-Glossary'!B161)</f>
        <v>161</v>
      </c>
      <c r="D161" t="s">
        <v>1194</v>
      </c>
      <c r="E161">
        <v>542</v>
      </c>
      <c r="F161" t="s">
        <v>1194</v>
      </c>
      <c r="G161">
        <v>538</v>
      </c>
      <c r="H161" s="42" t="e">
        <f t="shared" ca="1" si="4"/>
        <v>#NAME?</v>
      </c>
    </row>
    <row r="162" spans="2:8" ht="14.25">
      <c r="B162" t="str">
        <f>'ePO-Glossary'!B162</f>
        <v>Dispatch Date</v>
      </c>
      <c r="C162">
        <f>ROW('ePO-Glossary'!B162)</f>
        <v>162</v>
      </c>
      <c r="D162" t="s">
        <v>1201</v>
      </c>
      <c r="E162">
        <v>547</v>
      </c>
      <c r="F162" t="s">
        <v>1201</v>
      </c>
      <c r="G162">
        <v>543</v>
      </c>
      <c r="H162" s="42" t="e">
        <f t="shared" ca="1" si="4"/>
        <v>#NAME?</v>
      </c>
    </row>
    <row r="163" spans="2:8" ht="14.25">
      <c r="B163" t="str">
        <f>'ePO-Glossary'!B163</f>
        <v>Dispatch Date</v>
      </c>
      <c r="C163">
        <f>ROW('ePO-Glossary'!B163)</f>
        <v>163</v>
      </c>
      <c r="D163" t="s">
        <v>1209</v>
      </c>
      <c r="E163">
        <v>550</v>
      </c>
      <c r="F163" t="s">
        <v>1209</v>
      </c>
      <c r="G163">
        <v>548</v>
      </c>
      <c r="H163" s="42" t="e">
        <f t="shared" ca="1" si="4"/>
        <v>#NAME?</v>
      </c>
    </row>
    <row r="164" spans="2:8" ht="14.25">
      <c r="B164" t="str">
        <f>'ePO-Glossary'!B164</f>
        <v>Dispatch Date</v>
      </c>
      <c r="C164">
        <f>ROW('ePO-Glossary'!B164)</f>
        <v>164</v>
      </c>
      <c r="D164" t="s">
        <v>1214</v>
      </c>
      <c r="E164">
        <v>557</v>
      </c>
      <c r="F164" t="s">
        <v>1214</v>
      </c>
      <c r="G164">
        <v>551</v>
      </c>
      <c r="H164" s="42" t="e">
        <f t="shared" ca="1" si="4"/>
        <v>#NAME?</v>
      </c>
    </row>
    <row r="165" spans="2:8" ht="14.25">
      <c r="B165" t="str">
        <f>'ePO-Glossary'!B165</f>
        <v>Dispatch Date</v>
      </c>
      <c r="C165">
        <f>ROW('ePO-Glossary'!B165)</f>
        <v>165</v>
      </c>
      <c r="D165" t="s">
        <v>1227</v>
      </c>
      <c r="E165">
        <v>561</v>
      </c>
      <c r="F165" t="s">
        <v>1227</v>
      </c>
      <c r="G165">
        <v>558</v>
      </c>
      <c r="H165" s="42" t="e">
        <f t="shared" ca="1" si="4"/>
        <v>#NAME?</v>
      </c>
    </row>
    <row r="166" spans="2:8" ht="14.25">
      <c r="B166" t="str">
        <f>'ePO-Glossary'!B166</f>
        <v>Dispatch Date</v>
      </c>
      <c r="C166">
        <f>ROW('ePO-Glossary'!B166)</f>
        <v>166</v>
      </c>
      <c r="D166" t="s">
        <v>1235</v>
      </c>
      <c r="E166">
        <v>565</v>
      </c>
      <c r="F166" t="s">
        <v>1235</v>
      </c>
      <c r="G166">
        <v>562</v>
      </c>
      <c r="H166" s="42" t="e">
        <f t="shared" ca="1" si="4"/>
        <v>#NAME?</v>
      </c>
    </row>
    <row r="167" spans="2:8" ht="14.25">
      <c r="B167" t="str">
        <f>'ePO-Glossary'!B167</f>
        <v>Dispatch Date</v>
      </c>
      <c r="C167">
        <f>ROW('ePO-Glossary'!B167)</f>
        <v>167</v>
      </c>
      <c r="D167" t="s">
        <v>1244</v>
      </c>
      <c r="E167">
        <v>567</v>
      </c>
      <c r="F167" t="s">
        <v>1244</v>
      </c>
      <c r="G167">
        <v>566</v>
      </c>
      <c r="H167" s="42" t="e">
        <f t="shared" ca="1" si="4"/>
        <v>#NAME?</v>
      </c>
    </row>
    <row r="168" spans="2:8" ht="14.25">
      <c r="B168" t="str">
        <f>'ePO-Glossary'!B168</f>
        <v>Duration Or Date Start Date End</v>
      </c>
      <c r="C168">
        <f>ROW('ePO-Glossary'!B168)</f>
        <v>168</v>
      </c>
      <c r="D168" t="s">
        <v>1249</v>
      </c>
      <c r="E168">
        <v>569</v>
      </c>
      <c r="F168" t="s">
        <v>1249</v>
      </c>
      <c r="G168">
        <v>568</v>
      </c>
      <c r="H168" s="42" t="e">
        <f t="shared" ref="H168:H195" ca="1" si="5">concat(concat("https://docs.google.com/spreadsheets/d/1zw9aR8GDIDUiTDtSznMxDlZQEAGb8uNzib9KBZLf5yE/edit#gid=0&amp;range=A",G168),concat(":X",E168))</f>
        <v>#NAME?</v>
      </c>
    </row>
    <row r="169" spans="2:8" ht="14.25">
      <c r="B169" t="str">
        <f>'ePO-Glossary'!B169</f>
        <v>Duration Or Date Start Date End</v>
      </c>
      <c r="C169">
        <f>ROW('ePO-Glossary'!B169)</f>
        <v>169</v>
      </c>
      <c r="D169" t="s">
        <v>1254</v>
      </c>
      <c r="E169">
        <v>571</v>
      </c>
      <c r="F169" t="s">
        <v>1254</v>
      </c>
      <c r="G169">
        <v>570</v>
      </c>
      <c r="H169" s="42" t="e">
        <f t="shared" ca="1" si="5"/>
        <v>#NAME?</v>
      </c>
    </row>
    <row r="170" spans="2:8" ht="14.25">
      <c r="B170" t="str">
        <f>'ePO-Glossary'!B170</f>
        <v>Duration Or Date Start Date End</v>
      </c>
      <c r="C170">
        <f>ROW('ePO-Glossary'!B170)</f>
        <v>170</v>
      </c>
      <c r="D170" t="s">
        <v>1260</v>
      </c>
      <c r="E170">
        <v>572</v>
      </c>
      <c r="F170" t="s">
        <v>1260</v>
      </c>
      <c r="G170">
        <v>572</v>
      </c>
      <c r="H170" s="42" t="e">
        <f t="shared" ca="1" si="5"/>
        <v>#NAME?</v>
      </c>
    </row>
    <row r="171" spans="2:8" ht="14.25">
      <c r="B171" t="str">
        <f>'ePO-Glossary'!B171</f>
        <v>Duration Or Date Start Date End</v>
      </c>
      <c r="C171">
        <f>ROW('ePO-Glossary'!B171)</f>
        <v>171</v>
      </c>
      <c r="D171" t="s">
        <v>1264</v>
      </c>
      <c r="E171">
        <v>576</v>
      </c>
      <c r="F171" t="s">
        <v>1264</v>
      </c>
      <c r="G171">
        <v>573</v>
      </c>
      <c r="H171" s="42" t="e">
        <f t="shared" ca="1" si="5"/>
        <v>#NAME?</v>
      </c>
    </row>
    <row r="172" spans="2:8" ht="14.25">
      <c r="B172" t="str">
        <f>'ePO-Glossary'!B172</f>
        <v>Duration Or Date Start Date End</v>
      </c>
      <c r="C172">
        <f>ROW('ePO-Glossary'!B172)</f>
        <v>172</v>
      </c>
      <c r="D172" t="s">
        <v>1273</v>
      </c>
      <c r="E172">
        <v>579</v>
      </c>
      <c r="F172" t="s">
        <v>1273</v>
      </c>
      <c r="G172">
        <v>577</v>
      </c>
      <c r="H172" s="42" t="e">
        <f t="shared" ca="1" si="5"/>
        <v>#NAME?</v>
      </c>
    </row>
    <row r="173" spans="2:8" ht="14.25">
      <c r="B173" t="str">
        <f>'ePO-Glossary'!B173</f>
        <v>Duration Or Date Start Date End</v>
      </c>
      <c r="C173">
        <f>ROW('ePO-Glossary'!B173)</f>
        <v>173</v>
      </c>
      <c r="D173" t="s">
        <v>1282</v>
      </c>
      <c r="E173">
        <v>581</v>
      </c>
      <c r="F173" t="s">
        <v>1282</v>
      </c>
      <c r="G173">
        <v>580</v>
      </c>
      <c r="H173" s="42" t="e">
        <f t="shared" ca="1" si="5"/>
        <v>#NAME?</v>
      </c>
    </row>
    <row r="174" spans="2:8" ht="14.25">
      <c r="B174" t="str">
        <f>'ePO-Glossary'!B174</f>
        <v>Duration Or Date Start Date End</v>
      </c>
      <c r="C174">
        <f>ROW('ePO-Glossary'!B174)</f>
        <v>174</v>
      </c>
      <c r="D174" t="s">
        <v>1287</v>
      </c>
      <c r="E174">
        <v>582</v>
      </c>
      <c r="F174" t="s">
        <v>1287</v>
      </c>
      <c r="G174">
        <v>582</v>
      </c>
      <c r="H174" s="42" t="e">
        <f t="shared" ca="1" si="5"/>
        <v>#NAME?</v>
      </c>
    </row>
    <row r="175" spans="2:8" ht="14.25">
      <c r="B175" t="str">
        <f>'ePO-Glossary'!B175</f>
        <v>Dynamic Purchasing System (DPS)</v>
      </c>
      <c r="C175">
        <f>ROW('ePO-Glossary'!B175)</f>
        <v>175</v>
      </c>
      <c r="D175" t="s">
        <v>1291</v>
      </c>
      <c r="E175">
        <v>584</v>
      </c>
      <c r="F175" t="s">
        <v>1291</v>
      </c>
      <c r="G175">
        <v>583</v>
      </c>
      <c r="H175" s="42" t="e">
        <f t="shared" ca="1" si="5"/>
        <v>#NAME?</v>
      </c>
    </row>
    <row r="176" spans="2:8" ht="14.25">
      <c r="B176" t="str">
        <f>'ePO-Glossary'!B176</f>
        <v>Dynamic Purchasing System (DPS)</v>
      </c>
      <c r="C176">
        <f>ROW('ePO-Glossary'!B176)</f>
        <v>176</v>
      </c>
      <c r="D176" t="s">
        <v>1296</v>
      </c>
      <c r="E176">
        <v>587</v>
      </c>
      <c r="F176" t="s">
        <v>1296</v>
      </c>
      <c r="G176">
        <v>585</v>
      </c>
      <c r="H176" s="42" t="e">
        <f t="shared" ca="1" si="5"/>
        <v>#NAME?</v>
      </c>
    </row>
    <row r="177" spans="2:8" ht="14.25">
      <c r="B177" t="str">
        <f>'ePO-Glossary'!B177</f>
        <v>e-Auction</v>
      </c>
      <c r="C177">
        <f>ROW('ePO-Glossary'!B177)</f>
        <v>177</v>
      </c>
      <c r="D177" t="s">
        <v>1306</v>
      </c>
      <c r="E177">
        <v>600</v>
      </c>
      <c r="F177" t="s">
        <v>1306</v>
      </c>
      <c r="G177">
        <v>588</v>
      </c>
      <c r="H177" s="42" t="e">
        <f t="shared" ca="1" si="5"/>
        <v>#NAME?</v>
      </c>
    </row>
    <row r="178" spans="2:8" ht="14.25">
      <c r="B178" t="str">
        <f>'ePO-Glossary'!B178</f>
        <v>e-Auction</v>
      </c>
      <c r="C178">
        <f>ROW('ePO-Glossary'!B178)</f>
        <v>178</v>
      </c>
      <c r="D178" t="s">
        <v>1329</v>
      </c>
      <c r="E178">
        <v>605</v>
      </c>
      <c r="F178" t="s">
        <v>1329</v>
      </c>
      <c r="G178">
        <v>601</v>
      </c>
      <c r="H178" s="42" t="e">
        <f t="shared" ca="1" si="5"/>
        <v>#NAME?</v>
      </c>
    </row>
    <row r="179" spans="2:8" ht="14.25">
      <c r="B179" t="str">
        <f>'ePO-Glossary'!B179</f>
        <v>e-Auction</v>
      </c>
      <c r="C179">
        <f>ROW('ePO-Glossary'!B179)</f>
        <v>179</v>
      </c>
      <c r="D179" t="s">
        <v>1336</v>
      </c>
      <c r="E179">
        <v>606</v>
      </c>
      <c r="F179" t="s">
        <v>1336</v>
      </c>
      <c r="G179">
        <v>606</v>
      </c>
      <c r="H179" s="42" t="e">
        <f t="shared" ca="1" si="5"/>
        <v>#NAME?</v>
      </c>
    </row>
    <row r="180" spans="2:8" ht="14.25">
      <c r="B180" t="str">
        <f>'ePO-Glossary'!B180</f>
        <v>e-Auction</v>
      </c>
      <c r="C180">
        <f>ROW('ePO-Glossary'!B180)</f>
        <v>180</v>
      </c>
      <c r="D180" t="s">
        <v>1341</v>
      </c>
      <c r="E180">
        <v>608</v>
      </c>
      <c r="F180" t="s">
        <v>1341</v>
      </c>
      <c r="G180">
        <v>607</v>
      </c>
      <c r="H180" s="42" t="e">
        <f t="shared" ca="1" si="5"/>
        <v>#NAME?</v>
      </c>
    </row>
    <row r="181" spans="2:8" ht="14.25">
      <c r="B181" t="str">
        <f>'ePO-Glossary'!B181</f>
        <v>e-Auction</v>
      </c>
      <c r="C181">
        <f>ROW('ePO-Glossary'!B181)</f>
        <v>181</v>
      </c>
      <c r="D181" t="s">
        <v>1346</v>
      </c>
      <c r="E181">
        <v>612</v>
      </c>
      <c r="F181" t="s">
        <v>1346</v>
      </c>
      <c r="G181">
        <v>609</v>
      </c>
      <c r="H181" s="42" t="e">
        <f t="shared" ca="1" si="5"/>
        <v>#NAME?</v>
      </c>
    </row>
    <row r="182" spans="2:8" ht="14.25">
      <c r="B182" t="str">
        <f>'ePO-Glossary'!B182</f>
        <v>e-Auction Description</v>
      </c>
      <c r="C182">
        <f>ROW('ePO-Glossary'!B182)</f>
        <v>182</v>
      </c>
      <c r="D182" t="s">
        <v>1351</v>
      </c>
      <c r="E182">
        <v>617</v>
      </c>
      <c r="F182" t="s">
        <v>1351</v>
      </c>
      <c r="G182">
        <v>613</v>
      </c>
      <c r="H182" s="42" t="e">
        <f t="shared" ca="1" si="5"/>
        <v>#NAME?</v>
      </c>
    </row>
    <row r="183" spans="2:8" ht="14.25">
      <c r="B183" t="str">
        <f>'ePO-Glossary'!B183</f>
        <v>e-Auction Description</v>
      </c>
      <c r="C183">
        <f>ROW('ePO-Glossary'!B183)</f>
        <v>183</v>
      </c>
      <c r="D183" t="s">
        <v>1358</v>
      </c>
      <c r="E183">
        <v>619</v>
      </c>
      <c r="F183" t="s">
        <v>1358</v>
      </c>
      <c r="G183">
        <v>618</v>
      </c>
      <c r="H183" s="42" t="e">
        <f t="shared" ca="1" si="5"/>
        <v>#NAME?</v>
      </c>
    </row>
    <row r="184" spans="2:8" ht="14.25">
      <c r="B184" t="str">
        <f>'ePO-Glossary'!B184</f>
        <v>e-Auction Description</v>
      </c>
      <c r="C184">
        <f>ROW('ePO-Glossary'!B184)</f>
        <v>184</v>
      </c>
      <c r="D184" t="s">
        <v>1362</v>
      </c>
      <c r="E184">
        <v>621</v>
      </c>
      <c r="F184" t="s">
        <v>1362</v>
      </c>
      <c r="G184">
        <v>620</v>
      </c>
      <c r="H184" s="42" t="e">
        <f t="shared" ca="1" si="5"/>
        <v>#NAME?</v>
      </c>
    </row>
    <row r="185" spans="2:8" ht="14.25">
      <c r="B185" t="str">
        <f>'ePO-Glossary'!B185</f>
        <v>e-Auction Description</v>
      </c>
      <c r="C185">
        <f>ROW('ePO-Glossary'!B185)</f>
        <v>185</v>
      </c>
      <c r="D185" t="s">
        <v>1367</v>
      </c>
      <c r="E185">
        <v>623</v>
      </c>
      <c r="F185" t="s">
        <v>1367</v>
      </c>
      <c r="G185">
        <v>622</v>
      </c>
      <c r="H185" s="42" t="e">
        <f t="shared" ca="1" si="5"/>
        <v>#NAME?</v>
      </c>
    </row>
    <row r="186" spans="2:8" ht="14.25">
      <c r="B186" t="str">
        <f>'ePO-Glossary'!B186</f>
        <v>e-Auction Indicator</v>
      </c>
      <c r="C186">
        <f>ROW('ePO-Glossary'!B186)</f>
        <v>186</v>
      </c>
      <c r="D186" t="s">
        <v>1372</v>
      </c>
      <c r="E186">
        <v>625</v>
      </c>
      <c r="F186" t="s">
        <v>1372</v>
      </c>
      <c r="G186">
        <v>624</v>
      </c>
      <c r="H186" s="42" t="e">
        <f t="shared" ca="1" si="5"/>
        <v>#NAME?</v>
      </c>
    </row>
    <row r="187" spans="2:8" ht="14.25">
      <c r="B187" t="str">
        <f>'ePO-Glossary'!B187</f>
        <v>e-Auction Indicator</v>
      </c>
      <c r="C187">
        <f>ROW('ePO-Glossary'!B187)</f>
        <v>187</v>
      </c>
      <c r="D187" t="s">
        <v>1377</v>
      </c>
      <c r="E187">
        <v>628</v>
      </c>
      <c r="F187" t="s">
        <v>1377</v>
      </c>
      <c r="G187">
        <v>626</v>
      </c>
      <c r="H187" s="42" t="e">
        <f t="shared" ca="1" si="5"/>
        <v>#NAME?</v>
      </c>
    </row>
    <row r="188" spans="2:8" ht="14.25">
      <c r="B188" t="str">
        <f>'ePO-Glossary'!B188</f>
        <v>e-Auction Indicator</v>
      </c>
      <c r="C188">
        <f>ROW('ePO-Glossary'!B188)</f>
        <v>188</v>
      </c>
      <c r="D188" t="s">
        <v>1385</v>
      </c>
      <c r="E188">
        <v>629</v>
      </c>
      <c r="F188" t="s">
        <v>1385</v>
      </c>
      <c r="G188">
        <v>629</v>
      </c>
      <c r="H188" s="42" t="e">
        <f t="shared" ca="1" si="5"/>
        <v>#NAME?</v>
      </c>
    </row>
    <row r="189" spans="2:8" ht="14.25">
      <c r="B189" t="str">
        <f>'ePO-Glossary'!B189</f>
        <v>e-Auction Indicator</v>
      </c>
      <c r="C189">
        <f>ROW('ePO-Glossary'!B189)</f>
        <v>189</v>
      </c>
      <c r="D189" t="s">
        <v>1389</v>
      </c>
      <c r="E189">
        <v>634</v>
      </c>
      <c r="F189" t="s">
        <v>1389</v>
      </c>
      <c r="G189">
        <v>630</v>
      </c>
      <c r="H189" s="42" t="e">
        <f t="shared" ca="1" si="5"/>
        <v>#NAME?</v>
      </c>
    </row>
    <row r="190" spans="2:8" ht="14.25">
      <c r="B190" t="str">
        <f>'ePO-Glossary'!B190</f>
        <v>e-Auction URI</v>
      </c>
      <c r="C190">
        <f>ROW('ePO-Glossary'!B190)</f>
        <v>190</v>
      </c>
      <c r="D190" t="s">
        <v>1399</v>
      </c>
      <c r="E190">
        <v>644</v>
      </c>
      <c r="F190" t="s">
        <v>1399</v>
      </c>
      <c r="G190">
        <v>635</v>
      </c>
      <c r="H190" s="42" t="e">
        <f t="shared" ca="1" si="5"/>
        <v>#NAME?</v>
      </c>
    </row>
    <row r="191" spans="2:8" ht="14.25">
      <c r="B191" t="str">
        <f>'ePO-Glossary'!B191</f>
        <v>e-Auction URI</v>
      </c>
      <c r="C191">
        <f>ROW('ePO-Glossary'!B191)</f>
        <v>191</v>
      </c>
      <c r="D191" t="s">
        <v>1413</v>
      </c>
      <c r="E191">
        <v>647</v>
      </c>
      <c r="F191" t="s">
        <v>1413</v>
      </c>
      <c r="G191">
        <v>645</v>
      </c>
      <c r="H191" s="42" t="e">
        <f t="shared" ca="1" si="5"/>
        <v>#NAME?</v>
      </c>
    </row>
    <row r="192" spans="2:8" ht="14.25">
      <c r="B192" t="str">
        <f>'ePO-Glossary'!B192</f>
        <v>e-Auction URI</v>
      </c>
      <c r="C192">
        <f>ROW('ePO-Glossary'!B192)</f>
        <v>192</v>
      </c>
      <c r="D192" t="s">
        <v>1421</v>
      </c>
      <c r="E192">
        <v>651</v>
      </c>
      <c r="F192" t="s">
        <v>1421</v>
      </c>
      <c r="G192">
        <v>648</v>
      </c>
      <c r="H192" s="42" t="e">
        <f t="shared" ca="1" si="5"/>
        <v>#NAME?</v>
      </c>
    </row>
    <row r="193" spans="2:8" ht="14.25">
      <c r="B193" t="str">
        <f>'ePO-Glossary'!B193</f>
        <v>e-Auction URI</v>
      </c>
      <c r="C193">
        <f>ROW('ePO-Glossary'!B193)</f>
        <v>193</v>
      </c>
      <c r="D193" t="s">
        <v>1432</v>
      </c>
      <c r="E193">
        <v>657</v>
      </c>
      <c r="F193" t="s">
        <v>1432</v>
      </c>
      <c r="G193">
        <v>652</v>
      </c>
      <c r="H193" s="42" t="e">
        <f t="shared" ca="1" si="5"/>
        <v>#NAME?</v>
      </c>
    </row>
    <row r="194" spans="2:8" ht="14.25">
      <c r="B194" t="str">
        <f>'ePO-Glossary'!B194</f>
        <v>Economic And Financial Standing</v>
      </c>
      <c r="C194">
        <f>ROW('ePO-Glossary'!B194)</f>
        <v>194</v>
      </c>
      <c r="D194" t="s">
        <v>1443</v>
      </c>
      <c r="E194">
        <v>658</v>
      </c>
      <c r="F194" t="s">
        <v>1443</v>
      </c>
      <c r="G194">
        <v>658</v>
      </c>
      <c r="H194" s="42" t="e">
        <f t="shared" ca="1" si="5"/>
        <v>#NAME?</v>
      </c>
    </row>
    <row r="195" spans="2:8" ht="14.25">
      <c r="B195" t="str">
        <f>'ePO-Glossary'!B195</f>
        <v>Economic And Financial Standing</v>
      </c>
      <c r="C195">
        <f>ROW('ePO-Glossary'!B195)</f>
        <v>195</v>
      </c>
      <c r="D195" t="s">
        <v>1447</v>
      </c>
      <c r="E195">
        <v>661</v>
      </c>
      <c r="F195" t="s">
        <v>1447</v>
      </c>
      <c r="G195">
        <v>659</v>
      </c>
      <c r="H195" s="42" t="e">
        <f t="shared" ca="1" si="5"/>
        <v>#NAME?</v>
      </c>
    </row>
    <row r="196" spans="2:8" ht="14.25">
      <c r="B196" t="str">
        <f>'ePO-Glossary'!B196</f>
        <v>Economic And Financial Standing</v>
      </c>
      <c r="C196">
        <f>ROW('ePO-Glossary'!B196)</f>
        <v>196</v>
      </c>
    </row>
    <row r="197" spans="2:8" ht="14.25">
      <c r="B197" t="str">
        <f>'ePO-Glossary'!B197</f>
        <v>Economic And Financial Standing</v>
      </c>
      <c r="C197">
        <f>ROW('ePO-Glossary'!B197)</f>
        <v>197</v>
      </c>
    </row>
    <row r="198" spans="2:8" ht="14.25">
      <c r="B198" t="str">
        <f>'ePO-Glossary'!B198</f>
        <v>Economic And Financial Standing</v>
      </c>
      <c r="C198">
        <f>ROW('ePO-Glossary'!B198)</f>
        <v>198</v>
      </c>
    </row>
    <row r="199" spans="2:8" ht="14.25">
      <c r="B199" t="str">
        <f>'ePO-Glossary'!B199</f>
        <v>Economic And Financial Standing</v>
      </c>
      <c r="C199">
        <f>ROW('ePO-Glossary'!B199)</f>
        <v>199</v>
      </c>
    </row>
    <row r="200" spans="2:8" ht="14.25">
      <c r="B200" t="str">
        <f>'ePO-Glossary'!B200</f>
        <v>Economic And Financial Standing</v>
      </c>
      <c r="C200">
        <f>ROW('ePO-Glossary'!B200)</f>
        <v>200</v>
      </c>
    </row>
    <row r="201" spans="2:8" ht="14.25">
      <c r="B201" t="str">
        <f>'ePO-Glossary'!B203</f>
        <v>Economic Operator</v>
      </c>
      <c r="C201">
        <f>ROW('ePO-Glossary'!B203)</f>
        <v>203</v>
      </c>
    </row>
    <row r="202" spans="2:8" ht="14.25">
      <c r="B202" t="str">
        <f>'ePO-Glossary'!B201</f>
        <v>Economic Operator</v>
      </c>
      <c r="C202">
        <f>ROW('ePO-Glossary'!B201)</f>
        <v>201</v>
      </c>
    </row>
    <row r="203" spans="2:8" ht="14.25">
      <c r="B203" t="str">
        <f>'ePO-Glossary'!B202</f>
        <v>Economic Operator</v>
      </c>
      <c r="C203">
        <f>ROW('ePO-Glossary'!B202)</f>
        <v>202</v>
      </c>
    </row>
    <row r="204" spans="2:8" ht="14.25">
      <c r="B204" t="str">
        <f>'ePO-Glossary'!B204</f>
        <v>Economic Operator</v>
      </c>
      <c r="C204">
        <f>ROW('ePO-Glossary'!B204)</f>
        <v>204</v>
      </c>
    </row>
    <row r="205" spans="2:8" ht="14.25">
      <c r="B205" t="str">
        <f>'ePO-Glossary'!B205</f>
        <v>Economic Operator Short List</v>
      </c>
      <c r="C205">
        <f>ROW('ePO-Glossary'!B205)</f>
        <v>205</v>
      </c>
    </row>
    <row r="206" spans="2:8" ht="14.25">
      <c r="B206" t="str">
        <f>'ePO-Glossary'!B206</f>
        <v>Economic Operator Short List</v>
      </c>
      <c r="C206">
        <f>ROW('ePO-Glossary'!B206)</f>
        <v>206</v>
      </c>
    </row>
    <row r="207" spans="2:8" ht="14.25">
      <c r="B207" t="str">
        <f>'ePO-Glossary'!B207</f>
        <v>Economic Operator Short List</v>
      </c>
      <c r="C207">
        <f>ROW('ePO-Glossary'!B207)</f>
        <v>207</v>
      </c>
    </row>
    <row r="208" spans="2:8" ht="14.25">
      <c r="B208" t="str">
        <f>'ePO-Glossary'!B208</f>
        <v>Economic Operator Short List</v>
      </c>
      <c r="C208">
        <f>ROW('ePO-Glossary'!B208)</f>
        <v>208</v>
      </c>
    </row>
    <row r="209" spans="2:3" ht="14.25">
      <c r="B209" t="str">
        <f>'ePO-Glossary'!B209</f>
        <v>Economic Operator Short List</v>
      </c>
      <c r="C209">
        <f>ROW('ePO-Glossary'!B209)</f>
        <v>209</v>
      </c>
    </row>
    <row r="210" spans="2:3" ht="14.25"/>
    <row r="211" spans="2:3" ht="14.25">
      <c r="B211" t="str">
        <f>'ePO-Glossary'!B210</f>
        <v>e-Delivery Gateway</v>
      </c>
      <c r="C211">
        <f>ROW('ePO-Glossary'!B210)</f>
        <v>210</v>
      </c>
    </row>
    <row r="212" spans="2:3" ht="14.25">
      <c r="B212" t="str">
        <f>'ePO-Glossary'!B211</f>
        <v>Electronic Catalogue</v>
      </c>
      <c r="C212">
        <f>ROW('ePO-Glossary'!B211)</f>
        <v>211</v>
      </c>
    </row>
    <row r="213" spans="2:3" ht="14.25">
      <c r="B213" t="str">
        <f>'ePO-Glossary'!B212</f>
        <v>Electronic Catalogue</v>
      </c>
      <c r="C213">
        <f>ROW('ePO-Glossary'!B212)</f>
        <v>212</v>
      </c>
    </row>
    <row r="214" spans="2:3" ht="14.25">
      <c r="B214" t="str">
        <f>'ePO-Glossary'!B213</f>
        <v>Electronic Catalogue</v>
      </c>
      <c r="C214">
        <f>ROW('ePO-Glossary'!B213)</f>
        <v>213</v>
      </c>
    </row>
    <row r="215" spans="2:3" ht="14.25">
      <c r="B215" t="str">
        <f>'ePO-Glossary'!B214</f>
        <v>Electronic Catalogue</v>
      </c>
      <c r="C215">
        <f>ROW('ePO-Glossary'!B214)</f>
        <v>214</v>
      </c>
    </row>
    <row r="216" spans="2:3" ht="14.25">
      <c r="B216" t="str">
        <f>'ePO-Glossary'!B215</f>
        <v>Electronic Catalogue</v>
      </c>
      <c r="C216">
        <f>ROW('ePO-Glossary'!B215)</f>
        <v>215</v>
      </c>
    </row>
    <row r="217" spans="2:3" ht="14.25">
      <c r="B217" t="str">
        <f>'ePO-Glossary'!B217</f>
        <v>Electronic Catalogue Indicator</v>
      </c>
      <c r="C217">
        <f>ROW('ePO-Glossary'!B217)</f>
        <v>217</v>
      </c>
    </row>
    <row r="218" spans="2:3" ht="14.25">
      <c r="B218" t="str">
        <f>'ePO-Glossary'!B218</f>
        <v>Electronic Catalogue Indicator</v>
      </c>
      <c r="C218">
        <f>ROW('ePO-Glossary'!B218)</f>
        <v>218</v>
      </c>
    </row>
    <row r="219" spans="2:3" ht="14.25">
      <c r="B219" t="str">
        <f>'ePO-Glossary'!B219</f>
        <v>Electronic Catalogue Indicator</v>
      </c>
      <c r="C219">
        <f>ROW('ePO-Glossary'!B219)</f>
        <v>219</v>
      </c>
    </row>
    <row r="220" spans="2:3" ht="14.25">
      <c r="B220" t="str">
        <f>'ePO-Glossary'!B216</f>
        <v>Electronic Catalogue Indicator</v>
      </c>
      <c r="C220">
        <f>ROW('ePO-Glossary'!B216)</f>
        <v>216</v>
      </c>
    </row>
    <row r="221" spans="2:3" ht="14.25">
      <c r="B221" t="str">
        <f>'ePO-Glossary'!B220</f>
        <v>Electronic means</v>
      </c>
      <c r="C221">
        <f>ROW('ePO-Glossary'!B220)</f>
        <v>220</v>
      </c>
    </row>
    <row r="222" spans="2:3" ht="14.25">
      <c r="B222" t="str">
        <f>'ePO-Glossary'!B221</f>
        <v>Electronic means</v>
      </c>
      <c r="C222">
        <f>ROW('ePO-Glossary'!B221)</f>
        <v>221</v>
      </c>
    </row>
    <row r="223" spans="2:3" ht="14.25">
      <c r="B223" t="str">
        <f>'ePO-Glossary'!B222</f>
        <v>Electronic means</v>
      </c>
      <c r="C223">
        <f>ROW('ePO-Glossary'!B222)</f>
        <v>222</v>
      </c>
    </row>
    <row r="224" spans="2:3" ht="14.25">
      <c r="B224" t="str">
        <f>'ePO-Glossary'!B223</f>
        <v>Electronic means</v>
      </c>
      <c r="C224">
        <f>ROW('ePO-Glossary'!B223)</f>
        <v>223</v>
      </c>
    </row>
    <row r="225" spans="2:3" ht="14.25">
      <c r="B225" t="str">
        <f>'ePO-Glossary'!B224</f>
        <v>Electronic Ordering</v>
      </c>
      <c r="C225">
        <f>ROW('ePO-Glossary'!B224)</f>
        <v>224</v>
      </c>
    </row>
    <row r="226" spans="2:3" ht="14.25">
      <c r="B226" t="str">
        <f>'ePO-Glossary'!B225</f>
        <v>Electronic Ordering</v>
      </c>
      <c r="C226">
        <f>ROW('ePO-Glossary'!B225)</f>
        <v>225</v>
      </c>
    </row>
    <row r="227" spans="2:3" ht="14.25">
      <c r="B227" t="str">
        <f>'ePO-Glossary'!B226</f>
        <v>Electronic Payment</v>
      </c>
      <c r="C227">
        <f>ROW('ePO-Glossary'!B226)</f>
        <v>226</v>
      </c>
    </row>
    <row r="228" spans="2:3" ht="14.25">
      <c r="B228" t="str">
        <f>'ePO-Glossary'!B227</f>
        <v>Electronic Payment</v>
      </c>
      <c r="C228">
        <f>ROW('ePO-Glossary'!B227)</f>
        <v>227</v>
      </c>
    </row>
    <row r="229" spans="2:3" ht="14.25">
      <c r="B229" t="str">
        <f>'ePO-Glossary'!B228</f>
        <v>Electronic Submission</v>
      </c>
      <c r="C229">
        <f>ROW('ePO-Glossary'!B228)</f>
        <v>228</v>
      </c>
    </row>
    <row r="230" spans="2:3" ht="14.25">
      <c r="B230" t="str">
        <f>'ePO-Glossary'!B229</f>
        <v>Electronic Submission</v>
      </c>
      <c r="C230">
        <f>ROW('ePO-Glossary'!B229)</f>
        <v>229</v>
      </c>
    </row>
    <row r="231" spans="2:3" ht="14.25">
      <c r="B231" t="str">
        <f>'ePO-Glossary'!B230</f>
        <v>Electronic Submission</v>
      </c>
      <c r="C231">
        <f>ROW('ePO-Glossary'!B230)</f>
        <v>230</v>
      </c>
    </row>
    <row r="232" spans="2:3" ht="14.25">
      <c r="B232" t="str">
        <f>'ePO-Glossary'!B231</f>
        <v>Electronic Submission</v>
      </c>
      <c r="C232">
        <f>ROW('ePO-Glossary'!B231)</f>
        <v>231</v>
      </c>
    </row>
    <row r="233" spans="2:3" ht="14.25">
      <c r="B233" t="str">
        <f>'ePO-Glossary'!B232</f>
        <v>Email</v>
      </c>
      <c r="C233">
        <f>ROW('ePO-Glossary'!B232)</f>
        <v>232</v>
      </c>
    </row>
    <row r="234" spans="2:3" ht="14.25">
      <c r="B234" t="str">
        <f>'ePO-Glossary'!B233</f>
        <v>Email</v>
      </c>
      <c r="C234">
        <f>ROW('ePO-Glossary'!B233)</f>
        <v>233</v>
      </c>
    </row>
    <row r="235" spans="2:3" ht="14.25">
      <c r="B235" t="str">
        <f>'ePO-Glossary'!B234</f>
        <v>Employment Party</v>
      </c>
      <c r="C235">
        <f>ROW('ePO-Glossary'!B234)</f>
        <v>234</v>
      </c>
    </row>
    <row r="236" spans="2:3" ht="14.25">
      <c r="B236" t="str">
        <f>'ePO-Glossary'!B235</f>
        <v>Employment Party</v>
      </c>
      <c r="C236">
        <f>ROW('ePO-Glossary'!B235)</f>
        <v>235</v>
      </c>
    </row>
    <row r="237" spans="2:3" ht="14.25">
      <c r="B237" t="str">
        <f>'ePO-Glossary'!B236</f>
        <v>Employment Party Address URL General</v>
      </c>
      <c r="C237">
        <f>ROW('ePO-Glossary'!B236)</f>
        <v>236</v>
      </c>
    </row>
    <row r="238" spans="2:3" ht="14.25">
      <c r="B238" t="str">
        <f>'ePO-Glossary'!B237</f>
        <v>Employment Party Address URL General</v>
      </c>
      <c r="C238">
        <f>ROW('ePO-Glossary'!B237)</f>
        <v>237</v>
      </c>
    </row>
    <row r="239" spans="2:3" ht="14.25">
      <c r="B239" t="str">
        <f>'ePO-Glossary'!B238</f>
        <v>Employment Party Address URL General</v>
      </c>
      <c r="C239">
        <f>ROW('ePO-Glossary'!B238)</f>
        <v>238</v>
      </c>
    </row>
    <row r="240" spans="2:3" ht="14.25">
      <c r="B240" t="str">
        <f>'ePO-Glossary'!B239</f>
        <v>Employment Party Address URL General</v>
      </c>
      <c r="C240">
        <f>ROW('ePO-Glossary'!B239)</f>
        <v>239</v>
      </c>
    </row>
    <row r="241" spans="2:3" ht="14.25">
      <c r="B241" t="str">
        <f>'ePO-Glossary'!B240</f>
        <v>Environmental Party</v>
      </c>
      <c r="C241">
        <f>ROW('ePO-Glossary'!B240)</f>
        <v>240</v>
      </c>
    </row>
    <row r="242" spans="2:3" ht="14.25">
      <c r="B242" t="str">
        <f>'ePO-Glossary'!B241</f>
        <v>Environmental Party</v>
      </c>
      <c r="C242">
        <f>ROW('ePO-Glossary'!B241)</f>
        <v>241</v>
      </c>
    </row>
    <row r="243" spans="2:3" ht="14.25">
      <c r="B243" t="str">
        <f>'ePO-Glossary'!B242</f>
        <v>Environmental Party Address URL General</v>
      </c>
      <c r="C243">
        <f>ROW('ePO-Glossary'!B242)</f>
        <v>242</v>
      </c>
    </row>
    <row r="244" spans="2:3" ht="14.25">
      <c r="B244" t="str">
        <f>'ePO-Glossary'!B243</f>
        <v>Environmental Party Address URL General</v>
      </c>
      <c r="C244">
        <f>ROW('ePO-Glossary'!B243)</f>
        <v>243</v>
      </c>
    </row>
    <row r="245" spans="2:3" ht="14.25">
      <c r="B245" t="str">
        <f>'ePO-Glossary'!B244</f>
        <v>Environmental Party Address URL General</v>
      </c>
      <c r="C245">
        <f>ROW('ePO-Glossary'!B244)</f>
        <v>244</v>
      </c>
    </row>
    <row r="246" spans="2:3" ht="14.25">
      <c r="B246" t="str">
        <f>'ePO-Glossary'!B245</f>
        <v>Environmental Party Address URL General</v>
      </c>
      <c r="C246">
        <f>ROW('ePO-Glossary'!B245)</f>
        <v>245</v>
      </c>
    </row>
    <row r="247" spans="2:3" ht="14.25"/>
    <row r="248" spans="2:3" ht="14.25">
      <c r="B248" t="str">
        <f>'ePO-Glossary'!B246</f>
        <v>EPPI</v>
      </c>
      <c r="C248">
        <f>ROW('ePO-Glossary'!B246)</f>
        <v>246</v>
      </c>
    </row>
    <row r="249" spans="2:3" ht="14.25">
      <c r="B249" t="str">
        <f>'ePO-Glossary'!B247</f>
        <v>Estimated Magnitude</v>
      </c>
      <c r="C249">
        <f>ROW('ePO-Glossary'!B247)</f>
        <v>247</v>
      </c>
    </row>
    <row r="250" spans="2:3" ht="14.25">
      <c r="B250" t="str">
        <f>'ePO-Glossary'!B248</f>
        <v>Estimated Magnitude</v>
      </c>
      <c r="C250">
        <f>ROW('ePO-Glossary'!B248)</f>
        <v>248</v>
      </c>
    </row>
    <row r="251" spans="2:3" ht="14.25">
      <c r="B251" t="str">
        <f>'ePO-Glossary'!B249</f>
        <v>Estimated Magnitude</v>
      </c>
      <c r="C251">
        <f>ROW('ePO-Glossary'!B249)</f>
        <v>249</v>
      </c>
    </row>
    <row r="252" spans="2:3" ht="14.25">
      <c r="B252" t="str">
        <f>'ePO-Glossary'!B250</f>
        <v>Estimated Magnitude</v>
      </c>
      <c r="C252">
        <f>ROW('ePO-Glossary'!B250)</f>
        <v>250</v>
      </c>
    </row>
    <row r="253" spans="2:3" ht="14.25">
      <c r="B253" t="str">
        <f>'ePO-Glossary'!B251</f>
        <v>Estimated Total Magnitude</v>
      </c>
      <c r="C253">
        <f>ROW('ePO-Glossary'!B251)</f>
        <v>251</v>
      </c>
    </row>
    <row r="254" spans="2:3" ht="14.25">
      <c r="B254" t="str">
        <f>'ePO-Glossary'!B252</f>
        <v>Estimated Total Magnitude</v>
      </c>
      <c r="C254">
        <f>ROW('ePO-Glossary'!B252)</f>
        <v>252</v>
      </c>
    </row>
    <row r="255" spans="2:3" ht="14.25">
      <c r="B255" t="str">
        <f>'ePO-Glossary'!B253</f>
        <v>Estimated Total Magnitude</v>
      </c>
      <c r="C255">
        <f>ROW('ePO-Glossary'!B253)</f>
        <v>253</v>
      </c>
    </row>
    <row r="256" spans="2:3" ht="14.25">
      <c r="B256" t="str">
        <f>'ePO-Glossary'!B254</f>
        <v>Estimated Total Magnitude</v>
      </c>
      <c r="C256">
        <f>ROW('ePO-Glossary'!B254)</f>
        <v>254</v>
      </c>
    </row>
    <row r="257" spans="2:3" ht="14.25">
      <c r="B257" t="str">
        <f>'ePO-Glossary'!B255</f>
        <v>Estimated Total Magnitude</v>
      </c>
      <c r="C257">
        <f>ROW('ePO-Glossary'!B255)</f>
        <v>255</v>
      </c>
    </row>
    <row r="258" spans="2:3" ht="14.25">
      <c r="B258" t="str">
        <f>'ePO-Glossary'!B256</f>
        <v>Estimated Value</v>
      </c>
      <c r="C258">
        <f>ROW('ePO-Glossary'!B256)</f>
        <v>256</v>
      </c>
    </row>
    <row r="259" spans="2:3" ht="14.25">
      <c r="B259" t="str">
        <f>'ePO-Glossary'!B257</f>
        <v>Estimated Value</v>
      </c>
      <c r="C259">
        <f>ROW('ePO-Glossary'!B257)</f>
        <v>257</v>
      </c>
    </row>
    <row r="260" spans="2:3" ht="14.25">
      <c r="B260" t="str">
        <f>'ePO-Glossary'!B258</f>
        <v>EU Funds Indicator</v>
      </c>
      <c r="C260">
        <f>ROW('ePO-Glossary'!B258)</f>
        <v>258</v>
      </c>
    </row>
    <row r="261" spans="2:3" ht="14.25">
      <c r="B261" t="str">
        <f>'ePO-Glossary'!B259</f>
        <v>EU Funds Indicator</v>
      </c>
      <c r="C261">
        <f>ROW('ePO-Glossary'!B259)</f>
        <v>259</v>
      </c>
    </row>
    <row r="262" spans="2:3" ht="14.25">
      <c r="B262" t="str">
        <f>'ePO-Glossary'!B260</f>
        <v>EU Funds Indicator</v>
      </c>
      <c r="C262">
        <f>ROW('ePO-Glossary'!B260)</f>
        <v>260</v>
      </c>
    </row>
    <row r="263" spans="2:3" ht="14.25">
      <c r="B263" t="str">
        <f>'ePO-Glossary'!B261</f>
        <v>EU Funds Indicator</v>
      </c>
      <c r="C263">
        <f>ROW('ePO-Glossary'!B261)</f>
        <v>261</v>
      </c>
    </row>
    <row r="264" spans="2:3" ht="14.25">
      <c r="B264" t="str">
        <f>'ePO-Glossary'!B262</f>
        <v>EU Funds Indicator</v>
      </c>
      <c r="C264">
        <f>ROW('ePO-Glossary'!B262)</f>
        <v>262</v>
      </c>
    </row>
    <row r="265" spans="2:3" ht="14.25">
      <c r="B265" t="str">
        <f>'ePO-Glossary'!B263</f>
        <v>EU Funds Indicator</v>
      </c>
      <c r="C265">
        <f>ROW('ePO-Glossary'!B263)</f>
        <v>263</v>
      </c>
    </row>
    <row r="266" spans="2:3" ht="14.25">
      <c r="B266" t="str">
        <f>'ePO-Glossary'!B264</f>
        <v>EU Funds Indicator</v>
      </c>
      <c r="C266">
        <f>ROW('ePO-Glossary'!B264)</f>
        <v>264</v>
      </c>
    </row>
    <row r="267" spans="2:3" ht="14.25">
      <c r="B267" t="str">
        <f>'ePO-Glossary'!B265</f>
        <v>EU Funds Indicator</v>
      </c>
      <c r="C267">
        <f>ROW('ePO-Glossary'!B265)</f>
        <v>265</v>
      </c>
    </row>
    <row r="268" spans="2:3" ht="14.25">
      <c r="B268" t="str">
        <f>'ePO-Glossary'!B266</f>
        <v>EU Funds Indicator</v>
      </c>
      <c r="C268">
        <f>ROW('ePO-Glossary'!B266)</f>
        <v>266</v>
      </c>
    </row>
    <row r="269" spans="2:3" ht="14.25">
      <c r="B269" t="str">
        <f>'ePO-Glossary'!B267</f>
        <v>Evaluation Criterion</v>
      </c>
      <c r="C269">
        <f>ROW('ePO-Glossary'!B267)</f>
        <v>267</v>
      </c>
    </row>
    <row r="270" spans="2:3" ht="14.25">
      <c r="B270" t="str">
        <f>'ePO-Glossary'!B268</f>
        <v>Exclusion criterion</v>
      </c>
      <c r="C270">
        <f>ROW('ePO-Glossary'!B268)</f>
        <v>268</v>
      </c>
    </row>
    <row r="271" spans="2:3" ht="14.25">
      <c r="B271" t="str">
        <f>'ePO-Glossary'!B269</f>
        <v>Exclusion criterion</v>
      </c>
      <c r="C271">
        <f>ROW('ePO-Glossary'!B269)</f>
        <v>269</v>
      </c>
    </row>
    <row r="272" spans="2:3" ht="14.25">
      <c r="B272" t="str">
        <f>'ePO-Glossary'!B270</f>
        <v>Exclusion criterion</v>
      </c>
      <c r="C272">
        <f>ROW('ePO-Glossary'!B270)</f>
        <v>270</v>
      </c>
    </row>
    <row r="273" spans="2:3" ht="14.25">
      <c r="B273" t="str">
        <f>'ePO-Glossary'!B271</f>
        <v>Exclusion Tenders Abnormally Low</v>
      </c>
      <c r="C273">
        <f>ROW('ePO-Glossary'!B271)</f>
        <v>271</v>
      </c>
    </row>
    <row r="274" spans="2:3" ht="14.25">
      <c r="B274" t="str">
        <f>'ePO-Glossary'!B272</f>
        <v>Exclusion Tenders Abnormally Low</v>
      </c>
      <c r="C274">
        <f>ROW('ePO-Glossary'!B272)</f>
        <v>272</v>
      </c>
    </row>
    <row r="275" spans="2:3" ht="14.25">
      <c r="B275" t="str">
        <f>'ePO-Glossary'!B273</f>
        <v>Exclusion Tenders Abnormally Low</v>
      </c>
      <c r="C275">
        <f>ROW('ePO-Glossary'!B273)</f>
        <v>273</v>
      </c>
    </row>
    <row r="276" spans="2:3" ht="14.25">
      <c r="B276" t="str">
        <f>'ePO-Glossary'!B274</f>
        <v>Exclusion Tenders Abnormally Low</v>
      </c>
      <c r="C276">
        <f>ROW('ePO-Glossary'!B274)</f>
        <v>274</v>
      </c>
    </row>
    <row r="277" spans="2:3" ht="14.25">
      <c r="B277" t="str">
        <f>'ePO-Glossary'!B275</f>
        <v>Expected Number Of Participants</v>
      </c>
      <c r="C277">
        <f>ROW('ePO-Glossary'!B275)</f>
        <v>275</v>
      </c>
    </row>
    <row r="278" spans="2:3" ht="14.25">
      <c r="B278" t="str">
        <f>'ePO-Glossary'!B276</f>
        <v>Expected Number Of Participants</v>
      </c>
      <c r="C278">
        <f>ROW('ePO-Glossary'!B276)</f>
        <v>276</v>
      </c>
    </row>
    <row r="279" spans="2:3" ht="14.25">
      <c r="B279" t="str">
        <f>'ePO-Glossary'!B277</f>
        <v>Extension Duree Justification</v>
      </c>
      <c r="C279">
        <f>ROW('ePO-Glossary'!B277)</f>
        <v>277</v>
      </c>
    </row>
    <row r="280" spans="2:3" ht="14.25">
      <c r="B280" t="str">
        <f>'ePO-Glossary'!B278</f>
        <v>Extension Duree Justification</v>
      </c>
      <c r="C280">
        <f>ROW('ePO-Glossary'!B278)</f>
        <v>278</v>
      </c>
    </row>
    <row r="281" spans="2:3" ht="14.25">
      <c r="B281" t="str">
        <f>'ePO-Glossary'!B279</f>
        <v>FaxNumber</v>
      </c>
      <c r="C281">
        <f>ROW('ePO-Glossary'!B279)</f>
        <v>279</v>
      </c>
    </row>
    <row r="282" spans="2:3" ht="14.25">
      <c r="B282" t="str">
        <f>'ePO-Glossary'!B280</f>
        <v>FaxNumber</v>
      </c>
      <c r="C282">
        <f>ROW('ePO-Glossary'!B280)</f>
        <v>280</v>
      </c>
    </row>
    <row r="283" spans="2:3" ht="14.25">
      <c r="B283" t="str">
        <f>'ePO-Glossary'!B281</f>
        <v>Follow Up Contract</v>
      </c>
      <c r="C283">
        <f>ROW('ePO-Glossary'!B281)</f>
        <v>281</v>
      </c>
    </row>
    <row r="284" spans="2:3" ht="14.25">
      <c r="B284" t="str">
        <f>'ePO-Glossary'!B282</f>
        <v>Follow Up Contract</v>
      </c>
      <c r="C284">
        <f>ROW('ePO-Glossary'!B282)</f>
        <v>282</v>
      </c>
    </row>
    <row r="285" spans="2:3" ht="14.25">
      <c r="B285" t="str">
        <f>'ePO-Glossary'!B283</f>
        <v>Framework Agreement Type Code</v>
      </c>
      <c r="C285">
        <f>ROW('ePO-Glossary'!B283)</f>
        <v>283</v>
      </c>
    </row>
    <row r="286" spans="2:3" ht="14.25">
      <c r="B286" t="str">
        <f>'ePO-Glossary'!B284</f>
        <v>Framework Agreement Type Code</v>
      </c>
      <c r="C286">
        <f>ROW('ePO-Glossary'!B284)</f>
        <v>284</v>
      </c>
    </row>
    <row r="287" spans="2:3" ht="14.25">
      <c r="B287" t="str">
        <f>'ePO-Glossary'!B285</f>
        <v>Framework Agreement Type Code</v>
      </c>
      <c r="C287">
        <f>ROW('ePO-Glossary'!B285)</f>
        <v>285</v>
      </c>
    </row>
    <row r="288" spans="2:3" ht="14.25">
      <c r="B288" t="str">
        <f>'ePO-Glossary'!B286</f>
        <v>Framework Agreement Type Code</v>
      </c>
      <c r="C288">
        <f>ROW('ePO-Glossary'!B286)</f>
        <v>286</v>
      </c>
    </row>
    <row r="289" spans="2:3" ht="14.25">
      <c r="B289" t="str">
        <f>'ePO-Glossary'!B287</f>
        <v>Framework Agreement Type Code</v>
      </c>
      <c r="C289">
        <f>ROW('ePO-Glossary'!B287)</f>
        <v>287</v>
      </c>
    </row>
    <row r="290" spans="2:3" ht="14.25">
      <c r="B290" t="str">
        <f>'ePO-Glossary'!B288</f>
        <v>Framework Agreement Type Code</v>
      </c>
      <c r="C290">
        <f>ROW('ePO-Glossary'!B288)</f>
        <v>288</v>
      </c>
    </row>
    <row r="291" spans="2:3" ht="14.25">
      <c r="B291" t="str">
        <f>'ePO-Glossary'!B289</f>
        <v>Framework Agreement Type Code</v>
      </c>
      <c r="C291">
        <f>ROW('ePO-Glossary'!B289)</f>
        <v>289</v>
      </c>
    </row>
    <row r="292" spans="2:3" ht="14.25">
      <c r="B292" t="str">
        <f>'ePO-Glossary'!B290</f>
        <v>Framework Duration</v>
      </c>
      <c r="C292">
        <f>ROW('ePO-Glossary'!B290)</f>
        <v>290</v>
      </c>
    </row>
    <row r="293" spans="2:3" ht="14.25">
      <c r="B293" t="str">
        <f>'ePO-Glossary'!B291</f>
        <v>Framework Duration</v>
      </c>
      <c r="C293">
        <f>ROW('ePO-Glossary'!B291)</f>
        <v>291</v>
      </c>
    </row>
    <row r="294" spans="2:3" ht="14.25">
      <c r="B294" t="str">
        <f>'ePO-Glossary'!B292</f>
        <v>Framework Duration</v>
      </c>
      <c r="C294">
        <f>ROW('ePO-Glossary'!B292)</f>
        <v>292</v>
      </c>
    </row>
    <row r="295" spans="2:3" ht="14.25">
      <c r="B295" t="str">
        <f>'ePO-Glossary'!B293</f>
        <v>Framework Duration</v>
      </c>
      <c r="C295">
        <f>ROW('ePO-Glossary'!B293)</f>
        <v>293</v>
      </c>
    </row>
    <row r="296" spans="2:3" ht="14.25">
      <c r="B296" t="str">
        <f>'ePO-Glossary'!B294</f>
        <v>Framework Max Value All Lots</v>
      </c>
      <c r="C296">
        <f>ROW('ePO-Glossary'!B294)</f>
        <v>294</v>
      </c>
    </row>
    <row r="297" spans="2:3" ht="14.25">
      <c r="B297" t="str">
        <f>'ePO-Glossary'!B295</f>
        <v>Framework Max Value All Lots</v>
      </c>
      <c r="C297">
        <f>ROW('ePO-Glossary'!B295)</f>
        <v>295</v>
      </c>
    </row>
    <row r="298" spans="2:3" ht="14.25">
      <c r="B298" t="str">
        <f>'ePO-Glossary'!B296</f>
        <v>Framework Max Value Group Lots</v>
      </c>
      <c r="C298">
        <f>ROW('ePO-Glossary'!B296)</f>
        <v>296</v>
      </c>
    </row>
    <row r="299" spans="2:3" ht="14.25">
      <c r="B299" t="str">
        <f>'ePO-Glossary'!B297</f>
        <v>Framework Max Value Group Lots</v>
      </c>
      <c r="C299">
        <f>ROW('ePO-Glossary'!B297)</f>
        <v>297</v>
      </c>
    </row>
    <row r="300" spans="2:3" ht="14.25">
      <c r="B300" t="str">
        <f>'ePO-Glossary'!B298</f>
        <v>Free Acces</v>
      </c>
      <c r="C300">
        <f>ROW('ePO-Glossary'!B298)</f>
        <v>298</v>
      </c>
    </row>
    <row r="301" spans="2:3" ht="14.25">
      <c r="B301" t="str">
        <f>'ePO-Glossary'!B299</f>
        <v>Free Acces</v>
      </c>
      <c r="C301">
        <f>ROW('ePO-Glossary'!B299)</f>
        <v>299</v>
      </c>
    </row>
    <row r="302" spans="2:3" ht="14.25">
      <c r="B302" t="str">
        <f>'ePO-Glossary'!B300</f>
        <v>Free Acces</v>
      </c>
      <c r="C302">
        <f>ROW('ePO-Glossary'!B300)</f>
        <v>300</v>
      </c>
    </row>
    <row r="303" spans="2:3" ht="14.25">
      <c r="B303" t="str">
        <f>'ePO-Glossary'!B301</f>
        <v>Free Acces</v>
      </c>
      <c r="C303">
        <f>ROW('ePO-Glossary'!B301)</f>
        <v>301</v>
      </c>
    </row>
    <row r="304" spans="2:3" ht="14.25">
      <c r="B304" t="str">
        <f>'ePO-Glossary'!B302</f>
        <v>Free Acces</v>
      </c>
      <c r="C304">
        <f>ROW('ePO-Glossary'!B302)</f>
        <v>302</v>
      </c>
    </row>
    <row r="305" spans="2:3" ht="14.25">
      <c r="B305" t="str">
        <f>'ePO-Glossary'!B303</f>
        <v>Further Party</v>
      </c>
      <c r="C305">
        <f>ROW('ePO-Glossary'!B303)</f>
        <v>303</v>
      </c>
    </row>
    <row r="306" spans="2:3" ht="14.25">
      <c r="B306" t="str">
        <f>'ePO-Glossary'!B304</f>
        <v>GPA Usage</v>
      </c>
      <c r="C306">
        <f>ROW('ePO-Glossary'!B304)</f>
        <v>304</v>
      </c>
    </row>
    <row r="307" spans="2:3" ht="14.25">
      <c r="B307" t="str">
        <f>'ePO-Glossary'!B305</f>
        <v>GPA Usage</v>
      </c>
      <c r="C307">
        <f>ROW('ePO-Glossary'!B305)</f>
        <v>305</v>
      </c>
    </row>
    <row r="308" spans="2:3" ht="14.25">
      <c r="B308" t="str">
        <f>'ePO-Glossary'!B306</f>
        <v>GPA Usage</v>
      </c>
      <c r="C308">
        <f>ROW('ePO-Glossary'!B306)</f>
        <v>306</v>
      </c>
    </row>
    <row r="309" spans="2:3" ht="14.25">
      <c r="B309" t="str">
        <f>'ePO-Glossary'!B307</f>
        <v>GPA Usage</v>
      </c>
      <c r="C309">
        <f>ROW('ePO-Glossary'!B307)</f>
        <v>307</v>
      </c>
    </row>
    <row r="310" spans="2:3" ht="14.25">
      <c r="B310" t="str">
        <f>'ePO-Glossary'!B308</f>
        <v>Guarantee Required</v>
      </c>
      <c r="C310">
        <f>ROW('ePO-Glossary'!B308)</f>
        <v>308</v>
      </c>
    </row>
    <row r="311" spans="2:3" ht="14.25">
      <c r="B311" t="str">
        <f>'ePO-Glossary'!B309</f>
        <v>Guarantee Required</v>
      </c>
      <c r="C311">
        <f>ROW('ePO-Glossary'!B309)</f>
        <v>309</v>
      </c>
    </row>
    <row r="312" spans="2:3" ht="14.25">
      <c r="B312" t="str">
        <f>'ePO-Glossary'!B310</f>
        <v>Guarantee Required</v>
      </c>
      <c r="C312">
        <f>ROW('ePO-Glossary'!B310)</f>
        <v>310</v>
      </c>
    </row>
    <row r="313" spans="2:3" ht="14.25">
      <c r="B313" t="str">
        <f>'ePO-Glossary'!B311</f>
        <v>Guarantee Required</v>
      </c>
      <c r="C313">
        <f>ROW('ePO-Glossary'!B311)</f>
        <v>311</v>
      </c>
    </row>
    <row r="314" spans="2:3" ht="14.25">
      <c r="B314" t="str">
        <f>'ePO-Glossary'!B312</f>
        <v>Guarantee Required</v>
      </c>
      <c r="C314">
        <f>ROW('ePO-Glossary'!B312)</f>
        <v>312</v>
      </c>
    </row>
    <row r="315" spans="2:3" ht="14.25">
      <c r="B315" t="str">
        <f>'ePO-Glossary'!B313</f>
        <v>Guarantee Required</v>
      </c>
      <c r="C315">
        <f>ROW('ePO-Glossary'!B313)</f>
        <v>313</v>
      </c>
    </row>
    <row r="316" spans="2:3" ht="14.25">
      <c r="B316" t="str">
        <f>'ePO-Glossary'!B314</f>
        <v>Guarantee Required</v>
      </c>
      <c r="C316">
        <f>ROW('ePO-Glossary'!B314)</f>
        <v>314</v>
      </c>
    </row>
    <row r="317" spans="2:3" ht="14.25">
      <c r="B317" t="str">
        <f>'ePO-Glossary'!B315</f>
        <v>Internal Reference Number</v>
      </c>
      <c r="C317">
        <f>ROW('ePO-Glossary'!B315)</f>
        <v>315</v>
      </c>
    </row>
    <row r="318" spans="2:3" ht="14.25">
      <c r="B318" t="str">
        <f>'ePO-Glossary'!B316</f>
        <v>Internal Reference Number</v>
      </c>
      <c r="C318">
        <f>ROW('ePO-Glossary'!B316)</f>
        <v>316</v>
      </c>
    </row>
    <row r="319" spans="2:3" ht="14.25">
      <c r="B319" t="str">
        <f>'ePO-Glossary'!B317</f>
        <v>Internet Address</v>
      </c>
      <c r="C319">
        <f>ROW('ePO-Glossary'!B317)</f>
        <v>317</v>
      </c>
    </row>
    <row r="320" spans="2:3" ht="14.25">
      <c r="B320" t="str">
        <f>'ePO-Glossary'!B318</f>
        <v>Internet Address</v>
      </c>
      <c r="C320">
        <f>ROW('ePO-Glossary'!B318)</f>
        <v>318</v>
      </c>
    </row>
    <row r="321" spans="2:3" ht="14.25">
      <c r="B321" t="str">
        <f>'ePO-Glossary'!B319</f>
        <v>Invitations Dispatch Date</v>
      </c>
      <c r="C321">
        <f>ROW('ePO-Glossary'!B319)</f>
        <v>319</v>
      </c>
    </row>
    <row r="322" spans="2:3" ht="14.25">
      <c r="B322" t="str">
        <f>'ePO-Glossary'!B320</f>
        <v>Invitations Dispatch Date</v>
      </c>
      <c r="C322">
        <f>ROW('ePO-Glossary'!B320)</f>
        <v>320</v>
      </c>
    </row>
    <row r="323" spans="2:3" ht="14.25">
      <c r="B323" t="str">
        <f>'ePO-Glossary'!B321</f>
        <v>Invitations Dispatch Date</v>
      </c>
      <c r="C323">
        <f>ROW('ePO-Glossary'!B321)</f>
        <v>321</v>
      </c>
    </row>
    <row r="324" spans="2:3" ht="14.25">
      <c r="B324" t="str">
        <f>'ePO-Glossary'!B322</f>
        <v>Jury Member Name</v>
      </c>
      <c r="C324">
        <f>ROW('ePO-Glossary'!B322)</f>
        <v>322</v>
      </c>
    </row>
    <row r="325" spans="2:3" ht="14.25">
      <c r="B325" t="str">
        <f>'ePO-Glossary'!B323</f>
        <v>Jury Member Name</v>
      </c>
      <c r="C325">
        <f>ROW('ePO-Glossary'!B323)</f>
        <v>323</v>
      </c>
    </row>
    <row r="326" spans="2:3" ht="14.25">
      <c r="B326" t="str">
        <f>'ePO-Glossary'!B324</f>
        <v>Justification</v>
      </c>
      <c r="C326">
        <f>ROW('ePO-Glossary'!B324)</f>
        <v>324</v>
      </c>
    </row>
    <row r="327" spans="2:3" ht="14.25">
      <c r="B327" t="str">
        <f>'ePO-Glossary'!B325</f>
        <v>Justification</v>
      </c>
      <c r="C327">
        <f>ROW('ePO-Glossary'!B325)</f>
        <v>325</v>
      </c>
    </row>
    <row r="328" spans="2:3" ht="14.25">
      <c r="B328" t="str">
        <f>'ePO-Glossary'!B326</f>
        <v>Justification Code</v>
      </c>
      <c r="C328">
        <f>ROW('ePO-Glossary'!B326)</f>
        <v>326</v>
      </c>
    </row>
    <row r="329" spans="2:3" ht="14.25">
      <c r="B329" t="str">
        <f>'ePO-Glossary'!B327</f>
        <v>Justification Code</v>
      </c>
      <c r="C329">
        <f>ROW('ePO-Glossary'!B327)</f>
        <v>327</v>
      </c>
    </row>
    <row r="330" spans="2:3" ht="14.25">
      <c r="B330" t="str">
        <f>'ePO-Glossary'!B328</f>
        <v>Language</v>
      </c>
      <c r="C330">
        <f>ROW('ePO-Glossary'!B328)</f>
        <v>328</v>
      </c>
    </row>
    <row r="331" spans="2:3" ht="14.25">
      <c r="B331" t="str">
        <f>'ePO-Glossary'!B329</f>
        <v>Language</v>
      </c>
      <c r="C331">
        <f>ROW('ePO-Glossary'!B329)</f>
        <v>329</v>
      </c>
    </row>
    <row r="332" spans="2:3" ht="14.25">
      <c r="B332" t="str">
        <f>'ePO-Glossary'!B330</f>
        <v>Latest Security Clearance Date</v>
      </c>
      <c r="C332">
        <f>ROW('ePO-Glossary'!B330)</f>
        <v>330</v>
      </c>
    </row>
    <row r="333" spans="2:3" ht="14.25">
      <c r="B333" t="str">
        <f>'ePO-Glossary'!B331</f>
        <v>Latest Security Clearance Date</v>
      </c>
      <c r="C333">
        <f>ROW('ePO-Glossary'!B331)</f>
        <v>331</v>
      </c>
    </row>
    <row r="334" spans="2:3" ht="14.25">
      <c r="B334" t="str">
        <f>'ePO-Glossary'!B332</f>
        <v>Latest Security Clearance Date</v>
      </c>
      <c r="C334">
        <f>ROW('ePO-Glossary'!B332)</f>
        <v>332</v>
      </c>
    </row>
    <row r="335" spans="2:3" ht="14.25">
      <c r="B335" t="str">
        <f>'ePO-Glossary'!B333</f>
        <v>Legal Basis</v>
      </c>
      <c r="C335">
        <f>ROW('ePO-Glossary'!B333)</f>
        <v>333</v>
      </c>
    </row>
    <row r="336" spans="2:3" ht="14.25">
      <c r="B336" t="str">
        <f>'ePO-Glossary'!B334</f>
        <v>Legal Basis</v>
      </c>
      <c r="C336">
        <f>ROW('ePO-Glossary'!B334)</f>
        <v>334</v>
      </c>
    </row>
    <row r="337" spans="2:3" ht="14.25">
      <c r="B337" t="str">
        <f>'ePO-Glossary'!B335</f>
        <v>Legal Basis</v>
      </c>
      <c r="C337">
        <f>ROW('ePO-Glossary'!B335)</f>
        <v>335</v>
      </c>
    </row>
    <row r="338" spans="2:3" ht="14.25">
      <c r="B338" t="str">
        <f>'ePO-Glossary'!B336</f>
        <v>Legal Basis</v>
      </c>
      <c r="C338">
        <f>ROW('ePO-Glossary'!B336)</f>
        <v>336</v>
      </c>
    </row>
    <row r="339" spans="2:3" ht="14.25">
      <c r="B339" t="str">
        <f>'ePO-Glossary'!B337</f>
        <v>Legal Form</v>
      </c>
      <c r="C339">
        <f>ROW('ePO-Glossary'!B337)</f>
        <v>337</v>
      </c>
    </row>
    <row r="340" spans="2:3" ht="14.25">
      <c r="B340" t="str">
        <f>'ePO-Glossary'!B338</f>
        <v>Legal Form</v>
      </c>
      <c r="C340">
        <f>ROW('ePO-Glossary'!B338)</f>
        <v>338</v>
      </c>
    </row>
    <row r="341" spans="2:3" ht="14.25">
      <c r="B341" t="str">
        <f>'ePO-Glossary'!B339</f>
        <v>Legal Form</v>
      </c>
      <c r="C341">
        <f>ROW('ePO-Glossary'!B339)</f>
        <v>339</v>
      </c>
    </row>
    <row r="342" spans="2:3" ht="14.25">
      <c r="B342" t="str">
        <f>'ePO-Glossary'!B340</f>
        <v>Legal Form</v>
      </c>
      <c r="C342">
        <f>ROW('ePO-Glossary'!B340)</f>
        <v>340</v>
      </c>
    </row>
    <row r="343" spans="2:3" ht="14.25">
      <c r="B343" t="str">
        <f>'ePO-Glossary'!B341</f>
        <v>Legal Form</v>
      </c>
      <c r="C343">
        <f>ROW('ePO-Glossary'!B341)</f>
        <v>341</v>
      </c>
    </row>
    <row r="344" spans="2:3" ht="14.25">
      <c r="B344" t="str">
        <f>'ePO-Glossary'!B342</f>
        <v>Legal Form</v>
      </c>
      <c r="C344">
        <f>ROW('ePO-Glossary'!B342)</f>
        <v>342</v>
      </c>
    </row>
    <row r="345" spans="2:3" ht="14.25">
      <c r="B345" t="str">
        <f>'ePO-Glossary'!B343</f>
        <v>Legal Reference Law</v>
      </c>
      <c r="C345">
        <f>ROW('ePO-Glossary'!B343)</f>
        <v>343</v>
      </c>
    </row>
    <row r="346" spans="2:3" ht="14.25">
      <c r="B346" t="str">
        <f>'ePO-Glossary'!B344</f>
        <v>Location</v>
      </c>
      <c r="C346">
        <f>ROW('ePO-Glossary'!B344)</f>
        <v>344</v>
      </c>
    </row>
    <row r="347" spans="2:3" ht="14.25">
      <c r="B347" t="str">
        <f>'ePO-Glossary'!B345</f>
        <v>Location</v>
      </c>
      <c r="C347">
        <f>ROW('ePO-Glossary'!B345)</f>
        <v>345</v>
      </c>
    </row>
    <row r="348" spans="2:3" ht="14.25">
      <c r="B348" t="str">
        <f>'ePO-Glossary'!B346</f>
        <v>Location</v>
      </c>
      <c r="C348">
        <f>ROW('ePO-Glossary'!B346)</f>
        <v>346</v>
      </c>
    </row>
    <row r="349" spans="2:3" ht="14.25">
      <c r="B349" t="str">
        <f>'ePO-Glossary'!B347</f>
        <v>Location Description</v>
      </c>
      <c r="C349">
        <f>ROW('ePO-Glossary'!B347)</f>
        <v>347</v>
      </c>
    </row>
    <row r="350" spans="2:3" ht="14.25">
      <c r="B350" t="str">
        <f>'ePO-Glossary'!B348</f>
        <v>Location Description</v>
      </c>
      <c r="C350">
        <f>ROW('ePO-Glossary'!B348)</f>
        <v>348</v>
      </c>
    </row>
    <row r="351" spans="2:3" ht="14.25">
      <c r="B351" t="str">
        <f>'ePO-Glossary'!B349</f>
        <v>Location Description</v>
      </c>
      <c r="C351">
        <f>ROW('ePO-Glossary'!B349)</f>
        <v>349</v>
      </c>
    </row>
    <row r="352" spans="2:3" ht="14.25">
      <c r="B352" t="str">
        <f>'ePO-Glossary'!B350</f>
        <v>Location Description</v>
      </c>
      <c r="C352">
        <f>ROW('ePO-Glossary'!B350)</f>
        <v>350</v>
      </c>
    </row>
    <row r="353" spans="2:3" ht="14.25">
      <c r="B353" t="str">
        <f>'ePO-Glossary'!B351</f>
        <v>Location Description</v>
      </c>
      <c r="C353">
        <f>ROW('ePO-Glossary'!B351)</f>
        <v>351</v>
      </c>
    </row>
    <row r="354" spans="2:3" ht="14.25">
      <c r="B354" t="str">
        <f>'ePO-Glossary'!B352</f>
        <v>Lot</v>
      </c>
      <c r="C354">
        <f>ROW('ePO-Glossary'!B352)</f>
        <v>352</v>
      </c>
    </row>
    <row r="355" spans="2:3" ht="14.25">
      <c r="B355" t="str">
        <f>'ePO-Glossary'!B353</f>
        <v>Lot</v>
      </c>
      <c r="C355">
        <f>ROW('ePO-Glossary'!B353)</f>
        <v>353</v>
      </c>
    </row>
    <row r="356" spans="2:3" ht="14.25">
      <c r="B356" t="str">
        <f>'ePO-Glossary'!B354</f>
        <v>Lot</v>
      </c>
      <c r="C356">
        <f>ROW('ePO-Glossary'!B354)</f>
        <v>354</v>
      </c>
    </row>
    <row r="357" spans="2:3" ht="14.25">
      <c r="B357" t="str">
        <f>'ePO-Glossary'!B355</f>
        <v>Lot</v>
      </c>
      <c r="C357">
        <f>ROW('ePO-Glossary'!B355)</f>
        <v>355</v>
      </c>
    </row>
    <row r="358" spans="2:3" ht="14.25">
      <c r="B358" t="str">
        <f>'ePO-Glossary'!B356</f>
        <v>Lot</v>
      </c>
      <c r="C358">
        <f>ROW('ePO-Glossary'!B356)</f>
        <v>356</v>
      </c>
    </row>
    <row r="359" spans="2:3" ht="14.25">
      <c r="B359" t="str">
        <f>'ePO-Glossary'!B357</f>
        <v>Lot</v>
      </c>
      <c r="C359">
        <f>ROW('ePO-Glossary'!B357)</f>
        <v>357</v>
      </c>
    </row>
    <row r="360" spans="2:3" ht="14.25">
      <c r="B360" t="str">
        <f>'ePO-Glossary'!B358</f>
        <v>Lot</v>
      </c>
      <c r="C360">
        <f>ROW('ePO-Glossary'!B358)</f>
        <v>358</v>
      </c>
    </row>
    <row r="361" spans="2:3" ht="14.25">
      <c r="B361" t="str">
        <f>'ePO-Glossary'!B359</f>
        <v>Lot Identifier Reference</v>
      </c>
      <c r="C361">
        <f>ROW('ePO-Glossary'!B359)</f>
        <v>359</v>
      </c>
    </row>
    <row r="362" spans="2:3" ht="14.25">
      <c r="B362" t="str">
        <f>'ePO-Glossary'!B360</f>
        <v>Lot Identifier Reference</v>
      </c>
      <c r="C362">
        <f>ROW('ePO-Glossary'!B360)</f>
        <v>360</v>
      </c>
    </row>
    <row r="363" spans="2:3" ht="14.25">
      <c r="B363" t="str">
        <f>'ePO-Glossary'!B361</f>
        <v>Lot Identifier Reference</v>
      </c>
      <c r="C363">
        <f>ROW('ePO-Glossary'!B361)</f>
        <v>361</v>
      </c>
    </row>
    <row r="364" spans="2:3" ht="14.25">
      <c r="B364" t="str">
        <f>'ePO-Glossary'!B362</f>
        <v>Lot Identifier Reference</v>
      </c>
      <c r="C364">
        <f>ROW('ePO-Glossary'!B362)</f>
        <v>362</v>
      </c>
    </row>
    <row r="365" spans="2:3" ht="14.25">
      <c r="B365" t="str">
        <f>'ePO-Glossary'!B363</f>
        <v>Main Activity</v>
      </c>
      <c r="C365">
        <f>ROW('ePO-Glossary'!B363)</f>
        <v>363</v>
      </c>
    </row>
    <row r="366" spans="2:3" ht="14.25">
      <c r="B366" t="str">
        <f>'ePO-Glossary'!B364</f>
        <v>Main Activity</v>
      </c>
      <c r="C366">
        <f>ROW('ePO-Glossary'!B364)</f>
        <v>364</v>
      </c>
    </row>
    <row r="367" spans="2:3" ht="14.25">
      <c r="B367" t="str">
        <f>'ePO-Glossary'!B365</f>
        <v>Main Activity</v>
      </c>
      <c r="C367">
        <f>ROW('ePO-Glossary'!B365)</f>
        <v>365</v>
      </c>
    </row>
    <row r="368" spans="2:3" ht="14.25">
      <c r="B368" t="str">
        <f>'ePO-Glossary'!B366</f>
        <v>Main Activity</v>
      </c>
      <c r="C368">
        <f>ROW('ePO-Glossary'!B366)</f>
        <v>366</v>
      </c>
    </row>
    <row r="369" spans="2:3" ht="14.25">
      <c r="B369" t="str">
        <f>'ePO-Glossary'!B367</f>
        <v>Main Features Award</v>
      </c>
      <c r="C369">
        <f>ROW('ePO-Glossary'!B367)</f>
        <v>367</v>
      </c>
    </row>
    <row r="370" spans="2:3" ht="14.25">
      <c r="B370" t="str">
        <f>'ePO-Glossary'!B368</f>
        <v>Main Features Award</v>
      </c>
      <c r="C370">
        <f>ROW('ePO-Glossary'!B368)</f>
        <v>368</v>
      </c>
    </row>
    <row r="371" spans="2:3" ht="14.25">
      <c r="B371" t="str">
        <f>'ePO-Glossary'!B369</f>
        <v>Main Financial Conditions</v>
      </c>
      <c r="C371">
        <f>ROW('ePO-Glossary'!B369)</f>
        <v>369</v>
      </c>
    </row>
    <row r="372" spans="2:3" ht="14.25">
      <c r="B372" t="str">
        <f>'ePO-Glossary'!B370</f>
        <v>Main Financial Conditions</v>
      </c>
      <c r="C372">
        <f>ROW('ePO-Glossary'!B370)</f>
        <v>370</v>
      </c>
    </row>
    <row r="373" spans="2:3" ht="14.25">
      <c r="B373" t="str">
        <f>'ePO-Glossary'!B371</f>
        <v>Main Financial Conditions</v>
      </c>
      <c r="C373">
        <f>ROW('ePO-Glossary'!B371)</f>
        <v>371</v>
      </c>
    </row>
    <row r="374" spans="2:3" ht="14.25">
      <c r="B374" t="str">
        <f>'ePO-Glossary'!B372</f>
        <v>Main Financial Conditions</v>
      </c>
      <c r="C374">
        <f>ROW('ePO-Glossary'!B372)</f>
        <v>372</v>
      </c>
    </row>
    <row r="375" spans="2:3" ht="14.25">
      <c r="B375" t="str">
        <f>'ePO-Glossary'!B373</f>
        <v>Max Lots Allowed</v>
      </c>
      <c r="C375">
        <f>ROW('ePO-Glossary'!B373)</f>
        <v>373</v>
      </c>
    </row>
    <row r="376" spans="2:3" ht="14.25">
      <c r="B376" t="str">
        <f>'ePO-Glossary'!B374</f>
        <v>Max Lots Allowed</v>
      </c>
      <c r="C376">
        <f>ROW('ePO-Glossary'!B374)</f>
        <v>374</v>
      </c>
    </row>
    <row r="377" spans="2:3" ht="14.25">
      <c r="B377" t="str">
        <f>'ePO-Glossary'!B375</f>
        <v>Max Lots Allowed</v>
      </c>
      <c r="C377">
        <f>ROW('ePO-Glossary'!B375)</f>
        <v>375</v>
      </c>
    </row>
    <row r="378" spans="2:3" ht="14.25">
      <c r="B378" t="str">
        <f>'ePO-Glossary'!B376</f>
        <v>Max Lots Allowed</v>
      </c>
      <c r="C378">
        <f>ROW('ePO-Glossary'!B376)</f>
        <v>376</v>
      </c>
    </row>
    <row r="379" spans="2:3" ht="14.25">
      <c r="B379" t="str">
        <f>'ePO-Glossary'!B377</f>
        <v>Max Lots Awarded</v>
      </c>
      <c r="C379">
        <f>ROW('ePO-Glossary'!B377)</f>
        <v>377</v>
      </c>
    </row>
    <row r="380" spans="2:3" ht="14.25">
      <c r="B380" t="str">
        <f>'ePO-Glossary'!B378</f>
        <v>Max Lots Awarded</v>
      </c>
      <c r="C380">
        <f>ROW('ePO-Glossary'!B378)</f>
        <v>378</v>
      </c>
    </row>
    <row r="381" spans="2:3" ht="14.25">
      <c r="B381" t="str">
        <f>'ePO-Glossary'!B379</f>
        <v>Max Lots Awarded</v>
      </c>
      <c r="C381">
        <f>ROW('ePO-Glossary'!B379)</f>
        <v>379</v>
      </c>
    </row>
    <row r="382" spans="2:3" ht="14.25">
      <c r="B382" t="str">
        <f>'ePO-Glossary'!B380</f>
        <v>Max Lots Awarded</v>
      </c>
      <c r="C382">
        <f>ROW('ePO-Glossary'!B380)</f>
        <v>380</v>
      </c>
    </row>
    <row r="383" spans="2:3" ht="14.25">
      <c r="B383" t="str">
        <f>'ePO-Glossary'!B381</f>
        <v>Max Number Participants</v>
      </c>
      <c r="C383">
        <f>ROW('ePO-Glossary'!B381)</f>
        <v>381</v>
      </c>
    </row>
    <row r="384" spans="2:3" ht="14.25">
      <c r="B384" t="str">
        <f>'ePO-Glossary'!B382</f>
        <v>Max Number Participants</v>
      </c>
      <c r="C384">
        <f>ROW('ePO-Glossary'!B382)</f>
        <v>382</v>
      </c>
    </row>
    <row r="385" spans="2:3" ht="14.25">
      <c r="B385" t="str">
        <f>'ePO-Glossary'!B383</f>
        <v>Max Number Participants</v>
      </c>
      <c r="C385">
        <f>ROW('ePO-Glossary'!B383)</f>
        <v>383</v>
      </c>
    </row>
    <row r="386" spans="2:3" ht="14.25">
      <c r="B386" t="str">
        <f>'ePO-Glossary'!B384</f>
        <v>Max Total Value Framework</v>
      </c>
      <c r="C386">
        <f>ROW('ePO-Glossary'!B384)</f>
        <v>384</v>
      </c>
    </row>
    <row r="387" spans="2:3" ht="14.25">
      <c r="B387" t="str">
        <f>'ePO-Glossary'!B385</f>
        <v>Max Total Value Framework</v>
      </c>
      <c r="C387">
        <f>ROW('ePO-Glossary'!B385)</f>
        <v>385</v>
      </c>
    </row>
    <row r="388" spans="2:3" ht="14.25">
      <c r="B388" t="str">
        <f>'ePO-Glossary'!B386</f>
        <v>Max Total Value Framework</v>
      </c>
      <c r="C388">
        <f>ROW('ePO-Glossary'!B386)</f>
        <v>386</v>
      </c>
    </row>
    <row r="389" spans="2:3" ht="14.25">
      <c r="B389" t="str">
        <f>'ePO-Glossary'!B387</f>
        <v>Max Total Value Framework</v>
      </c>
      <c r="C389">
        <f>ROW('ePO-Glossary'!B387)</f>
        <v>387</v>
      </c>
    </row>
    <row r="390" spans="2:3" ht="14.25">
      <c r="B390" t="str">
        <f>'ePO-Glossary'!B388</f>
        <v>Maximum Number Of Candidates</v>
      </c>
      <c r="C390">
        <f>ROW('ePO-Glossary'!B388)</f>
        <v>388</v>
      </c>
    </row>
    <row r="391" spans="2:3" ht="14.25">
      <c r="B391" t="str">
        <f>'ePO-Glossary'!B389</f>
        <v>Maximum Number Of Candidates</v>
      </c>
      <c r="C391">
        <f>ROW('ePO-Glossary'!B389)</f>
        <v>389</v>
      </c>
    </row>
    <row r="392" spans="2:3" ht="14.25">
      <c r="B392" t="str">
        <f>'ePO-Glossary'!B390</f>
        <v>Maximum Number Of Candidates</v>
      </c>
      <c r="C392">
        <f>ROW('ePO-Glossary'!B390)</f>
        <v>390</v>
      </c>
    </row>
    <row r="393" spans="2:3" ht="14.25">
      <c r="B393" t="str">
        <f>'ePO-Glossary'!B391</f>
        <v>Maximum Number Of Candidates</v>
      </c>
      <c r="C393">
        <f>ROW('ePO-Glossary'!B391)</f>
        <v>391</v>
      </c>
    </row>
    <row r="394" spans="2:3" ht="14.25">
      <c r="B394" t="str">
        <f>'ePO-Glossary'!B392</f>
        <v>Maximum Number Of Candidates</v>
      </c>
      <c r="C394">
        <f>ROW('ePO-Glossary'!B392)</f>
        <v>392</v>
      </c>
    </row>
    <row r="395" spans="2:3" ht="14.25">
      <c r="B395" t="str">
        <f>'ePO-Glossary'!B393</f>
        <v>Mediation Body</v>
      </c>
      <c r="C395">
        <f>ROW('ePO-Glossary'!B393)</f>
        <v>393</v>
      </c>
    </row>
    <row r="396" spans="2:3" ht="14.25">
      <c r="B396" t="str">
        <f>'ePO-Glossary'!B394</f>
        <v>Mediation Body</v>
      </c>
      <c r="C396">
        <f>ROW('ePO-Glossary'!B394)</f>
        <v>394</v>
      </c>
    </row>
    <row r="397" spans="2:3" ht="14.25">
      <c r="B397" t="str">
        <f>'ePO-Glossary'!B395</f>
        <v>Micro, Small And Medium-Sized Enterprise (SME)</v>
      </c>
      <c r="C397">
        <f>ROW('ePO-Glossary'!B395)</f>
        <v>395</v>
      </c>
    </row>
    <row r="398" spans="2:3" ht="14.25">
      <c r="B398" t="str">
        <f>'ePO-Glossary'!B396</f>
        <v>Micro, Small And Medium-Sized Enterprise (SME)</v>
      </c>
      <c r="C398">
        <f>ROW('ePO-Glossary'!B396)</f>
        <v>396</v>
      </c>
    </row>
    <row r="399" spans="2:3" ht="14.25">
      <c r="B399" t="str">
        <f>'ePO-Glossary'!B397</f>
        <v>Micro, Small And Medium-Sized Enterprise (SME)</v>
      </c>
      <c r="C399">
        <f>ROW('ePO-Glossary'!B397)</f>
        <v>397</v>
      </c>
    </row>
    <row r="400" spans="2:3" ht="14.25">
      <c r="B400" t="str">
        <f>'ePO-Glossary'!B398</f>
        <v>Micro, Small And Medium-Sized Enterprise (SME)</v>
      </c>
      <c r="C400">
        <f>ROW('ePO-Glossary'!B398)</f>
        <v>398</v>
      </c>
    </row>
    <row r="401" spans="2:3" ht="14.25">
      <c r="B401" t="str">
        <f>'ePO-Glossary'!B399</f>
        <v>Micro, Small And Medium-Sized Enterprise (SME)</v>
      </c>
      <c r="C401">
        <f>ROW('ePO-Glossary'!B399)</f>
        <v>399</v>
      </c>
    </row>
    <row r="402" spans="2:3" ht="14.25">
      <c r="B402" t="str">
        <f>'ePO-Glossary'!B400</f>
        <v>Minimum Number Of Candidates</v>
      </c>
      <c r="C402">
        <f>ROW('ePO-Glossary'!B400)</f>
        <v>400</v>
      </c>
    </row>
    <row r="403" spans="2:3" ht="14.25">
      <c r="B403" t="str">
        <f>'ePO-Glossary'!B401</f>
        <v>Minimum Number Of Candidates</v>
      </c>
      <c r="C403">
        <f>ROW('ePO-Glossary'!B401)</f>
        <v>401</v>
      </c>
    </row>
    <row r="404" spans="2:3" ht="14.25">
      <c r="B404" t="str">
        <f>'ePO-Glossary'!B402</f>
        <v>Minimum Number Of Candidates</v>
      </c>
      <c r="C404">
        <f>ROW('ePO-Glossary'!B402)</f>
        <v>402</v>
      </c>
    </row>
    <row r="405" spans="2:3" ht="14.25">
      <c r="B405" t="str">
        <f>'ePO-Glossary'!B403</f>
        <v>Minimum Number Of Candidates</v>
      </c>
      <c r="C405">
        <f>ROW('ePO-Glossary'!B403)</f>
        <v>403</v>
      </c>
    </row>
    <row r="406" spans="2:3" ht="14.25">
      <c r="B406" t="str">
        <f>'ePO-Glossary'!B404</f>
        <v>Minimum Number Of Candidates</v>
      </c>
      <c r="C406">
        <f>ROW('ePO-Glossary'!B404)</f>
        <v>404</v>
      </c>
    </row>
    <row r="407" spans="2:3" ht="14.25">
      <c r="B407" t="str">
        <f>'ePO-Glossary'!B405</f>
        <v>Modification</v>
      </c>
      <c r="C407">
        <f>ROW('ePO-Glossary'!B405)</f>
        <v>405</v>
      </c>
    </row>
    <row r="408" spans="2:3" ht="14.25">
      <c r="B408" t="str">
        <f>'ePO-Glossary'!B406</f>
        <v>Modification</v>
      </c>
      <c r="C408">
        <f>ROW('ePO-Glossary'!B406)</f>
        <v>406</v>
      </c>
    </row>
    <row r="409" spans="2:3" ht="14.25">
      <c r="B409" t="str">
        <f>'ePO-Glossary'!B407</f>
        <v>Modification</v>
      </c>
      <c r="C409">
        <f>ROW('ePO-Glossary'!B407)</f>
        <v>407</v>
      </c>
    </row>
    <row r="410" spans="2:3" ht="14.25">
      <c r="B410" t="str">
        <f>'ePO-Glossary'!B408</f>
        <v>Modification</v>
      </c>
      <c r="C410">
        <f>ROW('ePO-Glossary'!B408)</f>
        <v>408</v>
      </c>
    </row>
    <row r="411" spans="2:3" ht="14.25">
      <c r="B411" t="str">
        <f>'ePO-Glossary'!B409</f>
        <v>Modification</v>
      </c>
      <c r="C411">
        <f>ROW('ePO-Glossary'!B409)</f>
        <v>409</v>
      </c>
    </row>
    <row r="412" spans="2:3" ht="14.25">
      <c r="B412" t="str">
        <f>'ePO-Glossary'!B410</f>
        <v>Modification</v>
      </c>
      <c r="C412">
        <f>ROW('ePO-Glossary'!B410)</f>
        <v>410</v>
      </c>
    </row>
    <row r="413" spans="2:3" ht="14.25">
      <c r="B413" t="str">
        <f>'ePO-Glossary'!B411</f>
        <v>Modification</v>
      </c>
      <c r="C413">
        <f>ROW('ePO-Glossary'!B411)</f>
        <v>411</v>
      </c>
    </row>
    <row r="414" spans="2:3" ht="14.25">
      <c r="B414" t="str">
        <f>'ePO-Glossary'!B412</f>
        <v>Name</v>
      </c>
      <c r="C414">
        <f>ROW('ePO-Glossary'!B412)</f>
        <v>412</v>
      </c>
    </row>
    <row r="415" spans="2:3" ht="14.25">
      <c r="B415" t="str">
        <f>'ePO-Glossary'!B413</f>
        <v>Name</v>
      </c>
      <c r="C415">
        <f>ROW('ePO-Glossary'!B413)</f>
        <v>413</v>
      </c>
    </row>
    <row r="416" spans="2:3" ht="14.25">
      <c r="B416" t="str">
        <f>'ePO-Glossary'!B414</f>
        <v>Name</v>
      </c>
      <c r="C416">
        <f>ROW('ePO-Glossary'!B414)</f>
        <v>414</v>
      </c>
    </row>
    <row r="417" spans="2:3" ht="14.25">
      <c r="B417" t="str">
        <f>'ePO-Glossary'!B415</f>
        <v>Name</v>
      </c>
      <c r="C417">
        <f>ROW('ePO-Glossary'!B415)</f>
        <v>415</v>
      </c>
    </row>
    <row r="418" spans="2:3" ht="14.25">
      <c r="B418" t="str">
        <f>'ePO-Glossary'!B416</f>
        <v>National Law URI</v>
      </c>
      <c r="C418">
        <f>ROW('ePO-Glossary'!B416)</f>
        <v>416</v>
      </c>
    </row>
    <row r="419" spans="2:3" ht="14.25">
      <c r="B419" t="str">
        <f>'ePO-Glossary'!B417</f>
        <v>National Law URI</v>
      </c>
      <c r="C419">
        <f>ROW('ePO-Glossary'!B417)</f>
        <v>417</v>
      </c>
    </row>
    <row r="420" spans="2:3" ht="14.25">
      <c r="B420" t="str">
        <f>'ePO-Glossary'!B418</f>
        <v>No Award Reason</v>
      </c>
      <c r="C420">
        <f>ROW('ePO-Glossary'!B418)</f>
        <v>418</v>
      </c>
    </row>
    <row r="421" spans="2:3" ht="14.25">
      <c r="B421" t="str">
        <f>'ePO-Glossary'!B419</f>
        <v>No Award Reason</v>
      </c>
      <c r="C421">
        <f>ROW('ePO-Glossary'!B419)</f>
        <v>419</v>
      </c>
    </row>
    <row r="422" spans="2:3" ht="14.25">
      <c r="B422" t="str">
        <f>'ePO-Glossary'!B420</f>
        <v>No Further Negociation Indicator</v>
      </c>
      <c r="C422">
        <f>ROW('ePO-Glossary'!B420)</f>
        <v>420</v>
      </c>
    </row>
    <row r="423" spans="2:3" ht="14.25">
      <c r="B423" t="str">
        <f>'ePO-Glossary'!B421</f>
        <v>No Further Negociation Indicator</v>
      </c>
      <c r="C423">
        <f>ROW('ePO-Glossary'!B421)</f>
        <v>421</v>
      </c>
    </row>
    <row r="424" spans="2:3" ht="14.25">
      <c r="B424" t="str">
        <f>'ePO-Glossary'!B422</f>
        <v>Number Award</v>
      </c>
      <c r="C424">
        <f>ROW('ePO-Glossary'!B422)</f>
        <v>422</v>
      </c>
    </row>
    <row r="425" spans="2:3" ht="14.25">
      <c r="B425" t="str">
        <f>'ePO-Glossary'!B423</f>
        <v>Number Award</v>
      </c>
      <c r="C425">
        <f>ROW('ePO-Glossary'!B423)</f>
        <v>423</v>
      </c>
    </row>
    <row r="426" spans="2:3" ht="14.25">
      <c r="B426" t="str">
        <f>'ePO-Glossary'!B424</f>
        <v>Number Requests Received</v>
      </c>
      <c r="C426">
        <f>ROW('ePO-Glossary'!B424)</f>
        <v>424</v>
      </c>
    </row>
    <row r="427" spans="2:3" ht="14.25">
      <c r="B427" t="str">
        <f>'ePO-Glossary'!B425</f>
        <v>Number Requests Received</v>
      </c>
      <c r="C427">
        <f>ROW('ePO-Glossary'!B425)</f>
        <v>425</v>
      </c>
    </row>
    <row r="428" spans="2:3" ht="14.25">
      <c r="B428" t="str">
        <f>'ePO-Glossary'!B426</f>
        <v>Number Tenders Other EU</v>
      </c>
      <c r="C428">
        <f>ROW('ePO-Glossary'!B426)</f>
        <v>426</v>
      </c>
    </row>
    <row r="429" spans="2:3" ht="14.25">
      <c r="B429" t="str">
        <f>'ePO-Glossary'!B427</f>
        <v>Number Tenders Other EU</v>
      </c>
      <c r="C429">
        <f>ROW('ePO-Glossary'!B427)</f>
        <v>427</v>
      </c>
    </row>
    <row r="430" spans="2:3" ht="14.25">
      <c r="B430" t="str">
        <f>'ePO-Glossary'!B428</f>
        <v>Number Tenders Other EU</v>
      </c>
      <c r="C430">
        <f>ROW('ePO-Glossary'!B428)</f>
        <v>428</v>
      </c>
    </row>
    <row r="431" spans="2:3" ht="14.25">
      <c r="B431" t="str">
        <f>'ePO-Glossary'!B429</f>
        <v>Number Tenders Received</v>
      </c>
      <c r="C431">
        <f>ROW('ePO-Glossary'!B429)</f>
        <v>429</v>
      </c>
    </row>
    <row r="432" spans="2:3" ht="14.25">
      <c r="B432" t="str">
        <f>'ePO-Glossary'!B430</f>
        <v>Number Tenders Received</v>
      </c>
      <c r="C432">
        <f>ROW('ePO-Glossary'!B430)</f>
        <v>430</v>
      </c>
    </row>
    <row r="433" spans="2:3" ht="14.25">
      <c r="B433" t="str">
        <f>'ePO-Glossary'!B431</f>
        <v>Number Tenders Received</v>
      </c>
      <c r="C433">
        <f>ROW('ePO-Glossary'!B431)</f>
        <v>431</v>
      </c>
    </row>
    <row r="434" spans="2:3" ht="14.25">
      <c r="B434" t="str">
        <f>'ePO-Glossary'!B432</f>
        <v>Number Tenders Received EMEANS</v>
      </c>
      <c r="C434">
        <f>ROW('ePO-Glossary'!B432)</f>
        <v>432</v>
      </c>
    </row>
    <row r="435" spans="2:3" ht="14.25">
      <c r="B435" t="str">
        <f>'ePO-Glossary'!B433</f>
        <v>Number Tenders Received EMEANS</v>
      </c>
      <c r="C435">
        <f>ROW('ePO-Glossary'!B433)</f>
        <v>433</v>
      </c>
    </row>
    <row r="436" spans="2:3" ht="14.25">
      <c r="B436" t="str">
        <f>'ePO-Glossary'!B434</f>
        <v>Number Tenders Received EMEANS</v>
      </c>
      <c r="C436">
        <f>ROW('ePO-Glossary'!B434)</f>
        <v>434</v>
      </c>
    </row>
    <row r="437" spans="2:3" ht="14.25">
      <c r="B437" t="str">
        <f>'ePO-Glossary'!B435</f>
        <v>Number Tenders SME</v>
      </c>
      <c r="C437">
        <f>ROW('ePO-Glossary'!B435)</f>
        <v>435</v>
      </c>
    </row>
    <row r="438" spans="2:3" ht="14.25">
      <c r="B438" t="str">
        <f>'ePO-Glossary'!B436</f>
        <v>Number Tenders SME</v>
      </c>
      <c r="C438">
        <f>ROW('ePO-Glossary'!B436)</f>
        <v>436</v>
      </c>
    </row>
    <row r="439" spans="2:3" ht="14.25">
      <c r="B439" t="str">
        <f>'ePO-Glossary'!B437</f>
        <v>Number Tenders SME</v>
      </c>
      <c r="C439">
        <f>ROW('ePO-Glossary'!B437)</f>
        <v>437</v>
      </c>
    </row>
    <row r="440" spans="2:3" ht="14.25">
      <c r="B440" t="str">
        <f>'ePO-Glossary'!B438</f>
        <v>Number Year Month</v>
      </c>
      <c r="C440">
        <f>ROW('ePO-Glossary'!B438)</f>
        <v>438</v>
      </c>
    </row>
    <row r="441" spans="2:3" ht="14.25">
      <c r="B441" t="str">
        <f>'ePO-Glossary'!B439</f>
        <v>NUTS Code</v>
      </c>
      <c r="C441">
        <f>ROW('ePO-Glossary'!B439)</f>
        <v>439</v>
      </c>
    </row>
    <row r="442" spans="2:3" ht="14.25">
      <c r="B442" t="str">
        <f>'ePO-Glossary'!B440</f>
        <v>NUTS Code</v>
      </c>
      <c r="C442">
        <f>ROW('ePO-Glossary'!B440)</f>
        <v>440</v>
      </c>
    </row>
    <row r="443" spans="2:3" ht="14.25">
      <c r="B443" t="str">
        <f>'ePO-Glossary'!B441</f>
        <v>NUTS Code</v>
      </c>
      <c r="C443">
        <f>ROW('ePO-Glossary'!B441)</f>
        <v>441</v>
      </c>
    </row>
    <row r="444" spans="2:3" ht="14.25">
      <c r="B444" t="str">
        <f>'ePO-Glossary'!B442</f>
        <v>NUTS Code</v>
      </c>
      <c r="C444">
        <f>ROW('ePO-Glossary'!B442)</f>
        <v>442</v>
      </c>
    </row>
    <row r="445" spans="2:3" ht="14.25">
      <c r="B445" t="str">
        <f>'ePO-Glossary'!B443</f>
        <v>NUTS Code</v>
      </c>
      <c r="C445">
        <f>ROW('ePO-Glossary'!B443)</f>
        <v>443</v>
      </c>
    </row>
    <row r="446" spans="2:3" ht="14.25">
      <c r="B446" t="str">
        <f>'ePO-Glossary'!B444</f>
        <v>NUTS Code</v>
      </c>
      <c r="C446">
        <f>ROW('ePO-Glossary'!B444)</f>
        <v>444</v>
      </c>
    </row>
    <row r="447" spans="2:3" ht="14.25">
      <c r="B447" t="str">
        <f>'ePO-Glossary'!B445</f>
        <v>Open Conditions Date</v>
      </c>
      <c r="C447">
        <f>ROW('ePO-Glossary'!B445)</f>
        <v>445</v>
      </c>
    </row>
    <row r="448" spans="2:3" ht="14.25">
      <c r="B448" t="str">
        <f>'ePO-Glossary'!B446</f>
        <v>Open Conditions Date</v>
      </c>
      <c r="C448">
        <f>ROW('ePO-Glossary'!B446)</f>
        <v>446</v>
      </c>
    </row>
    <row r="449" spans="2:3" ht="14.25">
      <c r="B449" t="str">
        <f>'ePO-Glossary'!B447</f>
        <v>Open Conditions Description</v>
      </c>
      <c r="C449">
        <f>ROW('ePO-Glossary'!B447)</f>
        <v>447</v>
      </c>
    </row>
    <row r="450" spans="2:3" ht="14.25">
      <c r="B450" t="str">
        <f>'ePO-Glossary'!B448</f>
        <v>Open Conditions Description</v>
      </c>
      <c r="C450">
        <f>ROW('ePO-Glossary'!B448)</f>
        <v>448</v>
      </c>
    </row>
    <row r="451" spans="2:3" ht="14.25">
      <c r="B451" t="str">
        <f>'ePO-Glossary'!B449</f>
        <v>Open Conditions Place</v>
      </c>
      <c r="C451">
        <f>ROW('ePO-Glossary'!B449)</f>
        <v>449</v>
      </c>
    </row>
    <row r="452" spans="2:3" ht="14.25">
      <c r="B452" t="str">
        <f>'ePO-Glossary'!B450</f>
        <v>Open Conditions Place</v>
      </c>
      <c r="C452">
        <f>ROW('ePO-Glossary'!B450)</f>
        <v>450</v>
      </c>
    </row>
    <row r="453" spans="2:3" ht="14.25">
      <c r="B453" t="str">
        <f>'ePO-Glossary'!B451</f>
        <v>Options</v>
      </c>
      <c r="C453">
        <f>ROW('ePO-Glossary'!B451)</f>
        <v>451</v>
      </c>
    </row>
    <row r="454" spans="2:3" ht="14.25">
      <c r="B454" t="str">
        <f>'ePO-Glossary'!B452</f>
        <v>Options</v>
      </c>
      <c r="C454">
        <f>ROW('ePO-Glossary'!B452)</f>
        <v>452</v>
      </c>
    </row>
    <row r="455" spans="2:3" ht="14.25">
      <c r="B455" t="str">
        <f>'ePO-Glossary'!B453</f>
        <v>Options</v>
      </c>
      <c r="C455">
        <f>ROW('ePO-Glossary'!B453)</f>
        <v>453</v>
      </c>
    </row>
    <row r="456" spans="2:3" ht="14.25">
      <c r="B456" t="str">
        <f>'ePO-Glossary'!B454</f>
        <v>Options</v>
      </c>
      <c r="C456">
        <f>ROW('ePO-Glossary'!B454)</f>
        <v>454</v>
      </c>
    </row>
    <row r="457" spans="2:3" ht="14.25">
      <c r="B457" t="str">
        <f>'ePO-Glossary'!B455</f>
        <v>Options</v>
      </c>
      <c r="C457">
        <f>ROW('ePO-Glossary'!B455)</f>
        <v>455</v>
      </c>
    </row>
    <row r="458" spans="2:3" ht="14.25">
      <c r="B458" t="str">
        <f>'ePO-Glossary'!B456</f>
        <v>Options</v>
      </c>
      <c r="C458">
        <f>ROW('ePO-Glossary'!B456)</f>
        <v>456</v>
      </c>
    </row>
    <row r="459" spans="2:3" ht="14.25">
      <c r="B459" t="str">
        <f>'ePO-Glossary'!B457</f>
        <v>Options</v>
      </c>
      <c r="C459">
        <f>ROW('ePO-Glossary'!B457)</f>
        <v>457</v>
      </c>
    </row>
    <row r="460" spans="2:3" ht="14.25">
      <c r="B460" t="str">
        <f>'ePO-Glossary'!B458</f>
        <v>Organisation Identifier</v>
      </c>
      <c r="C460">
        <f>ROW('ePO-Glossary'!B458)</f>
        <v>458</v>
      </c>
    </row>
    <row r="461" spans="2:3" ht="14.25">
      <c r="B461" t="str">
        <f>'ePO-Glossary'!B459</f>
        <v>Organisation Identifier</v>
      </c>
      <c r="C461">
        <f>ROW('ePO-Glossary'!B459)</f>
        <v>459</v>
      </c>
    </row>
    <row r="462" spans="2:3" ht="14.25">
      <c r="B462" t="str">
        <f>'ePO-Glossary'!B460</f>
        <v>Organisation Identifier</v>
      </c>
      <c r="C462">
        <f>ROW('ePO-Glossary'!B460)</f>
        <v>460</v>
      </c>
    </row>
    <row r="463" spans="2:3" ht="14.25">
      <c r="B463" t="str">
        <f>'ePO-Glossary'!B461</f>
        <v>Organisation Identifier</v>
      </c>
      <c r="C463">
        <f>ROW('ePO-Glossary'!B461)</f>
        <v>461</v>
      </c>
    </row>
    <row r="464" spans="2:3" ht="14.25">
      <c r="B464" t="str">
        <f>'ePO-Glossary'!B462</f>
        <v>Organisation Identifier</v>
      </c>
      <c r="C464">
        <f>ROW('ePO-Glossary'!B462)</f>
        <v>462</v>
      </c>
    </row>
    <row r="465" spans="2:3" ht="14.25">
      <c r="B465" t="str">
        <f>'ePO-Glossary'!B463</f>
        <v>Organisation Identifier</v>
      </c>
      <c r="C465">
        <f>ROW('ePO-Glossary'!B463)</f>
        <v>463</v>
      </c>
    </row>
    <row r="466" spans="2:3" ht="14.25">
      <c r="B466" t="str">
        <f>'ePO-Glossary'!B464</f>
        <v>Outsourced Procedure Indicator</v>
      </c>
      <c r="C466">
        <f>ROW('ePO-Glossary'!B464)</f>
        <v>464</v>
      </c>
    </row>
    <row r="467" spans="2:3" ht="14.25">
      <c r="B467" t="str">
        <f>'ePO-Glossary'!B465</f>
        <v>Outsourced Procedure Indicator</v>
      </c>
      <c r="C467">
        <f>ROW('ePO-Glossary'!B465)</f>
        <v>465</v>
      </c>
    </row>
    <row r="468" spans="2:3" ht="14.25">
      <c r="B468" t="str">
        <f>'ePO-Glossary'!B466</f>
        <v>Participant Pay</v>
      </c>
      <c r="C468">
        <f>ROW('ePO-Glossary'!B466)</f>
        <v>466</v>
      </c>
    </row>
    <row r="469" spans="2:3" ht="14.25">
      <c r="B469" t="str">
        <f>'ePO-Glossary'!B467</f>
        <v>Participant Pay</v>
      </c>
      <c r="C469">
        <f>ROW('ePO-Glossary'!B467)</f>
        <v>467</v>
      </c>
    </row>
    <row r="470" spans="2:3" ht="14.25">
      <c r="B470" t="str">
        <f>'ePO-Glossary'!B468</f>
        <v>Participant Pay</v>
      </c>
      <c r="C470">
        <f>ROW('ePO-Glossary'!B468)</f>
        <v>468</v>
      </c>
    </row>
    <row r="471" spans="2:3" ht="14.25">
      <c r="B471" t="str">
        <f>'ePO-Glossary'!B469</f>
        <v>Participant Pay</v>
      </c>
      <c r="C471">
        <f>ROW('ePO-Glossary'!B469)</f>
        <v>469</v>
      </c>
    </row>
    <row r="472" spans="2:3" ht="14.25">
      <c r="B472" t="str">
        <f>'ePO-Glossary'!B470</f>
        <v>Participants Name</v>
      </c>
      <c r="C472">
        <f>ROW('ePO-Glossary'!B470)</f>
        <v>470</v>
      </c>
    </row>
    <row r="473" spans="2:3" ht="14.25">
      <c r="B473" t="str">
        <f>'ePO-Glossary'!B471</f>
        <v>Participants Name</v>
      </c>
      <c r="C473">
        <f>ROW('ePO-Glossary'!B471)</f>
        <v>471</v>
      </c>
    </row>
    <row r="474" spans="2:3" ht="14.25">
      <c r="B474" t="str">
        <f>'ePO-Glossary'!B472</f>
        <v>Participants Name</v>
      </c>
      <c r="C474">
        <f>ROW('ePO-Glossary'!B472)</f>
        <v>472</v>
      </c>
    </row>
    <row r="475" spans="2:3" ht="14.25">
      <c r="B475" t="str">
        <f>'ePO-Glossary'!B473</f>
        <v>Participation Deadline</v>
      </c>
      <c r="C475">
        <f>ROW('ePO-Glossary'!B473)</f>
        <v>473</v>
      </c>
    </row>
    <row r="476" spans="2:3" ht="14.25">
      <c r="B476" t="str">
        <f>'ePO-Glossary'!B474</f>
        <v>Participation Deadline</v>
      </c>
      <c r="C476">
        <f>ROW('ePO-Glossary'!B474)</f>
        <v>474</v>
      </c>
    </row>
    <row r="477" spans="2:3" ht="14.25">
      <c r="B477" t="str">
        <f>'ePO-Glossary'!B475</f>
        <v>Participation Deadline</v>
      </c>
      <c r="C477">
        <f>ROW('ePO-Glossary'!B475)</f>
        <v>475</v>
      </c>
    </row>
    <row r="478" spans="2:3" ht="14.25">
      <c r="B478" t="str">
        <f>'ePO-Glossary'!B476</f>
        <v>Performance Conditions</v>
      </c>
      <c r="C478">
        <f>ROW('ePO-Glossary'!B476)</f>
        <v>476</v>
      </c>
    </row>
    <row r="479" spans="2:3" ht="14.25">
      <c r="B479" t="str">
        <f>'ePO-Glossary'!B477</f>
        <v>Performance Conditions</v>
      </c>
      <c r="C479">
        <f>ROW('ePO-Glossary'!B477)</f>
        <v>477</v>
      </c>
    </row>
    <row r="480" spans="2:3" ht="14.25">
      <c r="B480" t="str">
        <f>'ePO-Glossary'!B478</f>
        <v>Performance Conditions</v>
      </c>
      <c r="C480">
        <f>ROW('ePO-Glossary'!B478)</f>
        <v>478</v>
      </c>
    </row>
    <row r="481" spans="2:3" ht="14.25">
      <c r="B481" t="str">
        <f>'ePO-Glossary'!B479</f>
        <v>Performance Staff Qualification</v>
      </c>
      <c r="C481">
        <f>ROW('ePO-Glossary'!B479)</f>
        <v>479</v>
      </c>
    </row>
    <row r="482" spans="2:3" ht="14.25">
      <c r="B482" t="str">
        <f>'ePO-Glossary'!B480</f>
        <v>Performance Staff Qualification</v>
      </c>
      <c r="C482">
        <f>ROW('ePO-Glossary'!B480)</f>
        <v>480</v>
      </c>
    </row>
    <row r="483" spans="2:3" ht="14.25">
      <c r="B483" t="str">
        <f>'ePO-Glossary'!B481</f>
        <v>Personal Situation Exclusion Criterion</v>
      </c>
      <c r="C483">
        <f>ROW('ePO-Glossary'!B481)</f>
        <v>481</v>
      </c>
    </row>
    <row r="484" spans="2:3" ht="14.25">
      <c r="B484" t="str">
        <f>'ePO-Glossary'!B482</f>
        <v>Personal Situation Exclusion Criterion</v>
      </c>
      <c r="C484">
        <f>ROW('ePO-Glossary'!B482)</f>
        <v>482</v>
      </c>
    </row>
    <row r="485" spans="2:3" ht="14.25">
      <c r="B485" t="str">
        <f>'ePO-Glossary'!B483</f>
        <v>Personal Situation Exclusion Criterion</v>
      </c>
      <c r="C485">
        <f>ROW('ePO-Glossary'!B483)</f>
        <v>483</v>
      </c>
    </row>
    <row r="486" spans="2:3" ht="14.25">
      <c r="B486" t="str">
        <f>'ePO-Glossary'!B484</f>
        <v>Personal Situation Exclusion Criterion</v>
      </c>
      <c r="C486">
        <f>ROW('ePO-Glossary'!B484)</f>
        <v>484</v>
      </c>
    </row>
    <row r="487" spans="2:3" ht="14.25">
      <c r="B487" t="str">
        <f>'ePO-Glossary'!B485</f>
        <v>Phone</v>
      </c>
      <c r="C487">
        <f>ROW('ePO-Glossary'!B485)</f>
        <v>485</v>
      </c>
    </row>
    <row r="488" spans="2:3" ht="14.25">
      <c r="B488" t="str">
        <f>'ePO-Glossary'!B486</f>
        <v>Phone</v>
      </c>
      <c r="C488">
        <f>ROW('ePO-Glossary'!B486)</f>
        <v>486</v>
      </c>
    </row>
    <row r="489" spans="2:3" ht="14.25">
      <c r="B489" t="str">
        <f>'ePO-Glossary'!B487</f>
        <v>Postal Code</v>
      </c>
      <c r="C489">
        <f>ROW('ePO-Glossary'!B487)</f>
        <v>487</v>
      </c>
    </row>
    <row r="490" spans="2:3" ht="14.25">
      <c r="B490" t="str">
        <f>'ePO-Glossary'!B488</f>
        <v>Postal Code</v>
      </c>
      <c r="C490">
        <f>ROW('ePO-Glossary'!B488)</f>
        <v>488</v>
      </c>
    </row>
    <row r="491" spans="2:3" ht="14.25">
      <c r="B491" t="str">
        <f>'ePO-Glossary'!B489</f>
        <v>Preliminary Market Consultation</v>
      </c>
      <c r="C491">
        <f>ROW('ePO-Glossary'!B489)</f>
        <v>489</v>
      </c>
    </row>
    <row r="492" spans="2:3" ht="14.25">
      <c r="B492" t="str">
        <f>'ePO-Glossary'!B490</f>
        <v>Preliminary Market Consultation</v>
      </c>
      <c r="C492">
        <f>ROW('ePO-Glossary'!B490)</f>
        <v>490</v>
      </c>
    </row>
    <row r="493" spans="2:3" ht="14.25">
      <c r="B493" t="str">
        <f>'ePO-Glossary'!B491</f>
        <v>Prize Awarded</v>
      </c>
      <c r="C493">
        <f>ROW('ePO-Glossary'!B491)</f>
        <v>491</v>
      </c>
    </row>
    <row r="494" spans="2:3" ht="14.25">
      <c r="B494" t="str">
        <f>'ePO-Glossary'!B492</f>
        <v>Prize Awarded</v>
      </c>
      <c r="C494">
        <f>ROW('ePO-Glossary'!B492)</f>
        <v>492</v>
      </c>
    </row>
    <row r="495" spans="2:3" ht="14.25">
      <c r="B495" t="str">
        <f>'ePO-Glossary'!B493</f>
        <v>Prize Awarded</v>
      </c>
      <c r="C495">
        <f>ROW('ePO-Glossary'!B493)</f>
        <v>493</v>
      </c>
    </row>
    <row r="496" spans="2:3" ht="14.25">
      <c r="B496" t="str">
        <f>'ePO-Glossary'!B494</f>
        <v>Prize Awarded</v>
      </c>
      <c r="C496">
        <f>ROW('ePO-Glossary'!B494)</f>
        <v>494</v>
      </c>
    </row>
    <row r="497" spans="2:3" ht="14.25">
      <c r="B497" t="str">
        <f>'ePO-Glossary'!B495</f>
        <v>Prize Awarded</v>
      </c>
      <c r="C497">
        <f>ROW('ePO-Glossary'!B495)</f>
        <v>495</v>
      </c>
    </row>
    <row r="498" spans="2:3" ht="14.25">
      <c r="B498" t="str">
        <f>'ePO-Glossary'!B496</f>
        <v>Prize Awarded</v>
      </c>
      <c r="C498">
        <f>ROW('ePO-Glossary'!B496)</f>
        <v>496</v>
      </c>
    </row>
    <row r="499" spans="2:3" ht="14.25">
      <c r="B499" t="str">
        <f>'ePO-Glossary'!B497</f>
        <v>Prize Value</v>
      </c>
      <c r="C499">
        <f>ROW('ePO-Glossary'!B497)</f>
        <v>497</v>
      </c>
    </row>
    <row r="500" spans="2:3" ht="14.25">
      <c r="B500" t="str">
        <f>'ePO-Glossary'!B498</f>
        <v>Prize Value</v>
      </c>
      <c r="C500">
        <f>ROW('ePO-Glossary'!B498)</f>
        <v>498</v>
      </c>
    </row>
    <row r="501" spans="2:3" ht="14.25">
      <c r="B501" t="str">
        <f>'ePO-Glossary'!B499</f>
        <v>Procedure Type</v>
      </c>
      <c r="C501">
        <f>ROW('ePO-Glossary'!B499)</f>
        <v>499</v>
      </c>
    </row>
    <row r="502" spans="2:3" ht="14.25">
      <c r="B502" t="str">
        <f>'ePO-Glossary'!B500</f>
        <v>Procedure Type</v>
      </c>
      <c r="C502">
        <f>ROW('ePO-Glossary'!B500)</f>
        <v>500</v>
      </c>
    </row>
    <row r="503" spans="2:3" ht="14.25">
      <c r="B503" t="str">
        <f>'ePO-Glossary'!B501</f>
        <v>Procedure Type</v>
      </c>
      <c r="C503">
        <f>ROW('ePO-Glossary'!B501)</f>
        <v>501</v>
      </c>
    </row>
    <row r="504" spans="2:3" ht="14.25">
      <c r="B504" t="str">
        <f>'ePO-Glossary'!B502</f>
        <v>Procedure Type</v>
      </c>
      <c r="C504">
        <f>ROW('ePO-Glossary'!B502)</f>
        <v>502</v>
      </c>
    </row>
    <row r="505" spans="2:3" ht="14.25">
      <c r="B505" t="str">
        <f>'ePO-Glossary'!B503</f>
        <v>Procedure Type</v>
      </c>
      <c r="C505">
        <f>ROW('ePO-Glossary'!B503)</f>
        <v>503</v>
      </c>
    </row>
    <row r="506" spans="2:3" ht="14.25">
      <c r="B506" t="str">
        <f>'ePO-Glossary'!B504</f>
        <v>Procedure Type</v>
      </c>
      <c r="C506">
        <f>ROW('ePO-Glossary'!B504)</f>
        <v>504</v>
      </c>
    </row>
    <row r="507" spans="2:3" ht="14.25"/>
    <row r="508" spans="2:3" ht="14.25"/>
    <row r="509" spans="2:3" ht="14.25">
      <c r="B509" t="str">
        <f>'ePO-Glossary'!B505</f>
        <v>Procurement Description</v>
      </c>
      <c r="C509">
        <f>ROW('ePO-Glossary'!B505)</f>
        <v>505</v>
      </c>
    </row>
    <row r="510" spans="2:3" ht="14.25">
      <c r="B510" t="str">
        <f>'ePO-Glossary'!B506</f>
        <v>Procurement Description</v>
      </c>
      <c r="C510">
        <f>ROW('ePO-Glossary'!B506)</f>
        <v>506</v>
      </c>
    </row>
    <row r="511" spans="2:3" ht="14.25">
      <c r="B511" t="str">
        <f>'ePO-Glossary'!B507</f>
        <v>Procurement Description</v>
      </c>
      <c r="C511">
        <f>ROW('ePO-Glossary'!B507)</f>
        <v>507</v>
      </c>
    </row>
    <row r="512" spans="2:3" ht="14.25">
      <c r="B512" t="str">
        <f>'ePO-Glossary'!B508</f>
        <v>Procurement Description</v>
      </c>
      <c r="C512">
        <f>ROW('ePO-Glossary'!B508)</f>
        <v>508</v>
      </c>
    </row>
    <row r="513" spans="2:3" ht="14.25">
      <c r="B513" t="str">
        <f>'ePO-Glossary'!B509</f>
        <v>Procurement Document URL</v>
      </c>
      <c r="C513">
        <f>ROW('ePO-Glossary'!B509)</f>
        <v>509</v>
      </c>
    </row>
    <row r="514" spans="2:3" ht="14.25">
      <c r="B514" t="str">
        <f>'ePO-Glossary'!B510</f>
        <v>Procurement Law</v>
      </c>
      <c r="C514">
        <f>ROW('ePO-Glossary'!B510)</f>
        <v>510</v>
      </c>
    </row>
    <row r="515" spans="2:3" ht="14.25">
      <c r="B515" t="str">
        <f>'ePO-Glossary'!B511</f>
        <v>Procurement Law</v>
      </c>
      <c r="C515">
        <f>ROW('ePO-Glossary'!B511)</f>
        <v>511</v>
      </c>
    </row>
    <row r="516" spans="2:3" ht="14.25">
      <c r="B516" t="str">
        <f>'ePO-Glossary'!B512</f>
        <v>Procurement Law</v>
      </c>
      <c r="C516">
        <f>ROW('ePO-Glossary'!B512)</f>
        <v>512</v>
      </c>
    </row>
    <row r="517" spans="2:3" ht="14.25">
      <c r="B517" t="str">
        <f>'ePO-Glossary'!B513</f>
        <v>Procurement Law</v>
      </c>
      <c r="C517">
        <f>ROW('ePO-Glossary'!B513)</f>
        <v>513</v>
      </c>
    </row>
    <row r="518" spans="2:3" ht="14.25">
      <c r="B518" t="str">
        <f>'ePO-Glossary'!B514</f>
        <v>Procurement Objects</v>
      </c>
      <c r="C518">
        <f>ROW('ePO-Glossary'!B514)</f>
        <v>514</v>
      </c>
    </row>
    <row r="519" spans="2:3" ht="14.25">
      <c r="B519" t="str">
        <f>'ePO-Glossary'!B515</f>
        <v>Profession</v>
      </c>
      <c r="C519">
        <f>ROW('ePO-Glossary'!B515)</f>
        <v>515</v>
      </c>
    </row>
    <row r="520" spans="2:3" ht="14.25">
      <c r="B520" t="str">
        <f>'ePO-Glossary'!B516</f>
        <v>Profession</v>
      </c>
      <c r="C520">
        <f>ROW('ePO-Glossary'!B516)</f>
        <v>516</v>
      </c>
    </row>
    <row r="521" spans="2:3" ht="14.25">
      <c r="B521" t="str">
        <f>'ePO-Glossary'!B517</f>
        <v>Publication Date</v>
      </c>
      <c r="C521">
        <f>ROW('ePO-Glossary'!B517)</f>
        <v>517</v>
      </c>
    </row>
    <row r="522" spans="2:3" ht="14.25">
      <c r="B522" t="str">
        <f>'ePO-Glossary'!B518</f>
        <v>Publication Date</v>
      </c>
      <c r="C522">
        <f>ROW('ePO-Glossary'!B518)</f>
        <v>518</v>
      </c>
    </row>
    <row r="523" spans="2:3" ht="14.25">
      <c r="B523" t="str">
        <f>'ePO-Glossary'!B519</f>
        <v>Publication Date</v>
      </c>
      <c r="C523">
        <f>ROW('ePO-Glossary'!B519)</f>
        <v>519</v>
      </c>
    </row>
    <row r="524" spans="2:3" ht="14.25">
      <c r="B524" t="str">
        <f>'ePO-Glossary'!B520</f>
        <v>Quantity And Unit</v>
      </c>
      <c r="C524">
        <f>ROW('ePO-Glossary'!B520)</f>
        <v>520</v>
      </c>
    </row>
    <row r="525" spans="2:3" ht="14.25">
      <c r="B525" t="str">
        <f>'ePO-Glossary'!B521</f>
        <v>Quantity And Unit</v>
      </c>
      <c r="C525">
        <f>ROW('ePO-Glossary'!B521)</f>
        <v>521</v>
      </c>
    </row>
    <row r="526" spans="2:3" ht="14.25">
      <c r="B526" t="str">
        <f>'ePO-Glossary'!B522</f>
        <v>Quantity And Unit</v>
      </c>
      <c r="C526">
        <f>ROW('ePO-Glossary'!B522)</f>
        <v>522</v>
      </c>
    </row>
    <row r="527" spans="2:3" ht="14.25">
      <c r="B527" t="str">
        <f>'ePO-Glossary'!B523</f>
        <v>Reason For Non-Electronic Submission</v>
      </c>
      <c r="C527">
        <f>ROW('ePO-Glossary'!B523)</f>
        <v>523</v>
      </c>
    </row>
    <row r="528" spans="2:3" ht="14.25">
      <c r="B528" t="str">
        <f>'ePO-Glossary'!B524</f>
        <v>Reason For Non-Electronic Submission</v>
      </c>
      <c r="C528">
        <f>ROW('ePO-Glossary'!B524)</f>
        <v>524</v>
      </c>
    </row>
    <row r="529" spans="2:3" ht="14.25">
      <c r="B529" t="str">
        <f>'ePO-Glossary'!B525</f>
        <v>Reason For Non-Electronic Submission</v>
      </c>
      <c r="C529">
        <f>ROW('ePO-Glossary'!B525)</f>
        <v>525</v>
      </c>
    </row>
    <row r="530" spans="2:3" ht="14.25">
      <c r="B530" t="str">
        <f>'ePO-Glossary'!B526</f>
        <v>Reason For Non-Electronic Submission</v>
      </c>
      <c r="C530">
        <f>ROW('ePO-Glossary'!B526)</f>
        <v>526</v>
      </c>
    </row>
    <row r="531" spans="2:3" ht="14.25">
      <c r="B531" t="str">
        <f>'ePO-Glossary'!B527</f>
        <v>Reason For Non-Electronic Submission</v>
      </c>
      <c r="C531">
        <f>ROW('ePO-Glossary'!B527)</f>
        <v>527</v>
      </c>
    </row>
    <row r="532" spans="2:3" ht="14.25">
      <c r="B532" t="str">
        <f>'ePO-Glossary'!B528</f>
        <v>Receiver Party</v>
      </c>
      <c r="C532">
        <f>ROW('ePO-Glossary'!B528)</f>
        <v>528</v>
      </c>
    </row>
    <row r="533" spans="2:3" ht="14.25">
      <c r="B533" t="str">
        <f>'ePO-Glossary'!B529</f>
        <v>Recurrent Estimated Timing</v>
      </c>
      <c r="C533">
        <f>ROW('ePO-Glossary'!B529)</f>
        <v>529</v>
      </c>
    </row>
    <row r="534" spans="2:3" ht="14.25">
      <c r="B534" t="str">
        <f>'ePO-Glossary'!B530</f>
        <v>Recurrent Estimated Timing</v>
      </c>
      <c r="C534">
        <f>ROW('ePO-Glossary'!B530)</f>
        <v>530</v>
      </c>
    </row>
    <row r="535" spans="2:3" ht="14.25">
      <c r="B535" t="str">
        <f>'ePO-Glossary'!B531</f>
        <v>Recurrent Indicator</v>
      </c>
      <c r="C535">
        <f>ROW('ePO-Glossary'!B531)</f>
        <v>531</v>
      </c>
    </row>
    <row r="536" spans="2:3" ht="14.25">
      <c r="B536" t="str">
        <f>'ePO-Glossary'!B532</f>
        <v>Recurrent Indicator</v>
      </c>
      <c r="C536">
        <f>ROW('ePO-Glossary'!B532)</f>
        <v>532</v>
      </c>
    </row>
    <row r="537" spans="2:3" ht="14.25">
      <c r="B537" t="str">
        <f>'ePO-Glossary'!B533</f>
        <v>Recurrent Indicator</v>
      </c>
      <c r="C537">
        <f>ROW('ePO-Glossary'!B533)</f>
        <v>533</v>
      </c>
    </row>
    <row r="538" spans="2:3" ht="14.25">
      <c r="B538" t="str">
        <f>'ePO-Glossary'!B534</f>
        <v>Recurrent Indicator</v>
      </c>
      <c r="C538">
        <f>ROW('ePO-Glossary'!B534)</f>
        <v>534</v>
      </c>
    </row>
    <row r="539" spans="2:3" ht="14.25">
      <c r="B539" t="str">
        <f>'ePO-Glossary'!B535</f>
        <v>Recurrent Indicator</v>
      </c>
      <c r="C539">
        <f>ROW('ePO-Glossary'!B535)</f>
        <v>535</v>
      </c>
    </row>
    <row r="540" spans="2:3" ht="14.25">
      <c r="B540" t="str">
        <f>'ePO-Glossary'!B536</f>
        <v>Reduction Recourse Indicator</v>
      </c>
      <c r="C540">
        <f>ROW('ePO-Glossary'!B536)</f>
        <v>536</v>
      </c>
    </row>
    <row r="541" spans="2:3" ht="14.25">
      <c r="B541" t="str">
        <f>'ePO-Glossary'!B537</f>
        <v>Reduction Recourse Indicator</v>
      </c>
      <c r="C541">
        <f>ROW('ePO-Glossary'!B537)</f>
        <v>537</v>
      </c>
    </row>
    <row r="542" spans="2:3" ht="14.25">
      <c r="B542" t="str">
        <f>'ePO-Glossary'!B538</f>
        <v>Reduction Recourse Indicator</v>
      </c>
      <c r="C542">
        <f>ROW('ePO-Glossary'!B538)</f>
        <v>538</v>
      </c>
    </row>
    <row r="543" spans="2:3" ht="14.25">
      <c r="B543" t="str">
        <f>'ePO-Glossary'!B539</f>
        <v>Reduction Recourse Indicator</v>
      </c>
      <c r="C543">
        <f>ROW('ePO-Glossary'!B539)</f>
        <v>539</v>
      </c>
    </row>
    <row r="544" spans="2:3" ht="14.25">
      <c r="B544" t="str">
        <f>'ePO-Glossary'!B540</f>
        <v>Reduction Recourse Indicator</v>
      </c>
      <c r="C544">
        <f>ROW('ePO-Glossary'!B540)</f>
        <v>540</v>
      </c>
    </row>
    <row r="545" spans="2:3" ht="14.25">
      <c r="B545" t="str">
        <f>'ePO-Glossary'!B541</f>
        <v>Reference Publication</v>
      </c>
      <c r="C545">
        <f>ROW('ePO-Glossary'!B541)</f>
        <v>541</v>
      </c>
    </row>
    <row r="546" spans="2:3" ht="14.25">
      <c r="B546" t="str">
        <f>'ePO-Glossary'!B542</f>
        <v>Reference Publication</v>
      </c>
      <c r="C546">
        <f>ROW('ePO-Glossary'!B542)</f>
        <v>542</v>
      </c>
    </row>
    <row r="547" spans="2:3" ht="14.25">
      <c r="B547" t="str">
        <f>'ePO-Glossary'!B543</f>
        <v>Reference Publication</v>
      </c>
      <c r="C547">
        <f>ROW('ePO-Glossary'!B543)</f>
        <v>543</v>
      </c>
    </row>
    <row r="548" spans="2:3" ht="14.25">
      <c r="B548" t="str">
        <f>'ePO-Glossary'!B544</f>
        <v>Renewal</v>
      </c>
      <c r="C548">
        <f>ROW('ePO-Glossary'!B544)</f>
        <v>544</v>
      </c>
    </row>
    <row r="549" spans="2:3" ht="14.25">
      <c r="B549" t="str">
        <f>'ePO-Glossary'!B545</f>
        <v>Renewal</v>
      </c>
      <c r="C549">
        <f>ROW('ePO-Glossary'!B545)</f>
        <v>545</v>
      </c>
    </row>
    <row r="550" spans="2:3" ht="14.25">
      <c r="B550" t="str">
        <f>'ePO-Glossary'!B546</f>
        <v>Renewal</v>
      </c>
      <c r="C550">
        <f>ROW('ePO-Glossary'!B546)</f>
        <v>546</v>
      </c>
    </row>
    <row r="551" spans="2:3" ht="14.25">
      <c r="B551" t="str">
        <f>'ePO-Glossary'!B547</f>
        <v>Renewal</v>
      </c>
      <c r="C551">
        <f>ROW('ePO-Glossary'!B547)</f>
        <v>547</v>
      </c>
    </row>
    <row r="552" spans="2:3" ht="14.25">
      <c r="B552" t="str">
        <f>'ePO-Glossary'!B548</f>
        <v>Renewal</v>
      </c>
      <c r="C552">
        <f>ROW('ePO-Glossary'!B548)</f>
        <v>548</v>
      </c>
    </row>
    <row r="553" spans="2:3" ht="14.25">
      <c r="B553" t="str">
        <f>'ePO-Glossary'!B549</f>
        <v>Renewal</v>
      </c>
      <c r="C553">
        <f>ROW('ePO-Glossary'!B549)</f>
        <v>549</v>
      </c>
    </row>
    <row r="554" spans="2:3" ht="14.25">
      <c r="B554" t="str">
        <f>'ePO-Glossary'!B550</f>
        <v>Renewal</v>
      </c>
      <c r="C554">
        <f>ROW('ePO-Glossary'!B550)</f>
        <v>550</v>
      </c>
    </row>
    <row r="555" spans="2:3" ht="14.25">
      <c r="B555" t="str">
        <f>'ePO-Glossary'!B551</f>
        <v>Request Information Deadline</v>
      </c>
      <c r="C555">
        <f>ROW('ePO-Glossary'!B551)</f>
        <v>551</v>
      </c>
    </row>
    <row r="556" spans="2:3" ht="14.25">
      <c r="B556" t="str">
        <f>'ePO-Glossary'!B552</f>
        <v>Request Information Deadline</v>
      </c>
      <c r="C556">
        <f>ROW('ePO-Glossary'!B552)</f>
        <v>552</v>
      </c>
    </row>
    <row r="557" spans="2:3" ht="14.25">
      <c r="B557" t="str">
        <f>'ePO-Glossary'!B553</f>
        <v>Request Information Deadline</v>
      </c>
      <c r="C557">
        <f>ROW('ePO-Glossary'!B553)</f>
        <v>553</v>
      </c>
    </row>
    <row r="558" spans="2:3" ht="14.25">
      <c r="B558" t="str">
        <f>'ePO-Glossary'!B554</f>
        <v>Request Information Deadline</v>
      </c>
      <c r="C558">
        <f>ROW('ePO-Glossary'!B554)</f>
        <v>554</v>
      </c>
    </row>
    <row r="559" spans="2:3" ht="14.25">
      <c r="B559" t="str">
        <f>'ePO-Glossary'!B555</f>
        <v>Reserved Contract</v>
      </c>
      <c r="C559">
        <f>ROW('ePO-Glossary'!B555)</f>
        <v>555</v>
      </c>
    </row>
    <row r="560" spans="2:3" ht="14.25">
      <c r="B560" t="str">
        <f>'ePO-Glossary'!B556</f>
        <v>Reserved Contract</v>
      </c>
      <c r="C560">
        <f>ROW('ePO-Glossary'!B556)</f>
        <v>556</v>
      </c>
    </row>
    <row r="561" spans="2:3" ht="14.25">
      <c r="B561" t="str">
        <f>'ePO-Glossary'!B557</f>
        <v>Reserved Contract</v>
      </c>
      <c r="C561">
        <f>ROW('ePO-Glossary'!B557)</f>
        <v>557</v>
      </c>
    </row>
    <row r="562" spans="2:3" ht="14.25">
      <c r="B562" t="str">
        <f>'ePO-Glossary'!B558</f>
        <v>Reserved Contract</v>
      </c>
      <c r="C562">
        <f>ROW('ePO-Glossary'!B558)</f>
        <v>558</v>
      </c>
    </row>
    <row r="563" spans="2:3" ht="14.25">
      <c r="B563" t="str">
        <f>'ePO-Glossary'!B559</f>
        <v>Result</v>
      </c>
      <c r="C563">
        <f>ROW('ePO-Glossary'!B559)</f>
        <v>559</v>
      </c>
    </row>
    <row r="564" spans="2:3" ht="14.25">
      <c r="B564" t="str">
        <f>'ePO-Glossary'!B560</f>
        <v>Result</v>
      </c>
      <c r="C564">
        <f>ROW('ePO-Glossary'!B560)</f>
        <v>560</v>
      </c>
    </row>
    <row r="565" spans="2:3" ht="14.25">
      <c r="B565" t="str">
        <f>'ePO-Glossary'!B561</f>
        <v>Revenue Value</v>
      </c>
      <c r="C565">
        <f>ROW('ePO-Glossary'!B561)</f>
        <v>561</v>
      </c>
    </row>
    <row r="566" spans="2:3" ht="14.25">
      <c r="B566" t="str">
        <f>'ePO-Glossary'!B562</f>
        <v>Revenue Value</v>
      </c>
      <c r="C566">
        <f>ROW('ePO-Glossary'!B562)</f>
        <v>562</v>
      </c>
    </row>
    <row r="567" spans="2:3" ht="14.25">
      <c r="B567" t="str">
        <f>'ePO-Glossary'!B563</f>
        <v>Review Information Party</v>
      </c>
      <c r="C567">
        <f>ROW('ePO-Glossary'!B563)</f>
        <v>563</v>
      </c>
    </row>
    <row r="568" spans="2:3" ht="14.25">
      <c r="B568" t="str">
        <f>'ePO-Glossary'!B564</f>
        <v>Review Information Party</v>
      </c>
      <c r="C568">
        <f>ROW('ePO-Glossary'!B564)</f>
        <v>564</v>
      </c>
    </row>
    <row r="569" spans="2:3" ht="14.25">
      <c r="B569" t="str">
        <f>'ePO-Glossary'!B565</f>
        <v>Rules Criteria</v>
      </c>
      <c r="C569">
        <f>ROW('ePO-Glossary'!B565)</f>
        <v>565</v>
      </c>
    </row>
    <row r="570" spans="2:3" ht="14.25">
      <c r="B570" t="str">
        <f>'ePO-Glossary'!B566</f>
        <v>Social Specific Services Indicator</v>
      </c>
      <c r="C570">
        <f>ROW('ePO-Glossary'!B566)</f>
        <v>566</v>
      </c>
    </row>
    <row r="571" spans="2:3" ht="14.25">
      <c r="B571" t="str">
        <f>'ePO-Glossary'!B567</f>
        <v>Social Specific Services Indicator</v>
      </c>
      <c r="C571">
        <f>ROW('ePO-Glossary'!B567)</f>
        <v>567</v>
      </c>
    </row>
    <row r="572" spans="2:3" ht="14.25">
      <c r="B572" t="str">
        <f>'ePO-Glossary'!B568</f>
        <v>Social Specific Services Indicator</v>
      </c>
      <c r="C572">
        <f>ROW('ePO-Glossary'!B568)</f>
        <v>568</v>
      </c>
    </row>
    <row r="573" spans="2:3" ht="14.25">
      <c r="B573" t="str">
        <f>'ePO-Glossary'!B569</f>
        <v>Social Specific Services Indicator</v>
      </c>
      <c r="C573">
        <f>ROW('ePO-Glossary'!B569)</f>
        <v>569</v>
      </c>
    </row>
    <row r="574" spans="2:3" ht="14.25">
      <c r="B574" t="str">
        <f>'ePO-Glossary'!B570</f>
        <v>Strategic Procurement</v>
      </c>
      <c r="C574">
        <f>ROW('ePO-Glossary'!B570)</f>
        <v>570</v>
      </c>
    </row>
    <row r="575" spans="2:3" ht="14.25">
      <c r="B575" t="str">
        <f>'ePO-Glossary'!B571</f>
        <v>Strategic Procurement</v>
      </c>
      <c r="C575">
        <f>ROW('ePO-Glossary'!B571)</f>
        <v>571</v>
      </c>
    </row>
    <row r="576" spans="2:3" ht="14.25">
      <c r="B576" t="str">
        <f>'ePO-Glossary'!B572</f>
        <v>Strategic Procurement</v>
      </c>
      <c r="C576">
        <f>ROW('ePO-Glossary'!B572)</f>
        <v>572</v>
      </c>
    </row>
    <row r="577" spans="2:3" ht="14.25">
      <c r="B577" t="str">
        <f>'ePO-Glossary'!B573</f>
        <v>Street Address</v>
      </c>
      <c r="C577">
        <f>ROW('ePO-Glossary'!B573)</f>
        <v>573</v>
      </c>
    </row>
    <row r="578" spans="2:3" ht="14.25">
      <c r="B578" t="str">
        <f>'ePO-Glossary'!B574</f>
        <v>Street Address</v>
      </c>
      <c r="C578">
        <f>ROW('ePO-Glossary'!B574)</f>
        <v>574</v>
      </c>
    </row>
    <row r="579" spans="2:3" ht="14.25">
      <c r="B579" t="str">
        <f>'ePO-Glossary'!B575</f>
        <v>Street Number</v>
      </c>
      <c r="C579">
        <f>ROW('ePO-Glossary'!B575)</f>
        <v>575</v>
      </c>
    </row>
    <row r="580" spans="2:3" ht="14.25">
      <c r="B580" t="str">
        <f>'ePO-Glossary'!B576</f>
        <v>Subcontract</v>
      </c>
      <c r="C580">
        <f>ROW('ePO-Glossary'!B576)</f>
        <v>576</v>
      </c>
    </row>
    <row r="581" spans="2:3" ht="14.25">
      <c r="B581" t="str">
        <f>'ePO-Glossary'!B577</f>
        <v>Subcontract</v>
      </c>
      <c r="C581">
        <f>ROW('ePO-Glossary'!B577)</f>
        <v>577</v>
      </c>
    </row>
    <row r="582" spans="2:3" ht="14.25">
      <c r="B582" t="str">
        <f>'ePO-Glossary'!B578</f>
        <v>Subcontracting Code</v>
      </c>
      <c r="C582">
        <f>ROW('ePO-Glossary'!B578)</f>
        <v>578</v>
      </c>
    </row>
    <row r="583" spans="2:3" ht="14.25">
      <c r="B583" t="str">
        <f>'ePO-Glossary'!B579</f>
        <v>Subcontracting Code</v>
      </c>
      <c r="C583">
        <f>ROW('ePO-Glossary'!B579)</f>
        <v>579</v>
      </c>
    </row>
    <row r="584" spans="2:3" ht="14.25">
      <c r="B584" t="str">
        <f>'ePO-Glossary'!B580</f>
        <v>Subcontracting Code</v>
      </c>
      <c r="C584">
        <f>ROW('ePO-Glossary'!B580)</f>
        <v>580</v>
      </c>
    </row>
    <row r="585" spans="2:3" ht="14.25">
      <c r="B585" t="str">
        <f>'ePO-Glossary'!B582</f>
        <v>Subcontracting Part</v>
      </c>
      <c r="C585">
        <f>ROW('ePO-Glossary'!B582)</f>
        <v>582</v>
      </c>
    </row>
    <row r="586" spans="2:3" ht="14.25">
      <c r="B586" t="str">
        <f>'ePO-Glossary'!B581</f>
        <v>Subcontracting Part</v>
      </c>
      <c r="C586">
        <f>ROW('ePO-Glossary'!B581)</f>
        <v>581</v>
      </c>
    </row>
    <row r="587" spans="2:3" ht="14.25">
      <c r="B587" t="str">
        <f>'ePO-Glossary'!B583</f>
        <v>Subcontracting Part</v>
      </c>
      <c r="C587">
        <f>ROW('ePO-Glossary'!B583)</f>
        <v>583</v>
      </c>
    </row>
    <row r="588" spans="2:3" ht="14.25">
      <c r="B588" t="str">
        <f>'ePO-Glossary'!B584</f>
        <v>Subcontracting Part</v>
      </c>
      <c r="C588">
        <f>ROW('ePO-Glossary'!B584)</f>
        <v>584</v>
      </c>
    </row>
    <row r="589" spans="2:3" ht="14.25">
      <c r="B589" t="str">
        <f>'ePO-Glossary'!B585</f>
        <v>Subcontracting Part</v>
      </c>
      <c r="C589">
        <f>ROW('ePO-Glossary'!B585)</f>
        <v>585</v>
      </c>
    </row>
    <row r="590" spans="2:3" ht="14.25">
      <c r="B590" t="str">
        <f>'ePO-Glossary'!B586</f>
        <v>Subcontracting Part</v>
      </c>
      <c r="C590">
        <f>ROW('ePO-Glossary'!B586)</f>
        <v>586</v>
      </c>
    </row>
    <row r="591" spans="2:3" ht="14.25">
      <c r="B591" t="str">
        <f>'ePO-Glossary'!B587</f>
        <v>Subcontracting Part</v>
      </c>
      <c r="C591">
        <f>ROW('ePO-Glossary'!B587)</f>
        <v>587</v>
      </c>
    </row>
    <row r="592" spans="2:3" ht="14.25">
      <c r="B592" t="str">
        <f>'ePO-Glossary'!B588</f>
        <v>Subcontracting Part</v>
      </c>
      <c r="C592">
        <f>ROW('ePO-Glossary'!B588)</f>
        <v>588</v>
      </c>
    </row>
    <row r="593" spans="2:3" ht="14.25">
      <c r="B593" t="str">
        <f>'ePO-Glossary'!B589</f>
        <v>Subcontracting Part</v>
      </c>
      <c r="C593">
        <f>ROW('ePO-Glossary'!B589)</f>
        <v>589</v>
      </c>
    </row>
    <row r="594" spans="2:3" ht="14.25">
      <c r="B594" t="str">
        <f>'ePO-Glossary'!B590</f>
        <v>Subcontracting Part</v>
      </c>
      <c r="C594">
        <f>ROW('ePO-Glossary'!B590)</f>
        <v>590</v>
      </c>
    </row>
    <row r="595" spans="2:3" ht="14.25">
      <c r="B595" t="str">
        <f>'ePO-Glossary'!B591</f>
        <v>Subcontracting Part</v>
      </c>
      <c r="C595">
        <f>ROW('ePO-Glossary'!B591)</f>
        <v>591</v>
      </c>
    </row>
    <row r="596" spans="2:3" ht="14.25">
      <c r="B596" t="str">
        <f>'ePO-Glossary'!B592</f>
        <v>Subcontracting Part</v>
      </c>
      <c r="C596">
        <f>ROW('ePO-Glossary'!B592)</f>
        <v>592</v>
      </c>
    </row>
    <row r="597" spans="2:3" ht="14.25">
      <c r="B597" t="str">
        <f>'ePO-Glossary'!B593</f>
        <v>Subcontracting Part</v>
      </c>
      <c r="C597">
        <f>ROW('ePO-Glossary'!B593)</f>
        <v>593</v>
      </c>
    </row>
    <row r="598" spans="2:3" ht="14.25">
      <c r="B598" t="str">
        <f>'ePO-Glossary'!B594</f>
        <v>Suitability</v>
      </c>
      <c r="C598">
        <f>ROW('ePO-Glossary'!B594)</f>
        <v>594</v>
      </c>
    </row>
    <row r="599" spans="2:3" ht="14.25">
      <c r="B599" t="str">
        <f>'ePO-Glossary'!B595</f>
        <v>Suitability</v>
      </c>
      <c r="C599">
        <f>ROW('ePO-Glossary'!B595)</f>
        <v>595</v>
      </c>
    </row>
    <row r="600" spans="2:3" ht="14.25">
      <c r="B600" t="str">
        <f>'ePO-Glossary'!B596</f>
        <v>Suitability</v>
      </c>
      <c r="C600">
        <f>ROW('ePO-Glossary'!B596)</f>
        <v>596</v>
      </c>
    </row>
    <row r="601" spans="2:3" ht="14.25">
      <c r="B601" t="str">
        <f>'ePO-Glossary'!B597</f>
        <v>Suitability</v>
      </c>
      <c r="C601">
        <f>ROW('ePO-Glossary'!B597)</f>
        <v>597</v>
      </c>
    </row>
    <row r="602" spans="2:3" ht="14.25">
      <c r="B602" t="str">
        <f>'ePO-Glossary'!B598</f>
        <v>Suitability</v>
      </c>
      <c r="C602">
        <f>ROW('ePO-Glossary'!B598)</f>
        <v>598</v>
      </c>
    </row>
    <row r="603" spans="2:3" ht="14.25">
      <c r="B603" t="str">
        <f>'ePO-Glossary'!B599</f>
        <v>Supplier</v>
      </c>
      <c r="C603">
        <f>ROW('ePO-Glossary'!B599)</f>
        <v>599</v>
      </c>
    </row>
    <row r="604" spans="2:3" ht="14.25">
      <c r="B604" t="str">
        <f>'ePO-Glossary'!B600</f>
        <v>Tax Party</v>
      </c>
      <c r="C604">
        <f>ROW('ePO-Glossary'!B600)</f>
        <v>600</v>
      </c>
    </row>
    <row r="605" spans="2:3" ht="14.25">
      <c r="B605" t="str">
        <f>'ePO-Glossary'!B601</f>
        <v>Tax Party</v>
      </c>
      <c r="C605">
        <f>ROW('ePO-Glossary'!B601)</f>
        <v>601</v>
      </c>
    </row>
    <row r="606" spans="2:3" ht="14.25">
      <c r="B606" t="str">
        <f>'ePO-Glossary'!B602</f>
        <v>Tax Party Address URL General</v>
      </c>
      <c r="C606">
        <f>ROW('ePO-Glossary'!B602)</f>
        <v>602</v>
      </c>
    </row>
    <row r="607" spans="2:3" ht="14.25">
      <c r="B607" t="str">
        <f>'ePO-Glossary'!B603</f>
        <v>Tax Party Address URL General</v>
      </c>
      <c r="C607">
        <f>ROW('ePO-Glossary'!B603)</f>
        <v>603</v>
      </c>
    </row>
    <row r="608" spans="2:3" ht="14.25">
      <c r="B608" t="str">
        <f>'ePO-Glossary'!B604</f>
        <v>Tax Party Address URL General</v>
      </c>
      <c r="C608">
        <f>ROW('ePO-Glossary'!B604)</f>
        <v>604</v>
      </c>
    </row>
    <row r="609" spans="2:3" ht="14.25">
      <c r="B609" t="str">
        <f>'ePO-Glossary'!B605</f>
        <v>Tax Party Address URL General</v>
      </c>
      <c r="C609">
        <f>ROW('ePO-Glossary'!B605)</f>
        <v>605</v>
      </c>
    </row>
    <row r="610" spans="2:3" ht="14.25">
      <c r="B610" t="str">
        <f>'ePO-Glossary'!B606</f>
        <v>Technical And Professional Ability</v>
      </c>
      <c r="C610">
        <f>ROW('ePO-Glossary'!B606)</f>
        <v>606</v>
      </c>
    </row>
    <row r="611" spans="2:3" ht="14.25">
      <c r="B611" t="str">
        <f>'ePO-Glossary'!B607</f>
        <v>Technical And Professional Ability</v>
      </c>
      <c r="C611">
        <f>ROW('ePO-Glossary'!B607)</f>
        <v>607</v>
      </c>
    </row>
    <row r="612" spans="2:3" ht="14.25">
      <c r="B612" t="str">
        <f>'ePO-Glossary'!B608</f>
        <v>Technical And Professional Ability</v>
      </c>
      <c r="C612">
        <f>ROW('ePO-Glossary'!B608)</f>
        <v>608</v>
      </c>
    </row>
    <row r="613" spans="2:3" ht="14.25">
      <c r="B613" t="str">
        <f>'ePO-Glossary'!B609</f>
        <v>Technical And Professional Ability</v>
      </c>
      <c r="C613">
        <f>ROW('ePO-Glossary'!B609)</f>
        <v>609</v>
      </c>
    </row>
    <row r="614" spans="2:3" ht="14.25">
      <c r="B614" t="str">
        <f>'ePO-Glossary'!B610</f>
        <v>Technical And Professional Ability</v>
      </c>
      <c r="C614">
        <f>ROW('ePO-Glossary'!B610)</f>
        <v>610</v>
      </c>
    </row>
    <row r="615" spans="2:3" ht="14.25">
      <c r="B615" t="str">
        <f>'ePO-Glossary'!B611</f>
        <v>Technical Evaluation Criterion</v>
      </c>
      <c r="C615">
        <f>ROW('ePO-Glossary'!B611)</f>
        <v>611</v>
      </c>
    </row>
    <row r="616" spans="2:3" ht="14.25">
      <c r="B616" t="str">
        <f>'ePO-Glossary'!B612</f>
        <v>Technical Evaluation Criterion</v>
      </c>
      <c r="C616">
        <f>ROW('ePO-Glossary'!B612)</f>
        <v>612</v>
      </c>
    </row>
    <row r="617" spans="2:3" ht="14.25">
      <c r="B617" t="str">
        <f>'ePO-Glossary'!B613</f>
        <v>Tender Submission</v>
      </c>
      <c r="C617">
        <f>ROW('ePO-Glossary'!B613)</f>
        <v>613</v>
      </c>
    </row>
    <row r="618" spans="2:3" ht="14.25">
      <c r="B618" t="str">
        <f>'ePO-Glossary'!B614</f>
        <v>Tender Submission</v>
      </c>
      <c r="C618">
        <f>ROW('ePO-Glossary'!B614)</f>
        <v>614</v>
      </c>
    </row>
    <row r="619" spans="2:3" ht="14.25">
      <c r="B619" t="str">
        <f>'ePO-Glossary'!B615</f>
        <v>Tender Validity Deadline</v>
      </c>
      <c r="C619">
        <f>ROW('ePO-Glossary'!B615)</f>
        <v>615</v>
      </c>
    </row>
    <row r="620" spans="2:3" ht="14.25">
      <c r="B620" t="str">
        <f>'ePO-Glossary'!B616</f>
        <v>Tender Validity Deadline</v>
      </c>
      <c r="C620">
        <f>ROW('ePO-Glossary'!B616)</f>
        <v>616</v>
      </c>
    </row>
    <row r="621" spans="2:3" ht="14.25">
      <c r="B621" t="str">
        <f>'ePO-Glossary'!B617</f>
        <v>Tender Variants Awarded</v>
      </c>
      <c r="C621">
        <f>ROW('ePO-Glossary'!B617)</f>
        <v>617</v>
      </c>
    </row>
    <row r="622" spans="2:3" ht="14.25">
      <c r="B622" t="str">
        <f>'ePO-Glossary'!B618</f>
        <v>Tender Variants Awarded</v>
      </c>
      <c r="C622">
        <f>ROW('ePO-Glossary'!B618)</f>
        <v>618</v>
      </c>
    </row>
    <row r="623" spans="2:3" ht="14.25">
      <c r="B623" t="str">
        <f>'ePO-Glossary'!B619</f>
        <v>Tenderer</v>
      </c>
      <c r="C623">
        <f>ROW('ePO-Glossary'!B619)</f>
        <v>619</v>
      </c>
    </row>
    <row r="624" spans="2:3" ht="14.25">
      <c r="B624" t="str">
        <f>'ePO-Glossary'!B620</f>
        <v>Tenderer</v>
      </c>
      <c r="C624">
        <f>ROW('ePO-Glossary'!B620)</f>
        <v>620</v>
      </c>
    </row>
    <row r="625" spans="2:3" ht="14.25">
      <c r="B625" t="str">
        <f>'ePO-Glossary'!B621</f>
        <v>Tenderer</v>
      </c>
      <c r="C625">
        <f>ROW('ePO-Glossary'!B621)</f>
        <v>621</v>
      </c>
    </row>
    <row r="626" spans="2:3" ht="14.25">
      <c r="B626" t="str">
        <f>'ePO-Glossary'!B622</f>
        <v>Title</v>
      </c>
      <c r="C626">
        <f>ROW('ePO-Glossary'!B622)</f>
        <v>622</v>
      </c>
    </row>
    <row r="627" spans="2:3" ht="14.25">
      <c r="B627" t="str">
        <f>'ePO-Glossary'!B624</f>
        <v>Total Value</v>
      </c>
      <c r="C627">
        <f>ROW('ePO-Glossary'!B624)</f>
        <v>624</v>
      </c>
    </row>
    <row r="628" spans="2:3" ht="14.25">
      <c r="B628" t="str">
        <f>'ePO-Glossary'!B625</f>
        <v>Total Value</v>
      </c>
      <c r="C628">
        <f>ROW('ePO-Glossary'!B625)</f>
        <v>625</v>
      </c>
    </row>
    <row r="629" spans="2:3" ht="14.25">
      <c r="B629" t="str">
        <f>'ePO-Glossary'!B623</f>
        <v>Total Value</v>
      </c>
      <c r="C629">
        <f>ROW('ePO-Glossary'!B623)</f>
        <v>623</v>
      </c>
    </row>
    <row r="630" spans="2:3" ht="14.25">
      <c r="B630" t="str">
        <f>'ePO-Glossary'!B626</f>
        <v>Total Value</v>
      </c>
      <c r="C630">
        <f>ROW('ePO-Glossary'!B626)</f>
        <v>626</v>
      </c>
    </row>
    <row r="631" spans="2:3" ht="14.25">
      <c r="B631" t="str">
        <f>'ePO-Glossary'!B627</f>
        <v>Total Value</v>
      </c>
      <c r="C631">
        <f>ROW('ePO-Glossary'!B627)</f>
        <v>627</v>
      </c>
    </row>
    <row r="632" spans="2:3" ht="14.25">
      <c r="B632" t="str">
        <f>'ePO-Glossary'!B628</f>
        <v>Type Of Buyer</v>
      </c>
      <c r="C632">
        <f>ROW('ePO-Glossary'!B628)</f>
        <v>628</v>
      </c>
    </row>
    <row r="633" spans="2:3" ht="14.25">
      <c r="B633" t="str">
        <f>'ePO-Glossary'!B629</f>
        <v>Type Of Buyer</v>
      </c>
      <c r="C633">
        <f>ROW('ePO-Glossary'!B629)</f>
        <v>629</v>
      </c>
    </row>
    <row r="634" spans="2:3" ht="14.25">
      <c r="B634" t="str">
        <f>'ePO-Glossary'!B630</f>
        <v>Type Of Buyer</v>
      </c>
      <c r="C634">
        <f>ROW('ePO-Glossary'!B630)</f>
        <v>630</v>
      </c>
    </row>
    <row r="635" spans="2:3" ht="14.25">
      <c r="B635" t="str">
        <f>'ePO-Glossary'!B631</f>
        <v>Type Of Buyer</v>
      </c>
      <c r="C635">
        <f>ROW('ePO-Glossary'!B631)</f>
        <v>631</v>
      </c>
    </row>
    <row r="636" spans="2:3" ht="14.25">
      <c r="B636" t="str">
        <f>'ePO-Glossary'!B632</f>
        <v>Type Of Buyer</v>
      </c>
      <c r="C636">
        <f>ROW('ePO-Glossary'!B632)</f>
        <v>632</v>
      </c>
    </row>
    <row r="637" spans="2:3" ht="14.25">
      <c r="B637" t="str">
        <f>'ePO-Glossary'!B633</f>
        <v>Type Of Buyer</v>
      </c>
      <c r="C637">
        <f>ROW('ePO-Glossary'!B633)</f>
        <v>633</v>
      </c>
    </row>
    <row r="638" spans="2:3" ht="14.25">
      <c r="B638" t="str">
        <f>'ePO-Glossary'!B634</f>
        <v>Type Of Buyer</v>
      </c>
      <c r="C638">
        <f>ROW('ePO-Glossary'!B634)</f>
        <v>634</v>
      </c>
    </row>
    <row r="639" spans="2:3" ht="14.25">
      <c r="B639" t="str">
        <f>'ePO-Glossary'!B635</f>
        <v>Type Of Buyer</v>
      </c>
      <c r="C639">
        <f>ROW('ePO-Glossary'!B635)</f>
        <v>635</v>
      </c>
    </row>
    <row r="640" spans="2:3" ht="14.25">
      <c r="B640" t="str">
        <f>'ePO-Glossary'!B636</f>
        <v>Type Of Buyer</v>
      </c>
      <c r="C640">
        <f>ROW('ePO-Glossary'!B636)</f>
        <v>636</v>
      </c>
    </row>
    <row r="641" spans="2:3" ht="14.25">
      <c r="B641" t="str">
        <f>'ePO-Glossary'!B637</f>
        <v>Type Of Buyer</v>
      </c>
      <c r="C641">
        <f>ROW('ePO-Glossary'!B637)</f>
        <v>637</v>
      </c>
    </row>
    <row r="642" spans="2:3" ht="14.25">
      <c r="B642" t="str">
        <f>'ePO-Glossary'!B638</f>
        <v>Type Of Contract</v>
      </c>
      <c r="C642">
        <f>ROW('ePO-Glossary'!B638)</f>
        <v>638</v>
      </c>
    </row>
    <row r="643" spans="2:3" ht="14.25">
      <c r="B643" t="str">
        <f>'ePO-Glossary'!B639</f>
        <v>Type Of Contract</v>
      </c>
      <c r="C643">
        <f>ROW('ePO-Glossary'!B639)</f>
        <v>639</v>
      </c>
    </row>
    <row r="644" spans="2:3" ht="14.25">
      <c r="B644" t="str">
        <f>'ePO-Glossary'!B640</f>
        <v>Type Of Contract</v>
      </c>
      <c r="C644">
        <f>ROW('ePO-Glossary'!B640)</f>
        <v>640</v>
      </c>
    </row>
    <row r="645" spans="2:3" ht="14.25">
      <c r="B645" t="str">
        <f>'ePO-Glossary'!B641</f>
        <v>Usage ESPD Code</v>
      </c>
      <c r="C645">
        <f>ROW('ePO-Glossary'!B641)</f>
        <v>641</v>
      </c>
    </row>
    <row r="646" spans="2:3" ht="14.25">
      <c r="B646" t="str">
        <f>'ePO-Glossary'!B642</f>
        <v>Usage ESPD Code</v>
      </c>
      <c r="C646">
        <f>ROW('ePO-Glossary'!B642)</f>
        <v>642</v>
      </c>
    </row>
    <row r="647" spans="2:3" ht="14.25">
      <c r="B647" t="str">
        <f>'ePO-Glossary'!B643</f>
        <v>Usage ESPD Code</v>
      </c>
      <c r="C647">
        <f>ROW('ePO-Glossary'!B643)</f>
        <v>643</v>
      </c>
    </row>
    <row r="648" spans="2:3" ht="14.25">
      <c r="B648" t="str">
        <f>'ePO-Glossary'!B644</f>
        <v>Usage ESPD Code</v>
      </c>
      <c r="C648">
        <f>ROW('ePO-Glossary'!B644)</f>
        <v>644</v>
      </c>
    </row>
    <row r="649" spans="2:3" ht="14.25">
      <c r="B649" t="str">
        <f>'ePO-Glossary'!B645</f>
        <v>Variants Indicator</v>
      </c>
      <c r="C649">
        <f>ROW('ePO-Glossary'!B645)</f>
        <v>645</v>
      </c>
    </row>
    <row r="650" spans="2:3" ht="14.25">
      <c r="B650" t="str">
        <f>'ePO-Glossary'!B646</f>
        <v>Variants Indicator</v>
      </c>
      <c r="C650">
        <f>ROW('ePO-Glossary'!B646)</f>
        <v>646</v>
      </c>
    </row>
    <row r="651" spans="2:3" ht="14.25">
      <c r="B651" t="str">
        <f>'ePO-Glossary'!B647</f>
        <v>Variants Indicator</v>
      </c>
      <c r="C651">
        <f>ROW('ePO-Glossary'!B647)</f>
        <v>647</v>
      </c>
    </row>
    <row r="652" spans="2:3" ht="14.25">
      <c r="B652" t="str">
        <f>'ePO-Glossary'!B648</f>
        <v>Variants Indicator</v>
      </c>
      <c r="C652">
        <f>ROW('ePO-Glossary'!B648)</f>
        <v>648</v>
      </c>
    </row>
    <row r="653" spans="2:3" ht="14.25">
      <c r="B653" t="str">
        <f>'ePO-Glossary'!B649</f>
        <v>Variants Indicator</v>
      </c>
      <c r="C653">
        <f>ROW('ePO-Glossary'!B649)</f>
        <v>649</v>
      </c>
    </row>
    <row r="654" spans="2:3" ht="14.25">
      <c r="B654" t="str">
        <f>'ePO-Glossary'!B650</f>
        <v>Variants Indicator</v>
      </c>
      <c r="C654">
        <f>ROW('ePO-Glossary'!B650)</f>
        <v>650</v>
      </c>
    </row>
    <row r="655" spans="2:3" ht="14.25">
      <c r="B655" t="str">
        <f>'ePO-Glossary'!B651</f>
        <v>Winner</v>
      </c>
      <c r="C655">
        <f>ROW('ePO-Glossary'!B651)</f>
        <v>651</v>
      </c>
    </row>
    <row r="656" spans="2:3" ht="14.25">
      <c r="B656" t="str">
        <f>'ePO-Glossary'!B652</f>
        <v>Winner Rank</v>
      </c>
      <c r="C656">
        <f>ROW('ePO-Glossary'!B652)</f>
        <v>652</v>
      </c>
    </row>
    <row r="657" spans="2:3" ht="14.25">
      <c r="B657" t="str">
        <f>'ePO-Glossary'!B653</f>
        <v>Winner Rank</v>
      </c>
      <c r="C657">
        <f>ROW('ePO-Glossary'!B653)</f>
        <v>653</v>
      </c>
    </row>
    <row r="658" spans="2:3" ht="14.25">
      <c r="B658" t="str">
        <f>'ePO-Glossary'!B654</f>
        <v>Winner Rank</v>
      </c>
      <c r="C658">
        <f>ROW('ePO-Glossary'!B654)</f>
        <v>654</v>
      </c>
    </row>
    <row r="659" spans="2:3" ht="14.25">
      <c r="B659">
        <f>'ePO-Glossary'!B655</f>
        <v>0</v>
      </c>
    </row>
    <row r="660" spans="2:3" ht="14.25">
      <c r="B660">
        <f>'ePO-Glossary'!B656</f>
        <v>0</v>
      </c>
    </row>
    <row r="661" spans="2:3" ht="14.25">
      <c r="B661">
        <f>'ePO-Glossary'!B657</f>
        <v>0</v>
      </c>
    </row>
    <row r="662" spans="2:3" ht="14.25">
      <c r="B662">
        <f>'ePO-Glossary'!B658</f>
        <v>0</v>
      </c>
    </row>
    <row r="663" spans="2:3" ht="14.25">
      <c r="B663">
        <f>'ePO-Glossary'!B659</f>
        <v>0</v>
      </c>
    </row>
    <row r="664" spans="2:3" ht="14.25">
      <c r="B664">
        <f>'ePO-Glossary'!B660</f>
        <v>0</v>
      </c>
    </row>
    <row r="665" spans="2:3" ht="14.25">
      <c r="B665">
        <f>'ePO-Glossary'!B661</f>
        <v>0</v>
      </c>
    </row>
    <row r="666" spans="2:3" ht="14.25">
      <c r="B666">
        <f>'ePO-Glossary'!B662</f>
        <v>0</v>
      </c>
    </row>
    <row r="667" spans="2:3" ht="14.25">
      <c r="B667">
        <f>'ePO-Glossary'!B663</f>
        <v>0</v>
      </c>
    </row>
    <row r="668" spans="2:3" ht="14.25">
      <c r="B668">
        <f>'ePO-Glossary'!B664</f>
        <v>0</v>
      </c>
    </row>
    <row r="669" spans="2:3" ht="14.25">
      <c r="B669">
        <f>'ePO-Glossary'!B665</f>
        <v>0</v>
      </c>
    </row>
    <row r="670" spans="2:3" ht="14.25">
      <c r="B670">
        <f>'ePO-Glossary'!B666</f>
        <v>0</v>
      </c>
    </row>
    <row r="671" spans="2:3" ht="14.25">
      <c r="B671">
        <f>'ePO-Glossary'!B667</f>
        <v>0</v>
      </c>
    </row>
    <row r="672" spans="2:3" ht="14.25">
      <c r="B672">
        <f>'ePO-Glossary'!B668</f>
        <v>0</v>
      </c>
    </row>
    <row r="673" spans="2:2" ht="14.25">
      <c r="B673">
        <f>'ePO-Glossary'!B669</f>
        <v>0</v>
      </c>
    </row>
    <row r="674" spans="2:2" ht="14.25">
      <c r="B674">
        <f>'ePO-Glossary'!B670</f>
        <v>0</v>
      </c>
    </row>
    <row r="675" spans="2:2" ht="14.25">
      <c r="B675">
        <f>'ePO-Glossary'!B671</f>
        <v>0</v>
      </c>
    </row>
    <row r="676" spans="2:2" ht="14.25">
      <c r="B676">
        <f>'ePO-Glossary'!B672</f>
        <v>0</v>
      </c>
    </row>
    <row r="677" spans="2:2" ht="14.25">
      <c r="B677">
        <f>'ePO-Glossary'!B673</f>
        <v>0</v>
      </c>
    </row>
    <row r="678" spans="2:2" ht="14.25">
      <c r="B678">
        <f>'ePO-Glossary'!B674</f>
        <v>0</v>
      </c>
    </row>
    <row r="679" spans="2:2" ht="14.25">
      <c r="B679">
        <f>'ePO-Glossary'!B675</f>
        <v>0</v>
      </c>
    </row>
    <row r="680" spans="2:2" ht="14.25">
      <c r="B680">
        <f>'ePO-Glossary'!B676</f>
        <v>0</v>
      </c>
    </row>
    <row r="681" spans="2:2" ht="14.25">
      <c r="B681">
        <f>'ePO-Glossary'!B677</f>
        <v>0</v>
      </c>
    </row>
    <row r="682" spans="2:2" ht="14.25">
      <c r="B682">
        <f>'ePO-Glossary'!B678</f>
        <v>0</v>
      </c>
    </row>
    <row r="683" spans="2:2" ht="14.25">
      <c r="B683">
        <f>'ePO-Glossary'!B679</f>
        <v>0</v>
      </c>
    </row>
    <row r="684" spans="2:2" ht="14.25">
      <c r="B684">
        <f>'ePO-Glossary'!B680</f>
        <v>0</v>
      </c>
    </row>
    <row r="685" spans="2:2" ht="14.25">
      <c r="B685">
        <f>'ePO-Glossary'!B681</f>
        <v>0</v>
      </c>
    </row>
    <row r="686" spans="2:2" ht="14.25">
      <c r="B686">
        <f>'ePO-Glossary'!B682</f>
        <v>0</v>
      </c>
    </row>
  </sheetData>
  <hyperlinks>
    <hyperlink ref="A6" r:id="rId1" location="gid=0&amp;range=A3:W7"/>
    <hyperlink ref="A7" r:id="rId2" location="gid=0&amp;range=A8:W10"/>
  </hyperlinks>
  <pageMargins left="0.74803149606299213" right="0.74803149606299213" top="1.3775590551181101" bottom="1.3775590551181101" header="0.98385826771653495" footer="0.98385826771653495"/>
  <pageSetup paperSize="0" fitToWidth="0" fitToHeight="0" orientation="portrait" horizontalDpi="0" verticalDpi="0" copies="0"/>
  <headerFooter alignWithMargins="0"/>
</worksheet>
</file>

<file path=docProps/app.xml><?xml version="1.0" encoding="utf-8"?>
<Properties xmlns="http://schemas.openxmlformats.org/officeDocument/2006/extended-properties" xmlns:vt="http://schemas.openxmlformats.org/officeDocument/2006/docPropsVTypes">
  <TotalTime>43</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ePO-Glossary</vt:lpstr>
      <vt:lpstr>ePO-DED</vt:lpstr>
      <vt:lpstr>e-Forms_BT</vt:lpstr>
      <vt:lpstr>Rename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Enric Staromiejski Torregrosa</dc:creator>
  <cp:lastModifiedBy>Laia Bota Porta</cp:lastModifiedBy>
  <cp:revision>5</cp:revision>
  <dcterms:created xsi:type="dcterms:W3CDTF">2018-03-03T10:58:27Z</dcterms:created>
  <dcterms:modified xsi:type="dcterms:W3CDTF">2018-03-28T07:48:55Z</dcterms:modified>
</cp:coreProperties>
</file>