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ePO-WG\repository\v2.0.0\02_IR_DED\"/>
    </mc:Choice>
  </mc:AlternateContent>
  <bookViews>
    <workbookView xWindow="0" yWindow="0" windowWidth="28800" windowHeight="12720"/>
  </bookViews>
  <sheets>
    <sheet name="README_FIRST!" sheetId="7" r:id="rId1"/>
    <sheet name="ePO-DED" sheetId="2" r:id="rId2"/>
    <sheet name="Rename" sheetId="4" state="hidden" r:id="rId3"/>
  </sheets>
  <definedNames>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A30" i="2" l="1"/>
  <c r="L151" i="2" l="1"/>
  <c r="M151" i="2" s="1"/>
  <c r="F150" i="2"/>
  <c r="A150" i="2"/>
  <c r="L179" i="2"/>
  <c r="M179" i="2" s="1"/>
  <c r="F178" i="2"/>
  <c r="A178" i="2"/>
  <c r="A151" i="2" l="1"/>
  <c r="F151" i="2"/>
  <c r="F179" i="2"/>
  <c r="A179" i="2"/>
  <c r="L177" i="2"/>
  <c r="M177" i="2" s="1"/>
  <c r="F177" i="2" s="1"/>
  <c r="L176" i="2"/>
  <c r="M176" i="2" s="1"/>
  <c r="L36" i="2"/>
  <c r="M36" i="2" s="1"/>
  <c r="F35" i="2"/>
  <c r="A35" i="2"/>
  <c r="O174" i="2"/>
  <c r="L174" i="2"/>
  <c r="F174" i="2" s="1"/>
  <c r="A174" i="2"/>
  <c r="O173" i="2"/>
  <c r="L173" i="2"/>
  <c r="F173" i="2" s="1"/>
  <c r="A173" i="2"/>
  <c r="O172" i="2"/>
  <c r="L172" i="2"/>
  <c r="F172" i="2" s="1"/>
  <c r="A172" i="2"/>
  <c r="L175" i="2"/>
  <c r="A175" i="2" s="1"/>
  <c r="O171" i="2"/>
  <c r="L171" i="2"/>
  <c r="F171" i="2"/>
  <c r="A171" i="2"/>
  <c r="F170" i="2"/>
  <c r="A170" i="2"/>
  <c r="A177" i="2" l="1"/>
  <c r="F176" i="2"/>
  <c r="A176" i="2"/>
  <c r="A36" i="2"/>
  <c r="F36" i="2"/>
  <c r="M175" i="2"/>
  <c r="F175" i="2" s="1"/>
  <c r="L168" i="2"/>
  <c r="M168" i="2" s="1"/>
  <c r="L169" i="2"/>
  <c r="M169" i="2" s="1"/>
  <c r="L167" i="2"/>
  <c r="A167" i="2" s="1"/>
  <c r="L186" i="2"/>
  <c r="M186" i="2" s="1"/>
  <c r="L158" i="2"/>
  <c r="M158" i="2" s="1"/>
  <c r="L34" i="2"/>
  <c r="L33" i="2"/>
  <c r="F32" i="2"/>
  <c r="A32" i="2"/>
  <c r="L38" i="2"/>
  <c r="M38" i="2" s="1"/>
  <c r="F37" i="2"/>
  <c r="A37" i="2"/>
  <c r="F147" i="2"/>
  <c r="A147" i="2"/>
  <c r="L166" i="2"/>
  <c r="M166" i="2" s="1"/>
  <c r="L159" i="2"/>
  <c r="M159" i="2" s="1"/>
  <c r="L111" i="2"/>
  <c r="M111" i="2" s="1"/>
  <c r="F110" i="2"/>
  <c r="A110" i="2"/>
  <c r="F112" i="2"/>
  <c r="A112" i="2"/>
  <c r="L138" i="2"/>
  <c r="M138" i="2" s="1"/>
  <c r="L153" i="2"/>
  <c r="M153" i="2" s="1"/>
  <c r="F152" i="2"/>
  <c r="A152" i="2"/>
  <c r="F30" i="2"/>
  <c r="F29" i="2"/>
  <c r="A29" i="2"/>
  <c r="L31" i="2"/>
  <c r="M31" i="2" s="1"/>
  <c r="L27" i="2"/>
  <c r="M27" i="2" s="1"/>
  <c r="L28" i="2"/>
  <c r="M28" i="2" s="1"/>
  <c r="F26" i="2"/>
  <c r="A26" i="2"/>
  <c r="L81" i="2"/>
  <c r="M81" i="2" s="1"/>
  <c r="F80" i="2"/>
  <c r="A80" i="2"/>
  <c r="M104" i="2"/>
  <c r="F104" i="2" s="1"/>
  <c r="A104" i="2"/>
  <c r="O97" i="2"/>
  <c r="L97" i="2"/>
  <c r="F97" i="2" s="1"/>
  <c r="A97" i="2"/>
  <c r="F96" i="2"/>
  <c r="A96" i="2"/>
  <c r="M103" i="2"/>
  <c r="F103" i="2" s="1"/>
  <c r="A103" i="2"/>
  <c r="L109" i="2"/>
  <c r="M109" i="2" s="1"/>
  <c r="O108" i="2"/>
  <c r="L108" i="2"/>
  <c r="F108" i="2" s="1"/>
  <c r="A108" i="2"/>
  <c r="O107" i="2"/>
  <c r="L107" i="2"/>
  <c r="F107" i="2" s="1"/>
  <c r="A107" i="2"/>
  <c r="O106" i="2"/>
  <c r="L106" i="2"/>
  <c r="F106" i="2" s="1"/>
  <c r="A106" i="2"/>
  <c r="F105" i="2"/>
  <c r="A105" i="2"/>
  <c r="L19" i="2"/>
  <c r="O7" i="2"/>
  <c r="L7" i="2"/>
  <c r="F7" i="2" s="1"/>
  <c r="A7" i="2"/>
  <c r="A168" i="2" l="1"/>
  <c r="F168" i="2"/>
  <c r="A169" i="2"/>
  <c r="F169" i="2"/>
  <c r="M167" i="2"/>
  <c r="F167" i="2"/>
  <c r="A186" i="2"/>
  <c r="F186" i="2"/>
  <c r="A158" i="2"/>
  <c r="F158" i="2"/>
  <c r="M34" i="2"/>
  <c r="F34" i="2" s="1"/>
  <c r="A34" i="2"/>
  <c r="M33" i="2"/>
  <c r="F33" i="2" s="1"/>
  <c r="A33" i="2"/>
  <c r="A38" i="2"/>
  <c r="F38" i="2"/>
  <c r="A166" i="2"/>
  <c r="F166" i="2"/>
  <c r="A159" i="2"/>
  <c r="F159" i="2"/>
  <c r="A111" i="2"/>
  <c r="F111" i="2"/>
  <c r="A138" i="2"/>
  <c r="F138" i="2"/>
  <c r="A153" i="2"/>
  <c r="F153" i="2"/>
  <c r="A31" i="2"/>
  <c r="F31" i="2"/>
  <c r="A27" i="2"/>
  <c r="F27" i="2"/>
  <c r="A28" i="2"/>
  <c r="F28" i="2"/>
  <c r="A81" i="2"/>
  <c r="F81" i="2"/>
  <c r="A109" i="2"/>
  <c r="F109"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69" i="2"/>
  <c r="A269" i="2" s="1"/>
  <c r="O268" i="2"/>
  <c r="L268" i="2"/>
  <c r="F268" i="2" s="1"/>
  <c r="A268" i="2"/>
  <c r="O267" i="2"/>
  <c r="L267" i="2"/>
  <c r="F267" i="2" s="1"/>
  <c r="A267" i="2"/>
  <c r="O266" i="2"/>
  <c r="L266" i="2"/>
  <c r="F266" i="2" s="1"/>
  <c r="A266" i="2"/>
  <c r="O265" i="2"/>
  <c r="L265" i="2"/>
  <c r="F265" i="2" s="1"/>
  <c r="A265" i="2"/>
  <c r="O264" i="2"/>
  <c r="L264" i="2"/>
  <c r="F264" i="2" s="1"/>
  <c r="A264" i="2"/>
  <c r="O263" i="2"/>
  <c r="L263" i="2"/>
  <c r="F263" i="2" s="1"/>
  <c r="A263" i="2"/>
  <c r="O262" i="2"/>
  <c r="L262" i="2"/>
  <c r="F262" i="2" s="1"/>
  <c r="A262" i="2"/>
  <c r="O261" i="2"/>
  <c r="L261" i="2"/>
  <c r="F261" i="2" s="1"/>
  <c r="A261" i="2"/>
  <c r="O260" i="2"/>
  <c r="L260" i="2"/>
  <c r="F260" i="2" s="1"/>
  <c r="A260" i="2"/>
  <c r="O259" i="2"/>
  <c r="L259" i="2"/>
  <c r="F259" i="2" s="1"/>
  <c r="A259" i="2"/>
  <c r="O258" i="2"/>
  <c r="L258" i="2"/>
  <c r="F258" i="2" s="1"/>
  <c r="A258" i="2"/>
  <c r="F257" i="2"/>
  <c r="A257" i="2"/>
  <c r="L256" i="2"/>
  <c r="A256" i="2" s="1"/>
  <c r="L255" i="2"/>
  <c r="A255" i="2" s="1"/>
  <c r="L254" i="2"/>
  <c r="A254" i="2" s="1"/>
  <c r="L253" i="2"/>
  <c r="A253" i="2" s="1"/>
  <c r="L252" i="2"/>
  <c r="A252" i="2" s="1"/>
  <c r="L251" i="2"/>
  <c r="A251" i="2" s="1"/>
  <c r="L250" i="2"/>
  <c r="A250" i="2" s="1"/>
  <c r="O249" i="2"/>
  <c r="L249" i="2"/>
  <c r="F249" i="2" s="1"/>
  <c r="A249" i="2"/>
  <c r="O248" i="2"/>
  <c r="L248" i="2"/>
  <c r="F248" i="2" s="1"/>
  <c r="A248" i="2"/>
  <c r="O247" i="2"/>
  <c r="L247" i="2"/>
  <c r="F247" i="2" s="1"/>
  <c r="A247" i="2"/>
  <c r="O246" i="2"/>
  <c r="L246" i="2"/>
  <c r="F246" i="2" s="1"/>
  <c r="A246" i="2"/>
  <c r="O245" i="2"/>
  <c r="L245" i="2"/>
  <c r="F245" i="2" s="1"/>
  <c r="A245" i="2"/>
  <c r="O244" i="2"/>
  <c r="L244" i="2"/>
  <c r="F244" i="2" s="1"/>
  <c r="A244" i="2"/>
  <c r="O243" i="2"/>
  <c r="L243" i="2"/>
  <c r="F243" i="2" s="1"/>
  <c r="A243" i="2"/>
  <c r="O242" i="2"/>
  <c r="L242" i="2"/>
  <c r="F242" i="2" s="1"/>
  <c r="A242" i="2"/>
  <c r="O241" i="2"/>
  <c r="L241" i="2"/>
  <c r="F241" i="2" s="1"/>
  <c r="A241" i="2"/>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O227" i="2"/>
  <c r="L227" i="2"/>
  <c r="F227" i="2" s="1"/>
  <c r="A227" i="2"/>
  <c r="F226" i="2"/>
  <c r="A226" i="2"/>
  <c r="L225" i="2"/>
  <c r="O224" i="2"/>
  <c r="L224" i="2"/>
  <c r="F224" i="2" s="1"/>
  <c r="A224" i="2"/>
  <c r="O223" i="2"/>
  <c r="L223" i="2"/>
  <c r="F223" i="2" s="1"/>
  <c r="A223" i="2"/>
  <c r="O222" i="2"/>
  <c r="L222" i="2"/>
  <c r="F222" i="2" s="1"/>
  <c r="A222" i="2"/>
  <c r="O221" i="2"/>
  <c r="L221" i="2"/>
  <c r="F221" i="2" s="1"/>
  <c r="A221" i="2"/>
  <c r="F220" i="2"/>
  <c r="A220" i="2"/>
  <c r="O219" i="2"/>
  <c r="L219" i="2"/>
  <c r="F219" i="2" s="1"/>
  <c r="A219" i="2"/>
  <c r="F218" i="2"/>
  <c r="A218" i="2"/>
  <c r="L217" i="2"/>
  <c r="A217" i="2" s="1"/>
  <c r="L216" i="2"/>
  <c r="A216" i="2" s="1"/>
  <c r="L215" i="2"/>
  <c r="A215" i="2" s="1"/>
  <c r="L214" i="2"/>
  <c r="A214" i="2" s="1"/>
  <c r="L213" i="2"/>
  <c r="A213" i="2" s="1"/>
  <c r="O212" i="2"/>
  <c r="L212" i="2"/>
  <c r="F212" i="2" s="1"/>
  <c r="A212" i="2"/>
  <c r="O211" i="2"/>
  <c r="L211" i="2"/>
  <c r="F211" i="2" s="1"/>
  <c r="A211" i="2"/>
  <c r="F210" i="2"/>
  <c r="A210" i="2"/>
  <c r="O209" i="2"/>
  <c r="L209" i="2"/>
  <c r="F209" i="2" s="1"/>
  <c r="A209" i="2"/>
  <c r="O208" i="2"/>
  <c r="L208" i="2"/>
  <c r="F208" i="2" s="1"/>
  <c r="A208" i="2"/>
  <c r="F207" i="2"/>
  <c r="A207" i="2"/>
  <c r="L206" i="2"/>
  <c r="A206" i="2" s="1"/>
  <c r="L205" i="2"/>
  <c r="A205" i="2" s="1"/>
  <c r="L204" i="2"/>
  <c r="A204" i="2" s="1"/>
  <c r="F203" i="2"/>
  <c r="A203" i="2"/>
  <c r="F202" i="2"/>
  <c r="A202" i="2"/>
  <c r="L195" i="2"/>
  <c r="A195" i="2" s="1"/>
  <c r="O192" i="2"/>
  <c r="L192" i="2"/>
  <c r="F192" i="2" s="1"/>
  <c r="A192" i="2"/>
  <c r="O191" i="2"/>
  <c r="L191" i="2"/>
  <c r="F191" i="2" s="1"/>
  <c r="A191" i="2"/>
  <c r="O190" i="2"/>
  <c r="L190" i="2"/>
  <c r="F190" i="2" s="1"/>
  <c r="A190" i="2"/>
  <c r="O189" i="2"/>
  <c r="L189" i="2"/>
  <c r="F189" i="2" s="1"/>
  <c r="A189" i="2"/>
  <c r="F188" i="2"/>
  <c r="A188" i="2"/>
  <c r="L187" i="2"/>
  <c r="A187" i="2" s="1"/>
  <c r="L23" i="2"/>
  <c r="A23" i="2" s="1"/>
  <c r="L185" i="2"/>
  <c r="A185" i="2" s="1"/>
  <c r="O184" i="2"/>
  <c r="L184" i="2"/>
  <c r="F184" i="2" s="1"/>
  <c r="A184" i="2"/>
  <c r="O183" i="2"/>
  <c r="L183" i="2"/>
  <c r="F183" i="2" s="1"/>
  <c r="A183" i="2"/>
  <c r="O182" i="2"/>
  <c r="L182" i="2"/>
  <c r="F182" i="2" s="1"/>
  <c r="A182" i="2"/>
  <c r="O181" i="2"/>
  <c r="L181" i="2"/>
  <c r="F181" i="2" s="1"/>
  <c r="A181" i="2"/>
  <c r="F180" i="2"/>
  <c r="A180" i="2"/>
  <c r="L165" i="2"/>
  <c r="A165" i="2" s="1"/>
  <c r="L164" i="2"/>
  <c r="L163" i="2"/>
  <c r="L162" i="2"/>
  <c r="L161" i="2"/>
  <c r="L160" i="2"/>
  <c r="O157" i="2"/>
  <c r="L157" i="2"/>
  <c r="F157" i="2" s="1"/>
  <c r="A157" i="2"/>
  <c r="O156" i="2"/>
  <c r="L156" i="2"/>
  <c r="F156" i="2" s="1"/>
  <c r="A156" i="2"/>
  <c r="O155" i="2"/>
  <c r="L155" i="2"/>
  <c r="F155" i="2" s="1"/>
  <c r="A155" i="2"/>
  <c r="F154" i="2"/>
  <c r="A154" i="2"/>
  <c r="O149" i="2"/>
  <c r="L149" i="2"/>
  <c r="F149" i="2" s="1"/>
  <c r="A149" i="2"/>
  <c r="O148" i="2"/>
  <c r="L148" i="2"/>
  <c r="F148" i="2" s="1"/>
  <c r="A148" i="2"/>
  <c r="F146" i="2"/>
  <c r="A146" i="2"/>
  <c r="L145" i="2"/>
  <c r="A145" i="2" s="1"/>
  <c r="F144" i="2"/>
  <c r="A144" i="2"/>
  <c r="F143" i="2"/>
  <c r="A143" i="2"/>
  <c r="O140" i="2"/>
  <c r="L140" i="2"/>
  <c r="F140" i="2" s="1"/>
  <c r="A140" i="2"/>
  <c r="F139" i="2"/>
  <c r="A139" i="2"/>
  <c r="O137" i="2"/>
  <c r="L137" i="2"/>
  <c r="F137" i="2" s="1"/>
  <c r="A137" i="2"/>
  <c r="O136" i="2"/>
  <c r="L136" i="2"/>
  <c r="F136" i="2" s="1"/>
  <c r="A136" i="2"/>
  <c r="F135" i="2"/>
  <c r="A135" i="2"/>
  <c r="L142" i="2"/>
  <c r="F141" i="2"/>
  <c r="A141" i="2"/>
  <c r="L134" i="2"/>
  <c r="A134" i="2" s="1"/>
  <c r="O133" i="2"/>
  <c r="L133" i="2"/>
  <c r="F133" i="2" s="1"/>
  <c r="A133" i="2"/>
  <c r="O132" i="2"/>
  <c r="L132" i="2"/>
  <c r="F132" i="2" s="1"/>
  <c r="A132" i="2"/>
  <c r="O131" i="2"/>
  <c r="L131" i="2"/>
  <c r="F131" i="2" s="1"/>
  <c r="A131" i="2"/>
  <c r="F130" i="2"/>
  <c r="A130" i="2"/>
  <c r="L129" i="2"/>
  <c r="A129" i="2" s="1"/>
  <c r="O128" i="2"/>
  <c r="L128" i="2"/>
  <c r="F128" i="2" s="1"/>
  <c r="A128" i="2"/>
  <c r="O127" i="2"/>
  <c r="L127" i="2"/>
  <c r="F127" i="2" s="1"/>
  <c r="A127" i="2"/>
  <c r="O126" i="2"/>
  <c r="L126" i="2"/>
  <c r="F126" i="2" s="1"/>
  <c r="A126" i="2"/>
  <c r="O125" i="2"/>
  <c r="L125" i="2"/>
  <c r="F125" i="2" s="1"/>
  <c r="A125" i="2"/>
  <c r="O124" i="2"/>
  <c r="L124" i="2"/>
  <c r="F124" i="2" s="1"/>
  <c r="A124" i="2"/>
  <c r="O123" i="2"/>
  <c r="L123" i="2"/>
  <c r="F123" i="2" s="1"/>
  <c r="A123" i="2"/>
  <c r="O122" i="2"/>
  <c r="L122" i="2"/>
  <c r="F122" i="2" s="1"/>
  <c r="A122" i="2"/>
  <c r="F121" i="2"/>
  <c r="A121" i="2"/>
  <c r="O120" i="2"/>
  <c r="L120" i="2"/>
  <c r="F120" i="2" s="1"/>
  <c r="A120" i="2"/>
  <c r="O119" i="2"/>
  <c r="L119" i="2"/>
  <c r="F119" i="2" s="1"/>
  <c r="A119" i="2"/>
  <c r="O118" i="2"/>
  <c r="L118" i="2"/>
  <c r="F118" i="2" s="1"/>
  <c r="A118" i="2"/>
  <c r="O117" i="2"/>
  <c r="L117" i="2"/>
  <c r="F117" i="2" s="1"/>
  <c r="A117" i="2"/>
  <c r="O116" i="2"/>
  <c r="L116" i="2"/>
  <c r="F116" i="2" s="1"/>
  <c r="A116" i="2"/>
  <c r="O115" i="2"/>
  <c r="L115" i="2"/>
  <c r="F115" i="2" s="1"/>
  <c r="A115" i="2"/>
  <c r="O114" i="2"/>
  <c r="L114" i="2"/>
  <c r="F114" i="2" s="1"/>
  <c r="A114" i="2"/>
  <c r="O113" i="2"/>
  <c r="L113" i="2"/>
  <c r="F113" i="2" s="1"/>
  <c r="A113" i="2"/>
  <c r="M102" i="2"/>
  <c r="F102" i="2" s="1"/>
  <c r="A102" i="2"/>
  <c r="M101" i="2"/>
  <c r="F101" i="2" s="1"/>
  <c r="A101" i="2"/>
  <c r="O100" i="2"/>
  <c r="L100" i="2"/>
  <c r="F100" i="2" s="1"/>
  <c r="A100" i="2"/>
  <c r="O99" i="2"/>
  <c r="L99" i="2"/>
  <c r="F99" i="2" s="1"/>
  <c r="A99" i="2"/>
  <c r="F98" i="2"/>
  <c r="A98" i="2"/>
  <c r="O95" i="2"/>
  <c r="L95" i="2"/>
  <c r="F95" i="2" s="1"/>
  <c r="A95" i="2"/>
  <c r="O94" i="2"/>
  <c r="L94" i="2"/>
  <c r="F94" i="2" s="1"/>
  <c r="A94" i="2"/>
  <c r="O93" i="2"/>
  <c r="L93" i="2"/>
  <c r="F93" i="2" s="1"/>
  <c r="A93" i="2"/>
  <c r="F92" i="2"/>
  <c r="A92" i="2"/>
  <c r="L91" i="2"/>
  <c r="A91" i="2" s="1"/>
  <c r="O90" i="2"/>
  <c r="L90" i="2"/>
  <c r="F90" i="2" s="1"/>
  <c r="A90" i="2"/>
  <c r="O89" i="2"/>
  <c r="L89" i="2"/>
  <c r="F89" i="2" s="1"/>
  <c r="A89" i="2"/>
  <c r="O88" i="2"/>
  <c r="L88" i="2"/>
  <c r="F88" i="2" s="1"/>
  <c r="A88" i="2"/>
  <c r="F87" i="2"/>
  <c r="A87" i="2"/>
  <c r="L86" i="2"/>
  <c r="M85" i="2"/>
  <c r="F85" i="2"/>
  <c r="A85" i="2"/>
  <c r="O84" i="2"/>
  <c r="L84" i="2"/>
  <c r="F84" i="2" s="1"/>
  <c r="A84" i="2"/>
  <c r="O83" i="2"/>
  <c r="L83" i="2"/>
  <c r="F83" i="2" s="1"/>
  <c r="A83" i="2"/>
  <c r="F82" i="2"/>
  <c r="A82" i="2"/>
  <c r="L79" i="2"/>
  <c r="A79" i="2" s="1"/>
  <c r="L78" i="2"/>
  <c r="L77" i="2"/>
  <c r="A77" i="2" s="1"/>
  <c r="L76" i="2"/>
  <c r="O75" i="2"/>
  <c r="L75" i="2"/>
  <c r="F75" i="2" s="1"/>
  <c r="A75" i="2"/>
  <c r="O74" i="2"/>
  <c r="L74" i="2"/>
  <c r="F74" i="2" s="1"/>
  <c r="A74" i="2"/>
  <c r="O73" i="2"/>
  <c r="L73" i="2"/>
  <c r="F73" i="2" s="1"/>
  <c r="A73" i="2"/>
  <c r="O72" i="2"/>
  <c r="L72" i="2"/>
  <c r="F72" i="2" s="1"/>
  <c r="A72" i="2"/>
  <c r="O71" i="2"/>
  <c r="L71" i="2"/>
  <c r="F71" i="2" s="1"/>
  <c r="A71" i="2"/>
  <c r="F70" i="2"/>
  <c r="A70" i="2"/>
  <c r="L69" i="2"/>
  <c r="A69" i="2" s="1"/>
  <c r="L68" i="2"/>
  <c r="A68" i="2" s="1"/>
  <c r="O67" i="2"/>
  <c r="L67" i="2"/>
  <c r="F67" i="2" s="1"/>
  <c r="A67" i="2"/>
  <c r="O66" i="2"/>
  <c r="L66" i="2"/>
  <c r="F66" i="2" s="1"/>
  <c r="A66" i="2"/>
  <c r="O65" i="2"/>
  <c r="L65" i="2"/>
  <c r="F65" i="2" s="1"/>
  <c r="A65" i="2"/>
  <c r="O64" i="2"/>
  <c r="L64" i="2"/>
  <c r="F64" i="2" s="1"/>
  <c r="A64" i="2"/>
  <c r="O63" i="2"/>
  <c r="L63" i="2"/>
  <c r="F63" i="2" s="1"/>
  <c r="A63" i="2"/>
  <c r="O62" i="2"/>
  <c r="L62" i="2"/>
  <c r="F62" i="2" s="1"/>
  <c r="A62" i="2"/>
  <c r="F61" i="2"/>
  <c r="A61" i="2"/>
  <c r="L60" i="2"/>
  <c r="A60" i="2" s="1"/>
  <c r="L59" i="2"/>
  <c r="A59" i="2" s="1"/>
  <c r="L58" i="2"/>
  <c r="A58" i="2" s="1"/>
  <c r="O57" i="2"/>
  <c r="L57" i="2"/>
  <c r="F57" i="2" s="1"/>
  <c r="A57" i="2"/>
  <c r="O56" i="2"/>
  <c r="L56" i="2"/>
  <c r="F56" i="2" s="1"/>
  <c r="A56" i="2"/>
  <c r="O55" i="2"/>
  <c r="L55" i="2"/>
  <c r="F55" i="2" s="1"/>
  <c r="A55" i="2"/>
  <c r="O54" i="2"/>
  <c r="L54" i="2"/>
  <c r="F54" i="2" s="1"/>
  <c r="A54" i="2"/>
  <c r="O53" i="2"/>
  <c r="L53" i="2"/>
  <c r="F53" i="2" s="1"/>
  <c r="A53" i="2"/>
  <c r="F52" i="2"/>
  <c r="A52" i="2"/>
  <c r="L51" i="2"/>
  <c r="A51" i="2" s="1"/>
  <c r="L50" i="2"/>
  <c r="A50" i="2" s="1"/>
  <c r="O49" i="2"/>
  <c r="L49" i="2"/>
  <c r="F49" i="2" s="1"/>
  <c r="A49" i="2"/>
  <c r="O48" i="2"/>
  <c r="L48" i="2"/>
  <c r="F48" i="2" s="1"/>
  <c r="A48" i="2"/>
  <c r="O47" i="2"/>
  <c r="L47" i="2"/>
  <c r="F47" i="2" s="1"/>
  <c r="A47" i="2"/>
  <c r="O46" i="2"/>
  <c r="L46" i="2"/>
  <c r="F46" i="2" s="1"/>
  <c r="A46" i="2"/>
  <c r="O45" i="2"/>
  <c r="L45" i="2"/>
  <c r="F45" i="2" s="1"/>
  <c r="A45" i="2"/>
  <c r="O44" i="2"/>
  <c r="L44" i="2"/>
  <c r="F44" i="2" s="1"/>
  <c r="A44" i="2"/>
  <c r="O43" i="2"/>
  <c r="L43" i="2"/>
  <c r="F43" i="2" s="1"/>
  <c r="A43" i="2"/>
  <c r="O42" i="2"/>
  <c r="L42" i="2"/>
  <c r="F42" i="2" s="1"/>
  <c r="A42" i="2"/>
  <c r="O41" i="2"/>
  <c r="L41" i="2"/>
  <c r="F41" i="2" s="1"/>
  <c r="A41" i="2"/>
  <c r="O40" i="2"/>
  <c r="L40" i="2"/>
  <c r="F40" i="2" s="1"/>
  <c r="A40" i="2"/>
  <c r="F39" i="2"/>
  <c r="A39" i="2"/>
  <c r="L194" i="2"/>
  <c r="M194" i="2" s="1"/>
  <c r="O193" i="2"/>
  <c r="L193" i="2"/>
  <c r="F193" i="2" s="1"/>
  <c r="A193" i="2"/>
  <c r="L201" i="2"/>
  <c r="M201" i="2" s="1"/>
  <c r="L200" i="2"/>
  <c r="A200" i="2" s="1"/>
  <c r="O199" i="2"/>
  <c r="L199" i="2"/>
  <c r="F199" i="2" s="1"/>
  <c r="A199" i="2"/>
  <c r="O198" i="2"/>
  <c r="L198" i="2"/>
  <c r="F198" i="2" s="1"/>
  <c r="A198" i="2"/>
  <c r="O197" i="2"/>
  <c r="L197" i="2"/>
  <c r="F197" i="2" s="1"/>
  <c r="A197" i="2"/>
  <c r="F196" i="2"/>
  <c r="A196" i="2"/>
  <c r="O25" i="2"/>
  <c r="L25" i="2"/>
  <c r="F25" i="2" s="1"/>
  <c r="A25" i="2"/>
  <c r="F24" i="2"/>
  <c r="A24" i="2"/>
  <c r="L22" i="2"/>
  <c r="A22" i="2" s="1"/>
  <c r="L21" i="2"/>
  <c r="O20" i="2"/>
  <c r="L20" i="2"/>
  <c r="F20" i="2" s="1"/>
  <c r="A20" i="2"/>
  <c r="O19" i="2"/>
  <c r="F19" i="2"/>
  <c r="A19" i="2"/>
  <c r="F18" i="2"/>
  <c r="A18" i="2"/>
  <c r="M17" i="2"/>
  <c r="F17" i="2" s="1"/>
  <c r="A17" i="2"/>
  <c r="M16" i="2"/>
  <c r="F16" i="2" s="1"/>
  <c r="A16" i="2"/>
  <c r="O15" i="2"/>
  <c r="L15" i="2"/>
  <c r="F15" i="2" s="1"/>
  <c r="A15" i="2"/>
  <c r="O14" i="2"/>
  <c r="L14" i="2"/>
  <c r="F14" i="2" s="1"/>
  <c r="A14" i="2"/>
  <c r="O13" i="2"/>
  <c r="L13" i="2"/>
  <c r="F13" i="2" s="1"/>
  <c r="A13" i="2"/>
  <c r="O12" i="2"/>
  <c r="L12" i="2"/>
  <c r="F12" i="2" s="1"/>
  <c r="A12" i="2"/>
  <c r="O11" i="2"/>
  <c r="L11" i="2"/>
  <c r="F11" i="2" s="1"/>
  <c r="A11" i="2"/>
  <c r="O10" i="2"/>
  <c r="L10" i="2"/>
  <c r="F10" i="2" s="1"/>
  <c r="A10" i="2"/>
  <c r="F9" i="2"/>
  <c r="A9" i="2"/>
  <c r="O8" i="2"/>
  <c r="L8" i="2"/>
  <c r="F8" i="2" s="1"/>
  <c r="A8" i="2"/>
  <c r="O6" i="2"/>
  <c r="L6" i="2"/>
  <c r="F6" i="2" s="1"/>
  <c r="A6" i="2"/>
  <c r="F5" i="2"/>
  <c r="A5" i="2"/>
  <c r="O4" i="2"/>
  <c r="L4" i="2"/>
  <c r="F4" i="2" s="1"/>
  <c r="A4" i="2"/>
  <c r="O3" i="2"/>
  <c r="L3" i="2"/>
  <c r="F3" i="2" s="1"/>
  <c r="A3" i="2"/>
  <c r="F2" i="2"/>
  <c r="A2" i="2"/>
  <c r="M50" i="2" l="1"/>
  <c r="F50" i="2" s="1"/>
  <c r="M200" i="2"/>
  <c r="A201" i="2"/>
  <c r="M22" i="2"/>
  <c r="F22" i="2" s="1"/>
  <c r="M86" i="2"/>
  <c r="F86" i="2"/>
  <c r="M142" i="2"/>
  <c r="F142" i="2" s="1"/>
  <c r="M21" i="2"/>
  <c r="F21" i="2" s="1"/>
  <c r="M58" i="2"/>
  <c r="F58" i="2" s="1"/>
  <c r="M60" i="2"/>
  <c r="F60" i="2" s="1"/>
  <c r="M69" i="2"/>
  <c r="F69" i="2" s="1"/>
  <c r="M145" i="2"/>
  <c r="F145" i="2" s="1"/>
  <c r="A163" i="2"/>
  <c r="M163" i="2"/>
  <c r="F163" i="2" s="1"/>
  <c r="M76" i="2"/>
  <c r="F76" i="2" s="1"/>
  <c r="M78" i="2"/>
  <c r="F78" i="2" s="1"/>
  <c r="F201" i="2"/>
  <c r="A194" i="2"/>
  <c r="M51" i="2"/>
  <c r="F51" i="2" s="1"/>
  <c r="M77" i="2"/>
  <c r="F77" i="2" s="1"/>
  <c r="M79" i="2"/>
  <c r="F79" i="2" s="1"/>
  <c r="M129" i="2"/>
  <c r="F129" i="2" s="1"/>
  <c r="A160" i="2"/>
  <c r="M160" i="2"/>
  <c r="F160" i="2" s="1"/>
  <c r="A161" i="2"/>
  <c r="M161" i="2"/>
  <c r="F161" i="2" s="1"/>
  <c r="A164" i="2"/>
  <c r="M164" i="2"/>
  <c r="F164" i="2" s="1"/>
  <c r="A21" i="2"/>
  <c r="F200" i="2"/>
  <c r="F194" i="2"/>
  <c r="M59" i="2"/>
  <c r="F59" i="2" s="1"/>
  <c r="M68" i="2"/>
  <c r="F68" i="2" s="1"/>
  <c r="A76" i="2"/>
  <c r="A78" i="2"/>
  <c r="A86" i="2"/>
  <c r="M91" i="2"/>
  <c r="F91" i="2" s="1"/>
  <c r="M134" i="2"/>
  <c r="F134" i="2" s="1"/>
  <c r="A142" i="2"/>
  <c r="A162" i="2"/>
  <c r="M162" i="2"/>
  <c r="F162" i="2" s="1"/>
  <c r="M225" i="2"/>
  <c r="F225" i="2"/>
  <c r="A225" i="2"/>
  <c r="M185" i="2"/>
  <c r="F185" i="2" s="1"/>
  <c r="M187" i="2"/>
  <c r="F187" i="2" s="1"/>
  <c r="M204" i="2"/>
  <c r="F204" i="2" s="1"/>
  <c r="M206" i="2"/>
  <c r="F206" i="2" s="1"/>
  <c r="M214" i="2"/>
  <c r="F214" i="2" s="1"/>
  <c r="M216" i="2"/>
  <c r="F216" i="2" s="1"/>
  <c r="F250" i="2"/>
  <c r="M250" i="2"/>
  <c r="F252" i="2"/>
  <c r="M252" i="2"/>
  <c r="F254" i="2"/>
  <c r="M254" i="2"/>
  <c r="F256" i="2"/>
  <c r="M256" i="2"/>
  <c r="M269" i="2"/>
  <c r="F269" i="2"/>
  <c r="M165" i="2"/>
  <c r="F165" i="2" s="1"/>
  <c r="M23" i="2"/>
  <c r="F23" i="2" s="1"/>
  <c r="M195" i="2"/>
  <c r="F195" i="2" s="1"/>
  <c r="M205" i="2"/>
  <c r="F205" i="2" s="1"/>
  <c r="M213" i="2"/>
  <c r="F213" i="2" s="1"/>
  <c r="M215" i="2"/>
  <c r="F215" i="2" s="1"/>
  <c r="M217" i="2"/>
  <c r="F217" i="2" s="1"/>
  <c r="F251" i="2"/>
  <c r="M251" i="2"/>
  <c r="F253" i="2"/>
  <c r="M253" i="2"/>
  <c r="F255" i="2"/>
  <c r="M255" i="2"/>
  <c r="H138" i="4"/>
  <c r="H19" i="4"/>
  <c r="H179" i="4"/>
  <c r="H20" i="4"/>
  <c r="H21" i="4"/>
  <c r="H101" i="4"/>
  <c r="H62" i="4"/>
  <c r="H103" i="4"/>
  <c r="H146" i="4"/>
  <c r="H69" i="4"/>
  <c r="H55" i="4"/>
  <c r="H123" i="4"/>
  <c r="H10" i="4"/>
  <c r="H98" i="4"/>
  <c r="H24" i="4"/>
  <c r="H130" i="4"/>
  <c r="H13" i="4"/>
  <c r="H97" i="4"/>
  <c r="H96" i="4"/>
  <c r="H127" i="4"/>
  <c r="H82" i="4"/>
  <c r="H186" i="4"/>
  <c r="H56" i="4"/>
  <c r="H68" i="4"/>
  <c r="H109" i="4"/>
  <c r="H72" i="4"/>
  <c r="H110" i="4"/>
  <c r="H136" i="4"/>
  <c r="H88" i="4"/>
  <c r="H156" i="4"/>
  <c r="H65" i="4"/>
  <c r="H194" i="4"/>
  <c r="H157" i="4"/>
  <c r="H37" i="4"/>
  <c r="H18" i="4"/>
  <c r="H119" i="4"/>
  <c r="H150" i="4"/>
  <c r="H181" i="4"/>
  <c r="H42" i="4"/>
  <c r="H114" i="4"/>
  <c r="H165" i="4"/>
  <c r="H70" i="4"/>
  <c r="H67" i="4"/>
  <c r="H31" i="4"/>
  <c r="H12" i="4"/>
  <c r="H93" i="4"/>
  <c r="H86" i="4"/>
  <c r="H64" i="4"/>
  <c r="H99" i="4"/>
  <c r="H40" i="4"/>
  <c r="H141" i="4"/>
  <c r="H112" i="4"/>
  <c r="H50" i="4"/>
  <c r="H147" i="4"/>
  <c r="H8" i="4"/>
  <c r="H38" i="4"/>
  <c r="H87" i="4"/>
  <c r="H176" i="4"/>
  <c r="H116" i="4"/>
  <c r="H164" i="4"/>
  <c r="H90" i="4"/>
  <c r="H122" i="4"/>
  <c r="H168" i="4"/>
  <c r="H172" i="4"/>
  <c r="H63" i="4"/>
  <c r="H52" i="4"/>
  <c r="H151" i="4"/>
  <c r="H49" i="4"/>
  <c r="H54" i="4"/>
  <c r="H66" i="4"/>
  <c r="H14" i="4"/>
  <c r="H76" i="4"/>
  <c r="H46" i="4"/>
  <c r="H120" i="4"/>
  <c r="H152" i="4"/>
  <c r="H16" i="4"/>
  <c r="H15" i="4"/>
  <c r="H177" i="4"/>
  <c r="H36" i="4"/>
  <c r="H17" i="4"/>
  <c r="H132" i="4"/>
  <c r="H104" i="4"/>
  <c r="H129" i="4"/>
  <c r="H43" i="4"/>
  <c r="H142" i="4"/>
  <c r="H193" i="4"/>
  <c r="H48" i="4"/>
  <c r="H195" i="4"/>
  <c r="H125" i="4"/>
  <c r="H22" i="4"/>
  <c r="H106" i="4"/>
  <c r="H29" i="4"/>
  <c r="H118" i="4"/>
  <c r="D7" i="4"/>
  <c r="H182" i="4"/>
  <c r="H184" i="4"/>
  <c r="H149" i="4"/>
  <c r="H33" i="4"/>
  <c r="H91" i="4"/>
  <c r="H102" i="4"/>
  <c r="H117" i="4"/>
  <c r="H160" i="4"/>
  <c r="H121" i="4"/>
  <c r="H25" i="4"/>
  <c r="H124" i="4"/>
  <c r="H95" i="4"/>
  <c r="H137" i="4"/>
  <c r="H51" i="4"/>
  <c r="H27" i="4"/>
  <c r="H75" i="4"/>
  <c r="H57" i="4"/>
  <c r="H159" i="4"/>
  <c r="H170" i="4"/>
  <c r="H131" i="4"/>
  <c r="H79" i="4"/>
  <c r="H178" i="4"/>
  <c r="H185" i="4"/>
  <c r="H155" i="4"/>
  <c r="H11" i="4"/>
  <c r="H32" i="4"/>
  <c r="H139" i="4"/>
  <c r="H83" i="4"/>
  <c r="H126" i="4"/>
  <c r="H187" i="4"/>
  <c r="H94" i="4"/>
  <c r="H30" i="4"/>
  <c r="H166" i="4"/>
  <c r="H171" i="4"/>
  <c r="H41" i="4"/>
  <c r="H162" i="4"/>
  <c r="H161" i="4"/>
  <c r="H148" i="4"/>
  <c r="H108" i="4"/>
  <c r="H154" i="4"/>
  <c r="H84" i="4"/>
  <c r="H28" i="4"/>
  <c r="H115" i="4"/>
  <c r="H59" i="4"/>
  <c r="H173" i="4"/>
  <c r="H100" i="4"/>
  <c r="H81" i="4"/>
  <c r="H61" i="4"/>
  <c r="H89" i="4"/>
  <c r="H77" i="4"/>
  <c r="H163" i="4"/>
  <c r="H174" i="4"/>
  <c r="H60" i="4"/>
  <c r="H34" i="4"/>
  <c r="H169" i="4"/>
  <c r="H26" i="4"/>
  <c r="H107" i="4"/>
  <c r="H111" i="4"/>
  <c r="H71" i="4"/>
  <c r="H191" i="4"/>
  <c r="H45" i="4"/>
  <c r="H113" i="4"/>
  <c r="H144" i="4"/>
  <c r="H145" i="4"/>
  <c r="H183" i="4"/>
  <c r="H135" i="4"/>
  <c r="H180" i="4"/>
  <c r="H190" i="4"/>
  <c r="H39" i="4"/>
  <c r="H85" i="4"/>
  <c r="H53" i="4"/>
  <c r="H44" i="4"/>
  <c r="H175" i="4"/>
  <c r="H23" i="4"/>
  <c r="H188" i="4"/>
  <c r="H128" i="4"/>
  <c r="H167" i="4"/>
  <c r="H47" i="4"/>
  <c r="H9" i="4"/>
  <c r="H189" i="4"/>
  <c r="H158" i="4"/>
  <c r="H58" i="4"/>
  <c r="H192" i="4"/>
  <c r="H92" i="4"/>
  <c r="H133" i="4"/>
  <c r="H105" i="4"/>
  <c r="H134" i="4"/>
  <c r="H143" i="4"/>
  <c r="H74" i="4"/>
  <c r="H78" i="4"/>
  <c r="H153" i="4"/>
  <c r="H80" i="4"/>
  <c r="H35" i="4"/>
  <c r="H140" i="4"/>
  <c r="H73" i="4"/>
  <c r="F7" i="4"/>
</calcChain>
</file>

<file path=xl/comments1.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<sst xmlns="http://schemas.openxmlformats.org/spreadsheetml/2006/main" count="2793" uniqueCount="693">
  <si>
    <t>Definition</t>
  </si>
  <si>
    <t>Justification</t>
  </si>
  <si>
    <t>e-Ordering</t>
  </si>
  <si>
    <t>e-Payment</t>
  </si>
  <si>
    <t>Abnormally low tenders</t>
  </si>
  <si>
    <t>YES</t>
  </si>
  <si>
    <t>Accelerated Procedure</t>
  </si>
  <si>
    <t>Accelerated Procedure Justification</t>
  </si>
  <si>
    <t>Explanation why the choice of an accelerated procedure is lawful.</t>
  </si>
  <si>
    <t>Acces Tool</t>
  </si>
  <si>
    <t>The website where access to devices is possible.</t>
  </si>
  <si>
    <t>Added Category Buyer In Framework Agreement</t>
  </si>
  <si>
    <t>Any additonal categories of purchasing agents participating in the framework agreement.</t>
  </si>
  <si>
    <t>Additional Information</t>
  </si>
  <si>
    <t>Award Criterion</t>
  </si>
  <si>
    <t>Award Criterion Type</t>
  </si>
  <si>
    <t>Award Date Scheduled</t>
  </si>
  <si>
    <t>Awarded Contract</t>
  </si>
  <si>
    <t>The decision on the winner of the procurement procedure has been taken.</t>
  </si>
  <si>
    <t>Awarded To Group</t>
  </si>
  <si>
    <t>Awarded To SME</t>
  </si>
  <si>
    <t>The winner of the contract is a SME (small or medium enterprise).</t>
  </si>
  <si>
    <t>Bargain Purchase Value</t>
  </si>
  <si>
    <t>Buyer</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</si>
  <si>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</si>
  <si>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</si>
  <si>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Buyer Profile</t>
  </si>
  <si>
    <t>Website address where the buyer publishes information regarding procurement processes, such as procurement notices, contract award notices, prior information notices, etc.</t>
  </si>
  <si>
    <t>Buyer Role</t>
  </si>
  <si>
    <t>It identifies the function of the buyer in this procurement process.</t>
  </si>
  <si>
    <t>Calculation Method Value</t>
  </si>
  <si>
    <t>The technique used for determining the estimated cost of the concession.</t>
  </si>
  <si>
    <t>Call For Tenders</t>
  </si>
  <si>
    <t>Candidate</t>
  </si>
  <si>
    <t>Candidates Limit Criteria</t>
  </si>
  <si>
    <t>Central Purchasing Body</t>
  </si>
  <si>
    <t>Change</t>
  </si>
  <si>
    <t>Change Description Code</t>
  </si>
  <si>
    <t>A categorization of the reason for the change in the current notice related to the original notice.</t>
  </si>
  <si>
    <t>Combination Lots</t>
  </si>
  <si>
    <t>Common Procurement Vocabulary (CPV)</t>
  </si>
  <si>
    <t>Community Country Origin</t>
  </si>
  <si>
    <t>Concession Description Value</t>
  </si>
  <si>
    <t>Contact</t>
  </si>
  <si>
    <t>Contract</t>
  </si>
  <si>
    <t>Contract Award Notice</t>
  </si>
  <si>
    <t>Contract Conclusion Date</t>
  </si>
  <si>
    <t>Contract Identifier</t>
  </si>
  <si>
    <t>Contract Nature</t>
  </si>
  <si>
    <t>Contract Publication Date</t>
  </si>
  <si>
    <t>Contract URI</t>
  </si>
  <si>
    <t>Country</t>
  </si>
  <si>
    <t>Criterion</t>
  </si>
  <si>
    <t>Criterion Weight</t>
  </si>
  <si>
    <t>A weighting to provide for automatic scoring of the criterion.</t>
  </si>
  <si>
    <t>Deadline And Description Review</t>
  </si>
  <si>
    <t>Decision Binding Contracting</t>
  </si>
  <si>
    <t>Delivery Country</t>
  </si>
  <si>
    <t>Dispatch Date</t>
  </si>
  <si>
    <t>Duration Or Date Start Date End</t>
  </si>
  <si>
    <t>Dynamic Purchasing System (DPS)</t>
  </si>
  <si>
    <t>e-Auction</t>
  </si>
  <si>
    <t>A repetitive electronic process, which occurs after an initial full evaluation of the tenders, enabling them to be ranked using automatic evaluation methods.</t>
  </si>
  <si>
    <t>e-Auction Description</t>
  </si>
  <si>
    <t>e-Auction Indicator</t>
  </si>
  <si>
    <t>e-Auction URI</t>
  </si>
  <si>
    <t>Economic And Financial Standing</t>
  </si>
  <si>
    <t>Economic Operator</t>
  </si>
  <si>
    <t>Economic Operator Short List</t>
  </si>
  <si>
    <t>e-Delivery Gateway</t>
  </si>
  <si>
    <t>Electronic Catalogue</t>
  </si>
  <si>
    <t>Electronic Catalogue Indicator</t>
  </si>
  <si>
    <t>Electronic means</t>
  </si>
  <si>
    <t>Electronic Ordering</t>
  </si>
  <si>
    <t>Electronic means are used for requesting and purchasing in the post-award process.</t>
  </si>
  <si>
    <t>Electronic Payment</t>
  </si>
  <si>
    <t>Electronic means are used for paying the winner of the contract in the post-award process.</t>
  </si>
  <si>
    <t>Electronic Submission</t>
  </si>
  <si>
    <t>Email</t>
  </si>
  <si>
    <t>Employment Party</t>
  </si>
  <si>
    <t>Employment Party Address URL General</t>
  </si>
  <si>
    <t>Environmental Party</t>
  </si>
  <si>
    <t>Environmental Party Address URL General</t>
  </si>
  <si>
    <t>EPPI</t>
  </si>
  <si>
    <t>Estimated Magnitude</t>
  </si>
  <si>
    <t>Estimated Total Magnitude</t>
  </si>
  <si>
    <t>Estimated Value</t>
  </si>
  <si>
    <t>EU Funds Indicator</t>
  </si>
  <si>
    <t>Evaluation Criterion</t>
  </si>
  <si>
    <t>Exclusion criterion</t>
  </si>
  <si>
    <t>Exclusion Tenders Abnormally Low</t>
  </si>
  <si>
    <t>Expected Number Of Participants</t>
  </si>
  <si>
    <t>Extension Duree Justification</t>
  </si>
  <si>
    <t>In the case of a framework agreement, the reasons for any duration exceeding four years.</t>
  </si>
  <si>
    <t>FaxNumber</t>
  </si>
  <si>
    <t>Follow Up Contract</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</si>
  <si>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</si>
  <si>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</si>
  <si>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Framework Duration</t>
  </si>
  <si>
    <t>Framework Max Value All Lots</t>
  </si>
  <si>
    <t>Highest possible price of the framework agreement for all of its parts (excluding VAT)</t>
  </si>
  <si>
    <t>Framework Max Value Group Lots</t>
  </si>
  <si>
    <t>Free Acces</t>
  </si>
  <si>
    <t>Further Party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</si>
  <si>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</si>
  <si>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</si>
  <si>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Guarantee Required</t>
  </si>
  <si>
    <t>Internal Reference Number</t>
  </si>
  <si>
    <t>Internet Address</t>
  </si>
  <si>
    <t>Invitations Dispatch Date</t>
  </si>
  <si>
    <t>Jury Member Name</t>
  </si>
  <si>
    <t>Justification Code</t>
  </si>
  <si>
    <t>Language</t>
  </si>
  <si>
    <t>Latest Security Clearance Date</t>
  </si>
  <si>
    <t>Legal Basis</t>
  </si>
  <si>
    <t>Legal Form</t>
  </si>
  <si>
    <t>Status to be taken by the group of economic operators to whom the contract is to be awarded.</t>
  </si>
  <si>
    <t>Legal Reference Law</t>
  </si>
  <si>
    <t>Location</t>
  </si>
  <si>
    <t>Location Description</t>
  </si>
  <si>
    <t>Lot</t>
  </si>
  <si>
    <t>One of the parts of a procurement project that is being subdivided to allow the buyer to award different lots to different economic operators under different contracts.</t>
  </si>
  <si>
    <t>Lot Identifier Reference</t>
  </si>
  <si>
    <t>Main Activity</t>
  </si>
  <si>
    <t>Main Features Award</t>
  </si>
  <si>
    <t>Main Financial Conditions</t>
  </si>
  <si>
    <t>Main financing conditions and payment arrangements and/or reference to the relevant provisions governing them.</t>
  </si>
  <si>
    <t>Max Lots Allowed</t>
  </si>
  <si>
    <t>Max Lots Awarded</t>
  </si>
  <si>
    <t>Max Number Participants</t>
  </si>
  <si>
    <t>Max Total Value Framework</t>
  </si>
  <si>
    <t>The highest amount which can be spent within a framework agreement over its whole duration.</t>
  </si>
  <si>
    <t>Mediation Body</t>
  </si>
  <si>
    <t>The information about the person or organisation that has been appointed to mediate any appeal.</t>
  </si>
  <si>
    <t>Micro, Small And Medium-Sized Enterprise (SME)</t>
  </si>
  <si>
    <t>Modification</t>
  </si>
  <si>
    <t>Name</t>
  </si>
  <si>
    <t>National Law URI</t>
  </si>
  <si>
    <t>No Award Reason</t>
  </si>
  <si>
    <t>Justification why the contract has and will not have a winner.</t>
  </si>
  <si>
    <t>No Further Negociation Indicator</t>
  </si>
  <si>
    <t>Number Award</t>
  </si>
  <si>
    <t>Amount of contracts for which a winner has been selected.</t>
  </si>
  <si>
    <t>Number Requests Received</t>
  </si>
  <si>
    <t>The amount of applications to participate from economic operators.</t>
  </si>
  <si>
    <t>Number Tenders Other EU</t>
  </si>
  <si>
    <t>The amount of bids received by the buyer from economic operators from other EU countries.</t>
  </si>
  <si>
    <t>Number Tenders Received</t>
  </si>
  <si>
    <t>The amount of bids submitted by tenders.</t>
  </si>
  <si>
    <t>Number Tenders Received EMEANS</t>
  </si>
  <si>
    <t>Number Tenders SME</t>
  </si>
  <si>
    <t>Number Year Month</t>
  </si>
  <si>
    <t>NUTS Code</t>
  </si>
  <si>
    <t>Open Conditions Date</t>
  </si>
  <si>
    <t>Open Conditions Description</t>
  </si>
  <si>
    <t>Open Conditions Place</t>
  </si>
  <si>
    <t>Options</t>
  </si>
  <si>
    <t>The possibility to make adjustment of the contract during its term (price revision clauses, changes in the duration of the contract, additional works, services or supplies, etc.), which must be specified and described by the buyer</t>
  </si>
  <si>
    <t>Organisation Identifier</t>
  </si>
  <si>
    <t>Outsourced Procedure Indicator</t>
  </si>
  <si>
    <t>Participant Pay</t>
  </si>
  <si>
    <t>Participants Name</t>
  </si>
  <si>
    <t>Participation Deadline</t>
  </si>
  <si>
    <t>Performance Conditions</t>
  </si>
  <si>
    <t>The particular conditions related to the contract (e.g. intermediary deliverables, compensation for damages, intellectual property rights).</t>
  </si>
  <si>
    <t>Performance Staff Qualification</t>
  </si>
  <si>
    <t>Personal Situation Exclusion Criterion</t>
  </si>
  <si>
    <t>Phone</t>
  </si>
  <si>
    <t>Postal Code</t>
  </si>
  <si>
    <t>Preliminary Market Consultation</t>
  </si>
  <si>
    <t>Prize Awarded</t>
  </si>
  <si>
    <t>Prize Value</t>
  </si>
  <si>
    <t>Prize</t>
  </si>
  <si>
    <t>Procedure Type</t>
  </si>
  <si>
    <t>Procurement Description</t>
  </si>
  <si>
    <t>Procurement Document URL</t>
  </si>
  <si>
    <t>Procurement Law</t>
  </si>
  <si>
    <t>Procurement Objects</t>
  </si>
  <si>
    <t>Profession</t>
  </si>
  <si>
    <t>Publication Date</t>
  </si>
  <si>
    <t>Quantity And Unit</t>
  </si>
  <si>
    <t>Reason For Non-Electronic Submission</t>
  </si>
  <si>
    <t>Receiver Party</t>
  </si>
  <si>
    <t>Recurrent Estimated Timing</t>
  </si>
  <si>
    <t>Recurrent Indicator</t>
  </si>
  <si>
    <t>Reduction Recourse Indicator</t>
  </si>
  <si>
    <t>Reference Publication</t>
  </si>
  <si>
    <t>Renewal</t>
  </si>
  <si>
    <t>Request Information Deadline</t>
  </si>
  <si>
    <t>Reserved Contract</t>
  </si>
  <si>
    <t>Result</t>
  </si>
  <si>
    <t>Revenue Value</t>
  </si>
  <si>
    <t>Review Information Party</t>
  </si>
  <si>
    <t>Rules Criteria</t>
  </si>
  <si>
    <t>Social Specific Services Indicator</t>
  </si>
  <si>
    <t>Strategic Procurement</t>
  </si>
  <si>
    <t>Street Address</t>
  </si>
  <si>
    <t>Street Number</t>
  </si>
  <si>
    <t>Subcontract</t>
  </si>
  <si>
    <t>Subcontracting Code</t>
  </si>
  <si>
    <t>Subcontracting Part</t>
  </si>
  <si>
    <t>Suitability</t>
  </si>
  <si>
    <t>Supplier</t>
  </si>
  <si>
    <t>Tax Party</t>
  </si>
  <si>
    <t>Tax Party Address URL General</t>
  </si>
  <si>
    <t>Technical And Professional Ability</t>
  </si>
  <si>
    <t>Technical Evaluation Criterion</t>
  </si>
  <si>
    <t>Tender Submission</t>
  </si>
  <si>
    <t>Internet address for sending bids by electronic means.</t>
  </si>
  <si>
    <t>Tender Validity Deadline</t>
  </si>
  <si>
    <t>The period during which tenders submitted for this tendering process must remain valid.</t>
  </si>
  <si>
    <t>Tender Variants Awarded</t>
  </si>
  <si>
    <t>Tenderer</t>
  </si>
  <si>
    <t>Title</t>
  </si>
  <si>
    <t>Total Value</t>
  </si>
  <si>
    <t>Type Of Buyer</t>
  </si>
  <si>
    <t>Type Of Contract</t>
  </si>
  <si>
    <t>Usage ESPD Code</t>
  </si>
  <si>
    <t>Variants Indicator</t>
  </si>
  <si>
    <t>Winner</t>
  </si>
  <si>
    <t>Winner Rank</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</si>
  <si>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</si>
  <si>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</si>
  <si>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</si>
  <si>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</si>
  <si>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</si>
  <si>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</si>
  <si>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</si>
  <si>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</si>
  <si>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</si>
  <si>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</si>
  <si>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</si>
  <si>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</si>
  <si>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</si>
  <si>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</si>
  <si>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</si>
  <si>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</si>
  <si>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</si>
  <si>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</si>
  <si>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</si>
  <si>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</si>
  <si>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</si>
  <si>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</si>
  <si>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</si>
  <si>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</si>
  <si>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</si>
  <si>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</si>
  <si>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</si>
  <si>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</si>
  <si>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</si>
  <si>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</si>
  <si>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</si>
  <si>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ABIE</t>
  </si>
  <si>
    <t>SubClassOf(epo:ProcurementProcedure)</t>
  </si>
  <si>
    <t>2.0.0</t>
  </si>
  <si>
    <t>NO</t>
  </si>
  <si>
    <t>1</t>
  </si>
  <si>
    <t>Ordinary; urgency; emergency</t>
  </si>
  <si>
    <t>Code</t>
  </si>
  <si>
    <t>BBIE</t>
  </si>
  <si>
    <t>AcceleratedProcedureType</t>
  </si>
  <si>
    <t>1..n</t>
  </si>
  <si>
    <t>Procedure Justification</t>
  </si>
  <si>
    <t>Text</t>
  </si>
  <si>
    <t>Access Tool</t>
  </si>
  <si>
    <t>URI</t>
  </si>
  <si>
    <t>Identifier</t>
  </si>
  <si>
    <t>0..1</t>
  </si>
  <si>
    <t>YES but differently</t>
  </si>
  <si>
    <t>[TODO]</t>
  </si>
  <si>
    <t>Awarding Result</t>
  </si>
  <si>
    <t>0..n</t>
  </si>
  <si>
    <t>Numeric</t>
  </si>
  <si>
    <t>The date on which this result was formalized.</t>
  </si>
  <si>
    <t>Date</t>
  </si>
  <si>
    <t>Procurement Project</t>
  </si>
  <si>
    <t>ASBIE</t>
  </si>
  <si>
    <t>SubClassOf(rov:RegisteredOrganization)</t>
  </si>
  <si>
    <t>BuyerCategory</t>
  </si>
  <si>
    <t>Type of Buyer</t>
  </si>
  <si>
    <t>This make sense especially, but perhaps not uniquelly, in the case of Framework Agreements where the Buyer can have an "Added Category"</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</si>
  <si>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</si>
  <si>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</si>
  <si>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</si>
  <si>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</si>
  <si>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</si>
  <si>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</si>
  <si>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</si>
  <si>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</si>
  <si>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</si>
  <si>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</si>
  <si>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Description</t>
  </si>
  <si>
    <t>PurposeChangeDescriptionCode</t>
  </si>
  <si>
    <t>Version</t>
  </si>
  <si>
    <t>Has Validity</t>
  </si>
  <si>
    <t>Period</t>
  </si>
  <si>
    <t>Applies To</t>
  </si>
  <si>
    <t>Purpose</t>
  </si>
  <si>
    <t>InverseOf(epo:UnderwentPurposeChange)</t>
  </si>
  <si>
    <t>Contract 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</si>
  <si>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</si>
  <si>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</si>
  <si>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</si>
  <si>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</si>
  <si>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</si>
  <si>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</si>
  <si>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</si>
  <si>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</si>
  <si>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</si>
  <si>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</si>
  <si>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</si>
  <si>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</si>
  <si>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</si>
  <si>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</si>
  <si>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</si>
  <si>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</si>
  <si>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</si>
  <si>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</si>
  <si>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</si>
  <si>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</si>
  <si>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</si>
  <si>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</si>
  <si>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</si>
  <si>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</si>
  <si>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</si>
  <si>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</si>
  <si>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</si>
  <si>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</si>
  <si>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</si>
  <si>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</si>
  <si>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</si>
  <si>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</si>
  <si>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</si>
  <si>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</si>
  <si>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</si>
  <si>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</si>
  <si>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</si>
  <si>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</si>
  <si>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</si>
  <si>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</si>
  <si>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</si>
  <si>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</si>
  <si>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</si>
  <si>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</si>
  <si>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</si>
  <si>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</si>
  <si>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</si>
  <si>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</si>
  <si>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</si>
  <si>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</si>
  <si>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</si>
  <si>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</si>
  <si>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</si>
  <si>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</si>
  <si>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</si>
  <si>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</si>
  <si>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</si>
  <si>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</si>
  <si>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</si>
  <si>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</si>
  <si>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</si>
  <si>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</si>
  <si>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</si>
  <si>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</si>
  <si>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</si>
  <si>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</si>
  <si>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</si>
  <si>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</si>
  <si>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CompanySizeTypeCode</t>
  </si>
  <si>
    <t xml:space="preserve">YES: this element is reused from UBL, but UBL has it inside Party and this doesn't make that much sense, it should go inside Economic Operator Propose to UBL 2.3. </t>
  </si>
  <si>
    <t>Ltd, SLU, Cooperativa, Sociedad Anónima</t>
  </si>
  <si>
    <t>See Annexes of Directives replaced by Directive 2012/17/EU</t>
  </si>
  <si>
    <t>The code of the country of the organisation's physical address.</t>
  </si>
  <si>
    <t>ISO 3166-1</t>
  </si>
  <si>
    <t>[TODO: NURIA, compte bancari]</t>
  </si>
  <si>
    <t>Financial Account</t>
  </si>
  <si>
    <t>YES but differently: TenderRequirement</t>
  </si>
  <si>
    <t>The party qualifying this economic operator.</t>
  </si>
  <si>
    <t>A national pre-qualifiication system (PQS)</t>
  </si>
  <si>
    <t>Qualifying Party</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</si>
  <si>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</si>
  <si>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</si>
  <si>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</si>
  <si>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</si>
  <si>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</si>
  <si>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</si>
  <si>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</si>
  <si>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</si>
  <si>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</si>
  <si>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</si>
  <si>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</si>
  <si>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</si>
  <si>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</si>
  <si>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</si>
  <si>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</si>
  <si>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</si>
  <si>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</si>
  <si>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</si>
  <si>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</si>
  <si>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</si>
  <si>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</si>
  <si>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</si>
  <si>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</si>
  <si>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</si>
  <si>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</si>
  <si>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</si>
  <si>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</si>
  <si>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</si>
  <si>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</si>
  <si>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</si>
  <si>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</si>
  <si>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</si>
  <si>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</si>
  <si>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</si>
  <si>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</si>
  <si>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</si>
  <si>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Framework agreement without reopening of competition; Framework agreement with reopening of competition; Framework agreement partly without reopening and partly with reopening of competition.</t>
  </si>
  <si>
    <t>Added Category Buyer</t>
  </si>
  <si>
    <t>Extension Justification</t>
  </si>
  <si>
    <t>Maximum Vallue All Lots</t>
  </si>
  <si>
    <t>Amount</t>
  </si>
  <si>
    <t>Maximum Total Value</t>
  </si>
  <si>
    <t>Maximum quantity of economic operators participating in a framework agreement.</t>
  </si>
  <si>
    <t>Maximum Number Participants</t>
  </si>
  <si>
    <t>Quantity</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</si>
  <si>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</si>
  <si>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</si>
  <si>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</si>
  <si>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</si>
  <si>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</si>
  <si>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</si>
  <si>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</si>
  <si>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</si>
  <si>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</si>
  <si>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</si>
  <si>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</si>
  <si>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</si>
  <si>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</si>
  <si>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</si>
  <si>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</si>
  <si>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</si>
  <si>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</si>
  <si>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</si>
  <si>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</si>
  <si>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</si>
  <si>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</si>
  <si>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</si>
  <si>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</si>
  <si>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</si>
  <si>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</si>
  <si>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</si>
  <si>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</si>
  <si>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</si>
  <si>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</si>
  <si>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[TODO:NÚRIA]</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</si>
  <si>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</si>
  <si>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</si>
  <si>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</si>
  <si>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</si>
  <si>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</si>
  <si>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</si>
  <si>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</si>
  <si>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Party</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</si>
  <si>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</si>
  <si>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</si>
  <si>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</si>
  <si>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</si>
  <si>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</si>
  <si>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</si>
  <si>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</si>
  <si>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ProcurementProcedureType</t>
  </si>
  <si>
    <t>Specific instrument to award a procurement procedure.</t>
  </si>
  <si>
    <t>Technique</t>
  </si>
  <si>
    <t>The legislation supporting the procurement procedure.</t>
  </si>
  <si>
    <t>Legislation</t>
  </si>
  <si>
    <t>0..*</t>
  </si>
  <si>
    <t xml:space="preserve">Combination of lots that share a common characteristics, thus allowing the contracting authority to generate a contract for those lots. </t>
  </si>
  <si>
    <t>Group Of Lots</t>
  </si>
  <si>
    <t>Tendering Process</t>
  </si>
  <si>
    <t>Call For 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</si>
  <si>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</si>
  <si>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</si>
  <si>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</si>
  <si>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</si>
  <si>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</si>
  <si>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</si>
  <si>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</si>
  <si>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</si>
  <si>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</si>
  <si>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</si>
  <si>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</si>
  <si>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</si>
  <si>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</si>
  <si>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</si>
  <si>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</si>
  <si>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</si>
  <si>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</si>
  <si>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</si>
  <si>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</si>
  <si>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</si>
  <si>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</si>
  <si>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</si>
  <si>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</si>
  <si>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</si>
  <si>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</si>
  <si>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</si>
  <si>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</si>
  <si>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</si>
  <si>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</si>
  <si>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</si>
  <si>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</si>
  <si>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</si>
  <si>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</si>
  <si>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</si>
  <si>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</si>
  <si>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</si>
  <si>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</si>
  <si>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</si>
  <si>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</si>
  <si>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</si>
  <si>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</si>
  <si>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</si>
  <si>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</si>
  <si>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</si>
  <si>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</si>
  <si>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</si>
  <si>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</si>
  <si>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</si>
  <si>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</si>
  <si>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</si>
  <si>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</si>
  <si>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</si>
  <si>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</si>
  <si>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</si>
  <si>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</si>
  <si>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</si>
  <si>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</si>
  <si>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</si>
  <si>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</si>
  <si>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</si>
  <si>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</si>
  <si>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</si>
  <si>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</si>
  <si>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</si>
  <si>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</si>
  <si>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</si>
  <si>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</si>
  <si>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</si>
  <si>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</si>
  <si>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</si>
  <si>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</si>
  <si>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</si>
  <si>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</si>
  <si>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</si>
  <si>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</si>
  <si>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</si>
  <si>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</si>
  <si>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</si>
  <si>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</si>
  <si>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</si>
  <si>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</si>
  <si>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</si>
  <si>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</si>
  <si>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</si>
  <si>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</si>
  <si>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</si>
  <si>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</si>
  <si>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</si>
  <si>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</si>
  <si>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</si>
  <si>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</si>
  <si>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</si>
  <si>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</si>
  <si>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</si>
  <si>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</si>
  <si>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</si>
  <si>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</si>
  <si>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</si>
  <si>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</si>
  <si>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</si>
  <si>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</si>
  <si>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</si>
  <si>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</si>
  <si>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</si>
  <si>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</si>
  <si>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</si>
  <si>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</si>
  <si>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</si>
  <si>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</si>
  <si>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</si>
  <si>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</si>
  <si>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</si>
  <si>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Process</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</si>
  <si>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</si>
  <si>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</si>
  <si>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</si>
  <si>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</si>
  <si>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</si>
  <si>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</si>
  <si>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</si>
  <si>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Procedure Justification Type</t>
  </si>
  <si>
    <t>Code signifying why the choice of an accelerated procedure is lawful.</t>
  </si>
  <si>
    <t>Internet address from where to download the procurement documents.</t>
  </si>
  <si>
    <t>Any other relevant data about the e-access tools not covered elsewhere.</t>
  </si>
  <si>
    <t>Tenders Submission</t>
  </si>
  <si>
    <t>Procurement documents</t>
  </si>
  <si>
    <t>Lots awarded; groups of lots awarded; procedure awarded;</t>
  </si>
  <si>
    <t xml:space="preserve">It specifies different characteristics of the purchasing agent with independence of its role. </t>
  </si>
  <si>
    <t>Buyer Type</t>
  </si>
  <si>
    <t>Experienced</t>
  </si>
  <si>
    <t>SME</t>
  </si>
  <si>
    <t>Evaluation Result</t>
  </si>
  <si>
    <t>No Result Reason</t>
  </si>
  <si>
    <t>Number of contracts or prizes awarded to one economic operator according to the evaluation board.</t>
  </si>
  <si>
    <t>The reason for not choosing a winner.</t>
  </si>
  <si>
    <t>Has Awarded</t>
  </si>
  <si>
    <t>Evaluation Board</t>
  </si>
  <si>
    <t>SubClassOf(foaf:Group)</t>
  </si>
  <si>
    <t>Jury; Procuring Entity Board; Buyer Board</t>
  </si>
  <si>
    <t>Evaluated</t>
  </si>
  <si>
    <t>Proposed</t>
  </si>
  <si>
    <t>Number Awarded Contracts</t>
  </si>
  <si>
    <t>The period  of validity of the terms governing the contracts to be awarded whithin an agreement between one or more contracting authorities and one or more economic operators.</t>
  </si>
  <si>
    <t>SubClassOf(ProcurementProject)</t>
  </si>
  <si>
    <t>Lot Group</t>
  </si>
  <si>
    <t>Identifies the lot unambiguously and uniquelly in the procurement procedure.</t>
  </si>
  <si>
    <t>SubPropertyOf(ProcurementProject@ID)</t>
  </si>
  <si>
    <t>SubClassOf(ProcurementDocument)</t>
  </si>
  <si>
    <t>Document</t>
  </si>
  <si>
    <t>YES: DocumentReference</t>
  </si>
  <si>
    <t>Refers To</t>
  </si>
  <si>
    <t>lrm:Work</t>
  </si>
  <si>
    <t>Attaches</t>
  </si>
  <si>
    <t>Notified Through</t>
  </si>
  <si>
    <t>InverseOf(notifiesAboutCallForCompetition)</t>
  </si>
  <si>
    <t>InverseOf(attachedToCallForCompetition)</t>
  </si>
  <si>
    <t>DisjointWith(CallForProposals)</t>
  </si>
  <si>
    <t>Call For Proposals</t>
  </si>
  <si>
    <t>DisjointWith(CallForTenders)</t>
  </si>
  <si>
    <t>Procurement Document</t>
  </si>
  <si>
    <t>SubClassOf(Document)</t>
  </si>
  <si>
    <t>Previous Publication</t>
  </si>
  <si>
    <t>Expression Of Interest</t>
  </si>
  <si>
    <t>Prior Information Notice</t>
  </si>
  <si>
    <t>SubClassOf(Notice)</t>
  </si>
  <si>
    <t>Contract Notice</t>
  </si>
  <si>
    <t>Uses</t>
  </si>
  <si>
    <t>Economic Operators participating in the procurement procedure.</t>
  </si>
  <si>
    <t>Responsible For</t>
  </si>
  <si>
    <t>Outsources Management Onto</t>
  </si>
  <si>
    <t>org:Organization</t>
  </si>
  <si>
    <t>Submission Process</t>
  </si>
  <si>
    <t xml:space="preserve">Award Criterion; Criterion; Criterion Weight; Personal Situation Exclusion Criterion; Profession; Rules Criteria; Technical And Professional Ability; Candidates Limit Criteria; Evaluation Criterion; Exclusion Criterion; </t>
  </si>
  <si>
    <t>The tools and devices for electronic communication between the buyer and economic operators for the life-cyle of the procurement procedure.</t>
  </si>
  <si>
    <t>Document containing the characteristics of a material, product, supply or a service in the context of a procurement procedure.</t>
  </si>
  <si>
    <t>Criterion Value</t>
  </si>
  <si>
    <t>Procurement Procedure; Lot; Procurement Project Group</t>
  </si>
  <si>
    <t>Generates</t>
  </si>
  <si>
    <t>InverseOf(refersToProcurementProject)</t>
  </si>
  <si>
    <t>InverseOf(generatesContract)</t>
  </si>
  <si>
    <t>Budget</t>
  </si>
  <si>
    <t>Procurement Project Group</t>
  </si>
  <si>
    <t>Proposed to be removed from the model for the sake of simplification.</t>
  </si>
  <si>
    <t>Groups</t>
  </si>
  <si>
    <t>InverseOf(includedInProcurementProjectGroup)</t>
  </si>
  <si>
    <t>DisjointUnion(ProcurementProject ProcurementProcedure Lot ProcurementProjectGroup)</t>
  </si>
  <si>
    <t>SubClassOf(ProcurementProjectGroup)</t>
  </si>
  <si>
    <t>Procedure Group</t>
  </si>
  <si>
    <t>Groups Procedures</t>
  </si>
  <si>
    <t>Proposed to be removed from the model.</t>
  </si>
  <si>
    <t>A procurement procedure where the time limit for receipt of tenders can be reduced due to a state of urgency</t>
  </si>
  <si>
    <t>Data Element Dictionary (DED-2.0.0)</t>
  </si>
  <si>
    <r>
      <rPr>
        <b/>
        <sz val="12"/>
        <color rgb="FF24292E"/>
        <rFont val="Segoe UI"/>
        <family val="2"/>
      </rPr>
      <t>Columns</t>
    </r>
    <r>
      <rPr>
        <sz val="12"/>
        <color rgb="FF24292E"/>
        <rFont val="Segoe UI"/>
        <family val="2"/>
      </rPr>
      <t>:</t>
    </r>
  </si>
  <si>
    <r>
      <rPr>
        <b/>
        <sz val="12"/>
        <color rgb="FF24292E"/>
        <rFont val="Segoe UI"/>
        <family val="2"/>
      </rPr>
      <t>A - "IR#ID"</t>
    </r>
    <r>
      <rPr>
        <sz val="12"/>
        <color rgb="FF24292E"/>
        <rFont val="Segoe UI"/>
        <family val="2"/>
      </rPr>
      <t>: Reserved to link each entry of the Dictionary (each element) with the general or concrete information requirement that generated the class, attribute or property;</t>
    </r>
  </si>
  <si>
    <r>
      <rPr>
        <b/>
        <sz val="11"/>
        <color rgb="FF000000"/>
        <rFont val="Arial"/>
        <family val="2"/>
      </rPr>
      <t>B - "ePO Business Term":</t>
    </r>
    <r>
      <rPr>
        <sz val="11"/>
        <color rgb="FF000000"/>
        <rFont val="Arial"/>
        <family val="2"/>
      </rPr>
      <t xml:space="preserve"> Contains a label in English ("the term") assigned by the analysts to each class or property of the Dictionary. Beware that: (i) A term is a set of one or more words that represent a concept; (ii) most of the concepts of the ePO Ontology are defined in the ePO Glossary; and (iii) the analysts sometimes decide to shorten the text (the label) of the term by combining differently the words of the term or by eliminating some words (e.g. "Access Tool URI" instead of "URI of the Access Tool"). The reason for this is that at design and implementation time the name of the classes and properties need to be simple and yet self-explanatory. When this happens, the rewording shall be agreed with the Working Group.</t>
    </r>
  </si>
  <si>
    <r>
      <rPr>
        <b/>
        <sz val="12"/>
        <color rgb="FF24292E"/>
        <rFont val="Segoe UI"/>
        <family val="2"/>
      </rPr>
      <t xml:space="preserve">C - "Concept Definition": </t>
    </r>
    <r>
      <rPr>
        <sz val="12"/>
        <color rgb="FF24292E"/>
        <rFont val="Segoe UI"/>
        <family val="2"/>
      </rPr>
      <t>The definition of each concept as it appears in the ePO Glossary.</t>
    </r>
  </si>
  <si>
    <r>
      <rPr>
        <b/>
        <sz val="11"/>
        <color rgb="FF000000"/>
        <rFont val="Arial"/>
        <family val="2"/>
      </rPr>
      <t>D - "Examples":</t>
    </r>
    <r>
      <rPr>
        <sz val="11"/>
        <color rgb="FF000000"/>
        <rFont val="Arial"/>
        <family val="2"/>
      </rPr>
      <t xml:space="preserve"> When considered useful to better illustrate the concept, this column contains examples. Concept definitions should not contain examples (hence the ISO 11179-3:2015defines a special field for documenting the examples for data elements that may be registered for automatic discovery and reuse).</t>
    </r>
  </si>
  <si>
    <r>
      <rPr>
        <b/>
        <sz val="12"/>
        <color rgb="FF24292E"/>
        <rFont val="Segoe UI"/>
        <family val="2"/>
      </rPr>
      <t xml:space="preserve">F - "Inheritance": </t>
    </r>
    <r>
      <rPr>
        <sz val="12"/>
        <color rgb="FF24292E"/>
        <rFont val="Segoe UI"/>
        <family val="2"/>
      </rPr>
      <t>Some classes can already be proposed at this phase to be considered (at design time) as possible base (parent) classes; e.g. the study and knowledge of the W3C Organization Ontology (identified with the prefix "org:") tells the analysts that the Buyer is a class that can inherit many of its attributes from the the "org:Organization" class.</t>
    </r>
  </si>
  <si>
    <r>
      <rPr>
        <b/>
        <sz val="12"/>
        <color rgb="FF24292E"/>
        <rFont val="Segoe UI"/>
        <family val="2"/>
      </rPr>
      <t>G - "Range":</t>
    </r>
    <r>
      <rPr>
        <sz val="12"/>
        <color rgb="FF24292E"/>
        <rFont val="Segoe UI"/>
        <family val="2"/>
      </rPr>
      <t xml:space="preserve"> Identifies the type of a data type or of an object type. The name of the column, "range", comes from the fact that these elements can be seen as the "object" of a </t>
    </r>
    <r>
      <rPr>
        <i/>
        <sz val="12"/>
        <color rgb="FF24292E"/>
        <rFont val="Segoe UI"/>
        <family val="2"/>
      </rPr>
      <t>triple</t>
    </r>
    <r>
      <rPr>
        <sz val="12"/>
        <color rgb="FF24292E"/>
        <rFont val="Segoe UI"/>
        <family val="2"/>
      </rPr>
      <t>composed of (i) a "subject", i.e. the class being analysed (the "domain"); (ii) a "predicate", i.e. the property that links the subject and the object; and (iii) this "object". Beware that at design and implementation time the properties MAY be termed slightly differently, as in the triple </t>
    </r>
    <r>
      <rPr>
        <i/>
        <sz val="12"/>
        <color rgb="FF24292E"/>
        <rFont val="Segoe UI"/>
        <family val="2"/>
      </rPr>
      <t>Buyer hasBuyerProfile BuyerProfile</t>
    </r>
    <r>
      <rPr>
        <sz val="12"/>
        <color rgb="FF24292E"/>
        <rFont val="Segoe UI"/>
        <family val="2"/>
      </rPr>
      <t>, where </t>
    </r>
    <r>
      <rPr>
        <i/>
        <sz val="12"/>
        <color rgb="FF24292E"/>
        <rFont val="Segoe UI"/>
        <family val="2"/>
      </rPr>
      <t>Buyer</t>
    </r>
    <r>
      <rPr>
        <sz val="12"/>
        <color rgb="FF24292E"/>
        <rFont val="Segoe UI"/>
        <family val="2"/>
      </rPr>
      <t> is the subject, </t>
    </r>
    <r>
      <rPr>
        <i/>
        <sz val="12"/>
        <color rgb="FF24292E"/>
        <rFont val="Segoe UI"/>
        <family val="2"/>
      </rPr>
      <t>hasBuyerProfile</t>
    </r>
    <r>
      <rPr>
        <sz val="12"/>
        <color rgb="FF24292E"/>
        <rFont val="Segoe UI"/>
        <family val="2"/>
      </rPr>
      <t> is the predicate and </t>
    </r>
    <r>
      <rPr>
        <i/>
        <sz val="12"/>
        <color rgb="FF24292E"/>
        <rFont val="Segoe UI"/>
        <family val="2"/>
      </rPr>
      <t>BuyerProfile</t>
    </r>
    <r>
      <rPr>
        <sz val="12"/>
        <color rgb="FF24292E"/>
        <rFont val="Segoe UI"/>
        <family val="2"/>
      </rPr>
      <t> the object (i.e. the domain of the property </t>
    </r>
    <r>
      <rPr>
        <i/>
        <sz val="12"/>
        <color rgb="FF24292E"/>
        <rFont val="Segoe UI"/>
        <family val="2"/>
      </rPr>
      <t>hasBuyerProfile</t>
    </r>
    <r>
      <rPr>
        <sz val="12"/>
        <color rgb="FF24292E"/>
        <rFont val="Segoe UI"/>
        <family val="2"/>
      </rPr>
      <t> is </t>
    </r>
    <r>
      <rPr>
        <i/>
        <sz val="12"/>
        <color rgb="FF24292E"/>
        <rFont val="Segoe UI"/>
        <family val="2"/>
      </rPr>
      <t>Buyer</t>
    </r>
    <r>
      <rPr>
        <sz val="12"/>
        <color rgb="FF24292E"/>
        <rFont val="Segoe UI"/>
        <family val="2"/>
      </rPr>
      <t> and </t>
    </r>
    <r>
      <rPr>
        <i/>
        <sz val="12"/>
        <color rgb="FF24292E"/>
        <rFont val="Segoe UI"/>
        <family val="2"/>
      </rPr>
      <t>BuyerProfile</t>
    </r>
    <r>
      <rPr>
        <sz val="12"/>
        <color rgb="FF24292E"/>
        <rFont val="Segoe UI"/>
        <family val="2"/>
      </rPr>
      <t> its range).</t>
    </r>
  </si>
  <si>
    <r>
      <rPr>
        <b/>
        <sz val="12"/>
        <color rgb="FF24292E"/>
        <rFont val="Segoe UI"/>
        <family val="2"/>
      </rPr>
      <t xml:space="preserve">H - "Cardinality": </t>
    </r>
    <r>
      <rPr>
        <sz val="12"/>
        <color rgb="FF24292E"/>
        <rFont val="Segoe UI"/>
        <family val="2"/>
      </rPr>
      <t>Identifies the multiplicity and compulsorility of an element inside a class. The possibilities are: 1, meaning "compulsory"; 1..n, meaning at least one instance is compulsory, but additional instances are also possible; 0..1, meaning optional and if used maximum one instance; 0..n, meaning optional and if used multiple instances are possible.</t>
    </r>
  </si>
  <si>
    <t>Rows:</t>
  </si>
  <si>
    <r>
      <rPr>
        <b/>
        <sz val="12"/>
        <color rgb="FF24292E"/>
        <rFont val="Segoe UI"/>
        <family val="2"/>
      </rPr>
      <t xml:space="preserve">"Pink rows": </t>
    </r>
    <r>
      <rPr>
        <sz val="12"/>
        <color rgb="FF24292E"/>
        <rFont val="Segoe UI"/>
        <family val="2"/>
      </rPr>
      <t>represents a class. The rows between one pink row and another are the content of the class;</t>
    </r>
  </si>
  <si>
    <r>
      <rPr>
        <b/>
        <sz val="12"/>
        <color rgb="FF24292E"/>
        <rFont val="Segoe UI"/>
        <family val="2"/>
      </rPr>
      <t xml:space="preserve">"Transparent rows": </t>
    </r>
    <r>
      <rPr>
        <sz val="12"/>
        <color rgb="FF24292E"/>
        <rFont val="Segoe UI"/>
        <family val="2"/>
      </rPr>
      <t>represent a property of a class the range of which is an attribute (simple data type);</t>
    </r>
  </si>
  <si>
    <r>
      <rPr>
        <b/>
        <sz val="12"/>
        <color rgb="FF24292E"/>
        <rFont val="Segoe UI"/>
        <family val="2"/>
      </rPr>
      <t xml:space="preserve">"Green rows": </t>
    </r>
    <r>
      <rPr>
        <sz val="12"/>
        <color rgb="FF24292E"/>
        <rFont val="Segoe UI"/>
        <family val="2"/>
      </rPr>
      <t>represents a property of class the range of which is another class of the Ontology.</t>
    </r>
  </si>
  <si>
    <r>
      <rPr>
        <b/>
        <sz val="12"/>
        <color rgb="FF24292E"/>
        <rFont val="Segoe UI"/>
        <family val="2"/>
      </rPr>
      <t xml:space="preserve">P - "Business Rules": </t>
    </r>
    <r>
      <rPr>
        <sz val="12"/>
        <color rgb="FF24292E"/>
        <rFont val="Segoe UI"/>
        <family val="2"/>
      </rPr>
      <t>Ontology constraints and axioms cannot control specific business rules, as when flexible cardinalities that in certain situations need to be further restricted (e.g.: "If Procurement Procedure is divided into lots then cardinality should be 1"); or to check the values of two or more fields that is present in different individuals (e.g., "If an economic group has already been registered the text of the group name should match exactly the text kept in the registry. If this name is used in different places the text of the name MUST be always, and exactly, the same in all those placeholders."</t>
    </r>
  </si>
  <si>
    <r>
      <rPr>
        <b/>
        <sz val="12"/>
        <color rgb="FF24292E"/>
        <rFont val="Segoe UI"/>
        <family val="2"/>
      </rPr>
      <t xml:space="preserve">E - "Comments: </t>
    </r>
    <r>
      <rPr>
        <sz val="12"/>
        <color rgb="FF24292E"/>
        <rFont val="Segoe UI"/>
        <family val="2"/>
      </rPr>
      <t>Notes and observations by the analysts that may be relevant at design time; e.g. "Buyer Category - This make sense especially, but perhaps not uniquelly, in the case of Framework Agreements where the Buyer can have an "Added Category"; or "Buyer Role - Two roles identified so far: "Central Purchasing Body" and "Buyer On Behalf Of Other Procuring Entities", etc.</t>
    </r>
  </si>
  <si>
    <r>
      <rPr>
        <b/>
        <sz val="12"/>
        <color rgb="FF24292E"/>
        <rFont val="Segoe UI"/>
        <family val="2"/>
      </rPr>
      <t xml:space="preserve">J to M - in e-Forms, v1.00, OCDS, etc.": </t>
    </r>
    <r>
      <rPr>
        <sz val="12"/>
        <color rgb="FF24292E"/>
        <rFont val="Segoe UI"/>
        <family val="2"/>
      </rPr>
      <t>used by the analysts to check whether this elements was defined in one of the studied ontologies, standards or resources </t>
    </r>
    <r>
      <rPr>
        <i/>
        <sz val="12"/>
        <color rgb="FF24292E"/>
        <rFont val="Segoe UI"/>
        <family val="2"/>
      </rPr>
      <t>related to the business domain</t>
    </r>
    <r>
      <rPr>
        <sz val="12"/>
        <color rgb="FF24292E"/>
        <rFont val="Segoe UI"/>
        <family val="2"/>
      </rPr>
      <t> selected to be reused. Beware that other </t>
    </r>
    <r>
      <rPr>
        <i/>
        <sz val="12"/>
        <color rgb="FF24292E"/>
        <rFont val="Segoe UI"/>
        <family val="2"/>
      </rPr>
      <t>generic</t>
    </r>
    <r>
      <rPr>
        <sz val="12"/>
        <color rgb="FF24292E"/>
        <rFont val="Segoe UI"/>
        <family val="2"/>
      </rPr>
      <t> ontologies and vocabularies are also used or reused by ePO, e.g. W3C org (Organization), W3C rov (Registered Organizations), ISA2's Core Criterion and Evidence Vocabulary, Dublin Core, vCard, FOAF, etc.</t>
    </r>
  </si>
  <si>
    <r>
      <rPr>
        <b/>
        <sz val="12"/>
        <color rgb="FF24292E"/>
        <rFont val="Segoe UI"/>
        <family val="2"/>
      </rPr>
      <t xml:space="preserve">N - "Axioms": </t>
    </r>
    <r>
      <rPr>
        <sz val="12"/>
        <color rgb="FF24292E"/>
        <rFont val="Segoe UI"/>
        <family val="2"/>
      </rPr>
      <t>Analysts while studying the data element MAY already identify certain elementary conditions to which the properties MAY be submitted, e.g. transitivity, disjointness, reciprocity, etc.;</t>
    </r>
  </si>
  <si>
    <r>
      <rPr>
        <b/>
        <sz val="12"/>
        <color rgb="FF24292E"/>
        <rFont val="Segoe UI"/>
        <family val="2"/>
      </rPr>
      <t xml:space="preserve">O - "Axiom Objects": </t>
    </r>
    <r>
      <rPr>
        <sz val="12"/>
        <color rgb="FF24292E"/>
        <rFont val="Segoe UI"/>
        <family val="2"/>
      </rPr>
      <t>The object of the axiom; as in "Lots are disjoint with Groups of Lots" where "Groups of Lots" are the object of the disjoint axiom, meaning that a specific procurement procedure that is divided into Lots will refer to individual Lots or to Groups of Lots but not to both;</t>
    </r>
  </si>
  <si>
    <r>
      <rPr>
        <b/>
        <sz val="14"/>
        <color rgb="FFC00000"/>
        <rFont val="Arial"/>
        <family val="2"/>
      </rPr>
      <t>WARNING:</t>
    </r>
    <r>
      <rPr>
        <b/>
        <sz val="14"/>
        <color rgb="FF000000"/>
        <rFont val="Arial"/>
        <family val="2"/>
      </rPr>
      <t xml:space="preserve"> </t>
    </r>
    <r>
      <rPr>
        <sz val="14"/>
        <color rgb="FF000000"/>
        <rFont val="Arial"/>
        <family val="2"/>
      </rPr>
      <t>This workbook is a very old version of the DED. It will not be updated until the current works about the ePO Glossary are not ended. The foreseen date for that is, in principle, 2019. The presence of this DED old version in the repository responds only to need of illustrating how it will work once the Glossary is finished, and namely that:</t>
    </r>
  </si>
  <si>
    <t>1. Classes are termed and defined in alignment to the ePO Glossary.</t>
  </si>
  <si>
    <t>2. Properties were not defined in the ePO, because they refer to concepts that are in the Glossary and it was to decided to keep the glossary simple and not redundant (as the properties are quite tautologic and the definitions refer back to words used in the terms to identify classes).</t>
  </si>
  <si>
    <t>The spread-sheet is organised as follows: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</si>
</sst>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23">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sz val="11"/>
      <color rgb="FF000000"/>
      <name val="Cambria"/>
      <family val="1"/>
    </font>
    <font>
      <sz val="11"/>
      <color rgb="FF000000"/>
      <name val="Inconsolata"/>
    </font>
    <font>
      <u/>
      <sz val="11"/>
      <color rgb="FF0000FF"/>
      <name val="Cambria"/>
      <family val="1"/>
    </font>
    <font>
      <sz val="11"/>
      <color rgb="FFB7E1CD"/>
      <name val="Inconsolata"/>
    </font>
    <font>
      <u/>
      <sz val="11"/>
      <color theme="10"/>
      <name val="Arial"/>
      <family val="2"/>
    </font>
    <font>
      <b/>
      <sz val="16"/>
      <color rgb="FF000000"/>
      <name val="Arial"/>
      <family val="2"/>
    </font>
    <font>
      <sz val="12"/>
      <color rgb="FF24292E"/>
      <name val="Segoe UI"/>
      <family val="2"/>
    </font>
    <font>
      <i/>
      <sz val="12"/>
      <color rgb="FF24292E"/>
      <name val="Segoe UI"/>
      <family val="2"/>
    </font>
    <font>
      <b/>
      <sz val="12"/>
      <color rgb="FF24292E"/>
      <name val="Segoe UI"/>
      <family val="2"/>
    </font>
    <font>
      <b/>
      <sz val="14"/>
      <color rgb="FF000000"/>
      <name val="Arial"/>
      <family val="2"/>
    </font>
    <font>
      <b/>
      <sz val="14"/>
      <color rgb="FFC00000"/>
      <name val="Arial"/>
      <family val="2"/>
    </font>
    <font>
      <sz val="14"/>
      <color rgb="FF000000"/>
      <name val="Arial"/>
      <family val="2"/>
    </font>
  </fonts>
  <fills count="16">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FFFFFF"/>
        <bgColor rgb="FFFFFFFF"/>
      </patternFill>
    </fill>
    <fill>
      <patternFill patternType="solid">
        <fgColor theme="5" tint="0.59999389629810485"/>
        <bgColor indexed="64"/>
      </patternFill>
    </fill>
    <fill>
      <patternFill patternType="solid">
        <fgColor rgb="FFCCFFCC"/>
        <bgColor indexed="64"/>
      </patternFill>
    </fill>
    <fill>
      <patternFill patternType="solid">
        <fgColor theme="4" tint="-0.249977111117893"/>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808080"/>
      </left>
      <right/>
      <top style="thin">
        <color rgb="FF808080"/>
      </top>
      <bottom/>
      <diagonal/>
    </border>
    <border>
      <left/>
      <right/>
      <top style="thin">
        <color rgb="FF808080"/>
      </top>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164" fontId="7" fillId="0" borderId="0" applyBorder="0" applyProtection="0"/>
    <xf numFmtId="0" fontId="15" fillId="0" borderId="0" applyNumberFormat="0" applyFill="0" applyBorder="0" applyAlignment="0" applyProtection="0"/>
  </cellStyleXfs>
  <cellXfs count="51">
    <xf numFmtId="0" fontId="0" fillId="0" borderId="0" xfId="0"/>
    <xf numFmtId="0" fontId="8" fillId="9" borderId="2" xfId="0" applyFont="1" applyFill="1" applyBorder="1" applyAlignment="1" applyProtection="1">
      <alignment horizontal="left" vertical="center" wrapText="1"/>
    </xf>
    <xf numFmtId="0" fontId="8" fillId="9" borderId="3" xfId="0" applyFont="1" applyFill="1" applyBorder="1" applyAlignment="1" applyProtection="1">
      <alignment horizontal="left" vertical="center" wrapText="1"/>
    </xf>
    <xf numFmtId="0" fontId="8" fillId="9" borderId="0" xfId="0" applyFont="1" applyFill="1" applyAlignment="1" applyProtection="1">
      <alignment horizontal="left" vertical="center" wrapText="1"/>
    </xf>
    <xf numFmtId="0" fontId="0" fillId="0" borderId="0" xfId="0" applyAlignment="1">
      <alignment horizontal="left" vertical="center" wrapText="1"/>
    </xf>
    <xf numFmtId="0" fontId="0" fillId="10" borderId="0" xfId="0" applyFill="1" applyAlignment="1">
      <alignment horizontal="left" vertical="center"/>
    </xf>
    <xf numFmtId="0" fontId="0" fillId="10"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1" borderId="0" xfId="0" applyFill="1" applyAlignment="1" applyProtection="1">
      <alignment vertical="top"/>
    </xf>
    <xf numFmtId="0" fontId="0" fillId="11" borderId="0" xfId="0" applyFill="1" applyAlignment="1" applyProtection="1">
      <alignment horizontal="center" vertical="top"/>
    </xf>
    <xf numFmtId="0" fontId="0" fillId="11" borderId="0" xfId="0" applyFill="1" applyAlignment="1" applyProtection="1">
      <alignment horizontal="left" vertical="center"/>
    </xf>
    <xf numFmtId="0" fontId="0" fillId="11" borderId="0" xfId="0" applyFill="1" applyAlignment="1" applyProtection="1">
      <alignment vertical="center"/>
    </xf>
    <xf numFmtId="0" fontId="0" fillId="10"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0" fillId="0" borderId="0" xfId="0" applyFont="1" applyFill="1" applyAlignment="1" applyProtection="1">
      <alignment horizontal="left" vertical="top"/>
    </xf>
    <xf numFmtId="0" fontId="10" fillId="10" borderId="0" xfId="0" applyFont="1" applyFill="1" applyAlignment="1" applyProtection="1">
      <alignment vertical="center"/>
    </xf>
    <xf numFmtId="0" fontId="0" fillId="0" borderId="0" xfId="0" applyFill="1" applyAlignment="1" applyProtection="1">
      <alignment vertical="top" wrapText="1"/>
    </xf>
    <xf numFmtId="0" fontId="9" fillId="0" borderId="0" xfId="0" applyFont="1" applyFill="1" applyAlignment="1" applyProtection="1">
      <alignment horizontal="center" vertical="top" wrapText="1"/>
    </xf>
    <xf numFmtId="0" fontId="0" fillId="0" borderId="0" xfId="0" applyFill="1" applyAlignment="1">
      <alignment vertical="center"/>
    </xf>
    <xf numFmtId="0" fontId="9" fillId="0" borderId="0" xfId="0" applyFont="1" applyFill="1" applyAlignment="1" applyProtection="1">
      <alignment vertical="top" wrapText="1"/>
    </xf>
    <xf numFmtId="0" fontId="11" fillId="0" borderId="0" xfId="0" applyFont="1" applyAlignment="1"/>
    <xf numFmtId="0" fontId="12" fillId="12" borderId="0" xfId="0" applyFont="1" applyFill="1"/>
    <xf numFmtId="0" fontId="13" fillId="0" borderId="0" xfId="0" applyFont="1" applyAlignment="1"/>
    <xf numFmtId="0" fontId="12" fillId="2" borderId="0" xfId="0" applyFont="1" applyFill="1"/>
    <xf numFmtId="0" fontId="14" fillId="4" borderId="0" xfId="0" applyFont="1" applyFill="1"/>
    <xf numFmtId="0" fontId="13" fillId="0" borderId="0" xfId="0" applyFont="1"/>
    <xf numFmtId="0" fontId="0" fillId="0" borderId="0" xfId="0" applyFont="1" applyAlignment="1">
      <alignment horizontal="left" vertical="center"/>
    </xf>
    <xf numFmtId="0" fontId="0" fillId="13" borderId="0" xfId="0" applyFont="1" applyFill="1" applyAlignment="1">
      <alignment horizontal="left" vertical="center"/>
    </xf>
    <xf numFmtId="0" fontId="0" fillId="14" borderId="0" xfId="0" applyFont="1"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11" borderId="0" xfId="0" applyFont="1" applyFill="1" applyAlignment="1" applyProtection="1">
      <alignment vertical="top"/>
    </xf>
    <xf numFmtId="0" fontId="0" fillId="15" borderId="0" xfId="0" applyFill="1" applyAlignment="1">
      <alignment vertical="center"/>
    </xf>
    <xf numFmtId="0" fontId="0" fillId="15" borderId="0" xfId="0" applyFill="1" applyAlignment="1">
      <alignment horizontal="center" vertical="center"/>
    </xf>
    <xf numFmtId="0" fontId="0" fillId="15" borderId="0" xfId="0" applyFill="1" applyAlignment="1"/>
    <xf numFmtId="0" fontId="0" fillId="15" borderId="0" xfId="0" applyFill="1" applyAlignment="1">
      <alignment horizontal="left" vertical="center"/>
    </xf>
    <xf numFmtId="0" fontId="0" fillId="15" borderId="0" xfId="0" applyFill="1"/>
    <xf numFmtId="0" fontId="16" fillId="0" borderId="0" xfId="0" applyFont="1" applyAlignment="1">
      <alignment horizontal="center"/>
    </xf>
    <xf numFmtId="0" fontId="17" fillId="0" borderId="0" xfId="0" applyFont="1" applyAlignment="1">
      <alignment horizontal="left" vertical="center" wrapText="1" indent="1"/>
    </xf>
    <xf numFmtId="0" fontId="20" fillId="0" borderId="0" xfId="0" applyFont="1" applyAlignment="1">
      <alignment wrapText="1"/>
    </xf>
    <xf numFmtId="0" fontId="22" fillId="0" borderId="0" xfId="0" applyFont="1" applyAlignment="1">
      <alignment wrapText="1"/>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Entrada" xfId="1" builtinId="20" customBuiltin="1"/>
    <cellStyle name="Heading" xfId="12"/>
    <cellStyle name="Heading1" xfId="13"/>
    <cellStyle name="Hipervínculo" xfId="16"/>
    <cellStyle name="Normal" xfId="0" builtinId="0" customBuiltin="1"/>
    <cellStyle name="Result" xfId="14"/>
    <cellStyle name="Result2" xfId="15"/>
  </cellStyles>
  <dxfs count="0"/>
  <tableStyles count="0" defaultTableStyle="TableStyleMedium2"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9"/>
  <sheetViews>
    <sheetView tabSelected="1" topLeftCell="A13" workbookViewId="0">
      <selection activeCell="B14" sqref="B14"/>
    </sheetView>
  </sheetViews>
  <sheetFormatPr baseColWidth="10" defaultRowHeight="14.25"/>
  <cols>
    <col min="2" max="2" width="145.25" customWidth="1"/>
    <col min="4" max="4" width="31.5" bestFit="1" customWidth="1"/>
  </cols>
  <sheetData>
    <row r="3" spans="2:2" ht="20.25">
      <c r="B3" s="47" t="s">
        <v>671</v>
      </c>
    </row>
    <row r="5" spans="2:2" ht="54">
      <c r="B5" s="49" t="s">
        <v>689</v>
      </c>
    </row>
    <row r="7" spans="2:2" ht="18">
      <c r="B7" s="49" t="s">
        <v>690</v>
      </c>
    </row>
    <row r="8" spans="2:2" ht="54">
      <c r="B8" s="49" t="s">
        <v>691</v>
      </c>
    </row>
    <row r="11" spans="2:2" ht="18">
      <c r="B11" s="50" t="s">
        <v>692</v>
      </c>
    </row>
    <row r="12" spans="2:2" ht="18">
      <c r="B12" s="49"/>
    </row>
    <row r="13" spans="2:2" ht="18">
      <c r="B13" s="50" t="s">
        <v>672</v>
      </c>
    </row>
    <row r="14" spans="2:2" ht="51.75">
      <c r="B14" s="48" t="s">
        <v>673</v>
      </c>
    </row>
    <row r="15" spans="2:2" ht="51.75">
      <c r="B15" s="48" t="s">
        <v>674</v>
      </c>
    </row>
    <row r="16" spans="2:2" ht="51.75">
      <c r="B16" s="48" t="s">
        <v>675</v>
      </c>
    </row>
    <row r="17" spans="2:2" ht="51.75">
      <c r="B17" s="48" t="s">
        <v>676</v>
      </c>
    </row>
    <row r="18" spans="2:2" ht="51.75">
      <c r="B18" s="48" t="s">
        <v>685</v>
      </c>
    </row>
    <row r="19" spans="2:2" ht="51.75">
      <c r="B19" s="48" t="s">
        <v>677</v>
      </c>
    </row>
    <row r="20" spans="2:2" ht="86.25">
      <c r="B20" s="48" t="s">
        <v>678</v>
      </c>
    </row>
    <row r="21" spans="2:2" ht="51.75">
      <c r="B21" s="48" t="s">
        <v>679</v>
      </c>
    </row>
    <row r="22" spans="2:2" ht="51.75">
      <c r="B22" s="48" t="s">
        <v>686</v>
      </c>
    </row>
    <row r="23" spans="2:2" ht="34.5">
      <c r="B23" s="48" t="s">
        <v>687</v>
      </c>
    </row>
    <row r="24" spans="2:2" ht="34.5">
      <c r="B24" s="48" t="s">
        <v>688</v>
      </c>
    </row>
    <row r="25" spans="2:2" ht="69">
      <c r="B25" s="48" t="s">
        <v>684</v>
      </c>
    </row>
    <row r="26" spans="2:2" ht="18">
      <c r="B26" s="50" t="s">
        <v>680</v>
      </c>
    </row>
    <row r="27" spans="2:2" ht="17.25">
      <c r="B27" s="48" t="s">
        <v>681</v>
      </c>
    </row>
    <row r="28" spans="2:2" ht="17.25">
      <c r="B28" s="48" t="s">
        <v>682</v>
      </c>
    </row>
    <row r="29" spans="2:2" ht="17.25">
      <c r="B29" s="48" t="s">
        <v>683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70"/>
  <sheetViews>
    <sheetView zoomScale="115" zoomScaleNormal="115"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ColWidth="11" defaultRowHeight="14.25"/>
  <cols>
    <col min="1" max="1" width="38.75" style="10" customWidth="1"/>
    <col min="2" max="2" width="13.125" style="13" customWidth="1"/>
    <col min="3" max="3" width="65.25" style="10" customWidth="1"/>
    <col min="4" max="4" width="20" style="10" customWidth="1"/>
    <col min="5" max="5" width="39.75" style="10" customWidth="1"/>
    <col min="6" max="6" width="61.125" style="10" customWidth="1"/>
    <col min="7" max="7" width="7.5" style="10" customWidth="1"/>
    <col min="8" max="8" width="23.125" style="10" customWidth="1"/>
    <col min="9" max="9" width="16.375" style="10" customWidth="1"/>
    <col min="10" max="10" width="26.625" style="10" customWidth="1"/>
    <col min="11" max="11" width="16.875" style="10" customWidth="1"/>
    <col min="12" max="12" width="38.25" style="10" customWidth="1"/>
    <col min="13" max="13" width="23.625" style="10" customWidth="1"/>
    <col min="14" max="14" width="18.875" style="10" customWidth="1"/>
    <col min="15" max="15" width="23.625" style="10" customWidth="1"/>
    <col min="16" max="16" width="11.625" style="10" customWidth="1"/>
    <col min="17" max="17" width="25.375" style="10" customWidth="1"/>
    <col min="18" max="21" width="8" style="10" customWidth="1"/>
    <col min="22" max="22" width="9.125" style="21" customWidth="1"/>
    <col min="23" max="23" width="5.75" style="10" customWidth="1"/>
    <col min="24" max="24" width="22" style="10" customWidth="1"/>
    <col min="25" max="25" width="5.125" style="10" customWidth="1"/>
    <col min="26" max="26" width="56.75" style="10" customWidth="1"/>
    <col min="27" max="31" width="10.75" style="10" customWidth="1"/>
    <col min="32" max="32" width="13" style="7" bestFit="1" customWidth="1"/>
    <col min="33" max="265" width="8" style="10" customWidth="1"/>
    <col min="266" max="266" width="31.25" style="10" customWidth="1"/>
    <col min="267" max="267" width="9.375" style="10" customWidth="1"/>
    <col min="268" max="268" width="65.25" style="10" customWidth="1"/>
    <col min="269" max="269" width="20" style="10" customWidth="1"/>
    <col min="270" max="270" width="39.75" style="10" customWidth="1"/>
    <col min="271" max="271" width="56.5" style="10" customWidth="1"/>
    <col min="272" max="272" width="7.5" style="10" customWidth="1"/>
    <col min="273" max="273" width="23.125" style="10" customWidth="1"/>
    <col min="274" max="274" width="16.375" style="10" customWidth="1"/>
    <col min="275" max="275" width="26.625" style="10" customWidth="1"/>
    <col min="276" max="276" width="16.875" style="10" customWidth="1"/>
    <col min="277" max="277" width="38.25" style="10" customWidth="1"/>
    <col min="278" max="278" width="23.625" style="10" customWidth="1"/>
    <col min="279" max="279" width="18.875" style="10" customWidth="1"/>
    <col min="280" max="280" width="23.625" style="10" customWidth="1"/>
    <col min="281" max="281" width="11.625" style="10" customWidth="1"/>
    <col min="282" max="282" width="25.375" style="10" customWidth="1"/>
    <col min="283" max="283" width="8" style="10" customWidth="1"/>
    <col min="284" max="284" width="12.5" style="10" customWidth="1"/>
    <col min="285" max="285" width="10.5" style="10" customWidth="1"/>
    <col min="286" max="286" width="56.75" style="10" customWidth="1"/>
    <col min="287" max="521" width="8" style="10" customWidth="1"/>
    <col min="522" max="522" width="31.25" style="10" customWidth="1"/>
    <col min="523" max="523" width="9.375" style="10" customWidth="1"/>
    <col min="524" max="524" width="65.25" style="10" customWidth="1"/>
    <col min="525" max="525" width="20" style="10" customWidth="1"/>
    <col min="526" max="526" width="39.75" style="10" customWidth="1"/>
    <col min="527" max="527" width="56.5" style="10" customWidth="1"/>
    <col min="528" max="528" width="7.5" style="10" customWidth="1"/>
    <col min="529" max="529" width="23.125" style="10" customWidth="1"/>
    <col min="530" max="530" width="16.375" style="10" customWidth="1"/>
    <col min="531" max="531" width="26.625" style="10" customWidth="1"/>
    <col min="532" max="532" width="16.875" style="10" customWidth="1"/>
    <col min="533" max="533" width="38.25" style="10" customWidth="1"/>
    <col min="534" max="534" width="23.625" style="10" customWidth="1"/>
    <col min="535" max="535" width="18.875" style="10" customWidth="1"/>
    <col min="536" max="536" width="23.625" style="10" customWidth="1"/>
    <col min="537" max="537" width="11.625" style="10" customWidth="1"/>
    <col min="538" max="538" width="25.375" style="10" customWidth="1"/>
    <col min="539" max="539" width="8" style="10" customWidth="1"/>
    <col min="540" max="540" width="12.5" style="10" customWidth="1"/>
    <col min="541" max="541" width="10.5" style="10" customWidth="1"/>
    <col min="542" max="542" width="56.75" style="10" customWidth="1"/>
    <col min="543" max="777" width="8" style="10" customWidth="1"/>
    <col min="778" max="778" width="31.25" style="10" customWidth="1"/>
    <col min="779" max="779" width="9.375" style="10" customWidth="1"/>
    <col min="780" max="780" width="65.25" style="10" customWidth="1"/>
    <col min="781" max="781" width="20" style="10" customWidth="1"/>
    <col min="782" max="782" width="39.75" style="10" customWidth="1"/>
    <col min="783" max="783" width="56.5" style="10" customWidth="1"/>
    <col min="784" max="784" width="7.5" style="10" customWidth="1"/>
    <col min="785" max="785" width="23.125" style="10" customWidth="1"/>
    <col min="786" max="786" width="16.375" style="10" customWidth="1"/>
    <col min="787" max="787" width="26.625" style="10" customWidth="1"/>
    <col min="788" max="788" width="16.875" style="10" customWidth="1"/>
    <col min="789" max="789" width="38.25" style="10" customWidth="1"/>
    <col min="790" max="790" width="23.625" style="10" customWidth="1"/>
    <col min="791" max="791" width="18.875" style="10" customWidth="1"/>
    <col min="792" max="792" width="23.625" style="10" customWidth="1"/>
    <col min="793" max="793" width="11.625" style="10" customWidth="1"/>
    <col min="794" max="794" width="25.375" style="10" customWidth="1"/>
    <col min="795" max="795" width="8" style="10" customWidth="1"/>
    <col min="796" max="796" width="12.5" style="10" customWidth="1"/>
    <col min="797" max="797" width="10.5" style="10" customWidth="1"/>
    <col min="798" max="798" width="56.75" style="10" customWidth="1"/>
    <col min="799" max="1029" width="8" style="10" customWidth="1"/>
    <col min="1030" max="1030" width="11" customWidth="1"/>
  </cols>
  <sheetData>
    <row r="1" spans="1:32" s="4" customFormat="1" ht="43.35" customHeight="1">
      <c r="A1" s="1" t="s">
        <v>221</v>
      </c>
      <c r="B1" s="2" t="s">
        <v>222</v>
      </c>
      <c r="C1" s="2" t="s">
        <v>0</v>
      </c>
      <c r="D1" s="2" t="s">
        <v>223</v>
      </c>
      <c r="E1" s="2" t="s">
        <v>224</v>
      </c>
      <c r="F1" s="2" t="s">
        <v>225</v>
      </c>
      <c r="G1" s="2" t="s">
        <v>226</v>
      </c>
      <c r="H1" s="2" t="s">
        <v>227</v>
      </c>
      <c r="I1" s="2" t="s">
        <v>228</v>
      </c>
      <c r="J1" s="2" t="s">
        <v>229</v>
      </c>
      <c r="K1" s="2" t="s">
        <v>230</v>
      </c>
      <c r="L1" s="2" t="s">
        <v>231</v>
      </c>
      <c r="M1" s="2" t="s">
        <v>232</v>
      </c>
      <c r="N1" s="2" t="s">
        <v>233</v>
      </c>
      <c r="O1" s="2" t="s">
        <v>234</v>
      </c>
      <c r="P1" s="2" t="s">
        <v>235</v>
      </c>
      <c r="Q1" s="2" t="s">
        <v>236</v>
      </c>
      <c r="R1" s="2" t="s">
        <v>237</v>
      </c>
      <c r="S1" s="2" t="s">
        <v>238</v>
      </c>
      <c r="T1" s="2" t="s">
        <v>239</v>
      </c>
      <c r="U1" s="2" t="s">
        <v>240</v>
      </c>
      <c r="V1" s="3" t="s">
        <v>241</v>
      </c>
      <c r="W1" s="2" t="s">
        <v>242</v>
      </c>
      <c r="X1" s="2" t="s">
        <v>243</v>
      </c>
      <c r="Y1" s="2" t="s">
        <v>244</v>
      </c>
      <c r="Z1" s="2" t="s">
        <v>245</v>
      </c>
      <c r="AA1" s="2" t="s">
        <v>246</v>
      </c>
      <c r="AB1" s="2" t="s">
        <v>247</v>
      </c>
      <c r="AC1" s="2" t="s">
        <v>248</v>
      </c>
      <c r="AD1" s="2" t="s">
        <v>249</v>
      </c>
      <c r="AE1" s="2" t="s">
        <v>250</v>
      </c>
      <c r="AF1" s="2" t="s">
        <v>251</v>
      </c>
    </row>
    <row r="2" spans="1:32" s="7" customFormat="1" ht="14.1" customHeight="1">
      <c r="A2" s="5" t="str">
        <f>SUBSTITUTE(CONCATENATE(G2,H2)," ","")</f>
        <v>AcceleratedProcedure</v>
      </c>
      <c r="B2" s="6"/>
      <c r="C2" s="5" t="s">
        <v>670</v>
      </c>
      <c r="D2" s="5"/>
      <c r="E2" s="5"/>
      <c r="F2" s="5" t="str">
        <f>CONCATENATE(IF(G2="","",CONCATENATE(G2,"_ ")),H2,". Details")</f>
        <v>Accelerated Procedure. Details</v>
      </c>
      <c r="G2" s="5"/>
      <c r="H2" s="5" t="s">
        <v>6</v>
      </c>
      <c r="I2" s="5"/>
      <c r="J2" s="5"/>
      <c r="K2" s="5"/>
      <c r="L2" s="5"/>
      <c r="M2" s="5"/>
      <c r="N2" s="5"/>
      <c r="O2" s="5"/>
      <c r="P2" s="5"/>
      <c r="Q2" s="5"/>
      <c r="R2" s="5" t="s">
        <v>252</v>
      </c>
      <c r="S2" s="5" t="s">
        <v>253</v>
      </c>
      <c r="T2" s="5"/>
      <c r="U2" s="5"/>
      <c r="V2" s="5"/>
      <c r="W2" s="5"/>
      <c r="X2" s="5" t="s">
        <v>6</v>
      </c>
      <c r="Y2" s="5" t="s">
        <v>254</v>
      </c>
      <c r="Z2" s="5"/>
      <c r="AA2" s="5" t="s">
        <v>5</v>
      </c>
      <c r="AB2" s="5"/>
      <c r="AC2" s="5"/>
      <c r="AD2" s="5"/>
      <c r="AE2" s="5" t="s">
        <v>255</v>
      </c>
      <c r="AF2" s="5">
        <v>20180208</v>
      </c>
    </row>
    <row r="3" spans="1:32" ht="14.1" customHeight="1">
      <c r="A3" s="8" t="str">
        <f>SUBSTITUTE(CONCATENATE(I3,J3,IF(K3="Identifier","ID",IF(AND(K3="Text",OR(I3&lt;&gt;"",J3&lt;&gt;"")),"",K3)),IF(AND(M3&lt;&gt;"Text",K3&lt;&gt;M3,NOT(AND(K3="URI",M3="Identifier")),NOT(AND(K3="UUID",M3="Identifier")),NOT(AND(K3="OID",M3="Identifier"))),IF(M3="Identifier","ID",M3),""))," ","")</f>
        <v>ProcedureJustificationTypeCode</v>
      </c>
      <c r="B3" s="9" t="s">
        <v>256</v>
      </c>
      <c r="C3" s="8" t="s">
        <v>601</v>
      </c>
      <c r="D3" s="8"/>
      <c r="E3" s="8" t="s">
        <v>257</v>
      </c>
      <c r="F3" s="8" t="str">
        <f>CONCATENATE( IF(G3="","",CONCATENATE(G3,"_ ")),H3,". ",IF(I3="","",CONCATENATE(I3,"_ ")),L3,IF(OR(I3&lt;&gt;"",L3&lt;&gt;M3),CONCATENATE(". ",M3),""))</f>
        <v>Accelerated Procedure. Procedure Justification Type Code. Code</v>
      </c>
      <c r="G3" s="8"/>
      <c r="H3" s="8" t="s">
        <v>6</v>
      </c>
      <c r="I3" s="8"/>
      <c r="J3" s="8" t="s">
        <v>600</v>
      </c>
      <c r="K3" s="8" t="s">
        <v>258</v>
      </c>
      <c r="L3" s="8" t="str">
        <f>IF(J3&lt;&gt;"",CONCATENATE(J3," ",K3),K3)</f>
        <v>Procedure Justification Type Code</v>
      </c>
      <c r="M3" s="8" t="s">
        <v>258</v>
      </c>
      <c r="N3" s="8"/>
      <c r="O3" s="8" t="str">
        <f>IF(N3&lt;&gt;"",CONCATENATE(N3,"_ ",M3,". Type"),CONCATENATE(M3,". Type"))</f>
        <v>Code. Type</v>
      </c>
      <c r="P3" s="8"/>
      <c r="Q3" s="8"/>
      <c r="R3" s="8" t="s">
        <v>259</v>
      </c>
      <c r="S3" s="8"/>
      <c r="T3" s="8" t="s">
        <v>260</v>
      </c>
      <c r="U3" s="8"/>
      <c r="V3" s="8"/>
      <c r="W3" s="8"/>
      <c r="X3" s="10" t="s">
        <v>6</v>
      </c>
      <c r="Y3" s="8" t="s">
        <v>254</v>
      </c>
      <c r="Z3" s="8"/>
      <c r="AA3" s="8" t="s">
        <v>255</v>
      </c>
      <c r="AB3" s="8"/>
      <c r="AC3" s="8"/>
      <c r="AD3" s="8"/>
      <c r="AE3" s="8" t="s">
        <v>255</v>
      </c>
      <c r="AF3" s="11">
        <v>20180208</v>
      </c>
    </row>
    <row r="4" spans="1:32" ht="14.1" customHeight="1">
      <c r="A4" s="8" t="str">
        <f>SUBSTITUTE(CONCATENATE(I4,J4,IF(K4="Identifier","ID",IF(AND(K4="Text",OR(I4&lt;&gt;"",J4&lt;&gt;"")),"",K4)),IF(AND(M4&lt;&gt;"Text",K4&lt;&gt;M4,NOT(AND(K4="URI",M4="Identifier")),NOT(AND(K4="UUID",M4="Identifier")),NOT(AND(K4="OID",M4="Identifier"))),IF(M4="Identifier","ID",M4),""))," ","")</f>
        <v>ProcedureJustification</v>
      </c>
      <c r="B4" s="9" t="s">
        <v>261</v>
      </c>
      <c r="C4" s="12" t="s">
        <v>8</v>
      </c>
      <c r="D4" s="8"/>
      <c r="E4" s="8"/>
      <c r="F4" s="8" t="str">
        <f>CONCATENATE( IF(G4="","",CONCATENATE(G4,"_ ")),H4,". ",IF(I4="","",CONCATENATE(I4,"_ ")),L4,IF(OR(I4&lt;&gt;"",L4&lt;&gt;M4),CONCATENATE(". ",M4),""))</f>
        <v>Accelerated Procedure. Procedure Justification Text. Text</v>
      </c>
      <c r="G4" s="8"/>
      <c r="H4" s="8" t="s">
        <v>6</v>
      </c>
      <c r="I4" s="8"/>
      <c r="J4" s="8" t="s">
        <v>262</v>
      </c>
      <c r="K4" s="8" t="s">
        <v>263</v>
      </c>
      <c r="L4" s="8" t="str">
        <f>IF(J4&lt;&gt;"",CONCATENATE(J4," ",K4),K4)</f>
        <v>Procedure Justification Text</v>
      </c>
      <c r="M4" s="8" t="s">
        <v>263</v>
      </c>
      <c r="N4" s="8"/>
      <c r="O4" s="8" t="str">
        <f>IF(N4&lt;&gt;"",CONCATENATE(N4,"_ ",M4,". Type"),CONCATENATE(M4,". Type"))</f>
        <v>Text. Type</v>
      </c>
      <c r="P4" s="8"/>
      <c r="Q4" s="8"/>
      <c r="R4" s="8" t="s">
        <v>259</v>
      </c>
      <c r="S4" s="8"/>
      <c r="T4" s="8"/>
      <c r="U4" s="8"/>
      <c r="V4" s="8"/>
      <c r="W4" s="8"/>
      <c r="X4" s="8" t="s">
        <v>7</v>
      </c>
      <c r="Y4" s="8" t="s">
        <v>254</v>
      </c>
      <c r="Z4" s="8"/>
      <c r="AA4" s="8" t="s">
        <v>5</v>
      </c>
      <c r="AB4" s="8"/>
      <c r="AC4" s="8"/>
      <c r="AD4" s="8"/>
      <c r="AE4" s="8" t="s">
        <v>255</v>
      </c>
      <c r="AF4" s="11">
        <v>20180208</v>
      </c>
    </row>
    <row r="5" spans="1:32" s="7" customFormat="1" ht="14.1" customHeight="1">
      <c r="A5" s="5" t="str">
        <f>SUBSTITUTE(CONCATENATE(G5,H5)," ","")</f>
        <v>AccessTool</v>
      </c>
      <c r="B5" s="6"/>
      <c r="C5" s="5" t="s">
        <v>10</v>
      </c>
      <c r="D5" s="5"/>
      <c r="E5" s="5"/>
      <c r="F5" s="5" t="str">
        <f>CONCATENATE(IF(G5="","",CONCATENATE(G5,"_ ")),H5,". Details")</f>
        <v>Access Tool. Details</v>
      </c>
      <c r="G5" s="5"/>
      <c r="H5" s="5" t="s">
        <v>264</v>
      </c>
      <c r="I5" s="5"/>
      <c r="J5" s="5"/>
      <c r="K5" s="5"/>
      <c r="L5" s="5"/>
      <c r="M5" s="5"/>
      <c r="N5" s="5"/>
      <c r="O5" s="5"/>
      <c r="P5" s="5"/>
      <c r="Q5" s="5"/>
      <c r="R5" s="5" t="s">
        <v>252</v>
      </c>
      <c r="S5" s="5"/>
      <c r="T5" s="5"/>
      <c r="U5" s="5"/>
      <c r="V5" s="5"/>
      <c r="W5" s="5"/>
      <c r="X5" s="5" t="s">
        <v>264</v>
      </c>
      <c r="Y5" s="5" t="s">
        <v>254</v>
      </c>
      <c r="Z5" s="5"/>
      <c r="AA5" s="5" t="s">
        <v>255</v>
      </c>
      <c r="AB5" s="5"/>
      <c r="AC5" s="5"/>
      <c r="AD5" s="5"/>
      <c r="AE5" s="5" t="s">
        <v>255</v>
      </c>
      <c r="AF5" s="5">
        <v>20180208</v>
      </c>
    </row>
    <row r="6" spans="1:32">
      <c r="A6" s="8" t="str">
        <f>SUBSTITUTE(CONCATENATE(I6,J6,IF(K6="Identifier","ID",IF(AND(K6="Text",OR(I6&lt;&gt;"",J6&lt;&gt;"")),"",K6)),IF(AND(M6&lt;&gt;"Text",K6&lt;&gt;M6,NOT(AND(K6="URI",M6="Identifier")),NOT(AND(K6="UUID",M6="Identifier")),NOT(AND(K6="OID",M6="Identifier"))),IF(M6="Identifier","ID",M6),""))," ","")</f>
        <v>TendersSubmissionURI</v>
      </c>
      <c r="B6" s="13" t="s">
        <v>267</v>
      </c>
      <c r="C6" s="36" t="s">
        <v>208</v>
      </c>
      <c r="D6" s="8"/>
      <c r="E6" s="8"/>
      <c r="F6" s="8" t="str">
        <f>CONCATENATE( IF(G6="","",CONCATENATE(G6,"_ ")),H6,". ",IF(I6="","",CONCATENATE(I6,"_ ")),L6,IF(OR(I6&lt;&gt;"",L6&lt;&gt;M6),CONCATENATE(". ",M6),""))</f>
        <v>Access Tool. Tenders Submission URI. Identifier</v>
      </c>
      <c r="G6" s="8"/>
      <c r="H6" s="8" t="s">
        <v>264</v>
      </c>
      <c r="I6" s="8"/>
      <c r="J6" s="8" t="s">
        <v>604</v>
      </c>
      <c r="K6" s="8" t="s">
        <v>265</v>
      </c>
      <c r="L6" s="8" t="str">
        <f>IF(J6&lt;&gt;"",CONCATENATE(J6," ",K6),K6)</f>
        <v>Tenders Submission URI</v>
      </c>
      <c r="M6" s="8" t="s">
        <v>266</v>
      </c>
      <c r="N6" s="8"/>
      <c r="O6" s="8" t="str">
        <f>IF(N6&lt;&gt;"",CONCATENATE(N6,"_ ",M6,". Type"),CONCATENATE(M6,". Type"))</f>
        <v>Identifier. Type</v>
      </c>
      <c r="P6" s="8"/>
      <c r="Q6" s="8"/>
      <c r="R6" s="8" t="s">
        <v>259</v>
      </c>
      <c r="S6" s="8"/>
      <c r="T6" s="8"/>
      <c r="U6" s="8"/>
      <c r="V6" s="8"/>
      <c r="W6" s="8"/>
      <c r="X6" s="8" t="s">
        <v>264</v>
      </c>
      <c r="Y6" s="8" t="s">
        <v>254</v>
      </c>
      <c r="Z6" s="8"/>
      <c r="AA6" s="8" t="s">
        <v>5</v>
      </c>
      <c r="AB6" s="8"/>
      <c r="AC6" s="8"/>
      <c r="AD6" s="8"/>
      <c r="AE6" s="8" t="s">
        <v>5</v>
      </c>
      <c r="AF6" s="11">
        <v>20180208</v>
      </c>
    </row>
    <row r="7" spans="1:32">
      <c r="A7" s="8" t="str">
        <f>SUBSTITUTE(CONCATENATE(I7,J7,IF(K7="Identifier","ID",IF(AND(K7="Text",OR(I7&lt;&gt;"",J7&lt;&gt;"")),"",K7)),IF(AND(M7&lt;&gt;"Text",K7&lt;&gt;M7,NOT(AND(K7="URI",M7="Identifier")),NOT(AND(K7="UUID",M7="Identifier")),NOT(AND(K7="OID",M7="Identifier"))),IF(M7="Identifier","ID",M7),""))," ","")</f>
        <v>ProcurementdocumentsURI</v>
      </c>
      <c r="B7" s="13" t="s">
        <v>267</v>
      </c>
      <c r="C7" s="36" t="s">
        <v>602</v>
      </c>
      <c r="D7" s="8"/>
      <c r="E7" s="8"/>
      <c r="F7" s="8" t="str">
        <f>CONCATENATE( IF(G7="","",CONCATENATE(G7,"_ ")),H7,". ",IF(I7="","",CONCATENATE(I7,"_ ")),L7,IF(OR(I7&lt;&gt;"",L7&lt;&gt;M7),CONCATENATE(". ",M7),""))</f>
        <v>Access Tool. Procurement documents URI. Identifier</v>
      </c>
      <c r="G7" s="8"/>
      <c r="H7" s="8" t="s">
        <v>264</v>
      </c>
      <c r="I7" s="8"/>
      <c r="J7" s="8" t="s">
        <v>605</v>
      </c>
      <c r="K7" s="8" t="s">
        <v>265</v>
      </c>
      <c r="L7" s="8" t="str">
        <f>IF(J7&lt;&gt;"",CONCATENATE(J7," ",K7),K7)</f>
        <v>Procurement documents URI</v>
      </c>
      <c r="M7" s="8" t="s">
        <v>266</v>
      </c>
      <c r="N7" s="8"/>
      <c r="O7" s="8" t="str">
        <f>IF(N7&lt;&gt;"",CONCATENATE(N7,"_ ",M7,". Type"),CONCATENATE(M7,". Type"))</f>
        <v>Identifier. Type</v>
      </c>
      <c r="P7" s="8"/>
      <c r="Q7" s="8"/>
      <c r="R7" s="8" t="s">
        <v>259</v>
      </c>
      <c r="S7" s="8"/>
      <c r="T7" s="8"/>
      <c r="U7" s="8"/>
      <c r="V7" s="8"/>
      <c r="W7" s="8"/>
      <c r="X7" s="8" t="s">
        <v>264</v>
      </c>
      <c r="Y7" s="8" t="s">
        <v>254</v>
      </c>
      <c r="Z7" s="8"/>
      <c r="AA7" s="8" t="s">
        <v>5</v>
      </c>
      <c r="AB7" s="8"/>
      <c r="AC7" s="8"/>
      <c r="AD7" s="8"/>
      <c r="AE7" s="8" t="s">
        <v>5</v>
      </c>
      <c r="AF7" s="11">
        <v>20180208</v>
      </c>
    </row>
    <row r="8" spans="1:32">
      <c r="A8" s="8" t="str">
        <f>SUBSTITUTE(CONCATENATE(I8,J8,IF(K8="Identifier","ID",IF(AND(K8="Text",OR(I8&lt;&gt;"",J8&lt;&gt;"")),"",K8)),IF(AND(M8&lt;&gt;"Text",K8&lt;&gt;M8,NOT(AND(K8="URI",M8="Identifier")),NOT(AND(K8="UUID",M8="Identifier")),NOT(AND(K8="OID",M8="Identifier"))),IF(M8="Identifier","ID",M8),""))," ","")</f>
        <v>AdditionalInformation</v>
      </c>
      <c r="B8" s="13" t="s">
        <v>267</v>
      </c>
      <c r="C8" s="7" t="s">
        <v>603</v>
      </c>
      <c r="F8" s="8" t="str">
        <f>CONCATENATE( IF(G8="","",CONCATENATE(G8,"_ ")),H8,". ",IF(I8="","",CONCATENATE(I8,"_ ")),L8,IF(OR(I8&lt;&gt;"",L8&lt;&gt;M8),CONCATENATE(". ",M8),""))</f>
        <v>Access Tool. Additional Information. Text</v>
      </c>
      <c r="H8" s="8" t="s">
        <v>264</v>
      </c>
      <c r="I8" s="8"/>
      <c r="J8" s="8"/>
      <c r="K8" s="8" t="s">
        <v>13</v>
      </c>
      <c r="L8" s="8" t="str">
        <f>IF(J8&lt;&gt;"",CONCATENATE(J8," ",K8),K8)</f>
        <v>Additional Information</v>
      </c>
      <c r="M8" s="8" t="s">
        <v>263</v>
      </c>
      <c r="N8" s="8"/>
      <c r="O8" s="8" t="str">
        <f>IF(N8&lt;&gt;"",CONCATENATE(N8,"_ ",M8,". Type"),CONCATENATE(M8,". Type"))</f>
        <v>Text. Type</v>
      </c>
      <c r="P8" s="8"/>
      <c r="Q8" s="8"/>
      <c r="R8" s="8" t="s">
        <v>259</v>
      </c>
      <c r="S8" s="8"/>
      <c r="T8" s="8"/>
      <c r="U8" s="8"/>
      <c r="V8" s="8"/>
      <c r="W8" s="8"/>
      <c r="X8" s="8" t="s">
        <v>13</v>
      </c>
      <c r="Y8" s="8" t="s">
        <v>254</v>
      </c>
      <c r="Z8" s="8"/>
      <c r="AA8" s="8" t="s">
        <v>5</v>
      </c>
      <c r="AB8" s="8"/>
      <c r="AC8" s="8" t="s">
        <v>255</v>
      </c>
      <c r="AD8" s="8"/>
      <c r="AE8" s="8" t="s">
        <v>268</v>
      </c>
      <c r="AF8" s="11">
        <v>20180208</v>
      </c>
    </row>
    <row r="9" spans="1:32" s="7" customFormat="1" ht="14.1" customHeight="1">
      <c r="A9" s="5" t="str">
        <f>SUBSTITUTE(CONCATENATE(G9,H9)," ","")</f>
        <v>AwardingResult</v>
      </c>
      <c r="B9" s="6"/>
      <c r="C9" s="5" t="s">
        <v>269</v>
      </c>
      <c r="D9" s="5"/>
      <c r="E9" s="5"/>
      <c r="F9" s="5" t="str">
        <f>CONCATENATE(IF(G9="","",CONCATENATE(G9,"_ ")),H9,". Details")</f>
        <v>Awarding Result. Details</v>
      </c>
      <c r="G9" s="5"/>
      <c r="H9" s="5" t="s">
        <v>270</v>
      </c>
      <c r="I9" s="5"/>
      <c r="J9" s="5"/>
      <c r="K9" s="5"/>
      <c r="L9" s="5"/>
      <c r="M9" s="5"/>
      <c r="N9" s="5"/>
      <c r="O9" s="5"/>
      <c r="P9" s="5"/>
      <c r="Q9" s="5"/>
      <c r="R9" s="5" t="s">
        <v>252</v>
      </c>
      <c r="S9" s="5"/>
      <c r="T9" s="5"/>
      <c r="U9" s="5"/>
      <c r="V9" s="5"/>
      <c r="W9" s="5"/>
      <c r="X9" s="5" t="s">
        <v>17</v>
      </c>
      <c r="Y9" s="5" t="s">
        <v>254</v>
      </c>
      <c r="Z9" s="5"/>
      <c r="AA9" s="5" t="s">
        <v>5</v>
      </c>
      <c r="AB9" s="5"/>
      <c r="AC9" s="5"/>
      <c r="AD9" s="5"/>
      <c r="AE9" s="5" t="s">
        <v>5</v>
      </c>
      <c r="AF9" s="5">
        <v>20180306</v>
      </c>
    </row>
    <row r="10" spans="1:32">
      <c r="A10" s="8" t="str">
        <f t="shared" ref="A10:A15" si="0">SUBSTITUTE(CONCATENATE(I10,J10,IF(K10="Identifier","ID",IF(AND(K10="Text",OR(I10&lt;&gt;"",J10&lt;&gt;"")),"",K10)),IF(AND(M10&lt;&gt;"Text",K10&lt;&gt;M10,NOT(AND(K10="URI",M10="Identifier")),NOT(AND(K10="UUID",M10="Identifier")),NOT(AND(K10="OID",M10="Identifier"))),IF(M10="Identifier","ID",M10),""))," ","")</f>
        <v>NoAwardReason</v>
      </c>
      <c r="B10" s="13" t="s">
        <v>271</v>
      </c>
      <c r="C10" s="8" t="s">
        <v>139</v>
      </c>
      <c r="D10" s="8"/>
      <c r="E10" s="8"/>
      <c r="F10" s="8" t="str">
        <f t="shared" ref="F10:F15" si="1">CONCATENATE( IF(G10="","",CONCATENATE(G10,"_ ")),H10,". ",IF(I10="","",CONCATENATE(I10,"_ ")),L10,IF(OR(I10&lt;&gt;"",L10&lt;&gt;M10),CONCATENATE(". ",M10),""))</f>
        <v>Awarding Result. No Award Reason Text. Text</v>
      </c>
      <c r="G10" s="8"/>
      <c r="H10" s="8" t="s">
        <v>270</v>
      </c>
      <c r="I10" s="8"/>
      <c r="J10" s="8" t="s">
        <v>138</v>
      </c>
      <c r="K10" s="8" t="s">
        <v>263</v>
      </c>
      <c r="L10" s="8" t="str">
        <f t="shared" ref="L10:L15" si="2">IF(J10&lt;&gt;"",CONCATENATE(J10," ",K10),K10)</f>
        <v>No Award Reason Text</v>
      </c>
      <c r="M10" s="8" t="s">
        <v>263</v>
      </c>
      <c r="N10" s="8"/>
      <c r="O10" s="8" t="str">
        <f t="shared" ref="O10:O15" si="3">IF(N10&lt;&gt;"",CONCATENATE(N10,"_ ",M10,". Type"),CONCATENATE(M10,". Type"))</f>
        <v>Text. Type</v>
      </c>
      <c r="P10" s="8"/>
      <c r="Q10" s="8"/>
      <c r="R10" s="8" t="s">
        <v>259</v>
      </c>
      <c r="S10" s="8"/>
      <c r="T10" s="8"/>
      <c r="U10" s="8"/>
      <c r="V10" s="8"/>
      <c r="W10" s="8"/>
      <c r="X10" s="8" t="s">
        <v>138</v>
      </c>
      <c r="Y10" s="8" t="s">
        <v>254</v>
      </c>
      <c r="Z10" s="8"/>
      <c r="AA10" s="8" t="s">
        <v>5</v>
      </c>
      <c r="AB10" s="8"/>
      <c r="AC10" s="8"/>
      <c r="AD10" s="8"/>
      <c r="AE10" s="8"/>
      <c r="AF10" s="11">
        <v>20180313</v>
      </c>
    </row>
    <row r="11" spans="1:32">
      <c r="A11" s="8" t="str">
        <f t="shared" si="0"/>
        <v>NumberAwardNumeric</v>
      </c>
      <c r="B11" s="13" t="s">
        <v>267</v>
      </c>
      <c r="C11" s="8" t="s">
        <v>142</v>
      </c>
      <c r="D11" s="8"/>
      <c r="E11" s="8"/>
      <c r="F11" s="8" t="str">
        <f t="shared" si="1"/>
        <v>Awarding Result. Number Award Numeric. Numeric</v>
      </c>
      <c r="G11" s="8"/>
      <c r="H11" s="8" t="s">
        <v>270</v>
      </c>
      <c r="I11" s="8"/>
      <c r="J11" s="8" t="s">
        <v>141</v>
      </c>
      <c r="K11" s="8" t="s">
        <v>272</v>
      </c>
      <c r="L11" s="8" t="str">
        <f t="shared" si="2"/>
        <v>Number Award Numeric</v>
      </c>
      <c r="M11" s="8" t="s">
        <v>272</v>
      </c>
      <c r="N11" s="8"/>
      <c r="O11" s="8" t="str">
        <f t="shared" si="3"/>
        <v>Numeric. Type</v>
      </c>
      <c r="P11" s="8"/>
      <c r="Q11" s="8"/>
      <c r="R11" s="8" t="s">
        <v>259</v>
      </c>
      <c r="S11" s="8"/>
      <c r="T11" s="8"/>
      <c r="U11" s="8"/>
      <c r="V11" s="8"/>
      <c r="W11" s="8"/>
      <c r="X11" s="8" t="s">
        <v>141</v>
      </c>
      <c r="Y11" s="8" t="s">
        <v>254</v>
      </c>
      <c r="Z11" s="8"/>
      <c r="AA11" s="8" t="s">
        <v>5</v>
      </c>
      <c r="AB11" s="8"/>
      <c r="AC11" s="8"/>
      <c r="AD11" s="8"/>
      <c r="AE11" s="8"/>
      <c r="AF11" s="11">
        <v>20180313</v>
      </c>
    </row>
    <row r="12" spans="1:32">
      <c r="A12" s="8" t="str">
        <f t="shared" si="0"/>
        <v>NumberRequestsReceivedNumeric</v>
      </c>
      <c r="B12" s="13" t="s">
        <v>267</v>
      </c>
      <c r="C12" s="8" t="s">
        <v>144</v>
      </c>
      <c r="D12" s="8"/>
      <c r="E12" s="8"/>
      <c r="F12" s="8" t="str">
        <f t="shared" si="1"/>
        <v>Awarding Result. Number Requests Received Numeric. Numeric</v>
      </c>
      <c r="G12" s="8"/>
      <c r="H12" s="8" t="s">
        <v>270</v>
      </c>
      <c r="I12" s="8"/>
      <c r="J12" s="8" t="s">
        <v>143</v>
      </c>
      <c r="K12" s="8" t="s">
        <v>272</v>
      </c>
      <c r="L12" s="8" t="str">
        <f t="shared" si="2"/>
        <v>Number Requests Received Numeric</v>
      </c>
      <c r="M12" s="8" t="s">
        <v>272</v>
      </c>
      <c r="N12" s="8"/>
      <c r="O12" s="8" t="str">
        <f t="shared" si="3"/>
        <v>Numeric. Type</v>
      </c>
      <c r="P12" s="8"/>
      <c r="Q12" s="8"/>
      <c r="R12" s="8" t="s">
        <v>259</v>
      </c>
      <c r="S12" s="8"/>
      <c r="T12" s="8"/>
      <c r="U12" s="8"/>
      <c r="V12" s="8"/>
      <c r="W12" s="8"/>
      <c r="X12" s="8" t="s">
        <v>143</v>
      </c>
      <c r="Y12" s="8" t="s">
        <v>254</v>
      </c>
      <c r="Z12" s="8"/>
      <c r="AA12" s="8" t="s">
        <v>5</v>
      </c>
      <c r="AB12" s="8"/>
      <c r="AC12" s="8"/>
      <c r="AD12" s="8"/>
      <c r="AE12" s="8"/>
      <c r="AF12" s="11">
        <v>20180313</v>
      </c>
    </row>
    <row r="13" spans="1:32">
      <c r="A13" s="8" t="str">
        <f t="shared" si="0"/>
        <v>NumberTendersOtherEUNumeric</v>
      </c>
      <c r="B13" s="13" t="s">
        <v>267</v>
      </c>
      <c r="C13" s="8" t="s">
        <v>146</v>
      </c>
      <c r="D13" s="8"/>
      <c r="E13" s="8"/>
      <c r="F13" s="8" t="str">
        <f t="shared" si="1"/>
        <v>Awarding Result. Number Tenders Other EU Numeric. Numeric</v>
      </c>
      <c r="G13" s="8"/>
      <c r="H13" s="8" t="s">
        <v>270</v>
      </c>
      <c r="I13" s="8"/>
      <c r="J13" s="8" t="s">
        <v>145</v>
      </c>
      <c r="K13" s="8" t="s">
        <v>272</v>
      </c>
      <c r="L13" s="8" t="str">
        <f t="shared" si="2"/>
        <v>Number Tenders Other EU Numeric</v>
      </c>
      <c r="M13" s="8" t="s">
        <v>272</v>
      </c>
      <c r="N13" s="8"/>
      <c r="O13" s="8" t="str">
        <f t="shared" si="3"/>
        <v>Numeric. Type</v>
      </c>
      <c r="P13" s="8"/>
      <c r="Q13" s="8"/>
      <c r="R13" s="8" t="s">
        <v>259</v>
      </c>
      <c r="S13" s="8"/>
      <c r="T13" s="8"/>
      <c r="U13" s="8"/>
      <c r="V13" s="8"/>
      <c r="W13" s="8"/>
      <c r="X13" s="8" t="s">
        <v>145</v>
      </c>
      <c r="Y13" s="8" t="s">
        <v>254</v>
      </c>
      <c r="Z13" s="8"/>
      <c r="AA13" s="8" t="s">
        <v>5</v>
      </c>
      <c r="AB13" s="8"/>
      <c r="AC13" s="8"/>
      <c r="AD13" s="8"/>
      <c r="AE13" s="8"/>
      <c r="AF13" s="11">
        <v>20180313</v>
      </c>
    </row>
    <row r="14" spans="1:32">
      <c r="A14" s="8" t="str">
        <f t="shared" si="0"/>
        <v>NumberTendersReceivedNumeric</v>
      </c>
      <c r="B14" s="13" t="s">
        <v>267</v>
      </c>
      <c r="C14" s="8" t="s">
        <v>148</v>
      </c>
      <c r="D14" s="8"/>
      <c r="E14" s="8"/>
      <c r="F14" s="8" t="str">
        <f t="shared" si="1"/>
        <v>Awarding Result. Number Tenders Received Numeric. Numeric</v>
      </c>
      <c r="G14" s="8"/>
      <c r="H14" s="8" t="s">
        <v>270</v>
      </c>
      <c r="I14" s="8"/>
      <c r="J14" s="8" t="s">
        <v>147</v>
      </c>
      <c r="K14" s="8" t="s">
        <v>272</v>
      </c>
      <c r="L14" s="8" t="str">
        <f t="shared" si="2"/>
        <v>Number Tenders Received Numeric</v>
      </c>
      <c r="M14" s="8" t="s">
        <v>272</v>
      </c>
      <c r="N14" s="8"/>
      <c r="O14" s="8" t="str">
        <f t="shared" si="3"/>
        <v>Numeric. Type</v>
      </c>
      <c r="P14" s="8"/>
      <c r="Q14" s="8"/>
      <c r="R14" s="8" t="s">
        <v>259</v>
      </c>
      <c r="S14" s="8"/>
      <c r="T14" s="8"/>
      <c r="U14" s="8"/>
      <c r="V14" s="8"/>
      <c r="W14" s="8"/>
      <c r="X14" s="8" t="s">
        <v>147</v>
      </c>
      <c r="Y14" s="8" t="s">
        <v>254</v>
      </c>
      <c r="Z14" s="8"/>
      <c r="AA14" s="8" t="s">
        <v>5</v>
      </c>
      <c r="AB14" s="8"/>
      <c r="AC14" s="8"/>
      <c r="AD14" s="8"/>
      <c r="AE14" s="8"/>
      <c r="AF14" s="11">
        <v>20180313</v>
      </c>
    </row>
    <row r="15" spans="1:32">
      <c r="A15" s="8" t="str">
        <f t="shared" si="0"/>
        <v>NumberYearMonthDate</v>
      </c>
      <c r="B15" s="13" t="s">
        <v>267</v>
      </c>
      <c r="C15" s="8" t="s">
        <v>273</v>
      </c>
      <c r="D15" s="8"/>
      <c r="E15" s="8"/>
      <c r="F15" s="8" t="str">
        <f t="shared" si="1"/>
        <v>Awarding Result. Number Year Month Date. Date</v>
      </c>
      <c r="G15" s="8"/>
      <c r="H15" s="8" t="s">
        <v>270</v>
      </c>
      <c r="I15" s="8"/>
      <c r="J15" s="8" t="s">
        <v>151</v>
      </c>
      <c r="K15" s="8" t="s">
        <v>274</v>
      </c>
      <c r="L15" s="8" t="str">
        <f t="shared" si="2"/>
        <v>Number Year Month Date</v>
      </c>
      <c r="M15" s="8" t="s">
        <v>274</v>
      </c>
      <c r="N15" s="8"/>
      <c r="O15" s="8" t="str">
        <f t="shared" si="3"/>
        <v>Date. Type</v>
      </c>
      <c r="P15" s="8"/>
      <c r="Q15" s="8"/>
      <c r="R15" s="8" t="s">
        <v>259</v>
      </c>
      <c r="S15" s="8"/>
      <c r="T15" s="8"/>
      <c r="U15" s="8"/>
      <c r="V15" s="8"/>
      <c r="W15" s="8"/>
      <c r="X15" s="8" t="s">
        <v>151</v>
      </c>
      <c r="Y15" s="8" t="s">
        <v>254</v>
      </c>
      <c r="Z15" s="8"/>
      <c r="AA15" s="8" t="s">
        <v>255</v>
      </c>
      <c r="AB15" s="8"/>
      <c r="AC15" s="8"/>
      <c r="AD15" s="8"/>
      <c r="AE15" s="8"/>
      <c r="AF15" s="11">
        <v>20180313</v>
      </c>
    </row>
    <row r="16" spans="1:32">
      <c r="A16" s="14" t="str">
        <f>SUBSTITUTE(SUBSTITUTE(CONCATENATE(I16,IF(L16="Identifier","ID",L16))," ",""),"_","")</f>
        <v>HasAwardedProcurementProject</v>
      </c>
      <c r="B16" s="15" t="s">
        <v>271</v>
      </c>
      <c r="C16" s="14" t="s">
        <v>18</v>
      </c>
      <c r="D16" s="14"/>
      <c r="E16" s="14" t="s">
        <v>606</v>
      </c>
      <c r="F16" s="14" t="str">
        <f>CONCATENATE( IF(G16="","",CONCATENATE(G16,"_ ")),H16,". ",IF(I16="","",CONCATENATE(I16,"_ ")),L16,IF(I16="","",CONCATENATE(". ",M16)))</f>
        <v>Awarding Result. Has Awarded_ Procurement Project. Procurement Project</v>
      </c>
      <c r="G16" s="14"/>
      <c r="H16" s="14" t="s">
        <v>270</v>
      </c>
      <c r="I16" s="14" t="s">
        <v>615</v>
      </c>
      <c r="J16" s="14"/>
      <c r="K16" s="14"/>
      <c r="L16" s="14" t="s">
        <v>275</v>
      </c>
      <c r="M16" s="14" t="str">
        <f>L16</f>
        <v>Procurement Project</v>
      </c>
      <c r="N16" s="14"/>
      <c r="O16" s="14"/>
      <c r="P16" s="14"/>
      <c r="Q16" s="16" t="s">
        <v>275</v>
      </c>
      <c r="R16" s="14" t="s">
        <v>276</v>
      </c>
      <c r="S16" s="17"/>
      <c r="T16" s="17"/>
      <c r="U16" s="17"/>
      <c r="V16" s="17"/>
      <c r="W16" s="17"/>
      <c r="X16" s="17" t="s">
        <v>17</v>
      </c>
      <c r="Y16" s="17" t="s">
        <v>254</v>
      </c>
      <c r="Z16" s="17"/>
      <c r="AA16" s="17" t="s">
        <v>5</v>
      </c>
      <c r="AB16" s="17"/>
      <c r="AC16" s="17"/>
      <c r="AD16" s="17"/>
      <c r="AE16" s="17"/>
      <c r="AF16" s="16">
        <v>20180219</v>
      </c>
    </row>
    <row r="17" spans="1:1029">
      <c r="A17" s="14" t="str">
        <f>SUBSTITUTE(SUBSTITUTE(CONCATENATE(I17,IF(L17="Identifier","ID",L17))," ",""),"_","")</f>
        <v>HasAwardedEconomicOperator</v>
      </c>
      <c r="B17" s="15" t="s">
        <v>271</v>
      </c>
      <c r="C17" s="14" t="s">
        <v>269</v>
      </c>
      <c r="D17" s="14"/>
      <c r="E17" s="14"/>
      <c r="F17" s="14" t="str">
        <f>CONCATENATE( IF(G17="","",CONCATENATE(G17,"_ ")),H17,". ",IF(I17="","",CONCATENATE(I17,"_ ")),L17,IF(I17="","",CONCATENATE(". ",M17)))</f>
        <v>Awarding Result. Has Awarded_ Economic Operator. Economic Operator</v>
      </c>
      <c r="G17" s="14"/>
      <c r="H17" s="14" t="s">
        <v>270</v>
      </c>
      <c r="I17" s="14" t="s">
        <v>615</v>
      </c>
      <c r="J17" s="14"/>
      <c r="K17" s="14"/>
      <c r="L17" s="14" t="s">
        <v>67</v>
      </c>
      <c r="M17" s="14" t="str">
        <f>L17</f>
        <v>Economic Operator</v>
      </c>
      <c r="N17" s="14"/>
      <c r="O17" s="14"/>
      <c r="P17" s="14"/>
      <c r="Q17" s="16" t="s">
        <v>67</v>
      </c>
      <c r="R17" s="14" t="s">
        <v>276</v>
      </c>
      <c r="S17" s="17"/>
      <c r="T17" s="17"/>
      <c r="U17" s="17"/>
      <c r="V17" s="17"/>
      <c r="W17" s="17"/>
      <c r="X17" s="17" t="s">
        <v>17</v>
      </c>
      <c r="Y17" s="17" t="s">
        <v>254</v>
      </c>
      <c r="Z17" s="17"/>
      <c r="AA17" s="17" t="s">
        <v>5</v>
      </c>
      <c r="AB17" s="17"/>
      <c r="AC17" s="17"/>
      <c r="AD17" s="17"/>
      <c r="AE17" s="17"/>
      <c r="AF17" s="16">
        <v>20180219</v>
      </c>
    </row>
    <row r="18" spans="1:1029" s="7" customFormat="1" ht="14.1" customHeight="1">
      <c r="A18" s="5" t="str">
        <f>SUBSTITUTE(CONCATENATE(G18,H18)," ","")</f>
        <v>Buyer</v>
      </c>
      <c r="B18" s="6"/>
      <c r="C18" s="5" t="s">
        <v>24</v>
      </c>
      <c r="D18" s="5"/>
      <c r="E18" s="5"/>
      <c r="F18" s="5" t="str">
        <f>CONCATENATE(IF(G18="","",CONCATENATE(G18,"_ ")),H18,". Details")</f>
        <v>Buyer. Details</v>
      </c>
      <c r="G18" s="5"/>
      <c r="H18" s="5" t="s">
        <v>23</v>
      </c>
      <c r="I18" s="5"/>
      <c r="J18" s="5"/>
      <c r="K18" s="5"/>
      <c r="L18" s="5"/>
      <c r="M18" s="5"/>
      <c r="N18" s="5"/>
      <c r="O18" s="5"/>
      <c r="P18" s="5"/>
      <c r="Q18" s="5"/>
      <c r="R18" s="5" t="s">
        <v>252</v>
      </c>
      <c r="S18" s="5" t="s">
        <v>277</v>
      </c>
      <c r="T18" s="5"/>
      <c r="U18" s="5"/>
      <c r="V18" s="5"/>
      <c r="W18" s="5"/>
      <c r="X18" s="5" t="s">
        <v>23</v>
      </c>
      <c r="Y18" s="5" t="s">
        <v>254</v>
      </c>
      <c r="Z18" s="5"/>
      <c r="AA18" s="5" t="s">
        <v>5</v>
      </c>
      <c r="AB18" s="5"/>
      <c r="AC18" s="5" t="s">
        <v>5</v>
      </c>
      <c r="AD18" s="5" t="s">
        <v>5</v>
      </c>
      <c r="AE18" s="5" t="s">
        <v>268</v>
      </c>
      <c r="AF18" s="5">
        <v>20180208</v>
      </c>
    </row>
    <row r="19" spans="1:1029">
      <c r="A19" s="8" t="str">
        <f>SUBSTITUTE(CONCATENATE(I19,J19,IF(K19="Identifier","ID",IF(AND(K19="Text",OR(I19&lt;&gt;"",J19&lt;&gt;"")),"",K19)),IF(AND(M19&lt;&gt;"Text",K19&lt;&gt;M19,NOT(AND(K19="URI",M19="Identifier")),NOT(AND(K19="UUID",M19="Identifier")),NOT(AND(K19="OID",M19="Identifier"))),IF(M19="Identifier","ID",M19),""))," ","")</f>
        <v>BuyerTypeCode</v>
      </c>
      <c r="B19" s="13" t="s">
        <v>267</v>
      </c>
      <c r="C19" s="7" t="s">
        <v>607</v>
      </c>
      <c r="D19" s="8"/>
      <c r="E19" s="8"/>
      <c r="F19" s="8" t="str">
        <f>CONCATENATE( IF(G19="","",CONCATENATE(G19,"_ ")),H19,". ",IF(I19="","",CONCATENATE(I19,"_ ")),L19,IF(OR(I19&lt;&gt;"",L19&lt;&gt;M19),CONCATENATE(". ",M19),""))</f>
        <v>Buyer. Buyer Type Code. Code</v>
      </c>
      <c r="G19" s="8"/>
      <c r="H19" s="8" t="s">
        <v>23</v>
      </c>
      <c r="I19" s="8"/>
      <c r="J19" s="8" t="s">
        <v>608</v>
      </c>
      <c r="K19" s="8" t="s">
        <v>258</v>
      </c>
      <c r="L19" s="8" t="str">
        <f>IF(J19&lt;&gt;"",CONCATENATE(J19," ",K19),K19)</f>
        <v>Buyer Type Code</v>
      </c>
      <c r="M19" s="8" t="s">
        <v>258</v>
      </c>
      <c r="N19" s="8"/>
      <c r="O19" s="8" t="str">
        <f>IF(N19&lt;&gt;"",CONCATENATE(N19,"_ ",M19,". Type"),CONCATENATE(M19,". Type"))</f>
        <v>Code. Type</v>
      </c>
      <c r="P19" s="8"/>
      <c r="Q19" s="8"/>
      <c r="R19" s="8" t="s">
        <v>259</v>
      </c>
      <c r="S19" s="8"/>
      <c r="T19" s="8" t="s">
        <v>278</v>
      </c>
      <c r="U19" s="8"/>
      <c r="V19" s="8"/>
      <c r="W19" s="8"/>
      <c r="X19" s="8" t="s">
        <v>279</v>
      </c>
      <c r="Y19" s="8" t="s">
        <v>254</v>
      </c>
      <c r="Z19" s="8" t="s">
        <v>280</v>
      </c>
      <c r="AA19" s="8" t="s">
        <v>5</v>
      </c>
      <c r="AB19" s="8"/>
      <c r="AC19" s="8"/>
      <c r="AD19" s="8"/>
      <c r="AE19" s="8" t="s">
        <v>268</v>
      </c>
      <c r="AF19" s="11">
        <v>20180208</v>
      </c>
    </row>
    <row r="20" spans="1:1029">
      <c r="A20" s="8" t="str">
        <f>SUBSTITUTE(CONCATENATE(I20,J20,IF(K20="Identifier","ID",IF(AND(K20="Text",OR(I20&lt;&gt;"",J20&lt;&gt;"")),"",K20)),IF(AND(M20&lt;&gt;"Text",K20&lt;&gt;M20,NOT(AND(K20="URI",M20="Identifier")),NOT(AND(K20="UUID",M20="Identifier")),NOT(AND(K20="OID",M20="Identifier"))),IF(M20="Identifier","ID",M20),""))," ","")</f>
        <v>RoleCode</v>
      </c>
      <c r="B20" s="13">
        <v>1</v>
      </c>
      <c r="C20" s="7" t="s">
        <v>29</v>
      </c>
      <c r="E20" s="10" t="s">
        <v>281</v>
      </c>
      <c r="F20" s="8" t="str">
        <f>CONCATENATE( IF(G20="","",CONCATENATE(G20,"_ ")),H20,". ",IF(I20="","",CONCATENATE(I20,"_ ")),L20,IF(OR(I20&lt;&gt;"",L20&lt;&gt;M20),CONCATENATE(". ",M20),""))</f>
        <v>Buyer. Role Code. Code</v>
      </c>
      <c r="H20" s="8" t="s">
        <v>23</v>
      </c>
      <c r="I20" s="8"/>
      <c r="J20" s="8" t="s">
        <v>282</v>
      </c>
      <c r="K20" s="8" t="s">
        <v>258</v>
      </c>
      <c r="L20" s="8" t="str">
        <f>IF(J20&lt;&gt;"",CONCATENATE(J20," ",K20),K20)</f>
        <v>Role Code</v>
      </c>
      <c r="M20" s="8" t="s">
        <v>258</v>
      </c>
      <c r="N20" s="8"/>
      <c r="O20" s="8" t="str">
        <f>IF(N20&lt;&gt;"",CONCATENATE(N20,"_ ",M20,". Type"),CONCATENATE(M20,". Type"))</f>
        <v>Code. Type</v>
      </c>
      <c r="P20" s="8"/>
      <c r="Q20" s="8"/>
      <c r="R20" s="8" t="s">
        <v>259</v>
      </c>
      <c r="S20" s="8"/>
      <c r="T20" s="8" t="s">
        <v>283</v>
      </c>
      <c r="U20" s="8"/>
      <c r="V20" s="8"/>
      <c r="W20" s="8"/>
      <c r="X20" s="8" t="s">
        <v>28</v>
      </c>
      <c r="Y20" s="8" t="s">
        <v>254</v>
      </c>
      <c r="Z20" s="8"/>
      <c r="AA20" s="8" t="s">
        <v>5</v>
      </c>
      <c r="AB20" s="8"/>
      <c r="AC20" s="8"/>
      <c r="AD20" s="8"/>
      <c r="AE20" s="8" t="s">
        <v>255</v>
      </c>
      <c r="AF20" s="11">
        <v>20180208</v>
      </c>
    </row>
    <row r="21" spans="1:1029">
      <c r="A21" s="14" t="str">
        <f>SUBSTITUTE(SUBSTITUTE(CONCATENATE(I21,IF(L21="Identifier","ID",L21))," ",""),"_","")</f>
        <v>BuysOnBehalfOfProcuringEntity</v>
      </c>
      <c r="B21" s="15" t="s">
        <v>271</v>
      </c>
      <c r="C21" s="14" t="s">
        <v>284</v>
      </c>
      <c r="D21" s="14"/>
      <c r="E21" s="14"/>
      <c r="F21" s="14" t="str">
        <f>CONCATENATE( IF(G21="","",CONCATENATE(G21,"_ ")),H21,". ",IF(I21="","",CONCATENATE(I21,"_ ")),L21,IF(I21="","",CONCATENATE(". ",M21)))</f>
        <v>Buyer. Buys On Behalf Of_ Procuring Entity. Procuring Entity</v>
      </c>
      <c r="G21" s="14"/>
      <c r="H21" s="14" t="s">
        <v>23</v>
      </c>
      <c r="I21" s="14" t="s">
        <v>285</v>
      </c>
      <c r="J21" s="14"/>
      <c r="K21" s="14"/>
      <c r="L21" s="14" t="str">
        <f>CONCATENATE(IF(P21="","",CONCATENATE(P21,"_ ")),Q21)</f>
        <v>Procuring Entity</v>
      </c>
      <c r="M21" s="14" t="str">
        <f>L21</f>
        <v>Procuring Entity</v>
      </c>
      <c r="N21" s="14"/>
      <c r="O21" s="14"/>
      <c r="P21" s="14"/>
      <c r="Q21" s="16" t="s">
        <v>286</v>
      </c>
      <c r="R21" s="14" t="s">
        <v>276</v>
      </c>
      <c r="S21" s="17"/>
      <c r="T21" s="17"/>
      <c r="U21" s="17"/>
      <c r="V21" s="17"/>
      <c r="W21" s="17"/>
      <c r="X21" s="17"/>
      <c r="Y21" s="17" t="s">
        <v>254</v>
      </c>
      <c r="Z21" s="17"/>
      <c r="AA21" s="17" t="s">
        <v>255</v>
      </c>
      <c r="AB21" s="17"/>
      <c r="AC21" s="17"/>
      <c r="AD21" s="17"/>
      <c r="AE21" s="17"/>
      <c r="AF21" s="16">
        <v>20180208</v>
      </c>
    </row>
    <row r="22" spans="1:1029">
      <c r="A22" s="14" t="str">
        <f>SUBSTITUTE(SUBSTITUTE(CONCATENATE(I22,IF(L22="Identifier","ID",L22))," ",""),"_","")</f>
        <v>HasBuyerProfile</v>
      </c>
      <c r="B22" s="15" t="s">
        <v>267</v>
      </c>
      <c r="C22" s="17" t="s">
        <v>287</v>
      </c>
      <c r="D22" s="14"/>
      <c r="E22" s="14"/>
      <c r="F22" s="14" t="str">
        <f>CONCATENATE( IF(G22="","",CONCATENATE(G22,"_ ")),H22,". ",IF(I22="","",CONCATENATE(I22,"_ ")),L22,IF(I22="","",CONCATENATE(". ",M22)))</f>
        <v>Buyer. Has_ Buyer Profile. Buyer Profile</v>
      </c>
      <c r="G22" s="14"/>
      <c r="H22" s="14" t="s">
        <v>23</v>
      </c>
      <c r="I22" s="14" t="s">
        <v>288</v>
      </c>
      <c r="J22" s="14"/>
      <c r="K22" s="14"/>
      <c r="L22" s="14" t="str">
        <f>CONCATENATE(IF(P22="","",CONCATENATE(P22,"_ ")),Q22)</f>
        <v>Buyer Profile</v>
      </c>
      <c r="M22" s="14" t="str">
        <f>L22</f>
        <v>Buyer Profile</v>
      </c>
      <c r="N22" s="14"/>
      <c r="O22" s="14"/>
      <c r="P22" s="14"/>
      <c r="Q22" s="16" t="s">
        <v>26</v>
      </c>
      <c r="R22" s="14" t="s">
        <v>276</v>
      </c>
      <c r="S22" s="17"/>
      <c r="T22" s="17"/>
      <c r="U22" s="17"/>
      <c r="V22" s="17"/>
      <c r="W22" s="17"/>
      <c r="X22" s="17" t="s">
        <v>26</v>
      </c>
      <c r="Y22" s="17" t="s">
        <v>254</v>
      </c>
      <c r="Z22" s="17"/>
      <c r="AA22" s="17" t="s">
        <v>255</v>
      </c>
      <c r="AB22" s="17"/>
      <c r="AC22" s="17"/>
      <c r="AD22" s="17"/>
      <c r="AE22" s="17" t="s">
        <v>255</v>
      </c>
      <c r="AF22" s="16">
        <v>20180208</v>
      </c>
    </row>
    <row r="23" spans="1:1029">
      <c r="A23" s="14" t="str">
        <f>SUBSTITUTE(SUBSTITUTE(CONCATENATE(I23,IF(L23="Identifier","ID",L23))," ",""),"_","")</f>
        <v>HasAccessTool</v>
      </c>
      <c r="B23" s="15" t="s">
        <v>271</v>
      </c>
      <c r="C23" s="17" t="s">
        <v>653</v>
      </c>
      <c r="D23" s="14"/>
      <c r="E23" s="14"/>
      <c r="F23" s="14" t="str">
        <f>CONCATENATE( IF(G23="","",CONCATENATE(G23,"_ ")),H23,". ",IF(I23="","",CONCATENATE(I23,"_ ")),L23,IF(I23="","",CONCATENATE(". ",M23)))</f>
        <v>Procuring Entity. Has_ Access Tool. Access Tool</v>
      </c>
      <c r="G23" s="14"/>
      <c r="H23" s="14" t="s">
        <v>286</v>
      </c>
      <c r="I23" s="14" t="s">
        <v>288</v>
      </c>
      <c r="J23" s="14"/>
      <c r="K23" s="14"/>
      <c r="L23" s="14" t="str">
        <f>CONCATENATE(IF(P23="","",CONCATENATE(P23,"_ ")),Q23)</f>
        <v>Access Tool</v>
      </c>
      <c r="M23" s="14" t="str">
        <f>L23</f>
        <v>Access Tool</v>
      </c>
      <c r="N23" s="14"/>
      <c r="O23" s="14"/>
      <c r="P23" s="14"/>
      <c r="Q23" s="16" t="s">
        <v>264</v>
      </c>
      <c r="R23" s="14" t="s">
        <v>276</v>
      </c>
      <c r="S23" s="17"/>
      <c r="T23" s="17"/>
      <c r="U23" s="17"/>
      <c r="V23" s="17"/>
      <c r="W23" s="17"/>
      <c r="X23" s="17"/>
      <c r="Y23" s="17" t="s">
        <v>254</v>
      </c>
      <c r="Z23" s="17"/>
      <c r="AA23" s="17" t="s">
        <v>255</v>
      </c>
      <c r="AB23" s="17"/>
      <c r="AC23" s="17"/>
      <c r="AD23" s="17"/>
      <c r="AE23" s="17"/>
      <c r="AF23" s="16">
        <v>20180208</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row>
    <row r="24" spans="1:1029" s="7" customFormat="1" ht="14.1" customHeight="1">
      <c r="A24" s="5" t="str">
        <f>SUBSTITUTE(CONCATENATE(G24,H24)," ","")</f>
        <v>BuyerProfile</v>
      </c>
      <c r="B24" s="6"/>
      <c r="C24" s="5" t="s">
        <v>27</v>
      </c>
      <c r="D24" s="5"/>
      <c r="E24" s="5"/>
      <c r="F24" s="5" t="str">
        <f>CONCATENATE(IF(G24="","",CONCATENATE(G24,"_ ")),H24,". Details")</f>
        <v>Buyer Profile. Details</v>
      </c>
      <c r="G24" s="5"/>
      <c r="H24" s="5" t="s">
        <v>26</v>
      </c>
      <c r="I24" s="5"/>
      <c r="J24" s="5"/>
      <c r="K24" s="5"/>
      <c r="L24" s="5"/>
      <c r="M24" s="5"/>
      <c r="N24" s="5"/>
      <c r="O24" s="5"/>
      <c r="P24" s="5"/>
      <c r="Q24" s="5"/>
      <c r="R24" s="5" t="s">
        <v>252</v>
      </c>
      <c r="S24" s="5"/>
      <c r="T24" s="5"/>
      <c r="U24" s="5"/>
      <c r="V24" s="5"/>
      <c r="W24" s="5"/>
      <c r="X24" s="5" t="s">
        <v>26</v>
      </c>
      <c r="Y24" s="5" t="s">
        <v>254</v>
      </c>
      <c r="Z24" s="5"/>
      <c r="AA24" s="5" t="s">
        <v>255</v>
      </c>
      <c r="AB24" s="5"/>
      <c r="AC24" s="5"/>
      <c r="AD24" s="5"/>
      <c r="AE24" s="5" t="s">
        <v>255</v>
      </c>
      <c r="AF24" s="5">
        <v>20180208</v>
      </c>
    </row>
    <row r="25" spans="1:1029">
      <c r="A25" s="8" t="str">
        <f>SUBSTITUTE(CONCATENATE(I25,J25,IF(K25="Identifier","ID",IF(AND(K25="Text",OR(I25&lt;&gt;"",J25&lt;&gt;"")),"",K25)),IF(AND(M25&lt;&gt;"Text",K25&lt;&gt;M25,NOT(AND(K25="URI",M25="Identifier")),NOT(AND(K25="UUID",M25="Identifier")),NOT(AND(K25="OID",M25="Identifier"))),IF(M25="Identifier","ID",M25),""))," ","")</f>
        <v>URI</v>
      </c>
      <c r="B25" s="13">
        <v>1</v>
      </c>
      <c r="C25" s="8" t="s">
        <v>289</v>
      </c>
      <c r="D25" s="8"/>
      <c r="E25" s="8"/>
      <c r="F25" s="8" t="str">
        <f>CONCATENATE( IF(G25="","",CONCATENATE(G25,"_ ")),H25,". ",IF(I25="","",CONCATENATE(I25,"_ ")),L25,IF(OR(I25&lt;&gt;"",L25&lt;&gt;M25),CONCATENATE(". ",M25),""))</f>
        <v>Buyer Profile. URI. Identifier</v>
      </c>
      <c r="G25" s="8"/>
      <c r="H25" s="8" t="s">
        <v>26</v>
      </c>
      <c r="I25" s="8"/>
      <c r="J25" s="8"/>
      <c r="K25" s="8" t="s">
        <v>265</v>
      </c>
      <c r="L25" s="8" t="str">
        <f>IF(J25&lt;&gt;"",CONCATENATE(J25," ",K25),K25)</f>
        <v>URI</v>
      </c>
      <c r="M25" s="8" t="s">
        <v>266</v>
      </c>
      <c r="N25" s="8"/>
      <c r="O25" s="8" t="str">
        <f>IF(N25&lt;&gt;"",CONCATENATE(N25,"_ ",M25,". Type"),CONCATENATE(M25,". Type"))</f>
        <v>Identifier. Type</v>
      </c>
      <c r="P25" s="8"/>
      <c r="Q25" s="8"/>
      <c r="R25" s="8" t="s">
        <v>259</v>
      </c>
      <c r="S25" s="8"/>
      <c r="T25" s="8"/>
      <c r="U25" s="8"/>
      <c r="V25" s="8"/>
      <c r="W25" s="8"/>
      <c r="X25" s="8" t="s">
        <v>26</v>
      </c>
      <c r="Y25" s="8" t="s">
        <v>254</v>
      </c>
      <c r="Z25" s="8"/>
      <c r="AA25" s="8" t="s">
        <v>5</v>
      </c>
      <c r="AB25" s="8"/>
      <c r="AC25" s="8"/>
      <c r="AD25" s="8"/>
      <c r="AE25" s="8" t="s">
        <v>5</v>
      </c>
      <c r="AF25" s="11">
        <v>20180208</v>
      </c>
    </row>
    <row r="26" spans="1:1029" s="7" customFormat="1" ht="12.75" customHeight="1">
      <c r="A26" s="5" t="str">
        <f>SUBSTITUTE(CONCATENATE(G26,H26)," ","")</f>
        <v>CallForCompetition</v>
      </c>
      <c r="B26" s="6"/>
      <c r="C26" s="5" t="s">
        <v>269</v>
      </c>
      <c r="D26" s="5"/>
      <c r="E26" s="5"/>
      <c r="F26" s="5" t="str">
        <f>CONCATENATE(IF(G26="","",CONCATENATE(G26,"_ ")),H26,". Details")</f>
        <v>Call For Competition. Details</v>
      </c>
      <c r="G26" s="5"/>
      <c r="H26" s="18" t="s">
        <v>479</v>
      </c>
      <c r="I26" s="5"/>
      <c r="J26" s="5"/>
      <c r="K26" s="5"/>
      <c r="L26" s="5"/>
      <c r="M26" s="5"/>
      <c r="N26" s="5"/>
      <c r="O26" s="5"/>
      <c r="P26" s="5"/>
      <c r="Q26" s="5"/>
      <c r="R26" s="5" t="s">
        <v>252</v>
      </c>
      <c r="S26" s="5" t="s">
        <v>627</v>
      </c>
      <c r="T26" s="5"/>
      <c r="U26" s="5"/>
      <c r="V26" s="5"/>
      <c r="W26" s="5"/>
      <c r="X26" s="5"/>
      <c r="Y26" s="5" t="s">
        <v>254</v>
      </c>
      <c r="Z26" s="5"/>
      <c r="AA26" s="5" t="s">
        <v>255</v>
      </c>
      <c r="AB26" s="5"/>
      <c r="AC26" s="5"/>
      <c r="AD26" s="5"/>
      <c r="AE26" s="5" t="s">
        <v>255</v>
      </c>
      <c r="AF26" s="37">
        <v>20180321</v>
      </c>
    </row>
    <row r="27" spans="1:1029">
      <c r="A27" s="14" t="str">
        <f>SUBSTITUTE(SUBSTITUTE(CONCATENATE(I27,IF(L27="Identifier","ID",L27))," ",""),"_","")</f>
        <v>AttachesTechnicalSpecification</v>
      </c>
      <c r="B27" s="15" t="s">
        <v>271</v>
      </c>
      <c r="C27" s="17" t="s">
        <v>269</v>
      </c>
      <c r="D27" s="14"/>
      <c r="E27" s="14"/>
      <c r="F27" s="14" t="str">
        <f>CONCATENATE( IF(G27="","",CONCATENATE(G27,"_ ")),H27,". ",IF(I27="","",CONCATENATE(I27,"_ ")),L27,IF(I27="","",CONCATENATE(". ",M27)))</f>
        <v>Call For Competition. Attaches_ Technical Specification. Technical Specification</v>
      </c>
      <c r="G27" s="14"/>
      <c r="H27" s="14" t="s">
        <v>479</v>
      </c>
      <c r="I27" s="14" t="s">
        <v>632</v>
      </c>
      <c r="J27" s="14"/>
      <c r="K27" s="14"/>
      <c r="L27" s="14" t="str">
        <f>CONCATENATE(IF(P27="","",CONCATENATE(P27,"_ ")),Q27)</f>
        <v>Technical Specification</v>
      </c>
      <c r="M27" s="14" t="str">
        <f>L27</f>
        <v>Technical Specification</v>
      </c>
      <c r="N27" s="14"/>
      <c r="O27" s="14"/>
      <c r="P27" s="14"/>
      <c r="Q27" s="16" t="s">
        <v>508</v>
      </c>
      <c r="R27" s="14" t="s">
        <v>276</v>
      </c>
      <c r="S27" s="17" t="s">
        <v>635</v>
      </c>
      <c r="T27" s="17"/>
      <c r="U27" s="17"/>
      <c r="V27" s="17"/>
      <c r="W27" s="17"/>
      <c r="X27" s="16" t="s">
        <v>508</v>
      </c>
      <c r="Y27" s="17" t="s">
        <v>254</v>
      </c>
      <c r="Z27" s="17"/>
      <c r="AA27" s="17" t="s">
        <v>255</v>
      </c>
      <c r="AB27" s="17"/>
      <c r="AC27" s="17"/>
      <c r="AD27" s="17"/>
      <c r="AE27" s="17" t="s">
        <v>255</v>
      </c>
      <c r="AF27" s="16">
        <v>20180321</v>
      </c>
    </row>
    <row r="28" spans="1:1029">
      <c r="A28" s="14" t="str">
        <f>SUBSTITUTE(SUBSTITUTE(CONCATENATE(I28,IF(L28="Identifier","ID",L28))," ",""),"_","")</f>
        <v>NotifiedThroughNotice</v>
      </c>
      <c r="B28" s="15" t="s">
        <v>271</v>
      </c>
      <c r="C28" s="17" t="s">
        <v>269</v>
      </c>
      <c r="D28" s="14"/>
      <c r="E28" s="14"/>
      <c r="F28" s="14" t="str">
        <f>CONCATENATE( IF(G28="","",CONCATENATE(G28,"_ ")),H28,". ",IF(I28="","",CONCATENATE(I28,"_ ")),L28,IF(I28="","",CONCATENATE(". ",M28)))</f>
        <v>Call For Competition. Notified Through_ Notice. Notice</v>
      </c>
      <c r="G28" s="14"/>
      <c r="H28" s="14" t="s">
        <v>479</v>
      </c>
      <c r="I28" s="14" t="s">
        <v>633</v>
      </c>
      <c r="J28" s="14"/>
      <c r="K28" s="14"/>
      <c r="L28" s="14" t="str">
        <f>CONCATENATE(IF(P28="","",CONCATENATE(P28,"_ ")),Q28)</f>
        <v>Notice</v>
      </c>
      <c r="M28" s="14" t="str">
        <f>L28</f>
        <v>Notice</v>
      </c>
      <c r="N28" s="14"/>
      <c r="O28" s="14"/>
      <c r="P28" s="14"/>
      <c r="Q28" s="16" t="s">
        <v>451</v>
      </c>
      <c r="R28" s="14" t="s">
        <v>276</v>
      </c>
      <c r="S28" s="17" t="s">
        <v>634</v>
      </c>
      <c r="T28" s="17"/>
      <c r="U28" s="17"/>
      <c r="V28" s="17"/>
      <c r="W28" s="17"/>
      <c r="X28" s="16" t="s">
        <v>451</v>
      </c>
      <c r="Y28" s="17" t="s">
        <v>254</v>
      </c>
      <c r="Z28" s="17"/>
      <c r="AA28" s="17" t="s">
        <v>255</v>
      </c>
      <c r="AB28" s="17"/>
      <c r="AC28" s="17"/>
      <c r="AD28" s="17"/>
      <c r="AE28" s="17" t="s">
        <v>255</v>
      </c>
      <c r="AF28" s="16">
        <v>20180321</v>
      </c>
    </row>
    <row r="29" spans="1:1029" s="7" customFormat="1" ht="12.75" customHeight="1">
      <c r="A29" s="5" t="str">
        <f>SUBSTITUTE(CONCATENATE(G29,H29)," ","")</f>
        <v>CallForTenders</v>
      </c>
      <c r="B29" s="6"/>
      <c r="C29" s="5" t="s">
        <v>269</v>
      </c>
      <c r="D29" s="5"/>
      <c r="E29" s="5"/>
      <c r="F29" s="5" t="str">
        <f>CONCATENATE(IF(G29="","",CONCATENATE(G29,"_ ")),H29,". Details")</f>
        <v>Call For Tenders. Details</v>
      </c>
      <c r="G29" s="5"/>
      <c r="H29" s="18" t="s">
        <v>32</v>
      </c>
      <c r="I29" s="5"/>
      <c r="J29" s="5"/>
      <c r="K29" s="5"/>
      <c r="L29" s="5"/>
      <c r="M29" s="5"/>
      <c r="N29" s="5"/>
      <c r="O29" s="5"/>
      <c r="P29" s="5"/>
      <c r="Q29" s="5"/>
      <c r="R29" s="5" t="s">
        <v>252</v>
      </c>
      <c r="S29" s="5" t="s">
        <v>636</v>
      </c>
      <c r="T29" s="5"/>
      <c r="U29" s="5"/>
      <c r="V29" s="5"/>
      <c r="W29" s="5"/>
      <c r="X29" s="5"/>
      <c r="Y29" s="5" t="s">
        <v>254</v>
      </c>
      <c r="Z29" s="5"/>
      <c r="AA29" s="5" t="s">
        <v>255</v>
      </c>
      <c r="AB29" s="5"/>
      <c r="AC29" s="5"/>
      <c r="AD29" s="5"/>
      <c r="AE29" s="5" t="s">
        <v>255</v>
      </c>
      <c r="AF29" s="37">
        <v>20180321</v>
      </c>
    </row>
    <row r="30" spans="1:1029" s="7" customFormat="1" ht="12.75" customHeight="1">
      <c r="A30" s="5" t="str">
        <f>SUBSTITUTE(CONCATENATE(G30,H30)," ","")</f>
        <v>CallForProposals</v>
      </c>
      <c r="B30" s="6"/>
      <c r="C30" s="5" t="s">
        <v>269</v>
      </c>
      <c r="D30" s="5"/>
      <c r="E30" s="5"/>
      <c r="F30" s="5" t="str">
        <f>CONCATENATE(IF(G30="","",CONCATENATE(G30,"_ ")),H30,". Details")</f>
        <v>Call For Proposals. Details</v>
      </c>
      <c r="G30" s="5"/>
      <c r="H30" s="18" t="s">
        <v>637</v>
      </c>
      <c r="I30" s="5"/>
      <c r="J30" s="5"/>
      <c r="K30" s="5"/>
      <c r="L30" s="5"/>
      <c r="M30" s="5"/>
      <c r="N30" s="5"/>
      <c r="O30" s="5"/>
      <c r="P30" s="5"/>
      <c r="Q30" s="5"/>
      <c r="R30" s="5" t="s">
        <v>252</v>
      </c>
      <c r="S30" s="5" t="s">
        <v>638</v>
      </c>
      <c r="T30" s="5"/>
      <c r="U30" s="5"/>
      <c r="V30" s="5"/>
      <c r="W30" s="5"/>
      <c r="X30" s="5"/>
      <c r="Y30" s="5" t="s">
        <v>254</v>
      </c>
      <c r="Z30" s="5"/>
      <c r="AA30" s="5" t="s">
        <v>255</v>
      </c>
      <c r="AB30" s="5"/>
      <c r="AC30" s="5"/>
      <c r="AD30" s="5"/>
      <c r="AE30" s="5" t="s">
        <v>255</v>
      </c>
      <c r="AF30" s="37">
        <v>20180321</v>
      </c>
    </row>
    <row r="31" spans="1:1029">
      <c r="A31" s="14" t="str">
        <f>SUBSTITUTE(SUBSTITUTE(CONCATENATE(I31,IF(L31="Identifier","ID",L31))," ",""),"_","")</f>
        <v>RefersToProcurementProject</v>
      </c>
      <c r="B31" s="15" t="s">
        <v>267</v>
      </c>
      <c r="C31" s="14" t="s">
        <v>269</v>
      </c>
      <c r="D31" s="14"/>
      <c r="E31" s="14"/>
      <c r="F31" s="14" t="str">
        <f>CONCATENATE( IF(G31="","",CONCATENATE(G31,"_ ")),H31,". ",IF(I31="","",CONCATENATE(I31,"_ ")),L31,IF(I31="","",CONCATENATE(". ",M31)))</f>
        <v>Contract. Refers To_ Procurement Project. Procurement Project</v>
      </c>
      <c r="G31" s="14"/>
      <c r="H31" s="14" t="s">
        <v>44</v>
      </c>
      <c r="I31" s="14" t="s">
        <v>630</v>
      </c>
      <c r="J31" s="14"/>
      <c r="K31" s="14"/>
      <c r="L31" s="14" t="str">
        <f>CONCATENATE(IF(P31="","",CONCATENATE(P31,"_ ")),Q31)</f>
        <v>Procurement Project</v>
      </c>
      <c r="M31" s="14" t="str">
        <f>L31</f>
        <v>Procurement Project</v>
      </c>
      <c r="N31" s="14"/>
      <c r="O31" s="14"/>
      <c r="P31" s="14"/>
      <c r="Q31" s="16" t="s">
        <v>275</v>
      </c>
      <c r="R31" s="14" t="s">
        <v>276</v>
      </c>
      <c r="S31" s="17"/>
      <c r="T31" s="17"/>
      <c r="U31" s="17"/>
      <c r="V31" s="17"/>
      <c r="W31" s="17"/>
      <c r="X31" s="17"/>
      <c r="Y31" s="17" t="s">
        <v>254</v>
      </c>
      <c r="Z31" s="17"/>
      <c r="AA31" s="17" t="s">
        <v>255</v>
      </c>
      <c r="AB31" s="17"/>
      <c r="AC31" s="17"/>
      <c r="AD31" s="17"/>
      <c r="AE31" s="17"/>
      <c r="AF31" s="16">
        <v>20180208</v>
      </c>
    </row>
    <row r="32" spans="1:1029" s="7" customFormat="1" ht="12.75" customHeight="1">
      <c r="A32" s="5" t="str">
        <f>SUBSTITUTE(CONCATENATE(G32,H32)," ","")</f>
        <v>ContractAwardNotice</v>
      </c>
      <c r="B32" s="6"/>
      <c r="C32" s="5" t="s">
        <v>269</v>
      </c>
      <c r="D32" s="5"/>
      <c r="E32" s="5"/>
      <c r="F32" s="5" t="str">
        <f>CONCATENATE(IF(G32="","",CONCATENATE(G32,"_ ")),H32,". Details")</f>
        <v>Contract Award Notice. Details</v>
      </c>
      <c r="G32" s="5"/>
      <c r="H32" s="18" t="s">
        <v>45</v>
      </c>
      <c r="I32" s="5"/>
      <c r="J32" s="5"/>
      <c r="K32" s="5"/>
      <c r="L32" s="5"/>
      <c r="M32" s="5"/>
      <c r="N32" s="5"/>
      <c r="O32" s="5"/>
      <c r="P32" s="5"/>
      <c r="Q32" s="5"/>
      <c r="R32" s="5" t="s">
        <v>252</v>
      </c>
      <c r="S32" s="5"/>
      <c r="T32" s="5"/>
      <c r="U32" s="5"/>
      <c r="V32" s="5"/>
      <c r="W32" s="5"/>
      <c r="X32" s="5"/>
      <c r="Y32" s="5" t="s">
        <v>254</v>
      </c>
      <c r="Z32" s="5"/>
      <c r="AA32" s="5" t="s">
        <v>255</v>
      </c>
      <c r="AB32" s="5"/>
      <c r="AC32" s="5"/>
      <c r="AD32" s="5"/>
      <c r="AE32" s="5" t="s">
        <v>5</v>
      </c>
      <c r="AF32" s="37">
        <v>20180321</v>
      </c>
    </row>
    <row r="33" spans="1:1029">
      <c r="A33" s="14" t="str">
        <f>SUBSTITUTE(SUBSTITUTE(CONCATENATE(I33,IF(L33="Identifier","ID",L33))," ",""),"_","")</f>
        <v>RefersToPriorInformationNotice</v>
      </c>
      <c r="B33" s="15" t="s">
        <v>271</v>
      </c>
      <c r="C33" s="14" t="s">
        <v>269</v>
      </c>
      <c r="D33" s="14"/>
      <c r="E33" s="14"/>
      <c r="F33" s="14" t="str">
        <f>CONCATENATE( IF(G33="","",CONCATENATE(G33,"_ ")),H33,". ",IF(I33="","",CONCATENATE(I33,"_ ")),L33,IF(I33="","",CONCATENATE(". ",M33)))</f>
        <v>Contract Notice. Refers To_ Prior Information Notice. Prior Information Notice</v>
      </c>
      <c r="G33" s="14"/>
      <c r="H33" s="14" t="s">
        <v>645</v>
      </c>
      <c r="I33" s="14" t="s">
        <v>630</v>
      </c>
      <c r="J33" s="14"/>
      <c r="K33" s="14"/>
      <c r="L33" s="14" t="str">
        <f>CONCATENATE(IF(P33="","",CONCATENATE(P33,"_ ")),Q33)</f>
        <v>Prior Information Notice</v>
      </c>
      <c r="M33" s="14" t="str">
        <f>L33</f>
        <v>Prior Information Notice</v>
      </c>
      <c r="N33" s="14"/>
      <c r="O33" s="14"/>
      <c r="P33" s="14"/>
      <c r="Q33" s="16" t="s">
        <v>643</v>
      </c>
      <c r="R33" s="14" t="s">
        <v>276</v>
      </c>
      <c r="S33" s="17"/>
      <c r="T33" s="17"/>
      <c r="U33" s="17"/>
      <c r="V33" s="17"/>
      <c r="W33" s="17"/>
      <c r="X33" s="17"/>
      <c r="Y33" s="17" t="s">
        <v>254</v>
      </c>
      <c r="Z33" s="17"/>
      <c r="AA33" s="17" t="s">
        <v>255</v>
      </c>
      <c r="AB33" s="17"/>
      <c r="AC33" s="17"/>
      <c r="AD33" s="17"/>
      <c r="AE33" s="17"/>
      <c r="AF33" s="16">
        <v>20180321</v>
      </c>
    </row>
    <row r="34" spans="1:1029">
      <c r="A34" s="41" t="str">
        <f>SUBSTITUTE(SUBSTITUTE(CONCATENATE(I34,IF(L34="Identifier","ID",L34))," ",""),"_","")</f>
        <v>RefersToContractNotice</v>
      </c>
      <c r="B34" s="15" t="s">
        <v>271</v>
      </c>
      <c r="C34" s="14" t="s">
        <v>269</v>
      </c>
      <c r="D34" s="14"/>
      <c r="E34" s="14"/>
      <c r="F34" s="14" t="str">
        <f>CONCATENATE( IF(G34="","",CONCATENATE(G34,"_ ")),H34,". ",IF(I34="","",CONCATENATE(I34,"_ ")),L34,IF(I34="","",CONCATENATE(". ",M34)))</f>
        <v>Contract Notice. Refers To_ Contract Notice. Contract Notice</v>
      </c>
      <c r="G34" s="14"/>
      <c r="H34" s="14" t="s">
        <v>645</v>
      </c>
      <c r="I34" s="14" t="s">
        <v>630</v>
      </c>
      <c r="J34" s="14"/>
      <c r="K34" s="14"/>
      <c r="L34" s="14" t="str">
        <f>CONCATENATE(IF(P34="","",CONCATENATE(P34,"_ ")),Q34)</f>
        <v>Contract Notice</v>
      </c>
      <c r="M34" s="14" t="str">
        <f>L34</f>
        <v>Contract Notice</v>
      </c>
      <c r="N34" s="14"/>
      <c r="O34" s="14"/>
      <c r="P34" s="14"/>
      <c r="Q34" s="16" t="s">
        <v>645</v>
      </c>
      <c r="R34" s="14" t="s">
        <v>276</v>
      </c>
      <c r="S34" s="17"/>
      <c r="T34" s="17"/>
      <c r="U34" s="17"/>
      <c r="V34" s="17"/>
      <c r="W34" s="17"/>
      <c r="X34" s="17"/>
      <c r="Y34" s="17" t="s">
        <v>254</v>
      </c>
      <c r="Z34" s="17"/>
      <c r="AA34" s="17" t="s">
        <v>255</v>
      </c>
      <c r="AB34" s="17"/>
      <c r="AC34" s="17"/>
      <c r="AD34" s="17"/>
      <c r="AE34" s="17"/>
      <c r="AF34" s="16">
        <v>20180321</v>
      </c>
    </row>
    <row r="35" spans="1:1029" s="7" customFormat="1" ht="12.75" customHeight="1">
      <c r="A35" s="5" t="str">
        <f>SUBSTITUTE(CONCATENATE(G35,H35)," ","")</f>
        <v>Contract</v>
      </c>
      <c r="B35" s="6"/>
      <c r="C35" s="5" t="s">
        <v>269</v>
      </c>
      <c r="D35" s="5"/>
      <c r="E35" s="5"/>
      <c r="F35" s="5" t="str">
        <f>CONCATENATE(IF(G35="","",CONCATENATE(G35,"_ ")),H35,". Details")</f>
        <v>Contract. Details</v>
      </c>
      <c r="G35" s="5"/>
      <c r="H35" s="18" t="s">
        <v>44</v>
      </c>
      <c r="I35" s="5"/>
      <c r="J35" s="5"/>
      <c r="K35" s="5"/>
      <c r="L35" s="5"/>
      <c r="M35" s="5"/>
      <c r="N35" s="5"/>
      <c r="O35" s="5"/>
      <c r="P35" s="5"/>
      <c r="Q35" s="5"/>
      <c r="R35" s="5" t="s">
        <v>252</v>
      </c>
      <c r="S35" s="5"/>
      <c r="T35" s="5"/>
      <c r="U35" s="5"/>
      <c r="V35" s="5"/>
      <c r="W35" s="5"/>
      <c r="X35" s="5"/>
      <c r="Y35" s="5" t="s">
        <v>254</v>
      </c>
      <c r="Z35" s="5"/>
      <c r="AA35" s="5" t="s">
        <v>255</v>
      </c>
      <c r="AB35" s="5"/>
      <c r="AC35" s="5"/>
      <c r="AD35" s="5"/>
      <c r="AE35" s="5" t="s">
        <v>5</v>
      </c>
      <c r="AF35" s="37">
        <v>20180321</v>
      </c>
    </row>
    <row r="36" spans="1:1029">
      <c r="A36" s="14" t="str">
        <f>SUBSTITUTE(SUBSTITUTE(CONCATENATE(I36,IF(L36="Identifier","ID",L36))," ",""),"_","")</f>
        <v>RefersToProcurementProject</v>
      </c>
      <c r="B36" s="15" t="s">
        <v>271</v>
      </c>
      <c r="C36" s="14" t="s">
        <v>269</v>
      </c>
      <c r="D36" s="14"/>
      <c r="E36" s="14"/>
      <c r="F36" s="14" t="str">
        <f>CONCATENATE( IF(G36="","",CONCATENATE(G36,"_ ")),H36,". ",IF(I36="","",CONCATENATE(I36,"_ ")),L36,IF(I36="","",CONCATENATE(". ",M36)))</f>
        <v>Contract. Refers To_ Procurement Project. Procurement Project</v>
      </c>
      <c r="G36" s="14"/>
      <c r="H36" s="14" t="s">
        <v>44</v>
      </c>
      <c r="I36" s="14" t="s">
        <v>630</v>
      </c>
      <c r="J36" s="14"/>
      <c r="K36" s="14"/>
      <c r="L36" s="14" t="str">
        <f>CONCATENATE(IF(P36="","",CONCATENATE(P36,"_ ")),Q36)</f>
        <v>Procurement Project</v>
      </c>
      <c r="M36" s="14" t="str">
        <f>L36</f>
        <v>Procurement Project</v>
      </c>
      <c r="N36" s="14"/>
      <c r="O36" s="14"/>
      <c r="P36" s="14"/>
      <c r="Q36" s="16" t="s">
        <v>275</v>
      </c>
      <c r="R36" s="14" t="s">
        <v>276</v>
      </c>
      <c r="S36" s="17" t="s">
        <v>659</v>
      </c>
      <c r="T36" s="17"/>
      <c r="U36" s="17"/>
      <c r="V36" s="17"/>
      <c r="W36" s="17"/>
      <c r="X36" s="17"/>
      <c r="Y36" s="17" t="s">
        <v>254</v>
      </c>
      <c r="Z36" s="17"/>
      <c r="AA36" s="17" t="s">
        <v>255</v>
      </c>
      <c r="AB36" s="17"/>
      <c r="AC36" s="17"/>
      <c r="AD36" s="17"/>
      <c r="AE36" s="17"/>
      <c r="AF36" s="16">
        <v>20180321</v>
      </c>
    </row>
    <row r="37" spans="1:1029" s="7" customFormat="1" ht="12.75" customHeight="1">
      <c r="A37" s="5" t="str">
        <f>SUBSTITUTE(CONCATENATE(G37,H37)," ","")</f>
        <v>ContractNotice</v>
      </c>
      <c r="B37" s="6"/>
      <c r="C37" s="5" t="s">
        <v>269</v>
      </c>
      <c r="D37" s="5"/>
      <c r="E37" s="5"/>
      <c r="F37" s="5" t="str">
        <f>CONCATENATE(IF(G37="","",CONCATENATE(G37,"_ ")),H37,". Details")</f>
        <v>Contract Notice. Details</v>
      </c>
      <c r="G37" s="5"/>
      <c r="H37" s="18" t="s">
        <v>645</v>
      </c>
      <c r="I37" s="5"/>
      <c r="J37" s="5"/>
      <c r="K37" s="5"/>
      <c r="L37" s="5"/>
      <c r="M37" s="5"/>
      <c r="N37" s="5"/>
      <c r="O37" s="5"/>
      <c r="P37" s="5"/>
      <c r="Q37" s="5"/>
      <c r="R37" s="5" t="s">
        <v>252</v>
      </c>
      <c r="S37" s="5"/>
      <c r="T37" s="5"/>
      <c r="U37" s="5"/>
      <c r="V37" s="5"/>
      <c r="W37" s="5"/>
      <c r="X37" s="5"/>
      <c r="Y37" s="5" t="s">
        <v>254</v>
      </c>
      <c r="Z37" s="5"/>
      <c r="AA37" s="5" t="s">
        <v>255</v>
      </c>
      <c r="AB37" s="5"/>
      <c r="AC37" s="5"/>
      <c r="AD37" s="5"/>
      <c r="AE37" s="5" t="s">
        <v>5</v>
      </c>
      <c r="AF37" s="37">
        <v>20180321</v>
      </c>
    </row>
    <row r="38" spans="1:1029">
      <c r="A38" s="14" t="str">
        <f>SUBSTITUTE(SUBSTITUTE(CONCATENATE(I38,IF(L38="Identifier","ID",L38))," ",""),"_","")</f>
        <v>RefersToPriorInformationNotice</v>
      </c>
      <c r="B38" s="15" t="s">
        <v>271</v>
      </c>
      <c r="C38" s="14" t="s">
        <v>269</v>
      </c>
      <c r="D38" s="14"/>
      <c r="E38" s="14"/>
      <c r="F38" s="14" t="str">
        <f>CONCATENATE( IF(G38="","",CONCATENATE(G38,"_ ")),H38,". ",IF(I38="","",CONCATENATE(I38,"_ ")),L38,IF(I38="","",CONCATENATE(". ",M38)))</f>
        <v>Contract Notice. Refers To_ Prior Information Notice. Prior Information Notice</v>
      </c>
      <c r="G38" s="14"/>
      <c r="H38" s="14" t="s">
        <v>645</v>
      </c>
      <c r="I38" s="14" t="s">
        <v>630</v>
      </c>
      <c r="J38" s="14"/>
      <c r="K38" s="14"/>
      <c r="L38" s="14" t="str">
        <f>CONCATENATE(IF(P38="","",CONCATENATE(P38,"_ ")),Q38)</f>
        <v>Prior Information Notice</v>
      </c>
      <c r="M38" s="14" t="str">
        <f>L38</f>
        <v>Prior Information Notice</v>
      </c>
      <c r="N38" s="14"/>
      <c r="O38" s="14"/>
      <c r="P38" s="14"/>
      <c r="Q38" s="16" t="s">
        <v>643</v>
      </c>
      <c r="R38" s="14" t="s">
        <v>276</v>
      </c>
      <c r="S38" s="17"/>
      <c r="T38" s="17"/>
      <c r="U38" s="17"/>
      <c r="V38" s="17"/>
      <c r="W38" s="17"/>
      <c r="X38" s="17"/>
      <c r="Y38" s="17" t="s">
        <v>254</v>
      </c>
      <c r="Z38" s="17"/>
      <c r="AA38" s="17" t="s">
        <v>255</v>
      </c>
      <c r="AB38" s="17"/>
      <c r="AC38" s="17"/>
      <c r="AD38" s="17"/>
      <c r="AE38" s="17"/>
      <c r="AF38" s="16">
        <v>20180321</v>
      </c>
    </row>
    <row r="39" spans="1:1029" s="7" customFormat="1" ht="12.75" customHeight="1">
      <c r="A39" s="5" t="str">
        <f>SUBSTITUTE(CONCATENATE(G39,H39)," ","")</f>
        <v>Criterion</v>
      </c>
      <c r="B39" s="6"/>
      <c r="C39" s="5" t="s">
        <v>269</v>
      </c>
      <c r="D39" s="5"/>
      <c r="E39" s="5"/>
      <c r="F39" s="5" t="str">
        <f>CONCATENATE(IF(G39="","",CONCATENATE(G39,"_ ")),H39,". Details")</f>
        <v>Criterion. Details</v>
      </c>
      <c r="G39" s="5"/>
      <c r="H39" s="18" t="s">
        <v>52</v>
      </c>
      <c r="I39" s="5"/>
      <c r="J39" s="5"/>
      <c r="K39" s="5"/>
      <c r="L39" s="5"/>
      <c r="M39" s="5"/>
      <c r="N39" s="5"/>
      <c r="O39" s="5"/>
      <c r="P39" s="5"/>
      <c r="Q39" s="5"/>
      <c r="R39" s="5" t="s">
        <v>252</v>
      </c>
      <c r="S39" s="5"/>
      <c r="T39" s="5"/>
      <c r="U39" s="5"/>
      <c r="V39" s="5"/>
      <c r="W39" s="5"/>
      <c r="X39" s="5" t="s">
        <v>652</v>
      </c>
      <c r="Y39" s="5" t="s">
        <v>254</v>
      </c>
      <c r="Z39" s="5"/>
      <c r="AA39" s="5" t="s">
        <v>255</v>
      </c>
      <c r="AB39" s="5"/>
      <c r="AC39" s="5"/>
      <c r="AD39" s="5"/>
      <c r="AE39" s="5" t="s">
        <v>268</v>
      </c>
      <c r="AF39" s="37">
        <v>20180208</v>
      </c>
    </row>
    <row r="40" spans="1:1029">
      <c r="A40" s="19" t="str">
        <f t="shared" ref="A40:A49" si="4">SUBSTITUTE(CONCATENATE(I40,J40,IF(K40="Identifier","ID",IF(AND(K40="Text",OR(I40&lt;&gt;"",J40&lt;&gt;"")),"",K40)),IF(AND(M40&lt;&gt;"Text",K40&lt;&gt;M40,NOT(AND(K40="URI",M40="Identifier")),NOT(AND(K40="UUID",M40="Identifier")),NOT(AND(K40="OID",M40="Identifier"))),IF(M40="Identifier","ID",M40),""))," ","")</f>
        <v>ID</v>
      </c>
      <c r="B40" s="20" t="s">
        <v>267</v>
      </c>
      <c r="C40" s="19" t="s">
        <v>307</v>
      </c>
      <c r="D40" s="19"/>
      <c r="E40" s="19"/>
      <c r="F40" s="19" t="str">
        <f t="shared" ref="F40:F49" si="5">CONCATENATE( IF(G40="","",CONCATENATE(G40,"_ ")),H40,". ",IF(I40="","",CONCATENATE(I40,"_ ")),L40,IF(OR(I40&lt;&gt;"",L40&lt;&gt;M40),CONCATENATE(". ",M40),""))</f>
        <v>Criterion. Identifier</v>
      </c>
      <c r="G40" s="19"/>
      <c r="H40" s="19" t="s">
        <v>52</v>
      </c>
      <c r="I40" s="19"/>
      <c r="J40" s="19"/>
      <c r="K40" s="19" t="s">
        <v>266</v>
      </c>
      <c r="L40" s="19" t="str">
        <f t="shared" ref="L40:L49" si="6">IF(J40&lt;&gt;"",CONCATENATE(J40," ",K40),K40)</f>
        <v>Identifier</v>
      </c>
      <c r="M40" s="19" t="s">
        <v>266</v>
      </c>
      <c r="N40" s="19"/>
      <c r="O40" s="19" t="str">
        <f t="shared" ref="O40:O49" si="7">IF(N40&lt;&gt;"",CONCATENATE(N40,"_ ",M40,". Type"),CONCATENATE(M40,". Type"))</f>
        <v>Identifier. Type</v>
      </c>
      <c r="P40" s="19"/>
      <c r="Q40" s="19"/>
      <c r="R40" s="19" t="s">
        <v>259</v>
      </c>
      <c r="S40" s="8"/>
      <c r="T40" s="8"/>
      <c r="U40" s="8"/>
      <c r="V40" s="8"/>
      <c r="W40" s="8"/>
      <c r="X40" s="8"/>
      <c r="Y40" s="8" t="s">
        <v>254</v>
      </c>
      <c r="Z40" s="8"/>
      <c r="AA40" s="8" t="s">
        <v>255</v>
      </c>
      <c r="AB40" s="8"/>
      <c r="AC40" s="8"/>
      <c r="AD40" s="8"/>
      <c r="AE40" s="8" t="s">
        <v>304</v>
      </c>
      <c r="AF40" s="36">
        <v>20180208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row>
    <row r="41" spans="1:1029">
      <c r="A41" s="19" t="str">
        <f t="shared" si="4"/>
        <v>CriterionTypeCode</v>
      </c>
      <c r="B41" s="20" t="s">
        <v>267</v>
      </c>
      <c r="C41" s="19" t="s">
        <v>308</v>
      </c>
      <c r="D41" s="19"/>
      <c r="E41" s="19"/>
      <c r="F41" s="19" t="str">
        <f t="shared" si="5"/>
        <v>Criterion. Criterion Type Code. Code</v>
      </c>
      <c r="G41" s="19"/>
      <c r="H41" s="19" t="s">
        <v>52</v>
      </c>
      <c r="I41" s="19"/>
      <c r="J41" s="19" t="s">
        <v>309</v>
      </c>
      <c r="K41" s="19" t="s">
        <v>258</v>
      </c>
      <c r="L41" s="19" t="str">
        <f t="shared" si="6"/>
        <v>Criterion Type Code</v>
      </c>
      <c r="M41" s="19" t="s">
        <v>258</v>
      </c>
      <c r="N41" s="19"/>
      <c r="O41" s="19" t="str">
        <f t="shared" si="7"/>
        <v>Code. Type</v>
      </c>
      <c r="P41" s="19"/>
      <c r="Q41" s="19"/>
      <c r="R41" s="19" t="s">
        <v>259</v>
      </c>
      <c r="S41" s="8"/>
      <c r="T41" s="8"/>
      <c r="U41" s="8"/>
      <c r="V41" s="8"/>
      <c r="W41" s="8"/>
      <c r="X41" s="8"/>
      <c r="Y41" s="8" t="s">
        <v>254</v>
      </c>
      <c r="Z41" s="8"/>
      <c r="AA41" s="8" t="s">
        <v>255</v>
      </c>
      <c r="AB41" s="8"/>
      <c r="AC41" s="8"/>
      <c r="AD41" s="8"/>
      <c r="AE41" s="8" t="s">
        <v>5</v>
      </c>
      <c r="AF41" s="36">
        <v>20180208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row>
    <row r="42" spans="1:1029">
      <c r="A42" s="19" t="str">
        <f t="shared" si="4"/>
        <v>Name</v>
      </c>
      <c r="B42" s="20" t="s">
        <v>267</v>
      </c>
      <c r="C42" s="19" t="s">
        <v>310</v>
      </c>
      <c r="D42" s="19"/>
      <c r="E42" s="19"/>
      <c r="F42" s="19" t="str">
        <f t="shared" si="5"/>
        <v>Criterion. Name</v>
      </c>
      <c r="G42" s="19"/>
      <c r="H42" s="19" t="s">
        <v>52</v>
      </c>
      <c r="I42" s="19"/>
      <c r="J42" s="19"/>
      <c r="K42" s="19" t="s">
        <v>136</v>
      </c>
      <c r="L42" s="19" t="str">
        <f t="shared" si="6"/>
        <v>Name</v>
      </c>
      <c r="M42" s="19" t="s">
        <v>136</v>
      </c>
      <c r="N42" s="19"/>
      <c r="O42" s="19" t="str">
        <f t="shared" si="7"/>
        <v>Name. Type</v>
      </c>
      <c r="P42" s="19"/>
      <c r="Q42" s="19"/>
      <c r="R42" s="19" t="s">
        <v>259</v>
      </c>
      <c r="S42" s="8"/>
      <c r="T42" s="8"/>
      <c r="U42" s="8"/>
      <c r="V42" s="8"/>
      <c r="W42" s="8"/>
      <c r="X42" s="8"/>
      <c r="Y42" s="8" t="s">
        <v>254</v>
      </c>
      <c r="Z42" s="8"/>
      <c r="AA42" s="8" t="s">
        <v>255</v>
      </c>
      <c r="AB42" s="8"/>
      <c r="AC42" s="8"/>
      <c r="AD42" s="8"/>
      <c r="AE42" s="8" t="s">
        <v>304</v>
      </c>
      <c r="AF42" s="36">
        <v>20180208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row>
    <row r="43" spans="1:1029">
      <c r="A43" s="19" t="str">
        <f t="shared" si="4"/>
        <v>Description</v>
      </c>
      <c r="B43" s="20" t="s">
        <v>271</v>
      </c>
      <c r="C43" s="19" t="s">
        <v>311</v>
      </c>
      <c r="D43" s="19"/>
      <c r="E43" s="19"/>
      <c r="F43" s="19" t="str">
        <f t="shared" si="5"/>
        <v>Criterion. Description. Text</v>
      </c>
      <c r="G43" s="19"/>
      <c r="H43" s="19" t="s">
        <v>52</v>
      </c>
      <c r="I43" s="19"/>
      <c r="J43" s="19"/>
      <c r="K43" s="19" t="s">
        <v>291</v>
      </c>
      <c r="L43" s="19" t="str">
        <f t="shared" si="6"/>
        <v>Description</v>
      </c>
      <c r="M43" s="19" t="s">
        <v>263</v>
      </c>
      <c r="N43" s="19"/>
      <c r="O43" s="19" t="str">
        <f t="shared" si="7"/>
        <v>Text. Type</v>
      </c>
      <c r="P43" s="19"/>
      <c r="Q43" s="19"/>
      <c r="R43" s="19" t="s">
        <v>259</v>
      </c>
      <c r="S43" s="8"/>
      <c r="T43" s="8"/>
      <c r="U43" s="8"/>
      <c r="V43" s="8"/>
      <c r="W43" s="8"/>
      <c r="X43" s="8"/>
      <c r="Y43" s="8" t="s">
        <v>254</v>
      </c>
      <c r="Z43" s="8"/>
      <c r="AA43" s="8" t="s">
        <v>255</v>
      </c>
      <c r="AB43" s="8"/>
      <c r="AC43" s="8"/>
      <c r="AD43" s="8"/>
      <c r="AE43" s="8" t="s">
        <v>5</v>
      </c>
      <c r="AF43" s="36">
        <v>20180208</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row>
    <row r="44" spans="1:1029">
      <c r="A44" s="19" t="str">
        <f t="shared" si="4"/>
        <v>WeightNumeric</v>
      </c>
      <c r="B44" s="20" t="s">
        <v>267</v>
      </c>
      <c r="C44" s="19" t="s">
        <v>54</v>
      </c>
      <c r="D44" s="19"/>
      <c r="E44" s="19"/>
      <c r="F44" s="19" t="str">
        <f t="shared" si="5"/>
        <v>Criterion. Weight Numeric. Numeric</v>
      </c>
      <c r="G44" s="19"/>
      <c r="H44" s="19" t="s">
        <v>52</v>
      </c>
      <c r="I44" s="19"/>
      <c r="J44" s="19" t="s">
        <v>312</v>
      </c>
      <c r="K44" s="19" t="s">
        <v>272</v>
      </c>
      <c r="L44" s="19" t="str">
        <f t="shared" si="6"/>
        <v>Weight Numeric</v>
      </c>
      <c r="M44" s="19" t="s">
        <v>272</v>
      </c>
      <c r="N44" s="19"/>
      <c r="O44" s="19" t="str">
        <f t="shared" si="7"/>
        <v>Numeric. Type</v>
      </c>
      <c r="P44" s="19"/>
      <c r="Q44" s="19"/>
      <c r="R44" s="19" t="s">
        <v>259</v>
      </c>
      <c r="S44" s="8"/>
      <c r="T44" s="8"/>
      <c r="U44" s="8"/>
      <c r="V44" s="8"/>
      <c r="W44" s="8"/>
      <c r="X44" s="8"/>
      <c r="Y44" s="8" t="s">
        <v>254</v>
      </c>
      <c r="Z44" s="8"/>
      <c r="AA44" s="8" t="s">
        <v>255</v>
      </c>
      <c r="AB44" s="8"/>
      <c r="AC44" s="8"/>
      <c r="AD44" s="8"/>
      <c r="AE44" s="8" t="s">
        <v>5</v>
      </c>
      <c r="AF44" s="36">
        <v>20180208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row>
    <row r="45" spans="1:1029">
      <c r="A45" s="19" t="str">
        <f t="shared" si="4"/>
        <v>FulfilmentIndicator</v>
      </c>
      <c r="B45" s="20" t="s">
        <v>267</v>
      </c>
      <c r="C45" s="19" t="s">
        <v>313</v>
      </c>
      <c r="D45" s="19"/>
      <c r="E45" s="19" t="s">
        <v>314</v>
      </c>
      <c r="F45" s="19" t="str">
        <f t="shared" si="5"/>
        <v>Criterion. Fulfilment Indicator. Indicator</v>
      </c>
      <c r="G45" s="19"/>
      <c r="H45" s="19" t="s">
        <v>52</v>
      </c>
      <c r="I45" s="19"/>
      <c r="J45" s="19" t="s">
        <v>315</v>
      </c>
      <c r="K45" s="19" t="s">
        <v>316</v>
      </c>
      <c r="L45" s="19" t="str">
        <f t="shared" si="6"/>
        <v>Fulfilment Indicator</v>
      </c>
      <c r="M45" s="19" t="s">
        <v>316</v>
      </c>
      <c r="N45" s="19"/>
      <c r="O45" s="19" t="str">
        <f t="shared" si="7"/>
        <v>Indicator. Type</v>
      </c>
      <c r="P45" s="19"/>
      <c r="Q45" s="19"/>
      <c r="R45" s="19" t="s">
        <v>259</v>
      </c>
      <c r="S45" s="8"/>
      <c r="T45" s="8"/>
      <c r="U45" s="8"/>
      <c r="V45" s="8"/>
      <c r="W45" s="8"/>
      <c r="X45" s="8"/>
      <c r="Y45" s="8" t="s">
        <v>254</v>
      </c>
      <c r="Z45" s="8"/>
      <c r="AA45" s="8" t="s">
        <v>255</v>
      </c>
      <c r="AB45" s="8"/>
      <c r="AC45" s="8"/>
      <c r="AD45" s="8"/>
      <c r="AE45" s="8" t="s">
        <v>5</v>
      </c>
      <c r="AF45" s="36">
        <v>20180208</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row>
    <row r="46" spans="1:1029">
      <c r="A46" s="19" t="str">
        <f t="shared" si="4"/>
        <v>FulfilmentIndicatorTypeCode</v>
      </c>
      <c r="B46" s="20" t="s">
        <v>267</v>
      </c>
      <c r="C46" s="19" t="s">
        <v>317</v>
      </c>
      <c r="D46" s="19"/>
      <c r="E46" s="19"/>
      <c r="F46" s="19" t="str">
        <f t="shared" si="5"/>
        <v>Criterion. Fulfilment Indicator Type Code. Code</v>
      </c>
      <c r="G46" s="19"/>
      <c r="H46" s="19" t="s">
        <v>52</v>
      </c>
      <c r="I46" s="19"/>
      <c r="J46" s="19" t="s">
        <v>318</v>
      </c>
      <c r="K46" s="19" t="s">
        <v>258</v>
      </c>
      <c r="L46" s="19" t="str">
        <f t="shared" si="6"/>
        <v>Fulfilment Indicator Type Code</v>
      </c>
      <c r="M46" s="19" t="s">
        <v>258</v>
      </c>
      <c r="N46" s="19"/>
      <c r="O46" s="19" t="str">
        <f t="shared" si="7"/>
        <v>Code. Type</v>
      </c>
      <c r="P46" s="19"/>
      <c r="Q46" s="19"/>
      <c r="R46" s="19" t="s">
        <v>259</v>
      </c>
      <c r="S46" s="8"/>
      <c r="T46" s="8"/>
      <c r="U46" s="8"/>
      <c r="V46" s="8"/>
      <c r="W46" s="8"/>
      <c r="X46" s="8"/>
      <c r="Y46" s="8" t="s">
        <v>254</v>
      </c>
      <c r="Z46" s="8"/>
      <c r="AA46" s="8" t="s">
        <v>255</v>
      </c>
      <c r="AB46" s="8"/>
      <c r="AC46" s="8"/>
      <c r="AD46" s="8"/>
      <c r="AE46" s="8" t="s">
        <v>304</v>
      </c>
      <c r="AF46" s="36">
        <v>20180208</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row>
    <row r="47" spans="1:1029">
      <c r="A47" s="19" t="str">
        <f t="shared" si="4"/>
        <v>EvaluationMethodTypeCode</v>
      </c>
      <c r="B47" s="20" t="s">
        <v>267</v>
      </c>
      <c r="C47" s="19" t="s">
        <v>319</v>
      </c>
      <c r="D47" s="19"/>
      <c r="E47" s="19" t="s">
        <v>312</v>
      </c>
      <c r="F47" s="19" t="str">
        <f t="shared" si="5"/>
        <v>Criterion. Evaluation Method Type Code. Code</v>
      </c>
      <c r="G47" s="19"/>
      <c r="H47" s="19" t="s">
        <v>52</v>
      </c>
      <c r="I47" s="19"/>
      <c r="J47" s="19" t="s">
        <v>320</v>
      </c>
      <c r="K47" s="19" t="s">
        <v>258</v>
      </c>
      <c r="L47" s="19" t="str">
        <f t="shared" si="6"/>
        <v>Evaluation Method Type Code</v>
      </c>
      <c r="M47" s="19" t="s">
        <v>258</v>
      </c>
      <c r="N47" s="19"/>
      <c r="O47" s="19" t="str">
        <f t="shared" si="7"/>
        <v>Code. Type</v>
      </c>
      <c r="P47" s="19"/>
      <c r="Q47" s="19"/>
      <c r="R47" s="19" t="s">
        <v>259</v>
      </c>
      <c r="S47" s="8"/>
      <c r="T47" s="8"/>
      <c r="U47" s="8"/>
      <c r="V47" s="8"/>
      <c r="W47" s="8"/>
      <c r="X47" s="8"/>
      <c r="Y47" s="8" t="s">
        <v>254</v>
      </c>
      <c r="Z47" s="8"/>
      <c r="AA47" s="8" t="s">
        <v>255</v>
      </c>
      <c r="AB47" s="8"/>
      <c r="AC47" s="8"/>
      <c r="AD47" s="8"/>
      <c r="AE47" s="8" t="s">
        <v>321</v>
      </c>
      <c r="AF47" s="36">
        <v>20180208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row>
    <row r="48" spans="1:1029">
      <c r="A48" s="19" t="str">
        <f t="shared" si="4"/>
        <v>WeightingConsiderationDescription</v>
      </c>
      <c r="B48" s="20" t="s">
        <v>271</v>
      </c>
      <c r="C48" s="19" t="s">
        <v>322</v>
      </c>
      <c r="D48" s="19"/>
      <c r="E48" s="19"/>
      <c r="F48" s="19" t="str">
        <f t="shared" si="5"/>
        <v>Criterion. Weighting Consideration Description. Text</v>
      </c>
      <c r="G48" s="19"/>
      <c r="H48" s="19" t="s">
        <v>52</v>
      </c>
      <c r="I48" s="19"/>
      <c r="J48" s="19" t="s">
        <v>323</v>
      </c>
      <c r="K48" s="19" t="s">
        <v>291</v>
      </c>
      <c r="L48" s="19" t="str">
        <f t="shared" si="6"/>
        <v>Weighting Consideration Description</v>
      </c>
      <c r="M48" s="19" t="s">
        <v>263</v>
      </c>
      <c r="N48" s="19"/>
      <c r="O48" s="19" t="str">
        <f t="shared" si="7"/>
        <v>Text. Type</v>
      </c>
      <c r="P48" s="19"/>
      <c r="Q48" s="19"/>
      <c r="R48" s="19" t="s">
        <v>259</v>
      </c>
      <c r="S48" s="8"/>
      <c r="T48" s="8"/>
      <c r="U48" s="8"/>
      <c r="V48" s="8"/>
      <c r="W48" s="8"/>
      <c r="X48" s="8"/>
      <c r="Y48" s="8" t="s">
        <v>254</v>
      </c>
      <c r="Z48" s="8"/>
      <c r="AA48" s="8" t="s">
        <v>255</v>
      </c>
      <c r="AB48" s="8"/>
      <c r="AC48" s="8"/>
      <c r="AD48" s="8"/>
      <c r="AE48" s="8" t="s">
        <v>5</v>
      </c>
      <c r="AF48" s="36">
        <v>20180208</v>
      </c>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row>
    <row r="49" spans="1:1029">
      <c r="A49" s="19" t="str">
        <f t="shared" si="4"/>
        <v>CriterionObjectiveIndicator</v>
      </c>
      <c r="B49" s="20" t="s">
        <v>267</v>
      </c>
      <c r="C49" s="19" t="s">
        <v>269</v>
      </c>
      <c r="D49" s="19"/>
      <c r="E49" s="19" t="s">
        <v>324</v>
      </c>
      <c r="F49" s="19" t="str">
        <f t="shared" si="5"/>
        <v>Criterion. Criterion Objective Indicator. Indicator</v>
      </c>
      <c r="G49" s="19"/>
      <c r="H49" s="19" t="s">
        <v>52</v>
      </c>
      <c r="I49" s="19"/>
      <c r="J49" s="19" t="s">
        <v>325</v>
      </c>
      <c r="K49" s="19" t="s">
        <v>316</v>
      </c>
      <c r="L49" s="19" t="str">
        <f t="shared" si="6"/>
        <v>Criterion Objective Indicator</v>
      </c>
      <c r="M49" s="19" t="s">
        <v>316</v>
      </c>
      <c r="N49" s="19"/>
      <c r="O49" s="19" t="str">
        <f t="shared" si="7"/>
        <v>Indicator. Type</v>
      </c>
      <c r="P49" s="19"/>
      <c r="Q49" s="19"/>
      <c r="R49" s="19" t="s">
        <v>259</v>
      </c>
      <c r="S49" s="8"/>
      <c r="T49" s="8"/>
      <c r="U49" s="8"/>
      <c r="V49" s="8"/>
      <c r="W49" s="8"/>
      <c r="X49" s="8"/>
      <c r="Y49" s="8" t="s">
        <v>254</v>
      </c>
      <c r="Z49" s="8"/>
      <c r="AA49" s="8" t="s">
        <v>255</v>
      </c>
      <c r="AB49" s="8"/>
      <c r="AC49" s="8"/>
      <c r="AD49" s="8"/>
      <c r="AE49" s="8" t="s">
        <v>5</v>
      </c>
      <c r="AF49" s="36">
        <v>20180208</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21" customFormat="1" ht="14.1" customHeight="1">
      <c r="A50" s="14" t="str">
        <f>SUBSTITUTE(SUBSTITUTE(CONCATENATE(I50,IF(L50="Identifier","ID",L50))," ",""),"_","")</f>
        <v>HasPropertyGroup</v>
      </c>
      <c r="B50" s="15" t="s">
        <v>261</v>
      </c>
      <c r="C50" s="14" t="s">
        <v>326</v>
      </c>
      <c r="D50" s="14"/>
      <c r="E50" s="14"/>
      <c r="F50" s="14" t="str">
        <f>CONCATENATE( IF(G50="","",CONCATENATE(G50,"_ ")),H50,". ",IF(I50="","",CONCATENATE(I50,"_ ")),L50,IF(I50="","",CONCATENATE(". ",M50)))</f>
        <v>Criterion. Has_ Property Group. Property Group</v>
      </c>
      <c r="G50" s="14"/>
      <c r="H50" s="14" t="s">
        <v>52</v>
      </c>
      <c r="I50" s="14" t="s">
        <v>288</v>
      </c>
      <c r="J50" s="14"/>
      <c r="K50" s="14"/>
      <c r="L50" s="14" t="str">
        <f>CONCATENATE(IF(P50="","",CONCATENATE(P50,"_ ")),Q50)</f>
        <v>Property Group</v>
      </c>
      <c r="M50" s="14" t="str">
        <f>L50</f>
        <v>Property Group</v>
      </c>
      <c r="N50" s="14"/>
      <c r="O50" s="14"/>
      <c r="P50" s="14"/>
      <c r="Q50" s="14" t="s">
        <v>327</v>
      </c>
      <c r="R50" s="14" t="s">
        <v>276</v>
      </c>
      <c r="S50" s="17"/>
      <c r="T50" s="17"/>
      <c r="U50" s="17"/>
      <c r="V50" s="17"/>
      <c r="W50" s="17"/>
      <c r="X50" s="17"/>
      <c r="Y50" s="17" t="s">
        <v>254</v>
      </c>
      <c r="Z50" s="17"/>
      <c r="AA50" s="17" t="s">
        <v>255</v>
      </c>
      <c r="AB50" s="17"/>
      <c r="AC50" s="17"/>
      <c r="AD50" s="17"/>
      <c r="AE50" s="17" t="s">
        <v>5</v>
      </c>
      <c r="AF50" s="38">
        <v>20180208</v>
      </c>
    </row>
    <row r="51" spans="1:1029">
      <c r="A51" s="14" t="str">
        <f>SUBSTITUTE(SUBSTITUTE(CONCATENATE(I51,IF(L51="Identifier","ID",L51))," ",""),"_","")</f>
        <v>HasSubCriterion</v>
      </c>
      <c r="B51" s="15" t="s">
        <v>271</v>
      </c>
      <c r="C51" s="14" t="s">
        <v>328</v>
      </c>
      <c r="D51" s="14"/>
      <c r="E51" s="14"/>
      <c r="F51" s="14" t="str">
        <f>CONCATENATE( IF(G51="","",CONCATENATE(G51,"_ ")),H51,". ",IF(I51="","",CONCATENATE(I51,"_ ")),L51,IF(I51="","",CONCATENATE(". ",M51)))</f>
        <v>Criterion. Has_ Sub_ Criterion. Sub_ Criterion</v>
      </c>
      <c r="G51" s="14"/>
      <c r="H51" s="14" t="s">
        <v>52</v>
      </c>
      <c r="I51" s="14" t="s">
        <v>288</v>
      </c>
      <c r="J51" s="14"/>
      <c r="K51" s="14"/>
      <c r="L51" s="14" t="str">
        <f>CONCATENATE(IF(P51="","",CONCATENATE(P51,"_ ")),Q51)</f>
        <v>Sub_ Criterion</v>
      </c>
      <c r="M51" s="14" t="str">
        <f>L51</f>
        <v>Sub_ Criterion</v>
      </c>
      <c r="N51" s="14"/>
      <c r="O51" s="14"/>
      <c r="P51" s="14" t="s">
        <v>329</v>
      </c>
      <c r="Q51" s="14" t="s">
        <v>52</v>
      </c>
      <c r="R51" s="14" t="s">
        <v>276</v>
      </c>
      <c r="S51" s="17"/>
      <c r="T51" s="17"/>
      <c r="U51" s="17"/>
      <c r="V51" s="17"/>
      <c r="W51" s="17"/>
      <c r="X51" s="17"/>
      <c r="Y51" s="17" t="s">
        <v>254</v>
      </c>
      <c r="Z51" s="17"/>
      <c r="AA51" s="17" t="s">
        <v>255</v>
      </c>
      <c r="AB51" s="17"/>
      <c r="AC51" s="17"/>
      <c r="AD51" s="17"/>
      <c r="AE51" s="17" t="s">
        <v>5</v>
      </c>
      <c r="AF51" s="16">
        <v>20180208</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row>
    <row r="52" spans="1:1029" s="7" customFormat="1" ht="14.1" customHeight="1">
      <c r="A52" s="5" t="str">
        <f>SUBSTITUTE(CONCATENATE(G52,H52)," ","")</f>
        <v>CriterionProperty</v>
      </c>
      <c r="B52" s="6"/>
      <c r="C52" s="5" t="s">
        <v>269</v>
      </c>
      <c r="D52" s="5"/>
      <c r="E52" s="5"/>
      <c r="F52" s="5" t="str">
        <f>CONCATENATE(IF(G52="","",CONCATENATE(G52,"_ ")),H52,". Details")</f>
        <v>Criterion Property. Details</v>
      </c>
      <c r="G52" s="5"/>
      <c r="H52" s="18" t="s">
        <v>330</v>
      </c>
      <c r="I52" s="5"/>
      <c r="J52" s="5"/>
      <c r="K52" s="5"/>
      <c r="L52" s="5"/>
      <c r="M52" s="5"/>
      <c r="N52" s="5"/>
      <c r="O52" s="5"/>
      <c r="P52" s="5"/>
      <c r="Q52" s="5"/>
      <c r="R52" s="5" t="s">
        <v>252</v>
      </c>
      <c r="S52" s="5"/>
      <c r="T52" s="5"/>
      <c r="U52" s="5"/>
      <c r="V52" s="5"/>
      <c r="W52" s="5"/>
      <c r="X52" s="5"/>
      <c r="Y52" s="5" t="s">
        <v>254</v>
      </c>
      <c r="Z52" s="5"/>
      <c r="AA52" s="5" t="s">
        <v>255</v>
      </c>
      <c r="AB52" s="5"/>
      <c r="AC52" s="5"/>
      <c r="AD52" s="5"/>
      <c r="AE52" s="5" t="s">
        <v>5</v>
      </c>
      <c r="AF52" s="5">
        <v>20180208</v>
      </c>
    </row>
    <row r="53" spans="1:1029" s="21" customFormat="1" ht="14.1" customHeight="1">
      <c r="A53" s="19" t="str">
        <f>SUBSTITUTE(CONCATENATE(I53,J53,IF(K53="Identifier","ID",IF(AND(K53="Text",OR(I53&lt;&gt;"",J53&lt;&gt;"")),"",K53)),IF(AND(M53&lt;&gt;"Text",K53&lt;&gt;M53,NOT(AND(K53="URI",M53="Identifier")),NOT(AND(K53="UUID",M53="Identifier")),NOT(AND(K53="OID",M53="Identifier"))),IF(M53="Identifier","ID",M53),""))," ","")</f>
        <v>ID</v>
      </c>
      <c r="B53" s="20" t="s">
        <v>267</v>
      </c>
      <c r="C53" s="7" t="s">
        <v>331</v>
      </c>
      <c r="D53" s="19"/>
      <c r="E53" s="19"/>
      <c r="F53" s="19" t="str">
        <f>CONCATENATE( IF(G53="","",CONCATENATE(G53,"_ ")),H53,". ",IF(I53="","",CONCATENATE(I53,"_ ")),L53,IF(OR(I53&lt;&gt;"",L53&lt;&gt;M53),CONCATENATE(". ",M53),""))</f>
        <v>Criterion Property. Identifier</v>
      </c>
      <c r="G53" s="19"/>
      <c r="H53" s="19" t="s">
        <v>330</v>
      </c>
      <c r="I53" s="19"/>
      <c r="J53" s="19"/>
      <c r="K53" s="19" t="s">
        <v>266</v>
      </c>
      <c r="L53" s="19" t="str">
        <f>IF(J53&lt;&gt;"",CONCATENATE(J53," ",K53),K53)</f>
        <v>Identifier</v>
      </c>
      <c r="M53" s="19" t="s">
        <v>266</v>
      </c>
      <c r="N53" s="19"/>
      <c r="O53" s="19" t="str">
        <f>IF(N53&lt;&gt;"",CONCATENATE(N53,"_ ",M53,". Type"),CONCATENATE(M53,". Type"))</f>
        <v>Identifier. Type</v>
      </c>
      <c r="P53" s="19"/>
      <c r="Q53" s="19"/>
      <c r="R53" s="19" t="s">
        <v>259</v>
      </c>
      <c r="S53" s="19"/>
      <c r="T53" s="19"/>
      <c r="U53" s="19"/>
      <c r="Y53" s="8" t="s">
        <v>254</v>
      </c>
      <c r="AA53" s="21" t="s">
        <v>255</v>
      </c>
      <c r="AE53" s="21" t="s">
        <v>5</v>
      </c>
      <c r="AF53" s="22">
        <v>20180208</v>
      </c>
    </row>
    <row r="54" spans="1:1029" s="21" customFormat="1" ht="14.1" customHeight="1">
      <c r="A54" s="19" t="str">
        <f>SUBSTITUTE(CONCATENATE(I54,J54,IF(K54="Identifier","ID",IF(AND(K54="Text",OR(I54&lt;&gt;"",J54&lt;&gt;"")),"",K54)),IF(AND(M54&lt;&gt;"Text",K54&lt;&gt;M54,NOT(AND(K54="URI",M54="Identifier")),NOT(AND(K54="UUID",M54="Identifier")),NOT(AND(K54="OID",M54="Identifier"))),IF(M54="Identifier","ID",M54),""))," ","")</f>
        <v>Name</v>
      </c>
      <c r="B54" s="20" t="s">
        <v>267</v>
      </c>
      <c r="C54" s="7" t="s">
        <v>332</v>
      </c>
      <c r="D54" s="19"/>
      <c r="E54" s="19"/>
      <c r="F54" s="19" t="str">
        <f>CONCATENATE( IF(G54="","",CONCATENATE(G54,"_ ")),H54,". ",IF(I54="","",CONCATENATE(I54,"_ ")),L54,IF(OR(I54&lt;&gt;"",L54&lt;&gt;M54),CONCATENATE(". ",M54),""))</f>
        <v>Criterion Property. Name</v>
      </c>
      <c r="G54" s="19"/>
      <c r="H54" s="19" t="s">
        <v>330</v>
      </c>
      <c r="I54" s="19"/>
      <c r="J54" s="19"/>
      <c r="K54" s="19" t="s">
        <v>136</v>
      </c>
      <c r="L54" s="19" t="str">
        <f>IF(J54&lt;&gt;"",CONCATENATE(J54," ",K54),K54)</f>
        <v>Name</v>
      </c>
      <c r="M54" s="19" t="s">
        <v>136</v>
      </c>
      <c r="N54" s="19"/>
      <c r="O54" s="19" t="str">
        <f>IF(N54&lt;&gt;"",CONCATENATE(N54,"_ ",M54,". Type"),CONCATENATE(M54,". Type"))</f>
        <v>Name. Type</v>
      </c>
      <c r="P54" s="19"/>
      <c r="Q54" s="19"/>
      <c r="R54" s="19" t="s">
        <v>259</v>
      </c>
      <c r="S54" s="19"/>
      <c r="T54" s="19"/>
      <c r="U54" s="19"/>
      <c r="Y54" s="8" t="s">
        <v>254</v>
      </c>
      <c r="AA54" s="21" t="s">
        <v>255</v>
      </c>
      <c r="AE54" s="21" t="s">
        <v>5</v>
      </c>
      <c r="AF54" s="22">
        <v>20180208</v>
      </c>
    </row>
    <row r="55" spans="1:1029" s="21" customFormat="1" ht="14.1" customHeight="1">
      <c r="A55" s="19" t="str">
        <f>SUBSTITUTE(CONCATENATE(I55,J55,IF(K55="Identifier","ID",IF(AND(K55="Text",OR(I55&lt;&gt;"",J55&lt;&gt;"")),"",K55)),IF(AND(M55&lt;&gt;"Text",K55&lt;&gt;M55,NOT(AND(K55="URI",M55="Identifier")),NOT(AND(K55="UUID",M55="Identifier")),NOT(AND(K55="OID",M55="Identifier"))),IF(M55="Identifier","ID",M55),""))," ","")</f>
        <v>Description</v>
      </c>
      <c r="B55" s="20" t="s">
        <v>271</v>
      </c>
      <c r="C55" s="19" t="s">
        <v>333</v>
      </c>
      <c r="D55" s="19"/>
      <c r="E55" s="19"/>
      <c r="F55" s="19" t="str">
        <f>CONCATENATE( IF(G55="","",CONCATENATE(G55,"_ ")),H55,". ",IF(I55="","",CONCATENATE(I55,"_ ")),L55,IF(OR(I55&lt;&gt;"",L55&lt;&gt;M55),CONCATENATE(". ",M55),""))</f>
        <v>Criterion Property. Description. Text</v>
      </c>
      <c r="G55" s="19"/>
      <c r="H55" s="19" t="s">
        <v>330</v>
      </c>
      <c r="I55" s="19"/>
      <c r="J55" s="19"/>
      <c r="K55" s="19" t="s">
        <v>291</v>
      </c>
      <c r="L55" s="19" t="str">
        <f>IF(J55&lt;&gt;"",CONCATENATE(J55," ",K55),K55)</f>
        <v>Description</v>
      </c>
      <c r="M55" s="19" t="s">
        <v>263</v>
      </c>
      <c r="N55" s="19"/>
      <c r="O55" s="19" t="str">
        <f>IF(N55&lt;&gt;"",CONCATENATE(N55,"_ ",M55,". Type"),CONCATENATE(M55,". Type"))</f>
        <v>Text. Type</v>
      </c>
      <c r="P55" s="19"/>
      <c r="Q55" s="19"/>
      <c r="R55" s="19" t="s">
        <v>259</v>
      </c>
      <c r="S55" s="19"/>
      <c r="T55" s="19"/>
      <c r="U55" s="19"/>
      <c r="Y55" s="8" t="s">
        <v>254</v>
      </c>
      <c r="AA55" s="21" t="s">
        <v>255</v>
      </c>
      <c r="AE55" s="21" t="s">
        <v>5</v>
      </c>
      <c r="AF55" s="22">
        <v>20180208</v>
      </c>
    </row>
    <row r="56" spans="1:1029" s="21" customFormat="1" ht="14.1" customHeight="1">
      <c r="A56" s="19" t="str">
        <f>SUBSTITUTE(CONCATENATE(I56,J56,IF(K56="Identifier","ID",IF(AND(K56="Text",OR(I56&lt;&gt;"",J56&lt;&gt;"")),"",K56)),IF(AND(M56&lt;&gt;"Text",K56&lt;&gt;M56,NOT(AND(K56="URI",M56="Identifier")),NOT(AND(K56="UUID",M56="Identifier")),NOT(AND(K56="OID",M56="Identifier"))),IF(M56="Identifier","ID",M56),""))," ","")</f>
        <v>TypeCode</v>
      </c>
      <c r="B56" s="20" t="s">
        <v>267</v>
      </c>
      <c r="C56" s="19" t="s">
        <v>334</v>
      </c>
      <c r="D56" s="19"/>
      <c r="E56" s="19"/>
      <c r="F56" s="19" t="str">
        <f>CONCATENATE( IF(G56="","",CONCATENATE(G56,"_ ")),H56,". ",IF(I56="","",CONCATENATE(I56,"_ ")),L56,IF(OR(I56&lt;&gt;"",L56&lt;&gt;M56),CONCATENATE(". ",M56),""))</f>
        <v>Criterion Property. Type Code. Code</v>
      </c>
      <c r="G56" s="19"/>
      <c r="H56" s="19" t="s">
        <v>330</v>
      </c>
      <c r="I56" s="19"/>
      <c r="J56" s="19" t="s">
        <v>335</v>
      </c>
      <c r="K56" s="19" t="s">
        <v>258</v>
      </c>
      <c r="L56" s="19" t="str">
        <f>IF(J56&lt;&gt;"",CONCATENATE(J56," ",K56),K56)</f>
        <v>Type Code</v>
      </c>
      <c r="M56" s="19" t="s">
        <v>258</v>
      </c>
      <c r="N56" s="19"/>
      <c r="O56" s="19" t="str">
        <f>IF(N56&lt;&gt;"",CONCATENATE(N56,"_ ",M56,". Type"),CONCATENATE(M56,". Type"))</f>
        <v>Code. Type</v>
      </c>
      <c r="P56" s="19"/>
      <c r="Q56" s="19"/>
      <c r="R56" s="19" t="s">
        <v>259</v>
      </c>
      <c r="S56" s="19"/>
      <c r="T56" s="19"/>
      <c r="U56" s="19"/>
      <c r="Y56" s="8" t="s">
        <v>254</v>
      </c>
      <c r="AA56" s="21" t="s">
        <v>255</v>
      </c>
      <c r="AE56" s="21" t="s">
        <v>255</v>
      </c>
      <c r="AF56" s="22">
        <v>20180208</v>
      </c>
    </row>
    <row r="57" spans="1:1029" s="21" customFormat="1" ht="14.1" customHeight="1">
      <c r="A57" s="19" t="str">
        <f>SUBSTITUTE(CONCATENATE(I57,J57,IF(K57="Identifier","ID",IF(AND(K57="Text",OR(I57&lt;&gt;"",J57&lt;&gt;"")),"",K57)),IF(AND(M57&lt;&gt;"Text",K57&lt;&gt;M57,NOT(AND(K57="URI",M57="Identifier")),NOT(AND(K57="UUID",M57="Identifier")),NOT(AND(K57="OID",M57="Identifier"))),IF(M57="Identifier","ID",M57),""))," ","")</f>
        <v>ValueDataTypeCode</v>
      </c>
      <c r="B57" s="20" t="s">
        <v>267</v>
      </c>
      <c r="C57" s="19" t="s">
        <v>336</v>
      </c>
      <c r="D57" s="19"/>
      <c r="E57" s="19"/>
      <c r="F57" s="19" t="str">
        <f>CONCATENATE( IF(G57="","",CONCATENATE(G57,"_ ")),H57,". ",IF(I57="","",CONCATENATE(I57,"_ ")),L57,IF(OR(I57&lt;&gt;"",L57&lt;&gt;M57),CONCATENATE(". ",M57),""))</f>
        <v>Criterion Property. Value Data Type Code. Code</v>
      </c>
      <c r="G57" s="19"/>
      <c r="H57" s="19" t="s">
        <v>330</v>
      </c>
      <c r="I57" s="19"/>
      <c r="J57" s="19" t="s">
        <v>337</v>
      </c>
      <c r="K57" s="19" t="s">
        <v>258</v>
      </c>
      <c r="L57" s="19" t="str">
        <f>IF(J57&lt;&gt;"",CONCATENATE(J57," ",K57),K57)</f>
        <v>Value Data Type Code</v>
      </c>
      <c r="M57" s="19" t="s">
        <v>258</v>
      </c>
      <c r="N57" s="19"/>
      <c r="O57" s="19" t="str">
        <f>IF(N57&lt;&gt;"",CONCATENATE(N57,"_ ",M57,". Type"),CONCATENATE(M57,". Type"))</f>
        <v>Code. Type</v>
      </c>
      <c r="P57" s="19"/>
      <c r="Q57" s="19"/>
      <c r="R57" s="19" t="s">
        <v>259</v>
      </c>
      <c r="S57" s="19"/>
      <c r="T57" s="19"/>
      <c r="U57" s="19"/>
      <c r="Y57" s="8" t="s">
        <v>254</v>
      </c>
      <c r="AA57" s="21" t="s">
        <v>255</v>
      </c>
      <c r="AE57" s="21" t="s">
        <v>5</v>
      </c>
      <c r="AF57" s="22">
        <v>20180208</v>
      </c>
    </row>
    <row r="58" spans="1:1029" s="21" customFormat="1" ht="14.1" customHeight="1">
      <c r="A58" s="14" t="str">
        <f>SUBSTITUTE(SUBSTITUTE(CONCATENATE(I58,IF(L58="Identifier","ID",L58))," ",""),"_","")</f>
        <v>HasValue</v>
      </c>
      <c r="B58" s="15" t="s">
        <v>271</v>
      </c>
      <c r="C58" s="17" t="s">
        <v>338</v>
      </c>
      <c r="D58" s="14"/>
      <c r="E58" s="14"/>
      <c r="F58" s="14" t="str">
        <f>CONCATENATE( IF(G58="","",CONCATENATE(G58,"_ ")),H58,". ",IF(I58="","",CONCATENATE(I58,"_ ")),L58,IF(I58="","",CONCATENATE(". ",M58)))</f>
        <v>Criterion Property. Has_ Value. Value</v>
      </c>
      <c r="G58" s="14"/>
      <c r="H58" s="14" t="s">
        <v>330</v>
      </c>
      <c r="I58" s="14" t="s">
        <v>288</v>
      </c>
      <c r="J58" s="14"/>
      <c r="K58" s="14"/>
      <c r="L58" s="14" t="str">
        <f>CONCATENATE(IF(P58="","",CONCATENATE(P58,"_ ")),Q58)</f>
        <v>Value</v>
      </c>
      <c r="M58" s="14" t="str">
        <f>L58</f>
        <v>Value</v>
      </c>
      <c r="N58" s="14"/>
      <c r="O58" s="14"/>
      <c r="P58" s="14"/>
      <c r="Q58" s="14" t="s">
        <v>339</v>
      </c>
      <c r="R58" s="14" t="s">
        <v>276</v>
      </c>
      <c r="S58" s="14"/>
      <c r="T58" s="14"/>
      <c r="U58" s="17"/>
      <c r="V58" s="17"/>
      <c r="W58" s="17"/>
      <c r="X58" s="17"/>
      <c r="Y58" s="17" t="s">
        <v>254</v>
      </c>
      <c r="Z58" s="17"/>
      <c r="AA58" s="17" t="s">
        <v>255</v>
      </c>
      <c r="AB58" s="17"/>
      <c r="AC58" s="17"/>
      <c r="AD58" s="17"/>
      <c r="AE58" s="17" t="s">
        <v>268</v>
      </c>
      <c r="AF58" s="16">
        <v>20180208</v>
      </c>
    </row>
    <row r="59" spans="1:1029" s="21" customFormat="1" ht="14.1" customHeight="1">
      <c r="A59" s="14" t="str">
        <f>SUBSTITUTE(SUBSTITUTE(CONCATENATE(I59,IF(L59="Identifier","ID",L59))," ",""),"_","")</f>
        <v>HasApplicablePeriod</v>
      </c>
      <c r="B59" s="15" t="s">
        <v>271</v>
      </c>
      <c r="C59" s="14" t="s">
        <v>340</v>
      </c>
      <c r="D59" s="14"/>
      <c r="E59" s="14"/>
      <c r="F59" s="14" t="str">
        <f>CONCATENATE( IF(G59="","",CONCATENATE(G59,"_ ")),H59,". ",IF(I59="","",CONCATENATE(I59,"_ ")),L59,IF(I59="","",CONCATENATE(". ",M59)))</f>
        <v>Criterion Property. Has_ Applicable_ Period. Applicable_ Period</v>
      </c>
      <c r="G59" s="14"/>
      <c r="H59" s="14" t="s">
        <v>330</v>
      </c>
      <c r="I59" s="14" t="s">
        <v>288</v>
      </c>
      <c r="J59" s="14"/>
      <c r="K59" s="14" t="s">
        <v>341</v>
      </c>
      <c r="L59" s="14" t="str">
        <f>CONCATENATE(IF(P59="","",CONCATENATE(P59,"_ ")),Q59)</f>
        <v>Applicable_ Period</v>
      </c>
      <c r="M59" s="14" t="str">
        <f>L59</f>
        <v>Applicable_ Period</v>
      </c>
      <c r="N59" s="14"/>
      <c r="O59" s="14"/>
      <c r="P59" s="14" t="s">
        <v>341</v>
      </c>
      <c r="Q59" s="14" t="s">
        <v>295</v>
      </c>
      <c r="R59" s="14" t="s">
        <v>276</v>
      </c>
      <c r="S59" s="14"/>
      <c r="T59" s="14"/>
      <c r="U59" s="17"/>
      <c r="V59" s="17"/>
      <c r="W59" s="17"/>
      <c r="X59" s="17"/>
      <c r="Y59" s="17" t="s">
        <v>254</v>
      </c>
      <c r="Z59" s="17"/>
      <c r="AA59" s="17" t="s">
        <v>255</v>
      </c>
      <c r="AB59" s="17"/>
      <c r="AC59" s="17"/>
      <c r="AD59" s="17"/>
      <c r="AE59" s="17" t="s">
        <v>268</v>
      </c>
      <c r="AF59" s="16">
        <v>20180208</v>
      </c>
    </row>
    <row r="60" spans="1:1029" s="21" customFormat="1" ht="14.1" customHeight="1">
      <c r="A60" s="14" t="str">
        <f>SUBSTITUTE(SUBSTITUTE(CONCATENATE(I60,IF(L60="Identifier","ID",L60))," ",""),"_","")</f>
        <v>HasTemplateEvidence</v>
      </c>
      <c r="B60" s="15" t="s">
        <v>271</v>
      </c>
      <c r="C60" s="14" t="s">
        <v>342</v>
      </c>
      <c r="D60" s="14"/>
      <c r="E60" s="14"/>
      <c r="F60" s="14" t="str">
        <f>CONCATENATE( IF(G60="","",CONCATENATE(G60,"_ ")),H60,". ",IF(I60="","",CONCATENATE(I60,"_ ")),L60,IF(I60="","",CONCATENATE(". ",M60)))</f>
        <v>Criterion Property. Has_ Template_ Evidence. Template_ Evidence</v>
      </c>
      <c r="G60" s="14"/>
      <c r="H60" s="14" t="s">
        <v>330</v>
      </c>
      <c r="I60" s="14" t="s">
        <v>288</v>
      </c>
      <c r="J60" s="14"/>
      <c r="K60" s="14"/>
      <c r="L60" s="14" t="str">
        <f>CONCATENATE(IF(P60="","",CONCATENATE(P60,"_ ")),Q60)</f>
        <v>Template_ Evidence</v>
      </c>
      <c r="M60" s="14" t="str">
        <f>L60</f>
        <v>Template_ Evidence</v>
      </c>
      <c r="N60" s="14"/>
      <c r="O60" s="14"/>
      <c r="P60" s="14" t="s">
        <v>343</v>
      </c>
      <c r="Q60" s="14" t="s">
        <v>344</v>
      </c>
      <c r="R60" s="14" t="s">
        <v>276</v>
      </c>
      <c r="S60" s="14"/>
      <c r="T60" s="14"/>
      <c r="U60" s="17" t="s">
        <v>345</v>
      </c>
      <c r="V60" s="17"/>
      <c r="W60" s="17"/>
      <c r="X60" s="17"/>
      <c r="Y60" s="17" t="s">
        <v>254</v>
      </c>
      <c r="Z60" s="17"/>
      <c r="AA60" s="17" t="s">
        <v>255</v>
      </c>
      <c r="AB60" s="17"/>
      <c r="AC60" s="17"/>
      <c r="AD60" s="17"/>
      <c r="AE60" s="17" t="s">
        <v>268</v>
      </c>
      <c r="AF60" s="16">
        <v>20180219</v>
      </c>
    </row>
    <row r="61" spans="1:1029" s="7" customFormat="1" ht="14.1" customHeight="1">
      <c r="A61" s="5" t="str">
        <f>SUBSTITUTE(CONCATENATE(G61,H61)," ","")</f>
        <v>CriterionPropertyGroup</v>
      </c>
      <c r="B61" s="6"/>
      <c r="C61" s="5" t="s">
        <v>269</v>
      </c>
      <c r="D61" s="5"/>
      <c r="E61" s="5"/>
      <c r="F61" s="5" t="str">
        <f>CONCATENATE(IF(G61="","",CONCATENATE(G61,"_ ")),H61,". Details")</f>
        <v>Criterion Property Group. Details</v>
      </c>
      <c r="G61" s="5"/>
      <c r="H61" s="18" t="s">
        <v>346</v>
      </c>
      <c r="I61" s="5"/>
      <c r="J61" s="5"/>
      <c r="K61" s="5"/>
      <c r="L61" s="5"/>
      <c r="M61" s="5"/>
      <c r="N61" s="5"/>
      <c r="O61" s="5"/>
      <c r="P61" s="5"/>
      <c r="Q61" s="5"/>
      <c r="R61" s="5" t="s">
        <v>252</v>
      </c>
      <c r="S61" s="5"/>
      <c r="T61" s="5"/>
      <c r="U61" s="5"/>
      <c r="V61" s="5"/>
      <c r="W61" s="5"/>
      <c r="X61" s="5"/>
      <c r="Y61" s="5" t="s">
        <v>254</v>
      </c>
      <c r="Z61" s="5"/>
      <c r="AA61" s="5" t="s">
        <v>255</v>
      </c>
      <c r="AB61" s="5"/>
      <c r="AC61" s="5"/>
      <c r="AD61" s="5"/>
      <c r="AE61" s="5" t="s">
        <v>347</v>
      </c>
      <c r="AF61" s="5">
        <v>20180208</v>
      </c>
    </row>
    <row r="62" spans="1:1029" s="21" customFormat="1" ht="14.1" customHeight="1">
      <c r="A62" s="19" t="str">
        <f t="shared" ref="A62:A67" si="8">SUBSTITUTE(CONCATENATE(I62,J62,IF(K62="Identifier","ID",IF(AND(K62="Text",OR(I62&lt;&gt;"",J62&lt;&gt;"")),"",K62)),IF(AND(M62&lt;&gt;"Text",K62&lt;&gt;M62,NOT(AND(K62="URI",M62="Identifier")),NOT(AND(K62="UUID",M62="Identifier")),NOT(AND(K62="OID",M62="Identifier"))),IF(M62="Identifier","ID",M62),""))," ","")</f>
        <v>ID</v>
      </c>
      <c r="B62" s="20" t="s">
        <v>267</v>
      </c>
      <c r="C62" s="7" t="s">
        <v>348</v>
      </c>
      <c r="D62" s="19"/>
      <c r="E62" s="19"/>
      <c r="F62" s="19" t="str">
        <f t="shared" ref="F62:F67" si="9">CONCATENATE( IF(G62="","",CONCATENATE(G62,"_ ")),H62,". ",IF(I62="","",CONCATENATE(I62,"_ ")),L62,IF(OR(I62&lt;&gt;"",L62&lt;&gt;M62),CONCATENATE(". ",M62),""))</f>
        <v>Criterion Property Group. Identifier</v>
      </c>
      <c r="G62" s="19"/>
      <c r="H62" s="19" t="s">
        <v>346</v>
      </c>
      <c r="I62" s="19"/>
      <c r="J62" s="19"/>
      <c r="K62" s="19" t="s">
        <v>266</v>
      </c>
      <c r="L62" s="19" t="str">
        <f t="shared" ref="L62:L67" si="10">IF(J62&lt;&gt;"",CONCATENATE(J62," ",K62),K62)</f>
        <v>Identifier</v>
      </c>
      <c r="M62" s="19" t="s">
        <v>266</v>
      </c>
      <c r="N62" s="19"/>
      <c r="O62" s="19" t="str">
        <f t="shared" ref="O62:O67" si="11">IF(N62&lt;&gt;"",CONCATENATE(N62,"_ ",M62,". Type"),CONCATENATE(M62,". Type"))</f>
        <v>Identifier. Type</v>
      </c>
      <c r="P62" s="19"/>
      <c r="Q62" s="19"/>
      <c r="R62" s="19" t="s">
        <v>259</v>
      </c>
      <c r="S62" s="19"/>
      <c r="T62" s="19"/>
      <c r="U62" s="19"/>
      <c r="Y62" s="8" t="s">
        <v>254</v>
      </c>
      <c r="AF62" s="22">
        <v>20180208</v>
      </c>
    </row>
    <row r="63" spans="1:1029" s="21" customFormat="1" ht="14.1" customHeight="1">
      <c r="A63" s="19" t="str">
        <f t="shared" si="8"/>
        <v>Name</v>
      </c>
      <c r="B63" s="20" t="s">
        <v>267</v>
      </c>
      <c r="C63" s="7" t="s">
        <v>349</v>
      </c>
      <c r="D63" s="19"/>
      <c r="E63" s="19"/>
      <c r="F63" s="19" t="str">
        <f t="shared" si="9"/>
        <v>Criterion Property Group. Name</v>
      </c>
      <c r="G63" s="19"/>
      <c r="H63" s="19" t="s">
        <v>346</v>
      </c>
      <c r="I63" s="19"/>
      <c r="J63" s="19"/>
      <c r="K63" s="19" t="s">
        <v>136</v>
      </c>
      <c r="L63" s="19" t="str">
        <f t="shared" si="10"/>
        <v>Name</v>
      </c>
      <c r="M63" s="19" t="s">
        <v>136</v>
      </c>
      <c r="N63" s="19"/>
      <c r="O63" s="19" t="str">
        <f t="shared" si="11"/>
        <v>Name. Type</v>
      </c>
      <c r="P63" s="19"/>
      <c r="Q63" s="19"/>
      <c r="R63" s="19" t="s">
        <v>259</v>
      </c>
      <c r="S63" s="19"/>
      <c r="T63" s="19"/>
      <c r="U63" s="19"/>
      <c r="Y63" s="8" t="s">
        <v>254</v>
      </c>
      <c r="AA63" s="21" t="s">
        <v>255</v>
      </c>
      <c r="AE63" s="21" t="s">
        <v>268</v>
      </c>
      <c r="AF63" s="22">
        <v>20180208</v>
      </c>
    </row>
    <row r="64" spans="1:1029" s="21" customFormat="1" ht="14.1" customHeight="1">
      <c r="A64" s="19" t="str">
        <f t="shared" si="8"/>
        <v>Description</v>
      </c>
      <c r="B64" s="20" t="s">
        <v>271</v>
      </c>
      <c r="C64" s="19" t="s">
        <v>350</v>
      </c>
      <c r="D64" s="19"/>
      <c r="E64" s="19"/>
      <c r="F64" s="19" t="str">
        <f t="shared" si="9"/>
        <v>Criterion Property Group. Description. Text</v>
      </c>
      <c r="G64" s="19"/>
      <c r="H64" s="19" t="s">
        <v>346</v>
      </c>
      <c r="I64" s="19"/>
      <c r="J64" s="19"/>
      <c r="K64" s="19" t="s">
        <v>291</v>
      </c>
      <c r="L64" s="19" t="str">
        <f t="shared" si="10"/>
        <v>Description</v>
      </c>
      <c r="M64" s="19" t="s">
        <v>263</v>
      </c>
      <c r="N64" s="19"/>
      <c r="O64" s="19" t="str">
        <f t="shared" si="11"/>
        <v>Text. Type</v>
      </c>
      <c r="P64" s="19"/>
      <c r="Q64" s="19"/>
      <c r="R64" s="19" t="s">
        <v>259</v>
      </c>
      <c r="S64" s="19"/>
      <c r="T64" s="19"/>
      <c r="U64" s="19"/>
      <c r="Y64" s="8" t="s">
        <v>254</v>
      </c>
      <c r="AA64" s="21" t="s">
        <v>255</v>
      </c>
      <c r="AE64" s="21" t="s">
        <v>268</v>
      </c>
      <c r="AF64" s="22">
        <v>20180208</v>
      </c>
    </row>
    <row r="65" spans="1:32" s="21" customFormat="1" ht="14.1" customHeight="1">
      <c r="A65" s="19" t="str">
        <f t="shared" si="8"/>
        <v>TypeCode</v>
      </c>
      <c r="B65" s="20" t="s">
        <v>267</v>
      </c>
      <c r="C65" s="19" t="s">
        <v>351</v>
      </c>
      <c r="D65" s="19"/>
      <c r="E65" s="19"/>
      <c r="F65" s="19" t="str">
        <f t="shared" si="9"/>
        <v>Criterion Property Group. Type Code. Code</v>
      </c>
      <c r="G65" s="19"/>
      <c r="H65" s="19" t="s">
        <v>346</v>
      </c>
      <c r="I65" s="19"/>
      <c r="J65" s="19" t="s">
        <v>335</v>
      </c>
      <c r="K65" s="19" t="s">
        <v>258</v>
      </c>
      <c r="L65" s="19" t="str">
        <f t="shared" si="10"/>
        <v>Type Code</v>
      </c>
      <c r="M65" s="19" t="s">
        <v>258</v>
      </c>
      <c r="N65" s="19"/>
      <c r="O65" s="19" t="str">
        <f t="shared" si="11"/>
        <v>Code. Type</v>
      </c>
      <c r="P65" s="19"/>
      <c r="Q65" s="19"/>
      <c r="R65" s="19" t="s">
        <v>259</v>
      </c>
      <c r="S65" s="19"/>
      <c r="T65" s="19" t="s">
        <v>352</v>
      </c>
      <c r="U65" s="19"/>
      <c r="Y65" s="8" t="s">
        <v>254</v>
      </c>
      <c r="AA65" s="21" t="s">
        <v>255</v>
      </c>
      <c r="AE65" s="21" t="s">
        <v>268</v>
      </c>
      <c r="AF65" s="22">
        <v>20180208</v>
      </c>
    </row>
    <row r="66" spans="1:32" s="21" customFormat="1" ht="14.1" customHeight="1">
      <c r="A66" s="19" t="str">
        <f t="shared" si="8"/>
        <v>FulfilmentIndicator</v>
      </c>
      <c r="B66" s="20" t="s">
        <v>267</v>
      </c>
      <c r="C66" s="19" t="s">
        <v>353</v>
      </c>
      <c r="D66" s="19"/>
      <c r="E66" s="19"/>
      <c r="F66" s="19" t="str">
        <f t="shared" si="9"/>
        <v>Criterion Property Group. Fulfilment Indicator. Indicator</v>
      </c>
      <c r="G66" s="19"/>
      <c r="H66" s="19" t="s">
        <v>346</v>
      </c>
      <c r="I66" s="19"/>
      <c r="J66" s="19" t="s">
        <v>315</v>
      </c>
      <c r="K66" s="19" t="s">
        <v>316</v>
      </c>
      <c r="L66" s="19" t="str">
        <f t="shared" si="10"/>
        <v>Fulfilment Indicator</v>
      </c>
      <c r="M66" s="19" t="s">
        <v>316</v>
      </c>
      <c r="N66" s="19"/>
      <c r="O66" s="19" t="str">
        <f t="shared" si="11"/>
        <v>Indicator. Type</v>
      </c>
      <c r="P66" s="19"/>
      <c r="Q66" s="19"/>
      <c r="R66" s="19" t="s">
        <v>259</v>
      </c>
      <c r="S66" s="19"/>
      <c r="T66" s="19"/>
      <c r="U66" s="19"/>
      <c r="Y66" s="8" t="s">
        <v>254</v>
      </c>
      <c r="AA66" s="21" t="s">
        <v>255</v>
      </c>
      <c r="AE66" s="21" t="s">
        <v>268</v>
      </c>
      <c r="AF66" s="22">
        <v>20180208</v>
      </c>
    </row>
    <row r="67" spans="1:32" s="21" customFormat="1" ht="14.1" customHeight="1">
      <c r="A67" s="19" t="str">
        <f t="shared" si="8"/>
        <v>FulfilmentIndicatorTypeCode</v>
      </c>
      <c r="B67" s="20" t="s">
        <v>267</v>
      </c>
      <c r="C67" s="19" t="s">
        <v>354</v>
      </c>
      <c r="D67" s="19"/>
      <c r="E67" s="19"/>
      <c r="F67" s="19" t="str">
        <f t="shared" si="9"/>
        <v>Criterion Property Group. Fulfilment Indicator Type Code. Code</v>
      </c>
      <c r="G67" s="19"/>
      <c r="H67" s="19" t="s">
        <v>346</v>
      </c>
      <c r="I67" s="19"/>
      <c r="J67" s="19" t="s">
        <v>318</v>
      </c>
      <c r="K67" s="19" t="s">
        <v>258</v>
      </c>
      <c r="L67" s="19" t="str">
        <f t="shared" si="10"/>
        <v>Fulfilment Indicator Type Code</v>
      </c>
      <c r="M67" s="19" t="s">
        <v>258</v>
      </c>
      <c r="N67" s="19"/>
      <c r="O67" s="19" t="str">
        <f t="shared" si="11"/>
        <v>Code. Type</v>
      </c>
      <c r="P67" s="19"/>
      <c r="Q67" s="19"/>
      <c r="R67" s="19" t="s">
        <v>259</v>
      </c>
      <c r="S67" s="19"/>
      <c r="T67" s="19"/>
      <c r="U67" s="19"/>
      <c r="Y67" s="8" t="s">
        <v>254</v>
      </c>
      <c r="AA67" s="21" t="s">
        <v>255</v>
      </c>
      <c r="AE67" s="21" t="s">
        <v>268</v>
      </c>
      <c r="AF67" s="22">
        <v>20180208</v>
      </c>
    </row>
    <row r="68" spans="1:32" s="21" customFormat="1" ht="14.1" customHeight="1">
      <c r="A68" s="14" t="str">
        <f>SUBSTITUTE(SUBSTITUTE(CONCATENATE(I68,IF(L68="Identifier","ID",L68))," ",""),"_","")</f>
        <v>HasCriterionProperty</v>
      </c>
      <c r="B68" s="15" t="s">
        <v>271</v>
      </c>
      <c r="C68" s="14" t="s">
        <v>355</v>
      </c>
      <c r="D68" s="14"/>
      <c r="E68" s="14"/>
      <c r="F68" s="14" t="str">
        <f>CONCATENATE( IF(G68="","",CONCATENATE(G68,"_ ")),H68,". ",IF(I68="","",CONCATENATE(I68,"_ ")),L68,IF(I68="","",CONCATENATE(". ",M68)))</f>
        <v>Criterion Property Group. Has_ Criterion Property. Criterion Property</v>
      </c>
      <c r="G68" s="14"/>
      <c r="H68" s="14" t="s">
        <v>346</v>
      </c>
      <c r="I68" s="14" t="s">
        <v>288</v>
      </c>
      <c r="J68" s="14"/>
      <c r="K68" s="14"/>
      <c r="L68" s="14" t="str">
        <f>CONCATENATE(IF(P68="","",CONCATENATE(P68,"_ ")),Q68)</f>
        <v>Criterion Property</v>
      </c>
      <c r="M68" s="14" t="str">
        <f>L68</f>
        <v>Criterion Property</v>
      </c>
      <c r="N68" s="14"/>
      <c r="O68" s="14"/>
      <c r="P68" s="14"/>
      <c r="Q68" s="14" t="s">
        <v>330</v>
      </c>
      <c r="R68" s="14" t="s">
        <v>276</v>
      </c>
      <c r="S68" s="14"/>
      <c r="T68" s="14"/>
      <c r="U68" s="14"/>
      <c r="V68" s="17"/>
      <c r="W68" s="17"/>
      <c r="X68" s="17"/>
      <c r="Y68" s="17" t="s">
        <v>254</v>
      </c>
      <c r="Z68" s="17"/>
      <c r="AA68" s="17" t="s">
        <v>255</v>
      </c>
      <c r="AB68" s="17"/>
      <c r="AC68" s="17"/>
      <c r="AD68" s="17"/>
      <c r="AE68" s="17" t="s">
        <v>255</v>
      </c>
      <c r="AF68" s="16">
        <v>20180208</v>
      </c>
    </row>
    <row r="69" spans="1:32" s="21" customFormat="1" ht="14.1" customHeight="1">
      <c r="A69" s="14" t="str">
        <f>SUBSTITUTE(SUBSTITUTE(CONCATENATE(I69,IF(L69="Identifier","ID",L69))," ",""),"_","")</f>
        <v>HasCriterionPropertyGroup</v>
      </c>
      <c r="B69" s="15" t="s">
        <v>271</v>
      </c>
      <c r="C69" s="14" t="s">
        <v>356</v>
      </c>
      <c r="D69" s="14"/>
      <c r="E69" s="14"/>
      <c r="F69" s="14" t="str">
        <f>CONCATENATE( IF(G69="","",CONCATENATE(G69,"_ ")),H69,". ",IF(I69="","",CONCATENATE(I69,"_ ")),L69,IF(I69="","",CONCATENATE(". ",M69)))</f>
        <v>Criterion Property Group. Has_ Criterion Property Group. Criterion Property Group</v>
      </c>
      <c r="G69" s="14"/>
      <c r="H69" s="14" t="s">
        <v>346</v>
      </c>
      <c r="I69" s="14" t="s">
        <v>288</v>
      </c>
      <c r="J69" s="14"/>
      <c r="K69" s="14"/>
      <c r="L69" s="14" t="str">
        <f>CONCATENATE(IF(P69="","",CONCATENATE(P69,"_ ")),Q69)</f>
        <v>Criterion Property Group</v>
      </c>
      <c r="M69" s="14" t="str">
        <f>L69</f>
        <v>Criterion Property Group</v>
      </c>
      <c r="N69" s="14"/>
      <c r="O69" s="14"/>
      <c r="P69" s="14"/>
      <c r="Q69" s="14" t="s">
        <v>346</v>
      </c>
      <c r="R69" s="14" t="s">
        <v>276</v>
      </c>
      <c r="S69" s="14"/>
      <c r="T69" s="14"/>
      <c r="U69" s="14"/>
      <c r="V69" s="17"/>
      <c r="W69" s="17"/>
      <c r="X69" s="17"/>
      <c r="Y69" s="17" t="s">
        <v>254</v>
      </c>
      <c r="Z69" s="17"/>
      <c r="AA69" s="17" t="s">
        <v>255</v>
      </c>
      <c r="AB69" s="17"/>
      <c r="AC69" s="17"/>
      <c r="AD69" s="17"/>
      <c r="AE69" s="17" t="s">
        <v>5</v>
      </c>
      <c r="AF69" s="16">
        <v>20180208</v>
      </c>
    </row>
    <row r="70" spans="1:32" s="7" customFormat="1" ht="14.1" customHeight="1">
      <c r="A70" s="5" t="str">
        <f>SUBSTITUTE(CONCATENATE(G70,H70)," ","")</f>
        <v>CriterionPropertyResponse</v>
      </c>
      <c r="B70" s="6"/>
      <c r="C70" s="5" t="s">
        <v>269</v>
      </c>
      <c r="D70" s="5"/>
      <c r="E70" s="5"/>
      <c r="F70" s="5" t="str">
        <f>CONCATENATE(IF(G70="","",CONCATENATE(G70,"_ ")),H70,". Details")</f>
        <v>Criterion Property Response. Details</v>
      </c>
      <c r="G70" s="5"/>
      <c r="H70" s="18" t="s">
        <v>357</v>
      </c>
      <c r="I70" s="5"/>
      <c r="J70" s="5"/>
      <c r="K70" s="5"/>
      <c r="L70" s="5"/>
      <c r="M70" s="5"/>
      <c r="N70" s="5"/>
      <c r="O70" s="5"/>
      <c r="P70" s="5"/>
      <c r="Q70" s="5"/>
      <c r="R70" s="5" t="s">
        <v>252</v>
      </c>
      <c r="S70" s="5"/>
      <c r="T70" s="5"/>
      <c r="U70" s="5"/>
      <c r="V70" s="5"/>
      <c r="W70" s="5"/>
      <c r="X70" s="5"/>
      <c r="Y70" s="5" t="s">
        <v>254</v>
      </c>
      <c r="Z70" s="5"/>
      <c r="AA70" s="5" t="s">
        <v>255</v>
      </c>
      <c r="AB70" s="5"/>
      <c r="AC70" s="5"/>
      <c r="AD70" s="5"/>
      <c r="AE70" s="5" t="s">
        <v>5</v>
      </c>
      <c r="AF70" s="5">
        <v>20180219</v>
      </c>
    </row>
    <row r="71" spans="1:32" s="21" customFormat="1" ht="14.1" customHeight="1">
      <c r="A71" s="19" t="str">
        <f>SUBSTITUTE(CONCATENATE(I71,J71,IF(K71="Identifier","ID",IF(AND(K71="Text",OR(I71&lt;&gt;"",J71&lt;&gt;"")),"",K71)),IF(AND(M71&lt;&gt;"Text",K71&lt;&gt;M71,NOT(AND(K71="URI",M71="Identifier")),NOT(AND(K71="UUID",M71="Identifier")),NOT(AND(K71="OID",M71="Identifier"))),IF(M71="Identifier","ID",M71),""))," ","")</f>
        <v>ID</v>
      </c>
      <c r="B71" s="20" t="s">
        <v>267</v>
      </c>
      <c r="C71" s="7" t="s">
        <v>348</v>
      </c>
      <c r="D71" s="19"/>
      <c r="E71" s="19"/>
      <c r="F71" s="19" t="str">
        <f>CONCATENATE( IF(G71="","",CONCATENATE(G71,"_ ")),H71,". ",IF(I71="","",CONCATENATE(I71,"_ ")),L71,IF(OR(I71&lt;&gt;"",L71&lt;&gt;M71),CONCATENATE(". ",M71),""))</f>
        <v>Criterion Property. Identifier</v>
      </c>
      <c r="G71" s="19"/>
      <c r="H71" s="19" t="s">
        <v>330</v>
      </c>
      <c r="I71" s="19"/>
      <c r="J71" s="19"/>
      <c r="K71" s="19" t="s">
        <v>266</v>
      </c>
      <c r="L71" s="19" t="str">
        <f>IF(J71&lt;&gt;"",CONCATENATE(J71," ",K71),K71)</f>
        <v>Identifier</v>
      </c>
      <c r="M71" s="19" t="s">
        <v>266</v>
      </c>
      <c r="N71" s="19"/>
      <c r="O71" s="19" t="str">
        <f>IF(N71&lt;&gt;"",CONCATENATE(N71,"_ ",M71,". Type"),CONCATENATE(M71,". Type"))</f>
        <v>Identifier. Type</v>
      </c>
      <c r="P71" s="19"/>
      <c r="Q71" s="19"/>
      <c r="R71" s="19" t="s">
        <v>259</v>
      </c>
      <c r="S71" s="19"/>
      <c r="T71" s="19"/>
      <c r="U71" s="19"/>
      <c r="Y71" s="8" t="s">
        <v>254</v>
      </c>
      <c r="AA71" s="21" t="s">
        <v>255</v>
      </c>
      <c r="AE71" s="21" t="s">
        <v>5</v>
      </c>
      <c r="AF71" s="22">
        <v>20180219</v>
      </c>
    </row>
    <row r="72" spans="1:32" s="21" customFormat="1" ht="14.1" customHeight="1">
      <c r="A72" s="19" t="str">
        <f>SUBSTITUTE(CONCATENATE(I72,J72,IF(K72="Identifier","ID",IF(AND(K72="Text",OR(I72&lt;&gt;"",J72&lt;&gt;"")),"",K72)),IF(AND(M72&lt;&gt;"Text",K72&lt;&gt;M72,NOT(AND(K72="URI",M72="Identifier")),NOT(AND(K72="UUID",M72="Identifier")),NOT(AND(K72="OID",M72="Identifier"))),IF(M72="Identifier","ID",M72),""))," ","")</f>
        <v>Name</v>
      </c>
      <c r="B72" s="20" t="s">
        <v>267</v>
      </c>
      <c r="C72" s="7" t="s">
        <v>349</v>
      </c>
      <c r="D72" s="19"/>
      <c r="E72" s="19"/>
      <c r="F72" s="19" t="str">
        <f>CONCATENATE( IF(G72="","",CONCATENATE(G72,"_ ")),H72,". ",IF(I72="","",CONCATENATE(I72,"_ ")),L72,IF(OR(I72&lt;&gt;"",L72&lt;&gt;M72),CONCATENATE(". ",M72),""))</f>
        <v>Criterion Property. Name</v>
      </c>
      <c r="G72" s="19"/>
      <c r="H72" s="19" t="s">
        <v>330</v>
      </c>
      <c r="I72" s="19"/>
      <c r="J72" s="19"/>
      <c r="K72" s="19" t="s">
        <v>136</v>
      </c>
      <c r="L72" s="19" t="str">
        <f>IF(J72&lt;&gt;"",CONCATENATE(J72," ",K72),K72)</f>
        <v>Name</v>
      </c>
      <c r="M72" s="19" t="s">
        <v>136</v>
      </c>
      <c r="N72" s="19"/>
      <c r="O72" s="19" t="str">
        <f>IF(N72&lt;&gt;"",CONCATENATE(N72,"_ ",M72,". Type"),CONCATENATE(M72,". Type"))</f>
        <v>Name. Type</v>
      </c>
      <c r="P72" s="19"/>
      <c r="Q72" s="19"/>
      <c r="R72" s="19" t="s">
        <v>259</v>
      </c>
      <c r="S72" s="19"/>
      <c r="T72" s="19"/>
      <c r="U72" s="19"/>
      <c r="Y72" s="8" t="s">
        <v>254</v>
      </c>
      <c r="AF72" s="22">
        <v>20180219</v>
      </c>
    </row>
    <row r="73" spans="1:32" s="21" customFormat="1" ht="14.1" customHeight="1">
      <c r="A73" s="19" t="str">
        <f>SUBSTITUTE(CONCATENATE(I73,J73,IF(K73="Identifier","ID",IF(AND(K73="Text",OR(I73&lt;&gt;"",J73&lt;&gt;"")),"",K73)),IF(AND(M73&lt;&gt;"Text",K73&lt;&gt;M73,NOT(AND(K73="URI",M73="Identifier")),NOT(AND(K73="UUID",M73="Identifier")),NOT(AND(K73="OID",M73="Identifier"))),IF(M73="Identifier","ID",M73),""))," ","")</f>
        <v>Description</v>
      </c>
      <c r="B73" s="20" t="s">
        <v>271</v>
      </c>
      <c r="C73" s="19" t="s">
        <v>350</v>
      </c>
      <c r="D73" s="19"/>
      <c r="E73" s="19"/>
      <c r="F73" s="19" t="str">
        <f>CONCATENATE( IF(G73="","",CONCATENATE(G73,"_ ")),H73,". ",IF(I73="","",CONCATENATE(I73,"_ ")),L73,IF(OR(I73&lt;&gt;"",L73&lt;&gt;M73),CONCATENATE(". ",M73),""))</f>
        <v>Criterion Property. Description. Text</v>
      </c>
      <c r="G73" s="19"/>
      <c r="H73" s="19" t="s">
        <v>330</v>
      </c>
      <c r="I73" s="19"/>
      <c r="J73" s="19"/>
      <c r="K73" s="19" t="s">
        <v>291</v>
      </c>
      <c r="L73" s="19" t="str">
        <f>IF(J73&lt;&gt;"",CONCATENATE(J73," ",K73),K73)</f>
        <v>Description</v>
      </c>
      <c r="M73" s="19" t="s">
        <v>263</v>
      </c>
      <c r="N73" s="19"/>
      <c r="O73" s="19" t="str">
        <f>IF(N73&lt;&gt;"",CONCATENATE(N73,"_ ",M73,". Type"),CONCATENATE(M73,". Type"))</f>
        <v>Text. Type</v>
      </c>
      <c r="P73" s="19"/>
      <c r="Q73" s="19"/>
      <c r="R73" s="19" t="s">
        <v>259</v>
      </c>
      <c r="S73" s="19"/>
      <c r="T73" s="19"/>
      <c r="U73" s="19"/>
      <c r="Y73" s="8" t="s">
        <v>254</v>
      </c>
      <c r="AF73" s="22">
        <v>20180219</v>
      </c>
    </row>
    <row r="74" spans="1:32" s="21" customFormat="1" ht="14.1" customHeight="1">
      <c r="A74" s="19" t="str">
        <f>SUBSTITUTE(CONCATENATE(I74,J74,IF(K74="Identifier","ID",IF(AND(K74="Text",OR(I74&lt;&gt;"",J74&lt;&gt;"")),"",K74)),IF(AND(M74&lt;&gt;"Text",K74&lt;&gt;M74,NOT(AND(K74="URI",M74="Identifier")),NOT(AND(K74="UUID",M74="Identifier")),NOT(AND(K74="OID",M74="Identifier"))),IF(M74="Identifier","ID",M74),""))," ","")</f>
        <v>TypeCode</v>
      </c>
      <c r="B74" s="20" t="s">
        <v>267</v>
      </c>
      <c r="C74" s="19" t="s">
        <v>351</v>
      </c>
      <c r="D74" s="19"/>
      <c r="E74" s="19"/>
      <c r="F74" s="19" t="str">
        <f>CONCATENATE( IF(G74="","",CONCATENATE(G74,"_ ")),H74,". ",IF(I74="","",CONCATENATE(I74,"_ ")),L74,IF(OR(I74&lt;&gt;"",L74&lt;&gt;M74),CONCATENATE(". ",M74),""))</f>
        <v>Criterion Property. Type Code. Code</v>
      </c>
      <c r="G74" s="19"/>
      <c r="H74" s="19" t="s">
        <v>330</v>
      </c>
      <c r="I74" s="19"/>
      <c r="J74" s="19" t="s">
        <v>335</v>
      </c>
      <c r="K74" s="19" t="s">
        <v>258</v>
      </c>
      <c r="L74" s="19" t="str">
        <f>IF(J74&lt;&gt;"",CONCATENATE(J74," ",K74),K74)</f>
        <v>Type Code</v>
      </c>
      <c r="M74" s="19" t="s">
        <v>258</v>
      </c>
      <c r="N74" s="19"/>
      <c r="O74" s="19" t="str">
        <f>IF(N74&lt;&gt;"",CONCATENATE(N74,"_ ",M74,". Type"),CONCATENATE(M74,". Type"))</f>
        <v>Code. Type</v>
      </c>
      <c r="P74" s="19"/>
      <c r="Q74" s="19"/>
      <c r="R74" s="19" t="s">
        <v>259</v>
      </c>
      <c r="S74" s="19"/>
      <c r="T74" s="19"/>
      <c r="U74" s="19"/>
      <c r="Y74" s="8" t="s">
        <v>254</v>
      </c>
      <c r="AF74" s="22">
        <v>20180219</v>
      </c>
    </row>
    <row r="75" spans="1:32" s="21" customFormat="1" ht="14.1" customHeight="1">
      <c r="A75" s="19" t="str">
        <f>SUBSTITUTE(CONCATENATE(I75,J75,IF(K75="Identifier","ID",IF(AND(K75="Text",OR(I75&lt;&gt;"",J75&lt;&gt;"")),"",K75)),IF(AND(M75&lt;&gt;"Text",K75&lt;&gt;M75,NOT(AND(K75="URI",M75="Identifier")),NOT(AND(K75="UUID",M75="Identifier")),NOT(AND(K75="OID",M75="Identifier"))),IF(M75="Identifier","ID",M75),""))," ","")</f>
        <v>ConfidentialityLevelCode</v>
      </c>
      <c r="B75" s="20" t="s">
        <v>267</v>
      </c>
      <c r="C75" s="19" t="s">
        <v>358</v>
      </c>
      <c r="D75" s="19"/>
      <c r="E75" s="19"/>
      <c r="F75" s="19" t="str">
        <f>CONCATENATE( IF(G75="","",CONCATENATE(G75,"_ ")),H75,". ",IF(I75="","",CONCATENATE(I75,"_ ")),L75,IF(OR(I75&lt;&gt;"",L75&lt;&gt;M75),CONCATENATE(". ",M75),""))</f>
        <v>Criterion Property. Confidentiality Level Code. Code</v>
      </c>
      <c r="G75" s="19"/>
      <c r="H75" s="19" t="s">
        <v>330</v>
      </c>
      <c r="I75" s="19"/>
      <c r="J75" s="19" t="s">
        <v>359</v>
      </c>
      <c r="K75" s="19" t="s">
        <v>258</v>
      </c>
      <c r="L75" s="19" t="str">
        <f>IF(J75&lt;&gt;"",CONCATENATE(J75," ",K75),K75)</f>
        <v>Confidentiality Level Code</v>
      </c>
      <c r="M75" s="19" t="s">
        <v>258</v>
      </c>
      <c r="N75" s="19"/>
      <c r="O75" s="19" t="str">
        <f>IF(N75&lt;&gt;"",CONCATENATE(N75,"_ ",M75,". Type"),CONCATENATE(M75,". Type"))</f>
        <v>Code. Type</v>
      </c>
      <c r="P75" s="19"/>
      <c r="Q75" s="19"/>
      <c r="R75" s="19" t="s">
        <v>259</v>
      </c>
      <c r="S75" s="19"/>
      <c r="T75" s="19"/>
      <c r="U75" s="19"/>
      <c r="Y75" s="8" t="s">
        <v>254</v>
      </c>
      <c r="AF75" s="22">
        <v>20180219</v>
      </c>
    </row>
    <row r="76" spans="1:32" s="21" customFormat="1" ht="14.1" customHeight="1">
      <c r="A76" s="14" t="str">
        <f>SUBSTITUTE(SUBSTITUTE(CONCATENATE(I76,IF(L76="Identifier","ID",L76))," ",""),"_","")</f>
        <v>RespondsToCriterionProperty</v>
      </c>
      <c r="B76" s="15">
        <v>1</v>
      </c>
      <c r="C76" s="17" t="s">
        <v>338</v>
      </c>
      <c r="D76" s="14"/>
      <c r="E76" s="14"/>
      <c r="F76" s="14" t="str">
        <f>CONCATENATE( IF(G76="","",CONCATENATE(G76,"_ ")),H76,". ",IF(I76="","",CONCATENATE(I76,"_ ")),L76,IF(I76="","",CONCATENATE(". ",M76)))</f>
        <v>Criterion Property. Responds To_ Criterion Property. Criterion Property</v>
      </c>
      <c r="G76" s="14"/>
      <c r="H76" s="14" t="s">
        <v>330</v>
      </c>
      <c r="I76" s="14" t="s">
        <v>360</v>
      </c>
      <c r="J76" s="14"/>
      <c r="K76" s="14"/>
      <c r="L76" s="14" t="str">
        <f>CONCATENATE(IF(P76="","",CONCATENATE(P76,"_ ")),Q76)</f>
        <v>Criterion Property</v>
      </c>
      <c r="M76" s="14" t="str">
        <f>L76</f>
        <v>Criterion Property</v>
      </c>
      <c r="N76" s="14"/>
      <c r="O76" s="14"/>
      <c r="P76" s="14"/>
      <c r="Q76" s="14" t="s">
        <v>330</v>
      </c>
      <c r="R76" s="14" t="s">
        <v>276</v>
      </c>
      <c r="S76" s="14"/>
      <c r="T76" s="14"/>
      <c r="U76" s="17"/>
      <c r="V76" s="17"/>
      <c r="W76" s="17"/>
      <c r="X76" s="17"/>
      <c r="Y76" s="17" t="s">
        <v>254</v>
      </c>
      <c r="Z76" s="17"/>
      <c r="AA76" s="17" t="s">
        <v>255</v>
      </c>
      <c r="AB76" s="17"/>
      <c r="AC76" s="17"/>
      <c r="AD76" s="17"/>
      <c r="AE76" s="17" t="s">
        <v>255</v>
      </c>
      <c r="AF76" s="16">
        <v>20180219</v>
      </c>
    </row>
    <row r="77" spans="1:32" s="21" customFormat="1" ht="14.1" customHeight="1">
      <c r="A77" s="14" t="str">
        <f>SUBSTITUTE(SUBSTITUTE(CONCATENATE(I77,IF(L77="Identifier","ID",L77))," ",""),"_","")</f>
        <v>HasValue</v>
      </c>
      <c r="B77" s="15" t="s">
        <v>271</v>
      </c>
      <c r="C77" s="17" t="s">
        <v>338</v>
      </c>
      <c r="D77" s="14"/>
      <c r="E77" s="14"/>
      <c r="F77" s="14" t="str">
        <f>CONCATENATE( IF(G77="","",CONCATENATE(G77,"_ ")),H77,". ",IF(I77="","",CONCATENATE(I77,"_ ")),L77,IF(I77="","",CONCATENATE(". ",M77)))</f>
        <v>Criterion Property. Has_ Value. Value</v>
      </c>
      <c r="G77" s="14"/>
      <c r="H77" s="14" t="s">
        <v>330</v>
      </c>
      <c r="I77" s="14" t="s">
        <v>288</v>
      </c>
      <c r="J77" s="14"/>
      <c r="K77" s="14"/>
      <c r="L77" s="14" t="str">
        <f>CONCATENATE(IF(P77="","",CONCATENATE(P77,"_ ")),Q77)</f>
        <v>Value</v>
      </c>
      <c r="M77" s="14" t="str">
        <f>L77</f>
        <v>Value</v>
      </c>
      <c r="N77" s="14"/>
      <c r="O77" s="14"/>
      <c r="P77" s="14"/>
      <c r="Q77" s="14" t="s">
        <v>339</v>
      </c>
      <c r="R77" s="14" t="s">
        <v>276</v>
      </c>
      <c r="S77" s="14"/>
      <c r="T77" s="14"/>
      <c r="U77" s="17"/>
      <c r="V77" s="17"/>
      <c r="W77" s="17"/>
      <c r="X77" s="17"/>
      <c r="Y77" s="17" t="s">
        <v>254</v>
      </c>
      <c r="Z77" s="17"/>
      <c r="AA77" s="17" t="s">
        <v>255</v>
      </c>
      <c r="AB77" s="17"/>
      <c r="AC77" s="17"/>
      <c r="AD77" s="17"/>
      <c r="AE77" s="17" t="s">
        <v>5</v>
      </c>
      <c r="AF77" s="16">
        <v>20180219</v>
      </c>
    </row>
    <row r="78" spans="1:32" s="21" customFormat="1" ht="14.1" customHeight="1">
      <c r="A78" s="14" t="str">
        <f>SUBSTITUTE(SUBSTITUTE(CONCATENATE(I78,IF(L78="Identifier","ID",L78))," ",""),"_","")</f>
        <v>HasApplicablePeriod</v>
      </c>
      <c r="B78" s="15" t="s">
        <v>271</v>
      </c>
      <c r="C78" s="14" t="s">
        <v>361</v>
      </c>
      <c r="D78" s="14"/>
      <c r="E78" s="14"/>
      <c r="F78" s="14" t="str">
        <f>CONCATENATE( IF(G78="","",CONCATENATE(G78,"_ ")),H78,". ",IF(I78="","",CONCATENATE(I78,"_ ")),L78,IF(I78="","",CONCATENATE(". ",M78)))</f>
        <v>Criterion Property. Has_ Applicable_ Period. Applicable_ Period</v>
      </c>
      <c r="G78" s="14"/>
      <c r="H78" s="14" t="s">
        <v>330</v>
      </c>
      <c r="I78" s="14" t="s">
        <v>288</v>
      </c>
      <c r="J78" s="14"/>
      <c r="K78" s="14" t="s">
        <v>341</v>
      </c>
      <c r="L78" s="14" t="str">
        <f>CONCATENATE(IF(P78="","",CONCATENATE(P78,"_ ")),Q78)</f>
        <v>Applicable_ Period</v>
      </c>
      <c r="M78" s="14" t="str">
        <f>L78</f>
        <v>Applicable_ Period</v>
      </c>
      <c r="N78" s="14"/>
      <c r="O78" s="14"/>
      <c r="P78" s="14" t="s">
        <v>341</v>
      </c>
      <c r="Q78" s="14" t="s">
        <v>295</v>
      </c>
      <c r="R78" s="14" t="s">
        <v>276</v>
      </c>
      <c r="S78" s="14"/>
      <c r="T78" s="14"/>
      <c r="U78" s="17"/>
      <c r="V78" s="17"/>
      <c r="W78" s="17"/>
      <c r="X78" s="17"/>
      <c r="Y78" s="17" t="s">
        <v>254</v>
      </c>
      <c r="Z78" s="17"/>
      <c r="AA78" s="17" t="s">
        <v>255</v>
      </c>
      <c r="AB78" s="17"/>
      <c r="AC78" s="17"/>
      <c r="AD78" s="17"/>
      <c r="AE78" s="17" t="s">
        <v>5</v>
      </c>
      <c r="AF78" s="16">
        <v>20180219</v>
      </c>
    </row>
    <row r="79" spans="1:32" s="21" customFormat="1" ht="14.1" customHeight="1">
      <c r="A79" s="14" t="str">
        <f>SUBSTITUTE(SUBSTITUTE(CONCATENATE(I79,IF(L79="Identifier","ID",L79))," ",""),"_","")</f>
        <v>SuppliesEvidence</v>
      </c>
      <c r="B79" s="15" t="s">
        <v>271</v>
      </c>
      <c r="C79" s="14" t="s">
        <v>362</v>
      </c>
      <c r="D79" s="14"/>
      <c r="E79" s="14"/>
      <c r="F79" s="14" t="str">
        <f>CONCATENATE( IF(G79="","",CONCATENATE(G79,"_ ")),H79,". ",IF(I79="","",CONCATENATE(I79,"_ ")),L79,IF(I79="","",CONCATENATE(". ",M79)))</f>
        <v>Criterion Property. Supplies_ Evidence. Evidence</v>
      </c>
      <c r="G79" s="14"/>
      <c r="H79" s="14" t="s">
        <v>330</v>
      </c>
      <c r="I79" s="14" t="s">
        <v>363</v>
      </c>
      <c r="J79" s="14"/>
      <c r="K79" s="14"/>
      <c r="L79" s="14" t="str">
        <f>CONCATENATE(IF(P79="","",CONCATENATE(P79,"_ ")),Q79)</f>
        <v>Evidence</v>
      </c>
      <c r="M79" s="14" t="str">
        <f>L79</f>
        <v>Evidence</v>
      </c>
      <c r="N79" s="14"/>
      <c r="O79" s="14"/>
      <c r="P79" s="14"/>
      <c r="Q79" s="14" t="s">
        <v>344</v>
      </c>
      <c r="R79" s="14" t="s">
        <v>276</v>
      </c>
      <c r="S79" s="14"/>
      <c r="T79" s="14"/>
      <c r="U79" s="14" t="s">
        <v>345</v>
      </c>
      <c r="V79" s="17"/>
      <c r="W79" s="17"/>
      <c r="X79" s="17"/>
      <c r="Y79" s="17" t="s">
        <v>254</v>
      </c>
      <c r="Z79" s="17"/>
      <c r="AA79" s="17"/>
      <c r="AB79" s="17"/>
      <c r="AC79" s="17"/>
      <c r="AD79" s="17"/>
      <c r="AE79" s="17"/>
      <c r="AF79" s="16">
        <v>20180219</v>
      </c>
    </row>
    <row r="80" spans="1:32" s="7" customFormat="1" ht="14.1" customHeight="1">
      <c r="A80" s="5" t="str">
        <f>SUBSTITUTE(CONCATENATE(G80,H80)," ","")</f>
        <v>Document</v>
      </c>
      <c r="B80" s="6"/>
      <c r="C80" s="18" t="s">
        <v>269</v>
      </c>
      <c r="D80" s="5"/>
      <c r="E80" s="5"/>
      <c r="F80" s="5" t="str">
        <f>CONCATENATE(IF(G80="","",CONCATENATE(G80,"_ ")),H80,". Details")</f>
        <v>Document. Details</v>
      </c>
      <c r="G80" s="5"/>
      <c r="H80" s="18" t="s">
        <v>628</v>
      </c>
      <c r="I80" s="5"/>
      <c r="J80" s="5"/>
      <c r="K80" s="5"/>
      <c r="L80" s="5"/>
      <c r="M80" s="5"/>
      <c r="N80" s="5"/>
      <c r="O80" s="5"/>
      <c r="P80" s="5"/>
      <c r="Q80" s="5"/>
      <c r="R80" s="5" t="s">
        <v>252</v>
      </c>
      <c r="S80" s="5"/>
      <c r="T80" s="5"/>
      <c r="U80" s="5"/>
      <c r="V80" s="5"/>
      <c r="W80" s="5"/>
      <c r="X80" s="5"/>
      <c r="Y80" s="5" t="s">
        <v>254</v>
      </c>
      <c r="Z80" s="5"/>
      <c r="AA80" s="5" t="s">
        <v>255</v>
      </c>
      <c r="AB80" s="5"/>
      <c r="AC80" s="5"/>
      <c r="AD80" s="5"/>
      <c r="AE80" s="5" t="s">
        <v>629</v>
      </c>
      <c r="AF80" s="5">
        <v>20180321</v>
      </c>
    </row>
    <row r="81" spans="1:1029" s="21" customFormat="1" ht="14.1" customHeight="1">
      <c r="A81" s="14" t="str">
        <f>SUBSTITUTE(SUBSTITUTE(CONCATENATE(I81,IF(L81="Identifier","ID",L81))," ",""),"_","")</f>
        <v>RefersTolrm:Work</v>
      </c>
      <c r="B81" s="15">
        <v>1</v>
      </c>
      <c r="C81" s="17"/>
      <c r="D81" s="14"/>
      <c r="E81" s="14"/>
      <c r="F81" s="14" t="str">
        <f>CONCATENATE( IF(G81="","",CONCATENATE(G81,"_ ")),H81,". ",IF(I81="","",CONCATENATE(I81,"_ ")),L81,IF(I81="","",CONCATENATE(". ",M81)))</f>
        <v>Document. Refers To_ lrm:Work. lrm:Work</v>
      </c>
      <c r="G81" s="14"/>
      <c r="H81" s="14" t="s">
        <v>628</v>
      </c>
      <c r="I81" s="14" t="s">
        <v>630</v>
      </c>
      <c r="J81" s="14"/>
      <c r="K81" s="14"/>
      <c r="L81" s="14" t="str">
        <f>CONCATENATE(IF(P81="","",CONCATENATE(P81,"_ ")),Q81)</f>
        <v>lrm:Work</v>
      </c>
      <c r="M81" s="14" t="str">
        <f>L81</f>
        <v>lrm:Work</v>
      </c>
      <c r="N81" s="14"/>
      <c r="O81" s="14"/>
      <c r="P81" s="14"/>
      <c r="Q81" s="14" t="s">
        <v>631</v>
      </c>
      <c r="R81" s="14" t="s">
        <v>276</v>
      </c>
      <c r="S81" s="14"/>
      <c r="T81" s="14"/>
      <c r="U81" s="17"/>
      <c r="V81" s="17"/>
      <c r="W81" s="17"/>
      <c r="X81" s="17"/>
      <c r="Y81" s="17" t="s">
        <v>254</v>
      </c>
      <c r="Z81" s="17"/>
      <c r="AA81" s="17" t="s">
        <v>255</v>
      </c>
      <c r="AB81" s="17"/>
      <c r="AC81" s="17"/>
      <c r="AD81" s="17"/>
      <c r="AE81" s="17" t="s">
        <v>255</v>
      </c>
      <c r="AF81" s="16">
        <v>20180219</v>
      </c>
    </row>
    <row r="82" spans="1:1029" s="7" customFormat="1" ht="14.1" customHeight="1">
      <c r="A82" s="5" t="str">
        <f>SUBSTITUTE(CONCATENATE(G82,H82)," ","")</f>
        <v>EconomicOperator</v>
      </c>
      <c r="B82" s="6"/>
      <c r="C82" s="18" t="s">
        <v>364</v>
      </c>
      <c r="D82" s="5"/>
      <c r="E82" s="5"/>
      <c r="F82" s="5" t="str">
        <f>CONCATENATE(IF(G82="","",CONCATENATE(G82,"_ ")),H82,". Details")</f>
        <v>Economic Operator. Details</v>
      </c>
      <c r="G82" s="5"/>
      <c r="H82" s="18" t="s">
        <v>67</v>
      </c>
      <c r="I82" s="5"/>
      <c r="J82" s="5"/>
      <c r="K82" s="5"/>
      <c r="L82" s="5"/>
      <c r="M82" s="5"/>
      <c r="N82" s="5"/>
      <c r="O82" s="5"/>
      <c r="P82" s="5"/>
      <c r="Q82" s="5"/>
      <c r="R82" s="5" t="s">
        <v>252</v>
      </c>
      <c r="S82" s="5" t="s">
        <v>365</v>
      </c>
      <c r="T82" s="5"/>
      <c r="U82" s="5"/>
      <c r="V82" s="5"/>
      <c r="W82" s="5"/>
      <c r="X82" s="5" t="s">
        <v>67</v>
      </c>
      <c r="Y82" s="5" t="s">
        <v>254</v>
      </c>
      <c r="Z82" s="5"/>
      <c r="AA82" s="5" t="s">
        <v>255</v>
      </c>
      <c r="AB82" s="5"/>
      <c r="AC82" s="5"/>
      <c r="AD82" s="5"/>
      <c r="AE82" s="5" t="s">
        <v>5</v>
      </c>
      <c r="AF82" s="5" t="s">
        <v>366</v>
      </c>
    </row>
    <row r="83" spans="1:1029" s="21" customFormat="1" ht="14.1" customHeight="1">
      <c r="A83" s="19" t="str">
        <f>SUBSTITUTE(CONCATENATE(I83,J83,IF(K83="Identifier","ID",IF(AND(K83="Text",OR(I83&lt;&gt;"",J83&lt;&gt;"")),"",K83)),IF(AND(M83&lt;&gt;"Text",K83&lt;&gt;M83,NOT(AND(K83="URI",M83="Identifier")),NOT(AND(K83="UUID",M83="Identifier")),NOT(AND(K83="OID",M83="Identifier"))),IF(M83="Identifier","ID",M83),""))," ","")</f>
        <v>SMECode</v>
      </c>
      <c r="B83" s="20" t="s">
        <v>267</v>
      </c>
      <c r="C83" s="23" t="s">
        <v>21</v>
      </c>
      <c r="D83" s="19"/>
      <c r="E83" s="19" t="s">
        <v>367</v>
      </c>
      <c r="F83" s="19" t="str">
        <f>CONCATENATE( IF(G83="","",CONCATENATE(G83,"_ ")),H83,". ",IF(I83="","",CONCATENATE(I83,"_ ")),L83,IF(OR(I83&lt;&gt;"",L83&lt;&gt;M83),CONCATENATE(". ",M83),""))</f>
        <v>Economic Operator. SME Code. Code</v>
      </c>
      <c r="G83" s="19"/>
      <c r="H83" s="19" t="s">
        <v>67</v>
      </c>
      <c r="I83" s="19"/>
      <c r="J83" s="19" t="s">
        <v>610</v>
      </c>
      <c r="K83" s="19" t="s">
        <v>258</v>
      </c>
      <c r="L83" s="19" t="str">
        <f>IF(J83&lt;&gt;"",CONCATENATE(J83," ",K83),K83)</f>
        <v>SME Code</v>
      </c>
      <c r="M83" s="19" t="s">
        <v>258</v>
      </c>
      <c r="N83" s="19"/>
      <c r="O83" s="19" t="str">
        <f>IF(N83&lt;&gt;"",CONCATENATE(N83,"_ ",M83,". Type"),CONCATENATE(M83,". Type"))</f>
        <v>Code. Type</v>
      </c>
      <c r="P83" s="19"/>
      <c r="Q83" s="19"/>
      <c r="R83" s="19" t="s">
        <v>259</v>
      </c>
      <c r="S83" s="19"/>
      <c r="T83" s="19" t="s">
        <v>368</v>
      </c>
      <c r="U83" s="19"/>
      <c r="X83" s="21" t="s">
        <v>20</v>
      </c>
      <c r="Y83" s="8" t="s">
        <v>254</v>
      </c>
      <c r="AA83" s="21" t="s">
        <v>5</v>
      </c>
      <c r="AE83" s="21" t="s">
        <v>369</v>
      </c>
      <c r="AF83" s="22" t="s">
        <v>366</v>
      </c>
    </row>
    <row r="84" spans="1:1029" s="21" customFormat="1" ht="14.1" customHeight="1">
      <c r="A84" s="19" t="str">
        <f>SUBSTITUTE(CONCATENATE(I84,J84,IF(K84="Identifier","ID",IF(AND(K84="Text",OR(I84&lt;&gt;"",J84&lt;&gt;"")),"",K84)),IF(AND(M84&lt;&gt;"Text",K84&lt;&gt;M84,NOT(AND(K84="URI",M84="Identifier")),NOT(AND(K84="UUID",M84="Identifier")),NOT(AND(K84="OID",M84="Identifier"))),IF(M84="Identifier","ID",M84),""))," ","")</f>
        <v>LegalFormCode</v>
      </c>
      <c r="B84" s="20">
        <v>1</v>
      </c>
      <c r="C84" s="23" t="s">
        <v>116</v>
      </c>
      <c r="D84" s="19"/>
      <c r="E84" s="19" t="s">
        <v>370</v>
      </c>
      <c r="F84" s="19" t="str">
        <f>CONCATENATE( IF(G84="","",CONCATENATE(G84,"_ ")),H84,". ",IF(I84="","",CONCATENATE(I84,"_ ")),L84,IF(OR(I84&lt;&gt;"",L84&lt;&gt;M84),CONCATENATE(". ",M84),""))</f>
        <v>Economic Operator. Legal Form Code. Code</v>
      </c>
      <c r="G84" s="19"/>
      <c r="H84" s="19" t="s">
        <v>67</v>
      </c>
      <c r="I84" s="19"/>
      <c r="J84" s="19" t="s">
        <v>115</v>
      </c>
      <c r="K84" s="19" t="s">
        <v>258</v>
      </c>
      <c r="L84" s="19" t="str">
        <f>IF(J84&lt;&gt;"",CONCATENATE(J84," ",K84),K84)</f>
        <v>Legal Form Code</v>
      </c>
      <c r="M84" s="19" t="s">
        <v>258</v>
      </c>
      <c r="N84" s="19"/>
      <c r="O84" s="19" t="str">
        <f>IF(N84&lt;&gt;"",CONCATENATE(N84,"_ ",M84,". Type"),CONCATENATE(M84,". Type"))</f>
        <v>Code. Type</v>
      </c>
      <c r="P84" s="19"/>
      <c r="Q84" s="19"/>
      <c r="R84" s="19" t="s">
        <v>259</v>
      </c>
      <c r="S84" s="19"/>
      <c r="T84" s="19"/>
      <c r="U84" s="19" t="s">
        <v>371</v>
      </c>
      <c r="X84" s="21" t="s">
        <v>115</v>
      </c>
      <c r="Y84" s="8" t="s">
        <v>254</v>
      </c>
      <c r="AA84" s="21" t="s">
        <v>5</v>
      </c>
      <c r="AE84" s="21" t="s">
        <v>5</v>
      </c>
      <c r="AF84" s="22">
        <v>20180307</v>
      </c>
    </row>
    <row r="85" spans="1:1029" s="21" customFormat="1" ht="14.1" customHeight="1">
      <c r="A85" s="14" t="str">
        <f>SUBSTITUTE(SUBSTITUTE(CONCATENATE(I85,IF(L85="Identifier","ID",L85))," ",""),"_","")</f>
        <v>FinancialAccount</v>
      </c>
      <c r="B85" s="15" t="s">
        <v>271</v>
      </c>
      <c r="C85" s="14" t="s">
        <v>374</v>
      </c>
      <c r="D85" s="14"/>
      <c r="E85" s="14"/>
      <c r="F85" s="14" t="str">
        <f>CONCATENATE( IF(G85="","",CONCATENATE(G85,"_ ")),H85,". ",IF(I85="","",CONCATENATE(I85,"_ ")),L85,IF(I85="","",CONCATENATE(". ",M85)))</f>
        <v>Economic Operator. Financial Account</v>
      </c>
      <c r="G85" s="14"/>
      <c r="H85" s="14" t="s">
        <v>67</v>
      </c>
      <c r="I85" s="14"/>
      <c r="J85" s="14"/>
      <c r="K85" s="14"/>
      <c r="L85" s="14" t="s">
        <v>375</v>
      </c>
      <c r="M85" s="14" t="str">
        <f>L85</f>
        <v>Financial Account</v>
      </c>
      <c r="N85" s="14"/>
      <c r="O85" s="14"/>
      <c r="P85" s="14"/>
      <c r="Q85" s="14" t="s">
        <v>375</v>
      </c>
      <c r="R85" s="14" t="s">
        <v>276</v>
      </c>
      <c r="S85" s="14"/>
      <c r="T85" s="14"/>
      <c r="U85" s="14"/>
      <c r="V85" s="14"/>
      <c r="W85" s="14"/>
      <c r="X85" s="17"/>
      <c r="Y85" s="17" t="s">
        <v>254</v>
      </c>
      <c r="Z85" s="17"/>
      <c r="AA85" s="17" t="s">
        <v>255</v>
      </c>
      <c r="AB85" s="17"/>
      <c r="AC85" s="17"/>
      <c r="AD85" s="17"/>
      <c r="AE85" s="17" t="s">
        <v>5</v>
      </c>
      <c r="AF85" s="16">
        <v>20180307</v>
      </c>
    </row>
    <row r="86" spans="1:1029" s="21" customFormat="1" ht="14.1" customHeight="1">
      <c r="A86" s="14" t="str">
        <f>SUBSTITUTE(SUBSTITUTE(CONCATENATE(I86,IF(L86="Identifier","ID",L86))," ",""),"_","")</f>
        <v>QualifyingParty</v>
      </c>
      <c r="B86" s="15" t="s">
        <v>271</v>
      </c>
      <c r="C86" s="14" t="s">
        <v>377</v>
      </c>
      <c r="D86" s="14"/>
      <c r="E86" s="14" t="s">
        <v>378</v>
      </c>
      <c r="F86" s="14" t="str">
        <f>CONCATENATE( IF(G86="","",CONCATENATE(G86,"_ ")),H86,". ",IF(I86="","",CONCATENATE(I86,"_ ")),L86,IF(I86="","",CONCATENATE(". ",M86)))</f>
        <v>Economic Operator. Qualifying Party</v>
      </c>
      <c r="G86" s="14"/>
      <c r="H86" s="14" t="s">
        <v>67</v>
      </c>
      <c r="I86" s="14"/>
      <c r="J86" s="14"/>
      <c r="K86" s="14"/>
      <c r="L86" s="14" t="str">
        <f>CONCATENATE(IF(P86="","",CONCATENATE(P86,"_ ")),Q86)</f>
        <v>Qualifying Party</v>
      </c>
      <c r="M86" s="14" t="str">
        <f>L86</f>
        <v>Qualifying Party</v>
      </c>
      <c r="N86" s="14"/>
      <c r="O86" s="14"/>
      <c r="P86" s="14"/>
      <c r="Q86" s="14" t="s">
        <v>379</v>
      </c>
      <c r="R86" s="14" t="s">
        <v>276</v>
      </c>
      <c r="S86" s="14"/>
      <c r="T86" s="14"/>
      <c r="U86" s="14"/>
      <c r="V86" s="14"/>
      <c r="W86" s="14"/>
      <c r="X86" s="17"/>
      <c r="Y86" s="17" t="s">
        <v>254</v>
      </c>
      <c r="Z86" s="17"/>
      <c r="AA86" s="17"/>
      <c r="AB86" s="17"/>
      <c r="AC86" s="17"/>
      <c r="AD86" s="17"/>
      <c r="AE86" s="17"/>
      <c r="AF86" s="16"/>
    </row>
    <row r="87" spans="1:1029" s="7" customFormat="1" ht="14.1" customHeight="1">
      <c r="A87" s="5" t="str">
        <f>SUBSTITUTE(CONCATENATE(G87,H87)," ","")</f>
        <v>EconomicOperatorGroup</v>
      </c>
      <c r="B87" s="6"/>
      <c r="C87" s="25" t="s">
        <v>381</v>
      </c>
      <c r="D87" s="5"/>
      <c r="E87" s="5"/>
      <c r="F87" s="5" t="str">
        <f>CONCATENATE(IF(G87="","",CONCATENATE(G87,"_ ")),H87,". Details")</f>
        <v>Economic Operator Group. Details</v>
      </c>
      <c r="G87" s="5"/>
      <c r="H87" s="18" t="s">
        <v>382</v>
      </c>
      <c r="I87" s="5"/>
      <c r="J87" s="5"/>
      <c r="K87" s="5"/>
      <c r="L87" s="5"/>
      <c r="M87" s="5"/>
      <c r="N87" s="5"/>
      <c r="O87" s="5"/>
      <c r="P87" s="5"/>
      <c r="Q87" s="5"/>
      <c r="R87" s="5" t="s">
        <v>252</v>
      </c>
      <c r="S87" s="5" t="s">
        <v>277</v>
      </c>
      <c r="T87" s="5"/>
      <c r="U87" s="5"/>
      <c r="V87" s="5"/>
      <c r="W87" s="5"/>
      <c r="X87" s="5" t="s">
        <v>67</v>
      </c>
      <c r="Y87" s="5" t="s">
        <v>254</v>
      </c>
      <c r="Z87" s="5"/>
      <c r="AA87" s="5" t="s">
        <v>255</v>
      </c>
      <c r="AB87" s="5"/>
      <c r="AC87" s="5"/>
      <c r="AD87" s="5"/>
      <c r="AE87" s="5" t="s">
        <v>268</v>
      </c>
      <c r="AF87" s="5">
        <v>20180219</v>
      </c>
    </row>
    <row r="88" spans="1:1029" s="21" customFormat="1" ht="14.1" customHeight="1">
      <c r="A88" s="19" t="str">
        <f>SUBSTITUTE(CONCATENATE(I88,J88,IF(K88="Identifier","ID",IF(AND(K88="Text",OR(I88&lt;&gt;"",J88&lt;&gt;"")),"",K88)),IF(AND(M88&lt;&gt;"Text",K88&lt;&gt;M88,NOT(AND(K88="URI",M88="Identifier")),NOT(AND(K88="UUID",M88="Identifier")),NOT(AND(K88="OID",M88="Identifier"))),IF(M88="Identifier","ID",M88),""))," ","")</f>
        <v>ID</v>
      </c>
      <c r="B88" s="20" t="s">
        <v>267</v>
      </c>
      <c r="C88" s="24" t="s">
        <v>383</v>
      </c>
      <c r="D88" s="19"/>
      <c r="E88" s="19"/>
      <c r="F88" s="19" t="str">
        <f>CONCATENATE( IF(G88="","",CONCATENATE(G88,"_ ")),H88,". ",IF(I88="","",CONCATENATE(I88,"_ ")),L88,IF(OR(I88&lt;&gt;"",L88&lt;&gt;M88),CONCATENATE(". ",M88),""))</f>
        <v>Economic Operator Group. Identifier</v>
      </c>
      <c r="G88" s="19"/>
      <c r="H88" s="19" t="s">
        <v>382</v>
      </c>
      <c r="I88" s="19"/>
      <c r="J88" s="19"/>
      <c r="K88" s="19" t="s">
        <v>266</v>
      </c>
      <c r="L88" s="19" t="str">
        <f>IF(J88&lt;&gt;"",CONCATENATE(J88," ",K88),K88)</f>
        <v>Identifier</v>
      </c>
      <c r="M88" s="19" t="s">
        <v>266</v>
      </c>
      <c r="N88" s="19"/>
      <c r="O88" s="19" t="str">
        <f>IF(N88&lt;&gt;"",CONCATENATE(N88,"_ ",M88,". Type"),CONCATENATE(M88,". Type"))</f>
        <v>Identifier. Type</v>
      </c>
      <c r="P88" s="19"/>
      <c r="Q88" s="19"/>
      <c r="R88" s="19" t="s">
        <v>259</v>
      </c>
      <c r="S88" s="19"/>
      <c r="T88" s="19"/>
      <c r="U88" s="19"/>
      <c r="Y88" s="8" t="s">
        <v>254</v>
      </c>
      <c r="AA88" s="21" t="s">
        <v>255</v>
      </c>
      <c r="AE88" s="21" t="s">
        <v>255</v>
      </c>
      <c r="AF88" s="22">
        <v>20180219</v>
      </c>
    </row>
    <row r="89" spans="1:1029" s="21" customFormat="1" ht="14.1" customHeight="1">
      <c r="A89" s="19" t="str">
        <f>SUBSTITUTE(CONCATENATE(I89,J89,IF(K89="Identifier","ID",IF(AND(K89="Text",OR(I89&lt;&gt;"",J89&lt;&gt;"")),"",K89)),IF(AND(M89&lt;&gt;"Text",K89&lt;&gt;M89,NOT(AND(K89="URI",M89="Identifier")),NOT(AND(K89="UUID",M89="Identifier")),NOT(AND(K89="OID",M89="Identifier"))),IF(M89="Identifier","ID",M89),""))," ","")</f>
        <v>Name</v>
      </c>
      <c r="B89" s="20" t="s">
        <v>267</v>
      </c>
      <c r="C89" s="7" t="s">
        <v>384</v>
      </c>
      <c r="D89" s="19"/>
      <c r="E89" s="19"/>
      <c r="F89" s="19" t="str">
        <f>CONCATENATE( IF(G89="","",CONCATENATE(G89,"_ ")),H89,". ",IF(I89="","",CONCATENATE(I89,"_ ")),L89,IF(OR(I89&lt;&gt;"",L89&lt;&gt;M89),CONCATENATE(". ",M89),""))</f>
        <v>Economic Operator Group. Name. Text</v>
      </c>
      <c r="G89" s="19"/>
      <c r="H89" s="19" t="s">
        <v>382</v>
      </c>
      <c r="I89" s="19"/>
      <c r="J89" s="19"/>
      <c r="K89" s="19" t="s">
        <v>136</v>
      </c>
      <c r="L89" s="19" t="str">
        <f>IF(J89&lt;&gt;"",CONCATENATE(J89," ",K89),K89)</f>
        <v>Name</v>
      </c>
      <c r="M89" s="19" t="s">
        <v>263</v>
      </c>
      <c r="N89" s="19"/>
      <c r="O89" s="19" t="str">
        <f>IF(N89&lt;&gt;"",CONCATENATE(N89,"_ ",M89,". Type"),CONCATENATE(M89,". Type"))</f>
        <v>Text. Type</v>
      </c>
      <c r="P89" s="19"/>
      <c r="Q89" s="19"/>
      <c r="R89" s="19" t="s">
        <v>259</v>
      </c>
      <c r="S89" s="19"/>
      <c r="T89" s="19"/>
      <c r="U89" s="19"/>
      <c r="Y89" s="8" t="s">
        <v>254</v>
      </c>
      <c r="AA89" s="21" t="s">
        <v>255</v>
      </c>
      <c r="AE89" s="21" t="s">
        <v>255</v>
      </c>
      <c r="AF89" s="22">
        <v>20180219</v>
      </c>
    </row>
    <row r="90" spans="1:1029" s="21" customFormat="1" ht="14.1" customHeight="1">
      <c r="A90" s="19" t="str">
        <f>SUBSTITUTE(CONCATENATE(I90,J90,IF(K90="Identifier","ID",IF(AND(K90="Text",OR(I90&lt;&gt;"",J90&lt;&gt;"")),"",K90)),IF(AND(M90&lt;&gt;"Text",K90&lt;&gt;M90,NOT(AND(K90="URI",M90="Identifier")),NOT(AND(K90="UUID",M90="Identifier")),NOT(AND(K90="OID",M90="Identifier"))),IF(M90="Identifier","ID",M90),""))," ","")</f>
        <v>TypeCode</v>
      </c>
      <c r="B90" s="20" t="s">
        <v>267</v>
      </c>
      <c r="C90" s="19" t="s">
        <v>385</v>
      </c>
      <c r="D90" s="19"/>
      <c r="E90" s="19"/>
      <c r="F90" s="19" t="str">
        <f>CONCATENATE( IF(G90="","",CONCATENATE(G90,"_ ")),H90,". ",IF(I90="","",CONCATENATE(I90,"_ ")),L90,IF(OR(I90&lt;&gt;"",L90&lt;&gt;M90),CONCATENATE(". ",M90),""))</f>
        <v>Economic Operator Group. Type Code. Code</v>
      </c>
      <c r="G90" s="19"/>
      <c r="H90" s="19" t="s">
        <v>382</v>
      </c>
      <c r="I90" s="19"/>
      <c r="J90" s="19" t="s">
        <v>335</v>
      </c>
      <c r="K90" s="19" t="s">
        <v>258</v>
      </c>
      <c r="L90" s="19" t="str">
        <f>IF(J90&lt;&gt;"",CONCATENATE(J90," ",K90),K90)</f>
        <v>Type Code</v>
      </c>
      <c r="M90" s="19" t="s">
        <v>258</v>
      </c>
      <c r="N90" s="19"/>
      <c r="O90" s="19" t="str">
        <f>IF(N90&lt;&gt;"",CONCATENATE(N90,"_ ",M90,". Type"),CONCATENATE(M90,". Type"))</f>
        <v>Code. Type</v>
      </c>
      <c r="P90" s="19"/>
      <c r="Q90" s="19"/>
      <c r="R90" s="19" t="s">
        <v>259</v>
      </c>
      <c r="S90" s="19"/>
      <c r="T90" s="19" t="s">
        <v>386</v>
      </c>
      <c r="U90" s="19"/>
      <c r="Y90" s="8" t="s">
        <v>254</v>
      </c>
      <c r="AA90" s="21" t="s">
        <v>255</v>
      </c>
      <c r="AE90" s="21" t="s">
        <v>255</v>
      </c>
      <c r="AF90" s="22">
        <v>20180219</v>
      </c>
    </row>
    <row r="91" spans="1:1029" s="21" customFormat="1" ht="14.1" customHeight="1">
      <c r="A91" s="14" t="str">
        <f>SUBSTITUTE(SUBSTITUTE(CONCATENATE(I91,IF(L91="Identifier","ID",L91))," ",""),"_","")</f>
        <v>HasEconomicOperator</v>
      </c>
      <c r="B91" s="15" t="s">
        <v>261</v>
      </c>
      <c r="C91" s="14" t="s">
        <v>387</v>
      </c>
      <c r="D91" s="14"/>
      <c r="E91" s="14"/>
      <c r="F91" s="14" t="str">
        <f>CONCATENATE( IF(G91="","",CONCATENATE(G91,"_ ")),H91,". ",IF(I91="","",CONCATENATE(I91,"_ ")),L91,IF(I91="","",CONCATENATE(". ",M91)))</f>
        <v>Economic Operator Group. Has_ Economic Operator. Economic Operator</v>
      </c>
      <c r="G91" s="14"/>
      <c r="H91" s="14" t="s">
        <v>382</v>
      </c>
      <c r="I91" s="14" t="s">
        <v>288</v>
      </c>
      <c r="J91" s="14"/>
      <c r="K91" s="14"/>
      <c r="L91" s="14" t="str">
        <f>CONCATENATE(IF(P91="","",CONCATENATE(P91,"_ ")),Q91)</f>
        <v>Economic Operator</v>
      </c>
      <c r="M91" s="14" t="str">
        <f>L91</f>
        <v>Economic Operator</v>
      </c>
      <c r="N91" s="14"/>
      <c r="O91" s="14"/>
      <c r="P91" s="14"/>
      <c r="Q91" s="14" t="s">
        <v>67</v>
      </c>
      <c r="R91" s="14" t="s">
        <v>276</v>
      </c>
      <c r="S91" s="14"/>
      <c r="T91" s="14"/>
      <c r="U91" s="14"/>
      <c r="V91" s="14"/>
      <c r="W91" s="14"/>
      <c r="X91" s="17"/>
      <c r="Y91" s="17" t="s">
        <v>254</v>
      </c>
      <c r="Z91" s="17"/>
      <c r="AA91" s="17" t="s">
        <v>255</v>
      </c>
      <c r="AB91" s="17"/>
      <c r="AC91" s="17"/>
      <c r="AD91" s="17"/>
      <c r="AE91" s="17" t="s">
        <v>5</v>
      </c>
      <c r="AF91" s="16">
        <v>20180219</v>
      </c>
    </row>
    <row r="92" spans="1:1029" s="7" customFormat="1" ht="14.1" customHeight="1">
      <c r="A92" s="5" t="str">
        <f>SUBSTITUTE(CONCATENATE(G92,H92)," ","")</f>
        <v>e-Auction</v>
      </c>
      <c r="B92" s="6"/>
      <c r="C92" s="18" t="s">
        <v>62</v>
      </c>
      <c r="D92" s="5"/>
      <c r="E92" s="5"/>
      <c r="F92" s="5" t="str">
        <f>CONCATENATE(IF(G92="","",CONCATENATE(G92,"_ ")),H92,". Details")</f>
        <v>e-Auction. Details</v>
      </c>
      <c r="G92" s="5"/>
      <c r="H92" s="18" t="s">
        <v>61</v>
      </c>
      <c r="I92" s="5"/>
      <c r="J92" s="5"/>
      <c r="K92" s="5"/>
      <c r="L92" s="5"/>
      <c r="M92" s="5"/>
      <c r="N92" s="5"/>
      <c r="O92" s="5"/>
      <c r="P92" s="5"/>
      <c r="Q92" s="5"/>
      <c r="R92" s="5" t="s">
        <v>252</v>
      </c>
      <c r="S92" s="5" t="s">
        <v>388</v>
      </c>
      <c r="T92" s="5"/>
      <c r="U92" s="5"/>
      <c r="V92" s="5"/>
      <c r="W92" s="5"/>
      <c r="X92" s="5" t="s">
        <v>61</v>
      </c>
      <c r="Y92" s="5" t="s">
        <v>254</v>
      </c>
      <c r="Z92" s="5"/>
      <c r="AA92" s="5" t="s">
        <v>5</v>
      </c>
      <c r="AB92" s="5"/>
      <c r="AC92" s="5"/>
      <c r="AD92" s="5"/>
      <c r="AE92" s="5" t="s">
        <v>255</v>
      </c>
      <c r="AF92" s="5">
        <v>20180220</v>
      </c>
    </row>
    <row r="93" spans="1:1029" s="21" customFormat="1" ht="14.1" customHeight="1">
      <c r="A93" s="19" t="str">
        <f>SUBSTITUTE(CONCATENATE(I93,J93,IF(K93="Identifier","ID",IF(AND(K93="Text",OR(I93&lt;&gt;"",J93&lt;&gt;"")),"",K93)),IF(AND(M93&lt;&gt;"Text",K93&lt;&gt;M93,NOT(AND(K93="URI",M93="Identifier")),NOT(AND(K93="UUID",M93="Identifier")),NOT(AND(K93="OID",M93="Identifier"))),IF(M93="Identifier","ID",M93),""))," ","")</f>
        <v>ID</v>
      </c>
      <c r="B93" s="20" t="s">
        <v>267</v>
      </c>
      <c r="C93" s="23" t="s">
        <v>269</v>
      </c>
      <c r="D93" s="19"/>
      <c r="E93" s="19"/>
      <c r="F93" s="19" t="str">
        <f>CONCATENATE( IF(G93="","",CONCATENATE(G93,"_ ")),H93,". ",IF(I93="","",CONCATENATE(I93,"_ ")),L93,IF(OR(I93&lt;&gt;"",L93&lt;&gt;M93),CONCATENATE(". ",M93),""))</f>
        <v>e-Auction. Identifier</v>
      </c>
      <c r="G93" s="19"/>
      <c r="H93" s="19" t="s">
        <v>61</v>
      </c>
      <c r="I93" s="19"/>
      <c r="J93" s="19"/>
      <c r="K93" s="19" t="s">
        <v>266</v>
      </c>
      <c r="L93" s="19" t="str">
        <f>IF(J93&lt;&gt;"",CONCATENATE(J93," ",K93),K93)</f>
        <v>Identifier</v>
      </c>
      <c r="M93" s="19" t="s">
        <v>266</v>
      </c>
      <c r="N93" s="19"/>
      <c r="O93" s="19" t="str">
        <f>IF(N93&lt;&gt;"",CONCATENATE(N93,"_ ",M93,". Type"),CONCATENATE(M93,". Type"))</f>
        <v>Identifier. Type</v>
      </c>
      <c r="P93" s="19"/>
      <c r="Q93" s="19"/>
      <c r="R93" s="19" t="s">
        <v>259</v>
      </c>
      <c r="S93" s="19"/>
      <c r="T93" s="19"/>
      <c r="U93" s="19"/>
      <c r="Y93" s="8" t="s">
        <v>254</v>
      </c>
      <c r="AF93" s="22">
        <v>20180220</v>
      </c>
    </row>
    <row r="94" spans="1:1029" s="21" customFormat="1" ht="14.1" customHeight="1">
      <c r="A94" s="19" t="str">
        <f>SUBSTITUTE(CONCATENATE(I94,J94,IF(K94="Identifier","ID",IF(AND(K94="Text",OR(I94&lt;&gt;"",J94&lt;&gt;"")),"",K94)),IF(AND(M94&lt;&gt;"Text",K94&lt;&gt;M94,NOT(AND(K94="URI",M94="Identifier")),NOT(AND(K94="UUID",M94="Identifier")),NOT(AND(K94="OID",M94="Identifier"))),IF(M94="Identifier","ID",M94),""))," ","")</f>
        <v>URI</v>
      </c>
      <c r="B94" s="20" t="s">
        <v>267</v>
      </c>
      <c r="C94" s="8" t="s">
        <v>389</v>
      </c>
      <c r="D94" s="19"/>
      <c r="E94" s="19"/>
      <c r="F94" s="19" t="str">
        <f>CONCATENATE( IF(G94="","",CONCATENATE(G94,"_ ")),H94,". ",IF(I94="","",CONCATENATE(I94,"_ ")),L94,IF(OR(I94&lt;&gt;"",L94&lt;&gt;M94),CONCATENATE(". ",M94),""))</f>
        <v>e-Auction. URI. Identifier</v>
      </c>
      <c r="G94" s="19"/>
      <c r="H94" s="19" t="s">
        <v>61</v>
      </c>
      <c r="I94" s="19"/>
      <c r="J94" s="19"/>
      <c r="K94" s="8" t="s">
        <v>265</v>
      </c>
      <c r="L94" s="8" t="str">
        <f>IF(J94&lt;&gt;"",CONCATENATE(J94," ",K94),K94)</f>
        <v>URI</v>
      </c>
      <c r="M94" s="8" t="s">
        <v>266</v>
      </c>
      <c r="N94" s="8"/>
      <c r="O94" s="8" t="str">
        <f>IF(N94&lt;&gt;"",CONCATENATE(N94,"_ ",M94,". Type"),CONCATENATE(M94,". Type"))</f>
        <v>Identifier. Type</v>
      </c>
      <c r="P94" s="8"/>
      <c r="Q94" s="8"/>
      <c r="R94" s="8" t="s">
        <v>259</v>
      </c>
      <c r="S94" s="8"/>
      <c r="T94" s="8"/>
      <c r="U94" s="8"/>
      <c r="V94" s="8"/>
      <c r="W94" s="8"/>
      <c r="X94" s="8" t="s">
        <v>65</v>
      </c>
      <c r="Y94" s="8" t="s">
        <v>254</v>
      </c>
      <c r="Z94" s="8"/>
      <c r="AA94" s="21" t="s">
        <v>5</v>
      </c>
      <c r="AE94" s="21" t="s">
        <v>5</v>
      </c>
      <c r="AF94" s="11">
        <v>20180220</v>
      </c>
    </row>
    <row r="95" spans="1:1029">
      <c r="A95" s="8" t="str">
        <f>SUBSTITUTE(CONCATENATE(I95,J95,IF(K95="Identifier","ID",IF(AND(K95="Text",OR(I95&lt;&gt;"",J95&lt;&gt;"")),"",K95)),IF(AND(M95&lt;&gt;"Text",K95&lt;&gt;M95,NOT(AND(K95="URI",M95="Identifier")),NOT(AND(K95="UUID",M95="Identifier")),NOT(AND(K95="OID",M95="Identifier"))),IF(M95="Identifier","ID",M95),""))," ","")</f>
        <v>AdditionalInformation</v>
      </c>
      <c r="B95" s="13" t="s">
        <v>267</v>
      </c>
      <c r="C95" s="7" t="s">
        <v>390</v>
      </c>
      <c r="F95" s="8" t="str">
        <f>CONCATENATE( IF(G95="","",CONCATENATE(G95,"_ ")),H95,". ",IF(I95="","",CONCATENATE(I95,"_ ")),L95,IF(OR(I95&lt;&gt;"",L95&lt;&gt;M95),CONCATENATE(". ",M95),""))</f>
        <v>e-Auction. Additional Information. Text</v>
      </c>
      <c r="H95" s="19" t="s">
        <v>61</v>
      </c>
      <c r="I95" s="8"/>
      <c r="J95" s="8"/>
      <c r="K95" s="8" t="s">
        <v>13</v>
      </c>
      <c r="L95" s="8" t="str">
        <f>IF(J95&lt;&gt;"",CONCATENATE(J95," ",K95),K95)</f>
        <v>Additional Information</v>
      </c>
      <c r="M95" s="8" t="s">
        <v>263</v>
      </c>
      <c r="N95" s="8"/>
      <c r="O95" s="8" t="str">
        <f>IF(N95&lt;&gt;"",CONCATENATE(N95,"_ ",M95,". Type"),CONCATENATE(M95,". Type"))</f>
        <v>Text. Type</v>
      </c>
      <c r="P95" s="8"/>
      <c r="Q95" s="8"/>
      <c r="R95" s="8" t="s">
        <v>259</v>
      </c>
      <c r="S95" s="8"/>
      <c r="T95" s="8"/>
      <c r="U95" s="8"/>
      <c r="V95" s="8"/>
      <c r="W95" s="8"/>
      <c r="X95" s="8" t="s">
        <v>63</v>
      </c>
      <c r="Y95" s="8" t="s">
        <v>254</v>
      </c>
      <c r="Z95" s="8"/>
      <c r="AA95" s="8"/>
      <c r="AB95" s="8"/>
      <c r="AC95" s="8"/>
      <c r="AD95" s="8"/>
      <c r="AE95" s="8"/>
      <c r="AF95" s="11">
        <v>20180220</v>
      </c>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row>
    <row r="96" spans="1:1029" s="7" customFormat="1" ht="14.1" customHeight="1">
      <c r="A96" s="5" t="str">
        <f>SUBSTITUTE(CONCATENATE(G96,H96)," ","")</f>
        <v>EvaluationBoard</v>
      </c>
      <c r="B96" s="6"/>
      <c r="C96" s="18" t="s">
        <v>269</v>
      </c>
      <c r="D96" s="5"/>
      <c r="E96" s="5"/>
      <c r="F96" s="5" t="str">
        <f>CONCATENATE(IF(G96="","",CONCATENATE(G96,"_ ")),H96,". Details")</f>
        <v>Evaluation Board. Details</v>
      </c>
      <c r="G96" s="5"/>
      <c r="H96" s="18" t="s">
        <v>616</v>
      </c>
      <c r="I96" s="5"/>
      <c r="J96" s="5"/>
      <c r="K96" s="5"/>
      <c r="L96" s="5"/>
      <c r="M96" s="5"/>
      <c r="N96" s="5"/>
      <c r="O96" s="5"/>
      <c r="P96" s="5"/>
      <c r="Q96" s="5"/>
      <c r="R96" s="5" t="s">
        <v>252</v>
      </c>
      <c r="S96" s="5" t="s">
        <v>617</v>
      </c>
      <c r="T96" s="5"/>
      <c r="U96" s="5"/>
      <c r="V96" s="5"/>
      <c r="W96" s="5"/>
      <c r="X96" s="5"/>
      <c r="Y96" s="5" t="s">
        <v>254</v>
      </c>
      <c r="Z96" s="5"/>
      <c r="AA96" s="5"/>
      <c r="AB96" s="5"/>
      <c r="AC96" s="5"/>
      <c r="AD96" s="5"/>
      <c r="AE96" s="5"/>
      <c r="AF96" s="5">
        <v>20180313</v>
      </c>
    </row>
    <row r="97" spans="1:32" s="21" customFormat="1" ht="14.1" customHeight="1">
      <c r="A97" s="19" t="str">
        <f>SUBSTITUTE(CONCATENATE(I97,J97,IF(K97="Identifier","ID",IF(AND(K97="Text",OR(I97&lt;&gt;"",J97&lt;&gt;"")),"",K97)),IF(AND(M97&lt;&gt;"Text",K97&lt;&gt;M97,NOT(AND(K97="URI",M97="Identifier")),NOT(AND(K97="UUID",M97="Identifier")),NOT(AND(K97="OID",M97="Identifier"))),IF(M97="Identifier","ID",M97),""))," ","")</f>
        <v>TypeCode</v>
      </c>
      <c r="B97" s="20" t="s">
        <v>267</v>
      </c>
      <c r="C97" s="23" t="s">
        <v>269</v>
      </c>
      <c r="D97" s="19"/>
      <c r="E97" s="19" t="s">
        <v>618</v>
      </c>
      <c r="F97" s="19" t="str">
        <f>CONCATENATE( IF(G97="","",CONCATENATE(G97,"_ ")),H97,". ",IF(I97="","",CONCATENATE(I97,"_ ")),L97,IF(OR(I97&lt;&gt;"",L97&lt;&gt;M97),CONCATENATE(". ",M97),""))</f>
        <v>Evaluation Board. Type Code. Code</v>
      </c>
      <c r="G97" s="19"/>
      <c r="H97" s="19" t="s">
        <v>616</v>
      </c>
      <c r="I97" s="19"/>
      <c r="J97" s="19" t="s">
        <v>335</v>
      </c>
      <c r="K97" s="19" t="s">
        <v>258</v>
      </c>
      <c r="L97" s="19" t="str">
        <f>IF(J97&lt;&gt;"",CONCATENATE(J97," ",K97),K97)</f>
        <v>Type Code</v>
      </c>
      <c r="M97" s="19" t="s">
        <v>258</v>
      </c>
      <c r="N97" s="19"/>
      <c r="O97" s="19" t="str">
        <f>IF(N97&lt;&gt;"",CONCATENATE(N97,"_ ",M97,". Type"),CONCATENATE(M97,". Type"))</f>
        <v>Code. Type</v>
      </c>
      <c r="P97" s="19"/>
      <c r="Q97" s="19"/>
      <c r="R97" s="19" t="s">
        <v>259</v>
      </c>
      <c r="S97" s="19"/>
      <c r="T97" s="19"/>
      <c r="U97" s="19"/>
      <c r="Y97" s="8" t="s">
        <v>254</v>
      </c>
      <c r="AF97" s="22">
        <v>20180321</v>
      </c>
    </row>
    <row r="98" spans="1:32" s="7" customFormat="1" ht="14.1" customHeight="1">
      <c r="A98" s="5" t="str">
        <f>SUBSTITUTE(CONCATENATE(G98,H98)," ","")</f>
        <v>EvaluationProcess</v>
      </c>
      <c r="B98" s="6"/>
      <c r="C98" s="18" t="s">
        <v>269</v>
      </c>
      <c r="D98" s="5"/>
      <c r="E98" s="5"/>
      <c r="F98" s="5" t="str">
        <f>CONCATENATE(IF(G98="","",CONCATENATE(G98,"_ ")),H98,". Details")</f>
        <v>Evaluation Process. Details</v>
      </c>
      <c r="G98" s="5"/>
      <c r="H98" s="18" t="s">
        <v>391</v>
      </c>
      <c r="I98" s="5"/>
      <c r="J98" s="5"/>
      <c r="K98" s="5"/>
      <c r="L98" s="5"/>
      <c r="M98" s="5"/>
      <c r="N98" s="5"/>
      <c r="O98" s="5"/>
      <c r="P98" s="5"/>
      <c r="Q98" s="5"/>
      <c r="R98" s="5" t="s">
        <v>252</v>
      </c>
      <c r="S98" s="5"/>
      <c r="T98" s="5"/>
      <c r="U98" s="5"/>
      <c r="V98" s="5"/>
      <c r="W98" s="5"/>
      <c r="X98" s="5"/>
      <c r="Y98" s="5" t="s">
        <v>254</v>
      </c>
      <c r="Z98" s="5"/>
      <c r="AA98" s="5"/>
      <c r="AB98" s="5"/>
      <c r="AC98" s="5"/>
      <c r="AD98" s="5"/>
      <c r="AE98" s="5"/>
      <c r="AF98" s="5">
        <v>20180313</v>
      </c>
    </row>
    <row r="99" spans="1:32" s="21" customFormat="1" ht="14.1" customHeight="1">
      <c r="A99" s="19" t="str">
        <f>SUBSTITUTE(CONCATENATE(I99,J99,IF(K99="Identifier","ID",IF(AND(K99="Text",OR(I99&lt;&gt;"",J99&lt;&gt;"")),"",K99)),IF(AND(M99&lt;&gt;"Text",K99&lt;&gt;M99,NOT(AND(K99="URI",M99="Identifier")),NOT(AND(K99="UUID",M99="Identifier")),NOT(AND(K99="OID",M99="Identifier"))),IF(M99="Identifier","ID",M99),""))," ","")</f>
        <v>TenderOpeningDate</v>
      </c>
      <c r="B99" s="20" t="s">
        <v>267</v>
      </c>
      <c r="C99" s="23" t="s">
        <v>392</v>
      </c>
      <c r="D99" s="19"/>
      <c r="E99" s="19"/>
      <c r="F99" s="19" t="str">
        <f>CONCATENATE( IF(G99="","",CONCATENATE(G99,"_ ")),H99,". ",IF(I99="","",CONCATENATE(I99,"_ ")),L99,IF(OR(I99&lt;&gt;"",L99&lt;&gt;M99),CONCATENATE(". ",M99),""))</f>
        <v>Evaluation Process. Tender Opening Date. Date</v>
      </c>
      <c r="G99" s="19"/>
      <c r="H99" s="19" t="s">
        <v>391</v>
      </c>
      <c r="I99" s="19"/>
      <c r="J99" s="19" t="s">
        <v>393</v>
      </c>
      <c r="K99" s="19" t="s">
        <v>274</v>
      </c>
      <c r="L99" s="19" t="str">
        <f>IF(J99&lt;&gt;"",CONCATENATE(J99," ",K99),K99)</f>
        <v>Tender Opening Date</v>
      </c>
      <c r="M99" s="19" t="s">
        <v>274</v>
      </c>
      <c r="N99" s="19"/>
      <c r="O99" s="19" t="str">
        <f>IF(N99&lt;&gt;"",CONCATENATE(N99,"_ ",M99,". Type"),CONCATENATE(M99,". Type"))</f>
        <v>Date. Type</v>
      </c>
      <c r="P99" s="19"/>
      <c r="Q99" s="19"/>
      <c r="R99" s="19" t="s">
        <v>259</v>
      </c>
      <c r="S99" s="19"/>
      <c r="T99" s="19"/>
      <c r="U99" s="19"/>
      <c r="X99" s="21" t="s">
        <v>153</v>
      </c>
      <c r="Y99" s="8" t="s">
        <v>254</v>
      </c>
      <c r="AA99" s="21" t="s">
        <v>5</v>
      </c>
      <c r="AF99" s="22">
        <v>20180313</v>
      </c>
    </row>
    <row r="100" spans="1:32" s="21" customFormat="1" ht="14.1" customHeight="1">
      <c r="A100" s="19" t="str">
        <f>SUBSTITUTE(CONCATENATE(I100,J100,IF(K100="Identifier","ID",IF(AND(K100="Text",OR(I100&lt;&gt;"",J100&lt;&gt;"")),"",K100)),IF(AND(M100&lt;&gt;"Text",K100&lt;&gt;M100,NOT(AND(K100="URI",M100="Identifier")),NOT(AND(K100="UUID",M100="Identifier")),NOT(AND(K100="OID",M100="Identifier"))),IF(M100="Identifier","ID",M100),""))," ","")</f>
        <v>TenderOpeningConditionsDescription</v>
      </c>
      <c r="B100" s="20" t="s">
        <v>271</v>
      </c>
      <c r="C100" s="23" t="s">
        <v>394</v>
      </c>
      <c r="D100" s="19"/>
      <c r="E100" s="19"/>
      <c r="F100" s="19" t="str">
        <f>CONCATENATE( IF(G100="","",CONCATENATE(G100,"_ ")),H100,". ",IF(I100="","",CONCATENATE(I100,"_ ")),L100,IF(OR(I100&lt;&gt;"",L100&lt;&gt;M100),CONCATENATE(". ",M100),""))</f>
        <v>Evaluation Process. Tender Opening Conditions Description. Description</v>
      </c>
      <c r="G100" s="19"/>
      <c r="H100" s="19" t="s">
        <v>391</v>
      </c>
      <c r="I100" s="19"/>
      <c r="J100" s="19" t="s">
        <v>395</v>
      </c>
      <c r="K100" s="19" t="s">
        <v>291</v>
      </c>
      <c r="L100" s="19" t="str">
        <f>IF(J100&lt;&gt;"",CONCATENATE(J100," ",K100),K100)</f>
        <v>Tender Opening Conditions Description</v>
      </c>
      <c r="M100" s="19" t="s">
        <v>291</v>
      </c>
      <c r="N100" s="19"/>
      <c r="O100" s="19" t="str">
        <f>IF(N100&lt;&gt;"",CONCATENATE(N100,"_ ",M100,". Type"),CONCATENATE(M100,". Type"))</f>
        <v>Description. Type</v>
      </c>
      <c r="P100" s="19"/>
      <c r="Q100" s="19"/>
      <c r="R100" s="19" t="s">
        <v>259</v>
      </c>
      <c r="S100" s="19"/>
      <c r="T100" s="19"/>
      <c r="U100" s="19"/>
      <c r="X100" s="21" t="s">
        <v>154</v>
      </c>
      <c r="Y100" s="8" t="s">
        <v>254</v>
      </c>
      <c r="AA100" s="21" t="s">
        <v>5</v>
      </c>
      <c r="AF100" s="22">
        <v>20180313</v>
      </c>
    </row>
    <row r="101" spans="1:32" s="21" customFormat="1" ht="14.1" customHeight="1">
      <c r="A101" s="14" t="str">
        <f>SUBSTITUTE(SUBSTITUTE(CONCATENATE(I101,IF(L101="Identifier","ID",L101))," ",""),"_","")</f>
        <v>HasTenderingOpeningLocation</v>
      </c>
      <c r="B101" s="15" t="s">
        <v>271</v>
      </c>
      <c r="C101" s="14" t="s">
        <v>396</v>
      </c>
      <c r="D101" s="14"/>
      <c r="E101" s="14"/>
      <c r="F101" s="14" t="str">
        <f>CONCATENATE( IF(G101="","",CONCATENATE(G101,"_ ")),H101,". ",IF(I101="","",CONCATENATE(I101,"_ ")),L101,IF(I101="","",CONCATENATE(". ",M101)))</f>
        <v>Evaluation Process. Has_ Tendering Opening Location. Tendering Opening Location</v>
      </c>
      <c r="G101" s="14"/>
      <c r="H101" s="14" t="s">
        <v>391</v>
      </c>
      <c r="I101" s="14" t="s">
        <v>288</v>
      </c>
      <c r="J101" s="14"/>
      <c r="K101" s="14"/>
      <c r="L101" s="14" t="s">
        <v>397</v>
      </c>
      <c r="M101" s="14" t="str">
        <f>L101</f>
        <v>Tendering Opening Location</v>
      </c>
      <c r="N101" s="14"/>
      <c r="O101" s="14"/>
      <c r="P101" s="14"/>
      <c r="Q101" s="14" t="s">
        <v>398</v>
      </c>
      <c r="R101" s="14" t="s">
        <v>276</v>
      </c>
      <c r="S101" s="14"/>
      <c r="T101" s="14"/>
      <c r="U101" s="14"/>
      <c r="V101" s="14"/>
      <c r="W101" s="14"/>
      <c r="X101" s="17" t="s">
        <v>153</v>
      </c>
      <c r="Y101" s="17" t="s">
        <v>254</v>
      </c>
      <c r="Z101" s="17"/>
      <c r="AA101" s="17" t="s">
        <v>5</v>
      </c>
      <c r="AB101" s="17"/>
      <c r="AC101" s="17"/>
      <c r="AD101" s="17"/>
      <c r="AE101" s="17" t="s">
        <v>5</v>
      </c>
      <c r="AF101" s="16">
        <v>20180313</v>
      </c>
    </row>
    <row r="102" spans="1:32" s="21" customFormat="1" ht="14.1" customHeight="1">
      <c r="A102" s="14" t="str">
        <f>SUBSTITUTE(SUBSTITUTE(CONCATENATE(I102,IF(L102="Identifier","ID",L102))," ",""),"_","")</f>
        <v>HasAwardingResult</v>
      </c>
      <c r="B102" s="15" t="s">
        <v>267</v>
      </c>
      <c r="C102" s="14" t="s">
        <v>269</v>
      </c>
      <c r="D102" s="14"/>
      <c r="E102" s="14"/>
      <c r="F102" s="14" t="str">
        <f>CONCATENATE( IF(G102="","",CONCATENATE(G102,"_ ")),H102,". ",IF(I102="","",CONCATENATE(I102,"_ ")),L102,IF(I102="","",CONCATENATE(". ",M102)))</f>
        <v>Evaluation Process. Has_ Awarding Result. Awarding Result</v>
      </c>
      <c r="G102" s="14"/>
      <c r="H102" s="14" t="s">
        <v>391</v>
      </c>
      <c r="I102" s="14" t="s">
        <v>288</v>
      </c>
      <c r="J102" s="14"/>
      <c r="K102" s="14"/>
      <c r="L102" s="14" t="s">
        <v>270</v>
      </c>
      <c r="M102" s="14" t="str">
        <f>L102</f>
        <v>Awarding Result</v>
      </c>
      <c r="N102" s="14"/>
      <c r="O102" s="14"/>
      <c r="P102" s="14"/>
      <c r="Q102" s="14" t="s">
        <v>270</v>
      </c>
      <c r="R102" s="14" t="s">
        <v>276</v>
      </c>
      <c r="S102" s="14"/>
      <c r="T102" s="14"/>
      <c r="U102" s="14"/>
      <c r="V102" s="14"/>
      <c r="W102" s="14"/>
      <c r="X102" s="17"/>
      <c r="Y102" s="17" t="s">
        <v>254</v>
      </c>
      <c r="Z102" s="17"/>
      <c r="AA102" s="17" t="s">
        <v>5</v>
      </c>
      <c r="AB102" s="17"/>
      <c r="AC102" s="17"/>
      <c r="AD102" s="17"/>
      <c r="AE102" s="17"/>
      <c r="AF102" s="16">
        <v>20180313</v>
      </c>
    </row>
    <row r="103" spans="1:32" s="21" customFormat="1" ht="14.1" customHeight="1">
      <c r="A103" s="14" t="str">
        <f>SUBSTITUTE(SUBSTITUTE(CONCATENATE(I103,IF(L103="Identifier","ID",L103))," ",""),"_","")</f>
        <v>HasEvaluationBoard</v>
      </c>
      <c r="B103" s="15">
        <v>1</v>
      </c>
      <c r="C103" s="14" t="s">
        <v>269</v>
      </c>
      <c r="D103" s="14"/>
      <c r="E103" s="14"/>
      <c r="F103" s="14" t="str">
        <f>CONCATENATE( IF(G103="","",CONCATENATE(G103,"_ ")),H103,". ",IF(I103="","",CONCATENATE(I103,"_ ")),L103,IF(I103="","",CONCATENATE(". ",M103)))</f>
        <v>Evaluation Process. Has_ Evaluation Board. Evaluation Board</v>
      </c>
      <c r="G103" s="14"/>
      <c r="H103" s="14" t="s">
        <v>391</v>
      </c>
      <c r="I103" s="14" t="s">
        <v>288</v>
      </c>
      <c r="J103" s="14"/>
      <c r="K103" s="14"/>
      <c r="L103" s="14" t="s">
        <v>616</v>
      </c>
      <c r="M103" s="14" t="str">
        <f>L103</f>
        <v>Evaluation Board</v>
      </c>
      <c r="N103" s="14"/>
      <c r="O103" s="14"/>
      <c r="P103" s="14"/>
      <c r="Q103" s="14" t="s">
        <v>616</v>
      </c>
      <c r="R103" s="14" t="s">
        <v>276</v>
      </c>
      <c r="S103" s="14"/>
      <c r="T103" s="14"/>
      <c r="U103" s="14"/>
      <c r="V103" s="14"/>
      <c r="W103" s="14"/>
      <c r="X103" s="17"/>
      <c r="Y103" s="17" t="s">
        <v>254</v>
      </c>
      <c r="Z103" s="17"/>
      <c r="AA103" s="17" t="s">
        <v>5</v>
      </c>
      <c r="AB103" s="17"/>
      <c r="AC103" s="17"/>
      <c r="AD103" s="17"/>
      <c r="AE103" s="17"/>
      <c r="AF103" s="16">
        <v>20180313</v>
      </c>
    </row>
    <row r="104" spans="1:32" s="21" customFormat="1" ht="14.1" customHeight="1">
      <c r="A104" s="14" t="str">
        <f>SUBSTITUTE(SUBSTITUTE(CONCATENATE(I104,IF(L104="Identifier","ID",L104))," ",""),"_","")</f>
        <v>EvaluatedEconomicOperator</v>
      </c>
      <c r="B104" s="15" t="s">
        <v>271</v>
      </c>
      <c r="C104" s="14" t="s">
        <v>269</v>
      </c>
      <c r="D104" s="14"/>
      <c r="E104" s="14"/>
      <c r="F104" s="14" t="str">
        <f>CONCATENATE( IF(G104="","",CONCATENATE(G104,"_ ")),H104,". ",IF(I104="","",CONCATENATE(I104,"_ ")),L104,IF(I104="","",CONCATENATE(". ",M104)))</f>
        <v>Evaluation Process. Evaluated_ Economic Operator. Economic Operator</v>
      </c>
      <c r="G104" s="14"/>
      <c r="H104" s="14" t="s">
        <v>391</v>
      </c>
      <c r="I104" s="14" t="s">
        <v>619</v>
      </c>
      <c r="J104" s="14"/>
      <c r="K104" s="14"/>
      <c r="L104" s="14" t="s">
        <v>67</v>
      </c>
      <c r="M104" s="14" t="str">
        <f>L104</f>
        <v>Economic Operator</v>
      </c>
      <c r="N104" s="14"/>
      <c r="O104" s="14"/>
      <c r="P104" s="14"/>
      <c r="Q104" s="14" t="s">
        <v>67</v>
      </c>
      <c r="R104" s="14" t="s">
        <v>276</v>
      </c>
      <c r="S104" s="14"/>
      <c r="T104" s="14"/>
      <c r="U104" s="14"/>
      <c r="V104" s="14"/>
      <c r="W104" s="14"/>
      <c r="X104" s="17"/>
      <c r="Y104" s="17" t="s">
        <v>254</v>
      </c>
      <c r="Z104" s="17"/>
      <c r="AA104" s="17" t="s">
        <v>5</v>
      </c>
      <c r="AB104" s="17"/>
      <c r="AC104" s="17"/>
      <c r="AD104" s="17"/>
      <c r="AE104" s="17"/>
      <c r="AF104" s="16">
        <v>20180313</v>
      </c>
    </row>
    <row r="105" spans="1:32" s="7" customFormat="1" ht="14.1" customHeight="1">
      <c r="A105" s="5" t="str">
        <f>SUBSTITUTE(CONCATENATE(G105,H105)," ","")</f>
        <v>EvaluationResult</v>
      </c>
      <c r="B105" s="6"/>
      <c r="C105" s="18" t="s">
        <v>269</v>
      </c>
      <c r="D105" s="5"/>
      <c r="E105" s="5"/>
      <c r="F105" s="5" t="str">
        <f>CONCATENATE(IF(G105="","",CONCATENATE(G105,"_ ")),H105,". Details")</f>
        <v>Evaluation Result. Details</v>
      </c>
      <c r="G105" s="5"/>
      <c r="H105" s="18" t="s">
        <v>611</v>
      </c>
      <c r="I105" s="5"/>
      <c r="J105" s="5"/>
      <c r="K105" s="5"/>
      <c r="L105" s="5"/>
      <c r="M105" s="5"/>
      <c r="N105" s="5"/>
      <c r="O105" s="5"/>
      <c r="P105" s="5"/>
      <c r="Q105" s="5"/>
      <c r="R105" s="5" t="s">
        <v>252</v>
      </c>
      <c r="S105" s="5"/>
      <c r="T105" s="5"/>
      <c r="U105" s="5"/>
      <c r="V105" s="5"/>
      <c r="W105" s="5"/>
      <c r="X105" s="5"/>
      <c r="Y105" s="5" t="s">
        <v>254</v>
      </c>
      <c r="Z105" s="5"/>
      <c r="AA105" s="5" t="s">
        <v>255</v>
      </c>
      <c r="AB105" s="5"/>
      <c r="AC105" s="5"/>
      <c r="AD105" s="5"/>
      <c r="AE105" s="5"/>
      <c r="AF105" s="5">
        <v>20180306</v>
      </c>
    </row>
    <row r="106" spans="1:32" s="21" customFormat="1" ht="14.1" customHeight="1">
      <c r="A106" s="19" t="str">
        <f>SUBSTITUTE(CONCATENATE(I106,J106,IF(K106="Identifier","ID",IF(AND(K106="Text",OR(I106&lt;&gt;"",J106&lt;&gt;"")),"",K106)),IF(AND(M106&lt;&gt;"Text",K106&lt;&gt;M106,NOT(AND(K106="URI",M106="Identifier")),NOT(AND(K106="UUID",M106="Identifier")),NOT(AND(K106="OID",M106="Identifier"))),IF(M106="Identifier","ID",M106),""))," ","")</f>
        <v>NoResultReason</v>
      </c>
      <c r="B106" s="20" t="s">
        <v>271</v>
      </c>
      <c r="C106" s="39" t="s">
        <v>614</v>
      </c>
      <c r="D106" s="19"/>
      <c r="E106" s="19"/>
      <c r="F106" s="19" t="str">
        <f>CONCATENATE( IF(G106="","",CONCATENATE(G106,"_ ")),H106,". ",IF(I106="","",CONCATENATE(I106,"_ ")),L106,IF(OR(I106&lt;&gt;"",L106&lt;&gt;M106),CONCATENATE(". ",M106),""))</f>
        <v>Evaluation Result. No Result Reason Text. Text</v>
      </c>
      <c r="G106" s="19"/>
      <c r="H106" s="19" t="s">
        <v>611</v>
      </c>
      <c r="I106" s="19"/>
      <c r="J106" s="19" t="s">
        <v>612</v>
      </c>
      <c r="K106" s="19" t="s">
        <v>263</v>
      </c>
      <c r="L106" s="19" t="str">
        <f>IF(J106&lt;&gt;"",CONCATENATE(J106," ",K106),K106)</f>
        <v>No Result Reason Text</v>
      </c>
      <c r="M106" s="19" t="s">
        <v>263</v>
      </c>
      <c r="N106" s="19"/>
      <c r="O106" s="19" t="str">
        <f>IF(N106&lt;&gt;"",CONCATENATE(N106,"_ ",M106,". Type"),CONCATENATE(M106,". Type"))</f>
        <v>Text. Type</v>
      </c>
      <c r="P106" s="19"/>
      <c r="Q106" s="19"/>
      <c r="R106" s="19" t="s">
        <v>259</v>
      </c>
      <c r="S106" s="19"/>
      <c r="T106" s="19"/>
      <c r="U106" s="19"/>
      <c r="Y106" s="8" t="s">
        <v>254</v>
      </c>
      <c r="AA106" s="21" t="s">
        <v>255</v>
      </c>
      <c r="AF106" s="22">
        <v>20180306</v>
      </c>
    </row>
    <row r="107" spans="1:32" s="21" customFormat="1" ht="14.1" customHeight="1">
      <c r="A107" s="19" t="str">
        <f>SUBSTITUTE(CONCATENATE(I107,J107,IF(K107="Identifier","ID",IF(AND(K107="Text",OR(I107&lt;&gt;"",J107&lt;&gt;"")),"",K107)),IF(AND(M107&lt;&gt;"Text",K107&lt;&gt;M107,NOT(AND(K107="URI",M107="Identifier")),NOT(AND(K107="UUID",M107="Identifier")),NOT(AND(K107="OID",M107="Identifier"))),IF(M107="Identifier","ID",M107),""))," ","")</f>
        <v>NumberAwardedContractsNumeric</v>
      </c>
      <c r="B107" s="20" t="s">
        <v>267</v>
      </c>
      <c r="C107" s="39" t="s">
        <v>613</v>
      </c>
      <c r="D107" s="19"/>
      <c r="E107" s="19"/>
      <c r="F107" s="19" t="str">
        <f>CONCATENATE( IF(G107="","",CONCATENATE(G107,"_ ")),H107,". ",IF(I107="","",CONCATENATE(I107,"_ ")),L107,IF(OR(I107&lt;&gt;"",L107&lt;&gt;M107),CONCATENATE(". ",M107),""))</f>
        <v>Evaluation Result. Number Awarded Contracts Numeric. Numeric</v>
      </c>
      <c r="G107" s="19"/>
      <c r="H107" s="19" t="s">
        <v>611</v>
      </c>
      <c r="I107" s="19"/>
      <c r="J107" s="40" t="s">
        <v>621</v>
      </c>
      <c r="K107" s="19" t="s">
        <v>272</v>
      </c>
      <c r="L107" s="19" t="str">
        <f>IF(J107&lt;&gt;"",CONCATENATE(J107," ",K107),K107)</f>
        <v>Number Awarded Contracts Numeric</v>
      </c>
      <c r="M107" s="19" t="s">
        <v>272</v>
      </c>
      <c r="N107" s="19"/>
      <c r="O107" s="19" t="str">
        <f>IF(N107&lt;&gt;"",CONCATENATE(N107,"_ ",M107,". Type"),CONCATENATE(M107,". Type"))</f>
        <v>Numeric. Type</v>
      </c>
      <c r="P107" s="19"/>
      <c r="Q107" s="19"/>
      <c r="R107" s="19" t="s">
        <v>259</v>
      </c>
      <c r="S107" s="19"/>
      <c r="T107" s="19"/>
      <c r="U107" s="19"/>
      <c r="Y107" s="8" t="s">
        <v>254</v>
      </c>
      <c r="AA107" s="21" t="s">
        <v>255</v>
      </c>
      <c r="AF107" s="22">
        <v>20180306</v>
      </c>
    </row>
    <row r="108" spans="1:32" s="21" customFormat="1" ht="14.1" customHeight="1">
      <c r="A108" s="19" t="str">
        <f>SUBSTITUTE(CONCATENATE(I108,J108,IF(K108="Identifier","ID",IF(AND(K108="Text",OR(I108&lt;&gt;"",J108&lt;&gt;"")),"",K108)),IF(AND(M108&lt;&gt;"Text",K108&lt;&gt;M108,NOT(AND(K108="URI",M108="Identifier")),NOT(AND(K108="UUID",M108="Identifier")),NOT(AND(K108="OID",M108="Identifier"))),IF(M108="Identifier","ID",M108),""))," ","")</f>
        <v>ResultDate</v>
      </c>
      <c r="B108" s="20" t="s">
        <v>267</v>
      </c>
      <c r="C108" s="39" t="s">
        <v>273</v>
      </c>
      <c r="D108" s="19"/>
      <c r="E108" s="19"/>
      <c r="F108" s="19" t="str">
        <f>CONCATENATE( IF(G108="","",CONCATENATE(G108,"_ ")),H108,". ",IF(I108="","",CONCATENATE(I108,"_ ")),L108,IF(OR(I108&lt;&gt;"",L108&lt;&gt;M108),CONCATENATE(". ",M108),""))</f>
        <v>Evaluation Result. Result Date. Date</v>
      </c>
      <c r="G108" s="19"/>
      <c r="H108" s="19" t="s">
        <v>611</v>
      </c>
      <c r="I108" s="19"/>
      <c r="J108" s="40" t="s">
        <v>190</v>
      </c>
      <c r="K108" s="19" t="s">
        <v>274</v>
      </c>
      <c r="L108" s="19" t="str">
        <f>IF(J108&lt;&gt;"",CONCATENATE(J108," ",K108),K108)</f>
        <v>Result Date</v>
      </c>
      <c r="M108" s="19" t="s">
        <v>274</v>
      </c>
      <c r="N108" s="19"/>
      <c r="O108" s="19" t="str">
        <f>IF(N108&lt;&gt;"",CONCATENATE(N108,"_ ",M108,". Type"),CONCATENATE(M108,". Type"))</f>
        <v>Date. Type</v>
      </c>
      <c r="P108" s="19"/>
      <c r="Q108" s="19"/>
      <c r="R108" s="19" t="s">
        <v>259</v>
      </c>
      <c r="S108" s="19"/>
      <c r="T108" s="19"/>
      <c r="U108" s="19"/>
      <c r="Y108" s="8" t="s">
        <v>254</v>
      </c>
      <c r="AA108" s="21" t="s">
        <v>255</v>
      </c>
      <c r="AF108" s="22">
        <v>20180306</v>
      </c>
    </row>
    <row r="109" spans="1:32" s="21" customFormat="1" ht="14.1" customHeight="1">
      <c r="A109" s="14" t="str">
        <f>SUBSTITUTE(SUBSTITUTE(CONCATENATE(I109,IF(L109="Identifier","ID",L109))," ",""),"_","")</f>
        <v>ProposedEconomicOperator</v>
      </c>
      <c r="B109" s="15" t="s">
        <v>271</v>
      </c>
      <c r="C109" s="14" t="s">
        <v>269</v>
      </c>
      <c r="D109" s="14"/>
      <c r="E109" s="14"/>
      <c r="F109" s="14" t="str">
        <f>CONCATENATE( IF(G109="","",CONCATENATE(G109,"_ ")),H109,". ",IF(I109="","",CONCATENATE(I109,"_ ")),L109,IF(I109="","",CONCATENATE(". ",M109)))</f>
        <v>Evaluation Result. Proposed_ Economic Operator. Economic Operator</v>
      </c>
      <c r="G109" s="14"/>
      <c r="H109" s="14" t="s">
        <v>611</v>
      </c>
      <c r="I109" s="14" t="s">
        <v>620</v>
      </c>
      <c r="J109" s="14"/>
      <c r="K109" s="14"/>
      <c r="L109" s="14" t="str">
        <f>CONCATENATE(IF(P109="","",CONCATENATE(P109,"_ ")),Q109)</f>
        <v>Economic Operator</v>
      </c>
      <c r="M109" s="14" t="str">
        <f>L109</f>
        <v>Economic Operator</v>
      </c>
      <c r="N109" s="14"/>
      <c r="O109" s="14"/>
      <c r="P109" s="14"/>
      <c r="Q109" s="14" t="s">
        <v>67</v>
      </c>
      <c r="R109" s="14" t="s">
        <v>276</v>
      </c>
      <c r="S109" s="14"/>
      <c r="T109" s="14"/>
      <c r="U109" s="17"/>
      <c r="V109" s="17"/>
      <c r="W109" s="17"/>
      <c r="X109" s="17"/>
      <c r="Y109" s="17" t="s">
        <v>254</v>
      </c>
      <c r="Z109" s="17"/>
      <c r="AA109" s="17" t="s">
        <v>255</v>
      </c>
      <c r="AB109" s="17"/>
      <c r="AC109" s="17"/>
      <c r="AD109" s="17"/>
      <c r="AE109" s="17" t="s">
        <v>268</v>
      </c>
      <c r="AF109" s="16">
        <v>20180208</v>
      </c>
    </row>
    <row r="110" spans="1:32" s="7" customFormat="1" ht="14.1" customHeight="1">
      <c r="A110" s="5" t="str">
        <f>SUBSTITUTE(CONCATENATE(G110,H110)," ","")</f>
        <v>ExpressionOfInterest</v>
      </c>
      <c r="B110" s="6"/>
      <c r="C110" s="18" t="s">
        <v>269</v>
      </c>
      <c r="D110" s="5"/>
      <c r="E110" s="5"/>
      <c r="F110" s="5" t="str">
        <f>CONCATENATE(IF(G110="","",CONCATENATE(G110,"_ ")),H110,". Details")</f>
        <v>Expression Of Interest. Details</v>
      </c>
      <c r="G110" s="5"/>
      <c r="H110" s="18" t="s">
        <v>642</v>
      </c>
      <c r="I110" s="5"/>
      <c r="J110" s="5"/>
      <c r="K110" s="5"/>
      <c r="L110" s="5"/>
      <c r="M110" s="5"/>
      <c r="N110" s="5"/>
      <c r="O110" s="5"/>
      <c r="P110" s="5"/>
      <c r="Q110" s="5"/>
      <c r="R110" s="5" t="s">
        <v>252</v>
      </c>
      <c r="S110" s="5"/>
      <c r="T110" s="5"/>
      <c r="U110" s="5"/>
      <c r="V110" s="5"/>
      <c r="W110" s="5"/>
      <c r="X110" s="5"/>
      <c r="Y110" s="5" t="s">
        <v>254</v>
      </c>
      <c r="Z110" s="5"/>
      <c r="AA110" s="5" t="s">
        <v>255</v>
      </c>
      <c r="AB110" s="5"/>
      <c r="AC110" s="5"/>
      <c r="AD110" s="5"/>
      <c r="AE110" s="5"/>
      <c r="AF110" s="5">
        <v>20180306</v>
      </c>
    </row>
    <row r="111" spans="1:32" s="21" customFormat="1" ht="14.1" customHeight="1">
      <c r="A111" s="14" t="str">
        <f>SUBSTITUTE(SUBSTITUTE(CONCATENATE(I111,IF(L111="Identifier","ID",L111))," ",""),"_","")</f>
        <v>RefersToInvitationToTender</v>
      </c>
      <c r="B111" s="15" t="s">
        <v>267</v>
      </c>
      <c r="C111" s="14" t="s">
        <v>269</v>
      </c>
      <c r="D111" s="14"/>
      <c r="E111" s="14"/>
      <c r="F111" s="14" t="str">
        <f>CONCATENATE( IF(G111="","",CONCATENATE(G111,"_ ")),H111,". ",IF(I111="","",CONCATENATE(I111,"_ ")),L111,IF(I111="","",CONCATENATE(". ",M111)))</f>
        <v>Expression Of Interest. Refers To_ Invitation To Tender. Invitation To Tender</v>
      </c>
      <c r="G111" s="14"/>
      <c r="H111" s="14" t="s">
        <v>642</v>
      </c>
      <c r="I111" s="14" t="s">
        <v>630</v>
      </c>
      <c r="J111" s="14"/>
      <c r="K111" s="14"/>
      <c r="L111" s="14" t="str">
        <f>CONCATENATE(IF(P111="","",CONCATENATE(P111,"_ ")),Q111)</f>
        <v>Invitation To Tender</v>
      </c>
      <c r="M111" s="14" t="str">
        <f>L111</f>
        <v>Invitation To Tender</v>
      </c>
      <c r="N111" s="14"/>
      <c r="O111" s="14"/>
      <c r="P111" s="14"/>
      <c r="Q111" s="14" t="s">
        <v>444</v>
      </c>
      <c r="R111" s="14" t="s">
        <v>276</v>
      </c>
      <c r="S111" s="14"/>
      <c r="T111" s="14"/>
      <c r="U111" s="17"/>
      <c r="V111" s="17"/>
      <c r="W111" s="17"/>
      <c r="X111" s="17"/>
      <c r="Y111" s="17" t="s">
        <v>254</v>
      </c>
      <c r="Z111" s="17"/>
      <c r="AA111" s="17" t="s">
        <v>255</v>
      </c>
      <c r="AB111" s="17"/>
      <c r="AC111" s="17"/>
      <c r="AD111" s="17"/>
      <c r="AE111" s="17" t="s">
        <v>268</v>
      </c>
      <c r="AF111" s="16">
        <v>20180208</v>
      </c>
    </row>
    <row r="112" spans="1:32" s="7" customFormat="1" ht="14.1" customHeight="1">
      <c r="A112" s="5" t="str">
        <f>SUBSTITUTE(CONCATENATE(G112,H112)," ","")</f>
        <v>EvaluationResult</v>
      </c>
      <c r="B112" s="6"/>
      <c r="C112" s="18" t="s">
        <v>269</v>
      </c>
      <c r="D112" s="5"/>
      <c r="E112" s="5"/>
      <c r="F112" s="5" t="str">
        <f>CONCATENATE(IF(G112="","",CONCATENATE(G112,"_ ")),H112,". Details")</f>
        <v>Evaluation Result. Details</v>
      </c>
      <c r="G112" s="5"/>
      <c r="H112" s="18" t="s">
        <v>611</v>
      </c>
      <c r="I112" s="5"/>
      <c r="J112" s="5"/>
      <c r="K112" s="5"/>
      <c r="L112" s="5"/>
      <c r="M112" s="5"/>
      <c r="N112" s="5"/>
      <c r="O112" s="5"/>
      <c r="P112" s="5"/>
      <c r="Q112" s="5"/>
      <c r="R112" s="5" t="s">
        <v>252</v>
      </c>
      <c r="S112" s="5"/>
      <c r="T112" s="5"/>
      <c r="U112" s="5"/>
      <c r="V112" s="5"/>
      <c r="W112" s="5"/>
      <c r="X112" s="5"/>
      <c r="Y112" s="5" t="s">
        <v>254</v>
      </c>
      <c r="Z112" s="5"/>
      <c r="AA112" s="5" t="s">
        <v>255</v>
      </c>
      <c r="AB112" s="5"/>
      <c r="AC112" s="5"/>
      <c r="AD112" s="5"/>
      <c r="AE112" s="5"/>
      <c r="AF112" s="5">
        <v>20180306</v>
      </c>
    </row>
    <row r="113" spans="1:1029" s="21" customFormat="1" ht="14.1" customHeight="1">
      <c r="A113" s="19" t="str">
        <f t="shared" ref="A113:A120" si="12">SUBSTITUTE(CONCATENATE(I113,J113,IF(K113="Identifier","ID",IF(AND(K113="Text",OR(I113&lt;&gt;"",J113&lt;&gt;"")),"",K113)),IF(AND(M113&lt;&gt;"Text",K113&lt;&gt;M113,NOT(AND(K113="URI",M113="Identifier")),NOT(AND(K113="UUID",M113="Identifier")),NOT(AND(K113="OID",M113="Identifier"))),IF(M113="Identifier","ID",M113),""))," ","")</f>
        <v>ID</v>
      </c>
      <c r="B113" s="20" t="s">
        <v>267</v>
      </c>
      <c r="C113" s="23" t="s">
        <v>399</v>
      </c>
      <c r="D113" s="19"/>
      <c r="E113" s="19" t="s">
        <v>400</v>
      </c>
      <c r="F113" s="19" t="str">
        <f t="shared" ref="F113:F120" si="13">CONCATENATE( IF(G113="","",CONCATENATE(G113,"_ ")),H113,". ",IF(I113="","",CONCATENATE(I113,"_ ")),L113,IF(OR(I113&lt;&gt;"",L113&lt;&gt;M113),CONCATENATE(". ",M113),""))</f>
        <v>Financial Account. Identifier</v>
      </c>
      <c r="G113" s="19"/>
      <c r="H113" s="19" t="s">
        <v>375</v>
      </c>
      <c r="I113" s="19"/>
      <c r="J113" s="19"/>
      <c r="K113" s="19" t="s">
        <v>266</v>
      </c>
      <c r="L113" s="19" t="str">
        <f t="shared" ref="L113:L120" si="14">IF(J113&lt;&gt;"",CONCATENATE(J113," ",K113),K113)</f>
        <v>Identifier</v>
      </c>
      <c r="M113" s="19" t="s">
        <v>266</v>
      </c>
      <c r="N113" s="19"/>
      <c r="O113" s="19" t="str">
        <f t="shared" ref="O113:O120" si="15">IF(N113&lt;&gt;"",CONCATENATE(N113,"_ ",M113,". Type"),CONCATENATE(M113,". Type"))</f>
        <v>Identifier. Type</v>
      </c>
      <c r="P113" s="19"/>
      <c r="Q113" s="19"/>
      <c r="R113" s="19" t="s">
        <v>259</v>
      </c>
      <c r="S113" s="19"/>
      <c r="T113" s="19"/>
      <c r="U113" s="19"/>
      <c r="Y113" s="8" t="s">
        <v>254</v>
      </c>
      <c r="AE113" s="21" t="s">
        <v>5</v>
      </c>
      <c r="AF113" s="22">
        <v>20180307</v>
      </c>
    </row>
    <row r="114" spans="1:1029" s="21" customFormat="1" ht="14.1" customHeight="1">
      <c r="A114" s="19" t="str">
        <f t="shared" si="12"/>
        <v>Name</v>
      </c>
      <c r="B114" s="20" t="s">
        <v>267</v>
      </c>
      <c r="C114" s="23" t="s">
        <v>401</v>
      </c>
      <c r="D114" s="19"/>
      <c r="E114" s="19"/>
      <c r="F114" s="19" t="str">
        <f t="shared" si="13"/>
        <v>Financial Account. Name</v>
      </c>
      <c r="G114" s="19"/>
      <c r="H114" s="19" t="s">
        <v>375</v>
      </c>
      <c r="I114" s="19"/>
      <c r="J114" s="19"/>
      <c r="K114" s="19" t="s">
        <v>136</v>
      </c>
      <c r="L114" s="19" t="str">
        <f t="shared" si="14"/>
        <v>Name</v>
      </c>
      <c r="M114" s="19" t="s">
        <v>136</v>
      </c>
      <c r="N114" s="19"/>
      <c r="O114" s="19" t="str">
        <f t="shared" si="15"/>
        <v>Name. Type</v>
      </c>
      <c r="P114" s="19"/>
      <c r="Q114" s="19"/>
      <c r="R114" s="19" t="s">
        <v>259</v>
      </c>
      <c r="S114" s="19"/>
      <c r="T114" s="19"/>
      <c r="U114" s="19"/>
      <c r="Y114" s="8" t="s">
        <v>254</v>
      </c>
      <c r="AE114" s="21" t="s">
        <v>5</v>
      </c>
      <c r="AF114" s="22">
        <v>20180307</v>
      </c>
    </row>
    <row r="115" spans="1:1029" s="21" customFormat="1" ht="14.1" customHeight="1">
      <c r="A115" s="19" t="str">
        <f t="shared" si="12"/>
        <v>AliasName</v>
      </c>
      <c r="B115" s="20" t="s">
        <v>267</v>
      </c>
      <c r="C115" s="23" t="s">
        <v>402</v>
      </c>
      <c r="D115" s="19"/>
      <c r="E115" s="19"/>
      <c r="F115" s="19" t="str">
        <f t="shared" si="13"/>
        <v>Financial Account. Alias_ Name. Name</v>
      </c>
      <c r="G115" s="19"/>
      <c r="H115" s="19" t="s">
        <v>375</v>
      </c>
      <c r="I115" s="19" t="s">
        <v>403</v>
      </c>
      <c r="J115" s="19"/>
      <c r="K115" s="19" t="s">
        <v>136</v>
      </c>
      <c r="L115" s="19" t="str">
        <f t="shared" si="14"/>
        <v>Name</v>
      </c>
      <c r="M115" s="19" t="s">
        <v>136</v>
      </c>
      <c r="N115" s="19"/>
      <c r="O115" s="19" t="str">
        <f t="shared" si="15"/>
        <v>Name. Type</v>
      </c>
      <c r="P115" s="19"/>
      <c r="Q115" s="19"/>
      <c r="R115" s="19" t="s">
        <v>259</v>
      </c>
      <c r="S115" s="19"/>
      <c r="T115" s="19"/>
      <c r="U115" s="19"/>
      <c r="Y115" s="8" t="s">
        <v>254</v>
      </c>
      <c r="AE115" s="21" t="s">
        <v>5</v>
      </c>
      <c r="AF115" s="22">
        <v>20180307</v>
      </c>
    </row>
    <row r="116" spans="1:1029" s="21" customFormat="1" ht="14.1" customHeight="1">
      <c r="A116" s="19" t="str">
        <f t="shared" si="12"/>
        <v>AccountTypeCode</v>
      </c>
      <c r="B116" s="20">
        <v>1</v>
      </c>
      <c r="C116" s="23" t="s">
        <v>404</v>
      </c>
      <c r="D116" s="19"/>
      <c r="E116" s="19"/>
      <c r="F116" s="19" t="str">
        <f t="shared" si="13"/>
        <v>Financial Account. Account Type Code. Code</v>
      </c>
      <c r="G116" s="19"/>
      <c r="H116" s="19" t="s">
        <v>375</v>
      </c>
      <c r="I116" s="19"/>
      <c r="J116" s="19" t="s">
        <v>405</v>
      </c>
      <c r="K116" s="19" t="s">
        <v>258</v>
      </c>
      <c r="L116" s="19" t="str">
        <f t="shared" si="14"/>
        <v>Account Type Code</v>
      </c>
      <c r="M116" s="19" t="s">
        <v>258</v>
      </c>
      <c r="N116" s="19"/>
      <c r="O116" s="19" t="str">
        <f t="shared" si="15"/>
        <v>Code. Type</v>
      </c>
      <c r="P116" s="19"/>
      <c r="Q116" s="19"/>
      <c r="R116" s="19" t="s">
        <v>259</v>
      </c>
      <c r="S116" s="19"/>
      <c r="T116" s="19"/>
      <c r="U116" s="19"/>
      <c r="Y116" s="8" t="s">
        <v>254</v>
      </c>
      <c r="AE116" s="21" t="s">
        <v>5</v>
      </c>
      <c r="AF116" s="22">
        <v>20180307</v>
      </c>
    </row>
    <row r="117" spans="1:1029" s="21" customFormat="1" ht="14.1" customHeight="1">
      <c r="A117" s="19" t="str">
        <f t="shared" si="12"/>
        <v>AccountFormatCode</v>
      </c>
      <c r="B117" s="20" t="s">
        <v>267</v>
      </c>
      <c r="C117" s="23" t="s">
        <v>406</v>
      </c>
      <c r="D117" s="19"/>
      <c r="E117" s="19" t="s">
        <v>407</v>
      </c>
      <c r="F117" s="19" t="str">
        <f t="shared" si="13"/>
        <v>Financial Account. Account Format Code. Code</v>
      </c>
      <c r="G117" s="19"/>
      <c r="H117" s="19" t="s">
        <v>375</v>
      </c>
      <c r="I117" s="19"/>
      <c r="J117" s="19" t="s">
        <v>408</v>
      </c>
      <c r="K117" s="19" t="s">
        <v>258</v>
      </c>
      <c r="L117" s="19" t="str">
        <f t="shared" si="14"/>
        <v>Account Format Code</v>
      </c>
      <c r="M117" s="19" t="s">
        <v>258</v>
      </c>
      <c r="N117" s="19"/>
      <c r="O117" s="19" t="str">
        <f t="shared" si="15"/>
        <v>Code. Type</v>
      </c>
      <c r="P117" s="19"/>
      <c r="Q117" s="19"/>
      <c r="R117" s="19" t="s">
        <v>259</v>
      </c>
      <c r="S117" s="19"/>
      <c r="T117" s="19"/>
      <c r="U117" s="19"/>
      <c r="Y117" s="8" t="s">
        <v>254</v>
      </c>
      <c r="AE117" s="21" t="s">
        <v>5</v>
      </c>
      <c r="AF117" s="22">
        <v>20180307</v>
      </c>
    </row>
    <row r="118" spans="1:1029" s="21" customFormat="1" ht="14.1" customHeight="1">
      <c r="A118" s="19" t="str">
        <f t="shared" si="12"/>
        <v>CurrencyCode</v>
      </c>
      <c r="B118" s="20" t="s">
        <v>267</v>
      </c>
      <c r="C118" s="23" t="s">
        <v>409</v>
      </c>
      <c r="D118" s="19"/>
      <c r="E118" s="19"/>
      <c r="F118" s="19" t="str">
        <f t="shared" si="13"/>
        <v>Financial Account. Currency Code. Code</v>
      </c>
      <c r="G118" s="19"/>
      <c r="H118" s="19" t="s">
        <v>375</v>
      </c>
      <c r="I118" s="19"/>
      <c r="J118" s="19" t="s">
        <v>410</v>
      </c>
      <c r="K118" s="19" t="s">
        <v>258</v>
      </c>
      <c r="L118" s="19" t="str">
        <f t="shared" si="14"/>
        <v>Currency Code</v>
      </c>
      <c r="M118" s="19" t="s">
        <v>258</v>
      </c>
      <c r="N118" s="19"/>
      <c r="O118" s="19" t="str">
        <f t="shared" si="15"/>
        <v>Code. Type</v>
      </c>
      <c r="P118" s="19" t="s">
        <v>410</v>
      </c>
      <c r="Q118" s="19"/>
      <c r="R118" s="19" t="s">
        <v>259</v>
      </c>
      <c r="S118" s="19"/>
      <c r="T118" s="19"/>
      <c r="U118" s="19"/>
      <c r="Y118" s="8" t="s">
        <v>254</v>
      </c>
      <c r="AE118" s="21" t="s">
        <v>5</v>
      </c>
      <c r="AF118" s="22">
        <v>20180307</v>
      </c>
    </row>
    <row r="119" spans="1:1029" s="21" customFormat="1" ht="14.1" customHeight="1">
      <c r="A119" s="19" t="str">
        <f t="shared" si="12"/>
        <v>PaymentNote</v>
      </c>
      <c r="B119" s="20" t="s">
        <v>271</v>
      </c>
      <c r="C119" s="23" t="s">
        <v>411</v>
      </c>
      <c r="D119" s="19"/>
      <c r="E119" s="19"/>
      <c r="F119" s="19" t="str">
        <f t="shared" si="13"/>
        <v>Financial Account. Payment_ Note. Note</v>
      </c>
      <c r="G119" s="19"/>
      <c r="H119" s="19" t="s">
        <v>375</v>
      </c>
      <c r="I119" s="19" t="s">
        <v>412</v>
      </c>
      <c r="J119" s="19"/>
      <c r="K119" s="19" t="s">
        <v>413</v>
      </c>
      <c r="L119" s="19" t="str">
        <f t="shared" si="14"/>
        <v>Note</v>
      </c>
      <c r="M119" s="19" t="s">
        <v>413</v>
      </c>
      <c r="N119" s="19"/>
      <c r="O119" s="19" t="str">
        <f t="shared" si="15"/>
        <v>Note. Type</v>
      </c>
      <c r="P119" s="19"/>
      <c r="Q119" s="19"/>
      <c r="R119" s="19" t="s">
        <v>259</v>
      </c>
      <c r="S119" s="19"/>
      <c r="T119" s="19"/>
      <c r="U119" s="19"/>
      <c r="Y119" s="8" t="s">
        <v>254</v>
      </c>
      <c r="AE119" s="21" t="s">
        <v>5</v>
      </c>
      <c r="AF119" s="22">
        <v>20180307</v>
      </c>
    </row>
    <row r="120" spans="1:1029" s="21" customFormat="1" ht="14.1" customHeight="1">
      <c r="A120" s="19" t="str">
        <f t="shared" si="12"/>
        <v>CountryCode</v>
      </c>
      <c r="B120" s="20">
        <v>1</v>
      </c>
      <c r="C120" s="23" t="s">
        <v>372</v>
      </c>
      <c r="D120" s="19"/>
      <c r="E120" s="19"/>
      <c r="F120" s="19" t="str">
        <f t="shared" si="13"/>
        <v>Financial Account. Country Code. Code</v>
      </c>
      <c r="G120" s="19"/>
      <c r="H120" s="19" t="s">
        <v>375</v>
      </c>
      <c r="I120" s="19"/>
      <c r="J120" s="19" t="s">
        <v>51</v>
      </c>
      <c r="K120" s="19" t="s">
        <v>258</v>
      </c>
      <c r="L120" s="19" t="str">
        <f t="shared" si="14"/>
        <v>Country Code</v>
      </c>
      <c r="M120" s="19" t="s">
        <v>258</v>
      </c>
      <c r="N120" s="19"/>
      <c r="O120" s="19" t="str">
        <f t="shared" si="15"/>
        <v>Code. Type</v>
      </c>
      <c r="P120" s="19"/>
      <c r="Q120" s="19"/>
      <c r="R120" s="19" t="s">
        <v>259</v>
      </c>
      <c r="S120" s="19"/>
      <c r="T120" s="19" t="s">
        <v>373</v>
      </c>
      <c r="U120" s="19"/>
      <c r="X120" s="21" t="s">
        <v>51</v>
      </c>
      <c r="Y120" s="8" t="s">
        <v>254</v>
      </c>
      <c r="AE120" s="21" t="s">
        <v>5</v>
      </c>
      <c r="AF120" s="22">
        <v>20180307</v>
      </c>
    </row>
    <row r="121" spans="1:1029" s="7" customFormat="1" ht="14.1" customHeight="1">
      <c r="A121" s="5" t="str">
        <f>SUBSTITUTE(CONCATENATE(G121,H121)," ","")</f>
        <v>FrameworkAgreement</v>
      </c>
      <c r="B121" s="6"/>
      <c r="C121" s="18" t="s">
        <v>414</v>
      </c>
      <c r="D121" s="5"/>
      <c r="E121" s="5"/>
      <c r="F121" s="5" t="str">
        <f>CONCATENATE(IF(G121="","",CONCATENATE(G121,"_ ")),H121,". Details")</f>
        <v>Framework Agreement. Details</v>
      </c>
      <c r="G121" s="5"/>
      <c r="H121" s="18" t="s">
        <v>415</v>
      </c>
      <c r="I121" s="5"/>
      <c r="J121" s="5"/>
      <c r="K121" s="5"/>
      <c r="L121" s="5"/>
      <c r="M121" s="5"/>
      <c r="N121" s="5"/>
      <c r="O121" s="5"/>
      <c r="P121" s="5"/>
      <c r="Q121" s="5"/>
      <c r="R121" s="5" t="s">
        <v>252</v>
      </c>
      <c r="S121" s="5" t="s">
        <v>388</v>
      </c>
      <c r="T121" s="5"/>
      <c r="U121" s="5"/>
      <c r="V121" s="5"/>
      <c r="W121" s="5"/>
      <c r="X121" s="5"/>
      <c r="Y121" s="5" t="s">
        <v>254</v>
      </c>
      <c r="Z121" s="5"/>
      <c r="AA121" s="5" t="s">
        <v>5</v>
      </c>
      <c r="AB121" s="5"/>
      <c r="AC121" s="5" t="s">
        <v>5</v>
      </c>
      <c r="AD121" s="5"/>
      <c r="AE121" s="5" t="s">
        <v>5</v>
      </c>
      <c r="AF121" s="5">
        <v>20180308</v>
      </c>
    </row>
    <row r="122" spans="1:1029" s="21" customFormat="1" ht="14.1" customHeight="1">
      <c r="A122" s="19" t="str">
        <f t="shared" ref="A122:A128" si="16">SUBSTITUTE(CONCATENATE(I122,J122,IF(K122="Identifier","ID",IF(AND(K122="Text",OR(I122&lt;&gt;"",J122&lt;&gt;"")),"",K122)),IF(AND(M122&lt;&gt;"Text",K122&lt;&gt;M122,NOT(AND(K122="URI",M122="Identifier")),NOT(AND(K122="UUID",M122="Identifier")),NOT(AND(K122="OID",M122="Identifier"))),IF(M122="Identifier","ID",M122),""))," ","")</f>
        <v>ID</v>
      </c>
      <c r="B122" s="20" t="s">
        <v>267</v>
      </c>
      <c r="C122" s="23" t="s">
        <v>269</v>
      </c>
      <c r="D122" s="19"/>
      <c r="E122" s="19"/>
      <c r="F122" s="19" t="str">
        <f t="shared" ref="F122:F128" si="17">CONCATENATE( IF(G122="","",CONCATENATE(G122,"_ ")),H122,". ",IF(I122="","",CONCATENATE(I122,"_ ")),L122,IF(OR(I122&lt;&gt;"",L122&lt;&gt;M122),CONCATENATE(". ",M122),""))</f>
        <v>Framework Agreement. Identifier</v>
      </c>
      <c r="G122" s="19"/>
      <c r="H122" s="19" t="s">
        <v>415</v>
      </c>
      <c r="I122" s="19"/>
      <c r="J122" s="19"/>
      <c r="K122" s="19" t="s">
        <v>266</v>
      </c>
      <c r="L122" s="19" t="str">
        <f t="shared" ref="L122:L128" si="18">IF(J122&lt;&gt;"",CONCATENATE(J122," ",K122),K122)</f>
        <v>Identifier</v>
      </c>
      <c r="M122" s="19" t="s">
        <v>266</v>
      </c>
      <c r="N122" s="19"/>
      <c r="O122" s="19" t="str">
        <f t="shared" ref="O122:O128" si="19">IF(N122&lt;&gt;"",CONCATENATE(N122,"_ ",M122,". Type"),CONCATENATE(M122,". Type"))</f>
        <v>Identifier. Type</v>
      </c>
      <c r="P122" s="19"/>
      <c r="Q122" s="19"/>
      <c r="R122" s="19" t="s">
        <v>259</v>
      </c>
      <c r="S122" s="19"/>
      <c r="T122" s="19"/>
      <c r="U122" s="19"/>
      <c r="Y122" s="8" t="s">
        <v>254</v>
      </c>
      <c r="AF122" s="22">
        <v>20180308</v>
      </c>
    </row>
    <row r="123" spans="1:1029" s="21" customFormat="1" ht="14.1" customHeight="1">
      <c r="A123" s="19" t="str">
        <f t="shared" si="16"/>
        <v>TypeCode</v>
      </c>
      <c r="B123" s="20">
        <v>1</v>
      </c>
      <c r="C123" s="8" t="s">
        <v>97</v>
      </c>
      <c r="D123" s="19" t="s">
        <v>416</v>
      </c>
      <c r="E123" s="19"/>
      <c r="F123" s="19" t="str">
        <f t="shared" si="17"/>
        <v>Framework Agreement. Type Code. Text</v>
      </c>
      <c r="G123" s="19"/>
      <c r="H123" s="19" t="s">
        <v>415</v>
      </c>
      <c r="I123" s="19"/>
      <c r="J123" s="8" t="s">
        <v>335</v>
      </c>
      <c r="K123" s="8" t="s">
        <v>258</v>
      </c>
      <c r="L123" s="8" t="str">
        <f t="shared" si="18"/>
        <v>Type Code</v>
      </c>
      <c r="M123" s="8" t="s">
        <v>263</v>
      </c>
      <c r="N123" s="8"/>
      <c r="O123" s="8" t="str">
        <f t="shared" si="19"/>
        <v>Text. Type</v>
      </c>
      <c r="P123" s="8"/>
      <c r="Q123" s="8"/>
      <c r="R123" s="8" t="s">
        <v>259</v>
      </c>
      <c r="S123" s="8"/>
      <c r="T123" s="8"/>
      <c r="U123" s="8"/>
      <c r="V123" s="8"/>
      <c r="W123" s="8"/>
      <c r="X123" s="8" t="s">
        <v>96</v>
      </c>
      <c r="Y123" s="8" t="s">
        <v>254</v>
      </c>
      <c r="Z123" s="8"/>
      <c r="AA123" s="21" t="s">
        <v>5</v>
      </c>
      <c r="AD123" s="21" t="s">
        <v>255</v>
      </c>
      <c r="AE123" s="21" t="s">
        <v>255</v>
      </c>
      <c r="AF123" s="11">
        <v>20180308</v>
      </c>
    </row>
    <row r="124" spans="1:1029" s="21" customFormat="1" ht="14.1" customHeight="1">
      <c r="A124" s="19" t="str">
        <f t="shared" si="16"/>
        <v>AddedCategoryBuyer</v>
      </c>
      <c r="B124" s="20" t="s">
        <v>271</v>
      </c>
      <c r="C124" s="8" t="s">
        <v>12</v>
      </c>
      <c r="D124" s="19"/>
      <c r="E124" s="19"/>
      <c r="F124" s="19" t="str">
        <f t="shared" si="17"/>
        <v>Framework Agreement. Added Category Buyer Text. Text</v>
      </c>
      <c r="G124" s="19"/>
      <c r="H124" s="19" t="s">
        <v>415</v>
      </c>
      <c r="I124" s="19"/>
      <c r="J124" s="8" t="s">
        <v>417</v>
      </c>
      <c r="K124" s="8" t="s">
        <v>263</v>
      </c>
      <c r="L124" s="8" t="str">
        <f t="shared" si="18"/>
        <v>Added Category Buyer Text</v>
      </c>
      <c r="M124" s="8" t="s">
        <v>263</v>
      </c>
      <c r="N124" s="8"/>
      <c r="O124" s="8" t="str">
        <f t="shared" si="19"/>
        <v>Text. Type</v>
      </c>
      <c r="P124" s="8"/>
      <c r="Q124" s="8"/>
      <c r="R124" s="8" t="s">
        <v>259</v>
      </c>
      <c r="S124" s="8"/>
      <c r="T124" s="8"/>
      <c r="U124" s="8"/>
      <c r="V124" s="8"/>
      <c r="W124" s="8"/>
      <c r="X124" s="8" t="s">
        <v>11</v>
      </c>
      <c r="Y124" s="8" t="s">
        <v>254</v>
      </c>
      <c r="Z124" s="8"/>
      <c r="AA124" s="8"/>
      <c r="AB124" s="8"/>
      <c r="AC124" s="8"/>
      <c r="AD124" s="8" t="s">
        <v>5</v>
      </c>
      <c r="AE124" s="8" t="s">
        <v>5</v>
      </c>
      <c r="AF124" s="11">
        <v>20180308</v>
      </c>
    </row>
    <row r="125" spans="1:1029" s="21" customFormat="1" ht="14.1" customHeight="1">
      <c r="A125" s="19" t="str">
        <f t="shared" si="16"/>
        <v>ExtensionJustification</v>
      </c>
      <c r="B125" s="20" t="s">
        <v>271</v>
      </c>
      <c r="C125" s="8" t="s">
        <v>93</v>
      </c>
      <c r="D125" s="19"/>
      <c r="E125" s="19"/>
      <c r="F125" s="19" t="str">
        <f t="shared" si="17"/>
        <v>Framework Agreement. Extension Justification Text. Text</v>
      </c>
      <c r="G125" s="19"/>
      <c r="H125" s="19" t="s">
        <v>415</v>
      </c>
      <c r="I125" s="19"/>
      <c r="J125" s="8" t="s">
        <v>418</v>
      </c>
      <c r="K125" s="8" t="s">
        <v>263</v>
      </c>
      <c r="L125" s="8" t="str">
        <f t="shared" si="18"/>
        <v>Extension Justification Text</v>
      </c>
      <c r="M125" s="8" t="s">
        <v>263</v>
      </c>
      <c r="N125" s="8"/>
      <c r="O125" s="8" t="str">
        <f t="shared" si="19"/>
        <v>Text. Type</v>
      </c>
      <c r="P125" s="8"/>
      <c r="Q125" s="8"/>
      <c r="R125" s="8" t="s">
        <v>259</v>
      </c>
      <c r="S125" s="8"/>
      <c r="T125" s="8"/>
      <c r="U125" s="8"/>
      <c r="V125" s="8"/>
      <c r="W125" s="8"/>
      <c r="X125" s="8" t="s">
        <v>92</v>
      </c>
      <c r="Y125" s="8" t="s">
        <v>254</v>
      </c>
      <c r="Z125" s="8"/>
      <c r="AA125" s="8" t="s">
        <v>5</v>
      </c>
      <c r="AB125" s="8"/>
      <c r="AC125" s="8"/>
      <c r="AD125" s="8"/>
      <c r="AE125" s="8" t="s">
        <v>268</v>
      </c>
      <c r="AF125" s="11">
        <v>20180308</v>
      </c>
    </row>
    <row r="126" spans="1:1029" s="21" customFormat="1" ht="14.1" customHeight="1">
      <c r="A126" s="19" t="str">
        <f t="shared" si="16"/>
        <v>MaximumVallueAllLotsAmount</v>
      </c>
      <c r="B126" s="20" t="s">
        <v>267</v>
      </c>
      <c r="C126" s="8" t="s">
        <v>100</v>
      </c>
      <c r="D126" s="19"/>
      <c r="E126" s="19"/>
      <c r="F126" s="19" t="str">
        <f t="shared" si="17"/>
        <v>Framework Agreement. Maximum Vallue All Lots Amount. Amount</v>
      </c>
      <c r="G126" s="19"/>
      <c r="H126" s="19" t="s">
        <v>415</v>
      </c>
      <c r="I126" s="19"/>
      <c r="J126" s="8" t="s">
        <v>419</v>
      </c>
      <c r="K126" s="8" t="s">
        <v>420</v>
      </c>
      <c r="L126" s="8" t="str">
        <f t="shared" si="18"/>
        <v>Maximum Vallue All Lots Amount</v>
      </c>
      <c r="M126" s="8" t="s">
        <v>420</v>
      </c>
      <c r="N126" s="8"/>
      <c r="O126" s="8" t="str">
        <f t="shared" si="19"/>
        <v>Amount. Type</v>
      </c>
      <c r="P126" s="8"/>
      <c r="Q126" s="8"/>
      <c r="R126" s="8" t="s">
        <v>259</v>
      </c>
      <c r="S126" s="8"/>
      <c r="T126" s="8"/>
      <c r="U126" s="8"/>
      <c r="V126" s="8"/>
      <c r="W126" s="8"/>
      <c r="X126" s="8" t="s">
        <v>99</v>
      </c>
      <c r="Y126" s="8" t="s">
        <v>254</v>
      </c>
      <c r="Z126" s="8"/>
      <c r="AA126" s="8" t="s">
        <v>5</v>
      </c>
      <c r="AB126" s="8"/>
      <c r="AC126" s="8"/>
      <c r="AD126" s="8"/>
      <c r="AE126" s="8" t="s">
        <v>255</v>
      </c>
      <c r="AF126" s="11">
        <v>20180308</v>
      </c>
    </row>
    <row r="127" spans="1:1029" s="21" customFormat="1" ht="14.1" customHeight="1">
      <c r="A127" s="19" t="str">
        <f t="shared" si="16"/>
        <v>MaximumTotalValueAmount</v>
      </c>
      <c r="B127" s="20" t="s">
        <v>267</v>
      </c>
      <c r="C127" s="8" t="s">
        <v>131</v>
      </c>
      <c r="D127" s="19"/>
      <c r="E127" s="19"/>
      <c r="F127" s="19" t="str">
        <f t="shared" si="17"/>
        <v>Framework Agreement. Maximum Total Value Amount. Amount</v>
      </c>
      <c r="G127" s="19"/>
      <c r="H127" s="19" t="s">
        <v>415</v>
      </c>
      <c r="I127" s="19"/>
      <c r="J127" s="8" t="s">
        <v>421</v>
      </c>
      <c r="K127" s="8" t="s">
        <v>420</v>
      </c>
      <c r="L127" s="8" t="str">
        <f t="shared" si="18"/>
        <v>Maximum Total Value Amount</v>
      </c>
      <c r="M127" s="8" t="s">
        <v>420</v>
      </c>
      <c r="N127" s="8"/>
      <c r="O127" s="8" t="str">
        <f t="shared" si="19"/>
        <v>Amount. Type</v>
      </c>
      <c r="P127" s="8"/>
      <c r="Q127" s="8"/>
      <c r="R127" s="8" t="s">
        <v>259</v>
      </c>
      <c r="S127" s="8"/>
      <c r="T127" s="8"/>
      <c r="U127" s="8"/>
      <c r="V127" s="8"/>
      <c r="W127" s="8"/>
      <c r="X127" s="8" t="s">
        <v>130</v>
      </c>
      <c r="Y127" s="8" t="s">
        <v>254</v>
      </c>
      <c r="Z127" s="8"/>
      <c r="AA127" s="8" t="s">
        <v>5</v>
      </c>
      <c r="AB127" s="8"/>
      <c r="AC127" s="8"/>
      <c r="AD127" s="8"/>
      <c r="AE127" s="8"/>
      <c r="AF127" s="11">
        <v>20180308</v>
      </c>
    </row>
    <row r="128" spans="1:1029" ht="14.1" customHeight="1">
      <c r="A128" s="26" t="str">
        <f t="shared" si="16"/>
        <v>MaximumNumberParticipantsQuantity</v>
      </c>
      <c r="B128" s="27" t="s">
        <v>267</v>
      </c>
      <c r="C128" s="28" t="s">
        <v>422</v>
      </c>
      <c r="D128" s="29"/>
      <c r="E128" s="29"/>
      <c r="F128" s="19" t="str">
        <f t="shared" si="17"/>
        <v>Framework Agreement. Maximum Number Participants Quantity. Quantity</v>
      </c>
      <c r="G128" s="29"/>
      <c r="H128" s="19" t="s">
        <v>415</v>
      </c>
      <c r="I128" s="29"/>
      <c r="J128" s="8" t="s">
        <v>423</v>
      </c>
      <c r="K128" s="29" t="s">
        <v>424</v>
      </c>
      <c r="L128" s="26" t="str">
        <f t="shared" si="18"/>
        <v>Maximum Number Participants Quantity</v>
      </c>
      <c r="M128" s="29" t="s">
        <v>424</v>
      </c>
      <c r="N128" s="29"/>
      <c r="O128" s="29" t="str">
        <f t="shared" si="19"/>
        <v>Quantity. Type</v>
      </c>
      <c r="P128" s="29"/>
      <c r="Q128" s="29"/>
      <c r="R128" s="29" t="s">
        <v>259</v>
      </c>
      <c r="S128" s="29"/>
      <c r="T128" s="8"/>
      <c r="U128" s="8"/>
      <c r="V128" s="8"/>
      <c r="W128" s="8"/>
      <c r="X128" s="8" t="s">
        <v>129</v>
      </c>
      <c r="Y128" s="8" t="s">
        <v>254</v>
      </c>
      <c r="Z128" s="8"/>
      <c r="AA128" s="8" t="s">
        <v>5</v>
      </c>
      <c r="AB128" s="8"/>
      <c r="AC128" s="8"/>
      <c r="AD128" s="8" t="s">
        <v>5</v>
      </c>
      <c r="AE128" s="8"/>
      <c r="AF128" s="11">
        <v>20180308</v>
      </c>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row>
    <row r="129" spans="1:1029" s="21" customFormat="1" ht="14.1" customHeight="1">
      <c r="A129" s="14" t="str">
        <f>SUBSTITUTE(SUBSTITUTE(CONCATENATE(I129,IF(L129="Identifier","ID",L129))," ",""),"_","")</f>
        <v>HasDurationPeriod</v>
      </c>
      <c r="B129" s="15">
        <v>1</v>
      </c>
      <c r="C129" s="14" t="s">
        <v>622</v>
      </c>
      <c r="D129" s="14"/>
      <c r="E129" s="14" t="s">
        <v>425</v>
      </c>
      <c r="F129" s="14" t="str">
        <f>CONCATENATE( IF(G129="","",CONCATENATE(G129,"_ ")),H129,". ",IF(I129="","",CONCATENATE(I129,"_ ")),L129,IF(I129="","",CONCATENATE(". ",M129)))</f>
        <v>Framework Agreement. Has_ Duration_ Period. Duration_ Period</v>
      </c>
      <c r="G129" s="14"/>
      <c r="H129" s="14" t="s">
        <v>415</v>
      </c>
      <c r="I129" s="14" t="s">
        <v>288</v>
      </c>
      <c r="J129" s="14"/>
      <c r="K129" s="14"/>
      <c r="L129" s="14" t="str">
        <f>CONCATENATE(IF(P129="","",CONCATENATE(P129,"_ ")),Q129)</f>
        <v>Duration_ Period</v>
      </c>
      <c r="M129" s="14" t="str">
        <f>L129</f>
        <v>Duration_ Period</v>
      </c>
      <c r="N129" s="14"/>
      <c r="O129" s="14"/>
      <c r="P129" s="14" t="s">
        <v>426</v>
      </c>
      <c r="Q129" s="14" t="s">
        <v>295</v>
      </c>
      <c r="R129" s="14" t="s">
        <v>276</v>
      </c>
      <c r="S129" s="14"/>
      <c r="T129" s="14"/>
      <c r="U129" s="14"/>
      <c r="V129" s="14"/>
      <c r="W129" s="14"/>
      <c r="X129" s="17" t="s">
        <v>98</v>
      </c>
      <c r="Y129" s="17" t="s">
        <v>254</v>
      </c>
      <c r="Z129" s="17"/>
      <c r="AA129" s="17" t="s">
        <v>5</v>
      </c>
      <c r="AB129" s="17"/>
      <c r="AC129" s="17"/>
      <c r="AD129" s="17"/>
      <c r="AE129" s="17" t="s">
        <v>427</v>
      </c>
      <c r="AF129" s="16">
        <v>20180308</v>
      </c>
    </row>
    <row r="130" spans="1:1029" s="7" customFormat="1" ht="14.1" customHeight="1">
      <c r="A130" s="5" t="str">
        <f>SUBSTITUTE(CONCATENATE(G130,H130)," ","")</f>
        <v>FundsIdentification</v>
      </c>
      <c r="B130" s="6"/>
      <c r="C130" s="18" t="s">
        <v>428</v>
      </c>
      <c r="D130" s="5"/>
      <c r="E130" s="5" t="s">
        <v>429</v>
      </c>
      <c r="F130" s="5" t="str">
        <f>CONCATENATE(IF(G130="","",CONCATENATE(G130,"_ ")),H130,". Details")</f>
        <v>Funds Identification. Details</v>
      </c>
      <c r="G130" s="5"/>
      <c r="H130" s="18" t="s">
        <v>430</v>
      </c>
      <c r="I130" s="5"/>
      <c r="J130" s="5"/>
      <c r="K130" s="5"/>
      <c r="L130" s="5"/>
      <c r="M130" s="5"/>
      <c r="N130" s="5"/>
      <c r="O130" s="5"/>
      <c r="P130" s="5"/>
      <c r="Q130" s="5"/>
      <c r="R130" s="5" t="s">
        <v>252</v>
      </c>
      <c r="S130" s="5"/>
      <c r="T130" s="5"/>
      <c r="U130" s="5"/>
      <c r="V130" s="5"/>
      <c r="W130" s="5"/>
      <c r="X130" s="5" t="s">
        <v>430</v>
      </c>
      <c r="Y130" s="5" t="s">
        <v>254</v>
      </c>
      <c r="Z130" s="5"/>
      <c r="AA130" s="5"/>
      <c r="AB130" s="5"/>
      <c r="AC130" s="5"/>
      <c r="AD130" s="5"/>
      <c r="AE130" s="5"/>
      <c r="AF130" s="5">
        <v>20180228</v>
      </c>
    </row>
    <row r="131" spans="1:1029" s="21" customFormat="1" ht="14.1" customHeight="1">
      <c r="A131" s="19" t="str">
        <f>SUBSTITUTE(CONCATENATE(I131,J131,IF(K131="Identifier","ID",IF(AND(K131="Text",OR(I131&lt;&gt;"",J131&lt;&gt;"")),"",K131)),IF(AND(M131&lt;&gt;"Text",K131&lt;&gt;M131,NOT(AND(K131="URI",M131="Identifier")),NOT(AND(K131="UUID",M131="Identifier")),NOT(AND(K131="OID",M131="Identifier"))),IF(M131="Identifier","ID",M131),""))," ","")</f>
        <v>Name</v>
      </c>
      <c r="B131" s="20" t="s">
        <v>267</v>
      </c>
      <c r="C131" s="8" t="s">
        <v>431</v>
      </c>
      <c r="D131" s="19"/>
      <c r="E131" s="19" t="s">
        <v>432</v>
      </c>
      <c r="F131" s="19" t="str">
        <f>CONCATENATE( IF(G131="","",CONCATENATE(G131,"_ ")),H131,". ",IF(I131="","",CONCATENATE(I131,"_ ")),L131,IF(OR(I131&lt;&gt;"",L131&lt;&gt;M131),CONCATENATE(". ",M131),""))</f>
        <v>Funds Identification. Name. Text</v>
      </c>
      <c r="G131" s="19"/>
      <c r="H131" s="19" t="s">
        <v>430</v>
      </c>
      <c r="I131" s="19"/>
      <c r="J131" s="19"/>
      <c r="K131" s="19" t="s">
        <v>136</v>
      </c>
      <c r="L131" s="19" t="str">
        <f>IF(J131&lt;&gt;"",CONCATENATE(J131," ",K131),K131)</f>
        <v>Name</v>
      </c>
      <c r="M131" s="19" t="s">
        <v>263</v>
      </c>
      <c r="N131" s="19"/>
      <c r="O131" s="19" t="str">
        <f>IF(N131&lt;&gt;"",CONCATENATE(N131,"_ ",M131,". Type"),CONCATENATE(M131,". Type"))</f>
        <v>Text. Type</v>
      </c>
      <c r="P131" s="19"/>
      <c r="Q131" s="19"/>
      <c r="R131" s="19" t="s">
        <v>259</v>
      </c>
      <c r="S131" s="19"/>
      <c r="T131" s="19"/>
      <c r="U131" s="19"/>
      <c r="Y131" s="8" t="s">
        <v>254</v>
      </c>
      <c r="AA131" s="21" t="s">
        <v>5</v>
      </c>
      <c r="AF131" s="22">
        <v>20180228</v>
      </c>
    </row>
    <row r="132" spans="1:1029" s="21" customFormat="1" ht="14.1" customHeight="1">
      <c r="A132" s="19" t="str">
        <f>SUBSTITUTE(CONCATENATE(I132,J132,IF(K132="Identifier","ID",IF(AND(K132="Text",OR(I132&lt;&gt;"",J132&lt;&gt;"")),"",K132)),IF(AND(M132&lt;&gt;"Text",K132&lt;&gt;M132,NOT(AND(K132="URI",M132="Identifier")),NOT(AND(K132="UUID",M132="Identifier")),NOT(AND(K132="OID",M132="Identifier"))),IF(M132="Identifier","ID",M132),""))," ","")</f>
        <v>FundsID</v>
      </c>
      <c r="B132" s="20" t="s">
        <v>267</v>
      </c>
      <c r="C132" s="8" t="s">
        <v>433</v>
      </c>
      <c r="D132" s="19"/>
      <c r="E132" s="19"/>
      <c r="F132" s="19" t="str">
        <f>CONCATENATE( IF(G132="","",CONCATENATE(G132,"_ ")),H132,". ",IF(I132="","",CONCATENATE(I132,"_ ")),L132,IF(OR(I132&lt;&gt;"",L132&lt;&gt;M132),CONCATENATE(". ",M132),""))</f>
        <v>Funds Identification. Funds Identifier. Identifier</v>
      </c>
      <c r="G132" s="19"/>
      <c r="H132" s="19" t="s">
        <v>430</v>
      </c>
      <c r="I132" s="19"/>
      <c r="J132" s="19" t="s">
        <v>434</v>
      </c>
      <c r="K132" s="19" t="s">
        <v>266</v>
      </c>
      <c r="L132" s="19" t="str">
        <f>IF(J132&lt;&gt;"",CONCATENATE(J132," ",K132),K132)</f>
        <v>Funds Identifier</v>
      </c>
      <c r="M132" s="19" t="s">
        <v>266</v>
      </c>
      <c r="N132" s="19"/>
      <c r="O132" s="19" t="str">
        <f>IF(N132&lt;&gt;"",CONCATENATE(N132,"_ ",M132,". Type"),CONCATENATE(M132,". Type"))</f>
        <v>Identifier. Type</v>
      </c>
      <c r="P132" s="19"/>
      <c r="Q132" s="19"/>
      <c r="R132" s="19" t="s">
        <v>259</v>
      </c>
      <c r="S132" s="19"/>
      <c r="T132" s="19"/>
      <c r="U132" s="19"/>
      <c r="Y132" s="8" t="s">
        <v>254</v>
      </c>
      <c r="AA132" s="21" t="s">
        <v>5</v>
      </c>
      <c r="AF132" s="22">
        <v>20180228</v>
      </c>
    </row>
    <row r="133" spans="1:1029" s="21" customFormat="1" ht="14.1" customHeight="1">
      <c r="A133" s="19" t="str">
        <f>SUBSTITUTE(CONCATENATE(I133,J133,IF(K133="Identifier","ID",IF(AND(K133="Text",OR(I133&lt;&gt;"",J133&lt;&gt;"")),"",K133)),IF(AND(M133&lt;&gt;"Text",K133&lt;&gt;M133,NOT(AND(K133="URI",M133="Identifier")),NOT(AND(K133="UUID",M133="Identifier")),NOT(AND(K133="OID",M133="Identifier"))),IF(M133="Identifier","ID",M133),""))," ","")</f>
        <v>IsEUIndicator</v>
      </c>
      <c r="B133" s="20">
        <v>1</v>
      </c>
      <c r="C133" s="8" t="s">
        <v>435</v>
      </c>
      <c r="D133" s="19"/>
      <c r="E133" s="19"/>
      <c r="F133" s="19" t="str">
        <f>CONCATENATE( IF(G133="","",CONCATENATE(G133,"_ ")),H133,". ",IF(I133="","",CONCATENATE(I133,"_ ")),L133,IF(OR(I133&lt;&gt;"",L133&lt;&gt;M133),CONCATENATE(". ",M133),""))</f>
        <v>Funds Identification. Is_ EU Indicator. Indicator</v>
      </c>
      <c r="G133" s="19"/>
      <c r="H133" s="19" t="s">
        <v>430</v>
      </c>
      <c r="I133" s="19" t="s">
        <v>436</v>
      </c>
      <c r="J133" s="19" t="s">
        <v>437</v>
      </c>
      <c r="K133" s="19" t="s">
        <v>316</v>
      </c>
      <c r="L133" s="19" t="str">
        <f>IF(J133&lt;&gt;"",CONCATENATE(J133," ",K133),K133)</f>
        <v>EU Indicator</v>
      </c>
      <c r="M133" s="19" t="s">
        <v>316</v>
      </c>
      <c r="N133" s="19"/>
      <c r="O133" s="19" t="str">
        <f>IF(N133&lt;&gt;"",CONCATENATE(N133,"_ ",M133,". Type"),CONCATENATE(M133,". Type"))</f>
        <v>Indicator. Type</v>
      </c>
      <c r="P133" s="19"/>
      <c r="Q133" s="19"/>
      <c r="R133" s="19" t="s">
        <v>259</v>
      </c>
      <c r="S133" s="19"/>
      <c r="T133" s="19"/>
      <c r="U133" s="19"/>
      <c r="X133" s="21" t="s">
        <v>87</v>
      </c>
      <c r="Y133" s="8" t="s">
        <v>254</v>
      </c>
      <c r="AA133" s="21" t="s">
        <v>5</v>
      </c>
      <c r="AF133" s="22">
        <v>20180228</v>
      </c>
    </row>
    <row r="134" spans="1:1029" s="21" customFormat="1" ht="14.1" customHeight="1">
      <c r="A134" s="14" t="str">
        <f>SUBSTITUTE(SUBSTITUTE(CONCATENATE(I134,IF(L134="Identifier","ID",L134))," ",""),"_","")</f>
        <v>HasRegistryServiceProvider</v>
      </c>
      <c r="B134" s="15" t="s">
        <v>267</v>
      </c>
      <c r="C134" s="14" t="s">
        <v>435</v>
      </c>
      <c r="D134" s="14"/>
      <c r="E134" s="14"/>
      <c r="F134" s="14" t="str">
        <f>CONCATENATE( IF(G134="","",CONCATENATE(G134,"_ ")),H134,". ",IF(I134="","",CONCATENATE(I134,"_ ")),L134,IF(I134="","",CONCATENATE(". ",M134)))</f>
        <v>Funds Identification. Has_ Registry_ Service Provider. Registry_ Service Provider</v>
      </c>
      <c r="G134" s="14"/>
      <c r="H134" s="14" t="s">
        <v>430</v>
      </c>
      <c r="I134" s="14" t="s">
        <v>288</v>
      </c>
      <c r="J134" s="14"/>
      <c r="K134" s="14"/>
      <c r="L134" s="14" t="str">
        <f>CONCATENATE(IF(P134="","",CONCATENATE(P134,"_ ")),Q134)</f>
        <v>Registry_ Service Provider</v>
      </c>
      <c r="M134" s="14" t="str">
        <f>L134</f>
        <v>Registry_ Service Provider</v>
      </c>
      <c r="N134" s="14"/>
      <c r="O134" s="14"/>
      <c r="P134" s="14" t="s">
        <v>438</v>
      </c>
      <c r="Q134" s="14" t="s">
        <v>439</v>
      </c>
      <c r="R134" s="14" t="s">
        <v>276</v>
      </c>
      <c r="S134" s="14"/>
      <c r="T134" s="14"/>
      <c r="U134" s="14"/>
      <c r="V134" s="14"/>
      <c r="W134" s="14"/>
      <c r="X134" s="17"/>
      <c r="Y134" s="17" t="s">
        <v>254</v>
      </c>
      <c r="Z134" s="17"/>
      <c r="AA134" s="17" t="s">
        <v>5</v>
      </c>
      <c r="AB134" s="17"/>
      <c r="AC134" s="17"/>
      <c r="AD134" s="17"/>
      <c r="AE134" s="17"/>
      <c r="AF134" s="16">
        <v>20180228</v>
      </c>
    </row>
    <row r="135" spans="1:1029" s="7" customFormat="1" ht="14.1" customHeight="1">
      <c r="A135" s="5" t="str">
        <f>SUBSTITUTE(CONCATENATE(G135,H135)," ","")</f>
        <v>InvitationToTender</v>
      </c>
      <c r="B135" s="6"/>
      <c r="C135" s="18" t="s">
        <v>269</v>
      </c>
      <c r="D135" s="5"/>
      <c r="E135" s="5"/>
      <c r="F135" s="5" t="str">
        <f>CONCATENATE(IF(G135="","",CONCATENATE(G135,"_ ")),H135,". Details")</f>
        <v>Invitation To Tender. Details</v>
      </c>
      <c r="G135" s="5"/>
      <c r="H135" s="18" t="s">
        <v>444</v>
      </c>
      <c r="I135" s="5"/>
      <c r="J135" s="5"/>
      <c r="K135" s="5"/>
      <c r="L135" s="5"/>
      <c r="M135" s="5"/>
      <c r="N135" s="5"/>
      <c r="O135" s="5"/>
      <c r="P135" s="5"/>
      <c r="Q135" s="5"/>
      <c r="R135" s="5" t="s">
        <v>252</v>
      </c>
      <c r="S135" s="5"/>
      <c r="T135" s="5"/>
      <c r="U135" s="5"/>
      <c r="V135" s="5"/>
      <c r="W135" s="5"/>
      <c r="X135" s="5"/>
      <c r="Y135" s="5" t="s">
        <v>254</v>
      </c>
      <c r="Z135" s="5"/>
      <c r="AA135" s="5"/>
      <c r="AB135" s="5"/>
      <c r="AC135" s="5"/>
      <c r="AD135" s="5"/>
      <c r="AE135" s="5"/>
      <c r="AF135" s="5">
        <v>20180228</v>
      </c>
    </row>
    <row r="136" spans="1:1029" s="21" customFormat="1" ht="14.1" customHeight="1">
      <c r="A136" s="19" t="str">
        <f>SUBSTITUTE(CONCATENATE(I136,J136,IF(K136="Identifier","ID",IF(AND(K136="Text",OR(I136&lt;&gt;"",J136&lt;&gt;"")),"",K136)),IF(AND(M136&lt;&gt;"Text",K136&lt;&gt;M136,NOT(AND(K136="URI",M136="Identifier")),NOT(AND(K136="UUID",M136="Identifier")),NOT(AND(K136="OID",M136="Identifier"))),IF(M136="Identifier","ID",M136),""))," ","")</f>
        <v>ID</v>
      </c>
      <c r="B136" s="20" t="s">
        <v>267</v>
      </c>
      <c r="C136" s="23" t="s">
        <v>445</v>
      </c>
      <c r="D136" s="19"/>
      <c r="E136" s="19"/>
      <c r="F136" s="19" t="str">
        <f>CONCATENATE( IF(G136="","",CONCATENATE(G136,"_ ")),H136,". ",IF(I136="","",CONCATENATE(I136,"_ ")),L136,IF(OR(I136&lt;&gt;"",L136&lt;&gt;M136),CONCATENATE(". ",M136),""))</f>
        <v>Invitation To Tender. Identifier</v>
      </c>
      <c r="G136" s="19"/>
      <c r="H136" s="19" t="s">
        <v>444</v>
      </c>
      <c r="I136" s="19"/>
      <c r="J136" s="19"/>
      <c r="K136" s="19" t="s">
        <v>266</v>
      </c>
      <c r="L136" s="19" t="str">
        <f>IF(J136&lt;&gt;"",CONCATENATE(J136," ",K136),K136)</f>
        <v>Identifier</v>
      </c>
      <c r="M136" s="19" t="s">
        <v>266</v>
      </c>
      <c r="N136" s="19"/>
      <c r="O136" s="19" t="str">
        <f>IF(N136&lt;&gt;"",CONCATENATE(N136,"_ ",M136,". Type"),CONCATENATE(M136,". Type"))</f>
        <v>Identifier. Type</v>
      </c>
      <c r="P136" s="19"/>
      <c r="Q136" s="19"/>
      <c r="R136" s="19" t="s">
        <v>259</v>
      </c>
      <c r="S136" s="19"/>
      <c r="T136" s="19"/>
      <c r="U136" s="19"/>
      <c r="Y136" s="8" t="s">
        <v>254</v>
      </c>
      <c r="AF136" s="22">
        <v>20180228</v>
      </c>
    </row>
    <row r="137" spans="1:1029" s="21" customFormat="1" ht="14.1" customHeight="1">
      <c r="A137" s="19" t="str">
        <f>SUBSTITUTE(CONCATENATE(I137,J137,IF(K137="Identifier","ID",IF(AND(K137="Text",OR(I137&lt;&gt;"",J137&lt;&gt;"")),"",K137)),IF(AND(M137&lt;&gt;"Text",K137&lt;&gt;M137,NOT(AND(K137="URI",M137="Identifier")),NOT(AND(K137="UUID",M137="Identifier")),NOT(AND(K137="OID",M137="Identifier"))),IF(M137="Identifier","ID",M137),""))," ","")</f>
        <v>TypeCode</v>
      </c>
      <c r="B137" s="20" t="s">
        <v>267</v>
      </c>
      <c r="C137" s="19" t="s">
        <v>446</v>
      </c>
      <c r="D137" s="19"/>
      <c r="E137" s="19" t="s">
        <v>447</v>
      </c>
      <c r="F137" s="19" t="str">
        <f>CONCATENATE( IF(G137="","",CONCATENATE(G137,"_ ")),H137,". ",IF(I137="","",CONCATENATE(I137,"_ ")),L137,IF(OR(I137&lt;&gt;"",L137&lt;&gt;M137),CONCATENATE(". ",M137),""))</f>
        <v>Invitation To Tender. Type Code. Code</v>
      </c>
      <c r="G137" s="19"/>
      <c r="H137" s="19" t="s">
        <v>444</v>
      </c>
      <c r="I137" s="19"/>
      <c r="J137" s="19" t="s">
        <v>335</v>
      </c>
      <c r="K137" s="19" t="s">
        <v>258</v>
      </c>
      <c r="L137" s="19" t="str">
        <f>IF(J137&lt;&gt;"",CONCATENATE(J137," ",K137),K137)</f>
        <v>Type Code</v>
      </c>
      <c r="M137" s="19" t="s">
        <v>258</v>
      </c>
      <c r="N137" s="19"/>
      <c r="O137" s="19" t="str">
        <f>IF(N137&lt;&gt;"",CONCATENATE(N137,"_ ",M137,". Type"),CONCATENATE(M137,". Type"))</f>
        <v>Code. Type</v>
      </c>
      <c r="P137" s="19"/>
      <c r="Q137" s="19"/>
      <c r="R137" s="19" t="s">
        <v>259</v>
      </c>
      <c r="S137" s="19"/>
      <c r="T137" s="19" t="s">
        <v>448</v>
      </c>
      <c r="U137" s="19"/>
      <c r="Y137" s="8" t="s">
        <v>254</v>
      </c>
      <c r="AF137" s="22">
        <v>20180228</v>
      </c>
    </row>
    <row r="138" spans="1:1029">
      <c r="A138" s="14" t="str">
        <f>SUBSTITUTE(SUBSTITUTE(CONCATENATE(I138,IF(L138="Identifier","ID",L138))," ",""),"_","")</f>
        <v>HasPreviousPublicationNotice</v>
      </c>
      <c r="B138" s="15" t="s">
        <v>267</v>
      </c>
      <c r="C138" s="17" t="s">
        <v>449</v>
      </c>
      <c r="D138" s="14"/>
      <c r="E138" s="14" t="s">
        <v>450</v>
      </c>
      <c r="F138" s="14" t="str">
        <f>CONCATENATE( IF(G138="","",CONCATENATE(G138,"_ ")),H138,". ",IF(I138="","",CONCATENATE(I138,"_ ")),L138,IF(I138="","",CONCATENATE(". ",M138)))</f>
        <v>Invitation To Tender. Has_ Previous Publication_ Notice. Previous Publication_ Notice</v>
      </c>
      <c r="G138" s="14"/>
      <c r="H138" s="14" t="s">
        <v>444</v>
      </c>
      <c r="I138" s="14" t="s">
        <v>288</v>
      </c>
      <c r="J138" s="14"/>
      <c r="K138" s="14"/>
      <c r="L138" s="14" t="str">
        <f>CONCATENATE(IF(P138="","",CONCATENATE(P138,"_ ")),Q138)</f>
        <v>Previous Publication_ Notice</v>
      </c>
      <c r="M138" s="14" t="str">
        <f>L138</f>
        <v>Previous Publication_ Notice</v>
      </c>
      <c r="N138" s="14"/>
      <c r="O138" s="14"/>
      <c r="P138" s="14" t="s">
        <v>641</v>
      </c>
      <c r="Q138" s="14" t="s">
        <v>451</v>
      </c>
      <c r="R138" s="14" t="s">
        <v>276</v>
      </c>
      <c r="S138" s="14"/>
      <c r="T138" s="14"/>
      <c r="U138" s="14"/>
      <c r="V138" s="14"/>
      <c r="W138" s="14"/>
      <c r="X138" s="17" t="s">
        <v>451</v>
      </c>
      <c r="Y138" s="17" t="s">
        <v>254</v>
      </c>
      <c r="Z138" s="17"/>
      <c r="AA138" s="17" t="s">
        <v>5</v>
      </c>
      <c r="AB138" s="17"/>
      <c r="AC138" s="17"/>
      <c r="AD138" s="17"/>
      <c r="AE138" s="17" t="s">
        <v>255</v>
      </c>
      <c r="AF138" s="16">
        <v>20180321</v>
      </c>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c r="AMK138"/>
      <c r="AML138"/>
      <c r="AMM138"/>
      <c r="AMN138"/>
      <c r="AMO138"/>
    </row>
    <row r="139" spans="1:1029" s="7" customFormat="1" ht="14.1" customHeight="1">
      <c r="A139" s="5" t="str">
        <f>SUBSTITUTE(CONCATENATE(G139,H139)," ","")</f>
        <v>Lot</v>
      </c>
      <c r="B139" s="6"/>
      <c r="C139" s="18" t="s">
        <v>453</v>
      </c>
      <c r="D139" s="5"/>
      <c r="E139" s="5"/>
      <c r="F139" s="5" t="str">
        <f>CONCATENATE(IF(G139="","",CONCATENATE(G139,"_ ")),H139,". Details")</f>
        <v>Lot. Details</v>
      </c>
      <c r="G139" s="5"/>
      <c r="H139" s="18" t="s">
        <v>120</v>
      </c>
      <c r="I139" s="5"/>
      <c r="J139" s="5"/>
      <c r="K139" s="5"/>
      <c r="L139" s="5"/>
      <c r="M139" s="5"/>
      <c r="N139" s="5"/>
      <c r="O139" s="5"/>
      <c r="P139" s="5"/>
      <c r="Q139" s="5"/>
      <c r="R139" s="5" t="s">
        <v>252</v>
      </c>
      <c r="S139" s="5" t="s">
        <v>623</v>
      </c>
      <c r="T139" s="5"/>
      <c r="U139" s="5"/>
      <c r="V139" s="5"/>
      <c r="W139" s="5"/>
      <c r="X139" s="5" t="s">
        <v>120</v>
      </c>
      <c r="Y139" s="5" t="s">
        <v>254</v>
      </c>
      <c r="Z139" s="5"/>
      <c r="AA139" s="5"/>
      <c r="AB139" s="5"/>
      <c r="AC139" s="5" t="s">
        <v>5</v>
      </c>
      <c r="AD139" s="5" t="s">
        <v>5</v>
      </c>
      <c r="AE139" s="5" t="s">
        <v>5</v>
      </c>
      <c r="AF139" s="5">
        <v>20180208</v>
      </c>
    </row>
    <row r="140" spans="1:1029" s="21" customFormat="1" ht="14.1" customHeight="1">
      <c r="A140" s="19" t="str">
        <f>SUBSTITUTE(CONCATENATE(I140,J140,IF(K140="Identifier","ID",IF(AND(K140="Text",OR(I140&lt;&gt;"",J140&lt;&gt;"")),"",K140)),IF(AND(M140&lt;&gt;"Text",K140&lt;&gt;M140,NOT(AND(K140="URI",M140="Identifier")),NOT(AND(K140="UUID",M140="Identifier")),NOT(AND(K140="OID",M140="Identifier"))),IF(M140="Identifier","ID",M140),""))," ","")</f>
        <v>LotID</v>
      </c>
      <c r="B140" s="20">
        <v>1</v>
      </c>
      <c r="C140" s="8" t="s">
        <v>625</v>
      </c>
      <c r="D140" s="19"/>
      <c r="E140" s="19"/>
      <c r="F140" s="19" t="str">
        <f>CONCATENATE( IF(G140="","",CONCATENATE(G140,"_ ")),H140,". ",IF(I140="","",CONCATENATE(I140,"_ ")),L140,IF(OR(I140&lt;&gt;"",L140&lt;&gt;M140),CONCATENATE(". ",M140),""))</f>
        <v>Lot. Lot Identifier. Identifier</v>
      </c>
      <c r="G140" s="19"/>
      <c r="H140" s="19" t="s">
        <v>120</v>
      </c>
      <c r="I140" s="19"/>
      <c r="J140" s="19" t="s">
        <v>120</v>
      </c>
      <c r="K140" s="19" t="s">
        <v>266</v>
      </c>
      <c r="L140" s="19" t="str">
        <f>IF(J140&lt;&gt;"",CONCATENATE(J140," ",K140),K140)</f>
        <v>Lot Identifier</v>
      </c>
      <c r="M140" s="19" t="s">
        <v>266</v>
      </c>
      <c r="N140" s="19"/>
      <c r="O140" s="19" t="str">
        <f>IF(N140&lt;&gt;"",CONCATENATE(N140,"_ ",M140,". Type"),CONCATENATE(M140,". Type"))</f>
        <v>Identifier. Type</v>
      </c>
      <c r="P140" s="19"/>
      <c r="Q140" s="19"/>
      <c r="R140" s="19" t="s">
        <v>259</v>
      </c>
      <c r="S140" s="19" t="s">
        <v>626</v>
      </c>
      <c r="T140" s="19"/>
      <c r="U140" s="19"/>
      <c r="Y140" s="8" t="s">
        <v>254</v>
      </c>
      <c r="AA140" s="21" t="s">
        <v>5</v>
      </c>
      <c r="AE140" s="21" t="s">
        <v>5</v>
      </c>
      <c r="AF140" s="22">
        <v>20180208</v>
      </c>
    </row>
    <row r="141" spans="1:1029" s="7" customFormat="1" ht="14.1" customHeight="1">
      <c r="A141" s="5" t="str">
        <f>SUBSTITUTE(CONCATENATE(G141,H141)," ","")</f>
        <v>LotGroup</v>
      </c>
      <c r="B141" s="6"/>
      <c r="C141" s="18" t="s">
        <v>440</v>
      </c>
      <c r="D141" s="5"/>
      <c r="E141" s="5"/>
      <c r="F141" s="5" t="str">
        <f>CONCATENATE(IF(G141="","",CONCATENATE(G141,"_ ")),H141,". Details")</f>
        <v>LotGroup. Details</v>
      </c>
      <c r="G141" s="5"/>
      <c r="H141" s="18" t="s">
        <v>441</v>
      </c>
      <c r="I141" s="5"/>
      <c r="J141" s="5"/>
      <c r="K141" s="5"/>
      <c r="L141" s="5"/>
      <c r="M141" s="5"/>
      <c r="N141" s="5"/>
      <c r="O141" s="5"/>
      <c r="P141" s="5"/>
      <c r="Q141" s="5"/>
      <c r="R141" s="5" t="s">
        <v>252</v>
      </c>
      <c r="S141" s="5" t="s">
        <v>666</v>
      </c>
      <c r="T141" s="5"/>
      <c r="U141" s="5"/>
      <c r="V141" s="5"/>
      <c r="W141" s="5"/>
      <c r="X141" s="5" t="s">
        <v>39</v>
      </c>
      <c r="Y141" s="5" t="s">
        <v>254</v>
      </c>
      <c r="Z141" s="5"/>
      <c r="AA141" s="5" t="s">
        <v>5</v>
      </c>
      <c r="AB141" s="5"/>
      <c r="AC141" s="5"/>
      <c r="AD141" s="5"/>
      <c r="AE141" s="5" t="s">
        <v>442</v>
      </c>
      <c r="AF141" s="5">
        <v>20180313</v>
      </c>
    </row>
    <row r="142" spans="1:1029" s="21" customFormat="1" ht="14.1" customHeight="1">
      <c r="A142" s="14" t="str">
        <f>SUBSTITUTE(SUBSTITUTE(CONCATENATE(I142,IF(L142="Identifier","ID",L142))," ",""),"_","")</f>
        <v>GroupsProcurementProject</v>
      </c>
      <c r="B142" s="15" t="s">
        <v>261</v>
      </c>
      <c r="C142" s="17" t="s">
        <v>269</v>
      </c>
      <c r="D142" s="14"/>
      <c r="E142" s="14"/>
      <c r="F142" s="14" t="str">
        <f>CONCATENATE( IF(G142="","",CONCATENATE(G142,"_ ")),H142,". ",IF(I142="","",CONCATENATE(I142,"_ ")),L142,IF(I142="","",CONCATENATE(". ",M142)))</f>
        <v>LotGroup. Groups_ Procurement Project. Procurement Project</v>
      </c>
      <c r="G142" s="14"/>
      <c r="H142" s="14" t="s">
        <v>441</v>
      </c>
      <c r="I142" s="14" t="s">
        <v>663</v>
      </c>
      <c r="J142" s="14"/>
      <c r="K142" s="14"/>
      <c r="L142" s="14" t="str">
        <f>CONCATENATE(IF(P142="","",CONCATENATE(P142,"_ ")),Q142)</f>
        <v>Procurement Project</v>
      </c>
      <c r="M142" s="14" t="str">
        <f>L142</f>
        <v>Procurement Project</v>
      </c>
      <c r="N142" s="14"/>
      <c r="O142" s="14"/>
      <c r="P142" s="14"/>
      <c r="Q142" s="14" t="s">
        <v>275</v>
      </c>
      <c r="R142" s="14" t="s">
        <v>276</v>
      </c>
      <c r="S142" s="14" t="s">
        <v>664</v>
      </c>
      <c r="T142" s="14"/>
      <c r="U142" s="14"/>
      <c r="V142" s="14"/>
      <c r="W142" s="14"/>
      <c r="X142" s="17" t="s">
        <v>275</v>
      </c>
      <c r="Y142" s="17" t="s">
        <v>254</v>
      </c>
      <c r="Z142" s="17"/>
      <c r="AA142" s="17" t="s">
        <v>255</v>
      </c>
      <c r="AB142" s="17"/>
      <c r="AC142" s="17"/>
      <c r="AD142" s="17"/>
      <c r="AE142" s="17" t="s">
        <v>443</v>
      </c>
      <c r="AF142" s="16">
        <v>20180313</v>
      </c>
    </row>
    <row r="143" spans="1:1029" s="7" customFormat="1" ht="14.1" customHeight="1">
      <c r="A143" s="5" t="str">
        <f>SUBSTITUTE(CONCATENATE(G143,H143)," ","")</f>
        <v>Notice</v>
      </c>
      <c r="B143" s="6"/>
      <c r="C143" s="18" t="s">
        <v>454</v>
      </c>
      <c r="D143" s="5"/>
      <c r="E143" s="5"/>
      <c r="F143" s="5" t="str">
        <f>CONCATENATE(IF(G143="","",CONCATENATE(G143,"_ ")),H143,". Details")</f>
        <v>Notice. Details</v>
      </c>
      <c r="G143" s="5"/>
      <c r="H143" s="18" t="s">
        <v>451</v>
      </c>
      <c r="I143" s="5"/>
      <c r="J143" s="5"/>
      <c r="K143" s="5"/>
      <c r="L143" s="5"/>
      <c r="M143" s="5"/>
      <c r="N143" s="5"/>
      <c r="O143" s="5"/>
      <c r="P143" s="5"/>
      <c r="Q143" s="5"/>
      <c r="R143" s="5" t="s">
        <v>252</v>
      </c>
      <c r="S143" s="5" t="s">
        <v>627</v>
      </c>
      <c r="T143" s="5"/>
      <c r="U143" s="5"/>
      <c r="V143" s="5"/>
      <c r="W143" s="5"/>
      <c r="X143" s="5"/>
      <c r="Y143" s="5" t="s">
        <v>254</v>
      </c>
      <c r="Z143" s="5"/>
      <c r="AA143" s="5"/>
      <c r="AB143" s="5"/>
      <c r="AC143" s="5"/>
      <c r="AD143" s="5"/>
      <c r="AE143" s="5"/>
      <c r="AF143" s="5"/>
    </row>
    <row r="144" spans="1:1029" s="7" customFormat="1" ht="14.1" customHeight="1">
      <c r="A144" s="5" t="str">
        <f>SUBSTITUTE(CONCATENATE(G144,H144)," ","")</f>
        <v>OutsourcedProcurementParty</v>
      </c>
      <c r="B144" s="6"/>
      <c r="C144" s="18" t="s">
        <v>455</v>
      </c>
      <c r="D144" s="5"/>
      <c r="E144" s="5"/>
      <c r="F144" s="5" t="str">
        <f>CONCATENATE(IF(G144="","",CONCATENATE(G144,"_ ")),H144,". Details")</f>
        <v>Outsourced Procurement Party. Details</v>
      </c>
      <c r="G144" s="5"/>
      <c r="H144" s="18" t="s">
        <v>456</v>
      </c>
      <c r="I144" s="5"/>
      <c r="J144" s="5"/>
      <c r="K144" s="5"/>
      <c r="L144" s="5"/>
      <c r="M144" s="5"/>
      <c r="N144" s="5"/>
      <c r="O144" s="5"/>
      <c r="P144" s="5"/>
      <c r="Q144" s="5"/>
      <c r="R144" s="5" t="s">
        <v>252</v>
      </c>
      <c r="S144" s="5" t="s">
        <v>457</v>
      </c>
      <c r="T144" s="5"/>
      <c r="U144" s="5"/>
      <c r="V144" s="5"/>
      <c r="W144" s="5"/>
      <c r="X144" s="5" t="s">
        <v>159</v>
      </c>
      <c r="Y144" s="5" t="s">
        <v>254</v>
      </c>
      <c r="Z144" s="5"/>
      <c r="AA144" s="5" t="s">
        <v>5</v>
      </c>
      <c r="AB144" s="5"/>
      <c r="AC144" s="5"/>
      <c r="AD144" s="5"/>
      <c r="AE144" s="5"/>
      <c r="AF144" s="5">
        <v>20180314</v>
      </c>
    </row>
    <row r="145" spans="1:32" s="21" customFormat="1" ht="14.1" customHeight="1">
      <c r="A145" s="14" t="str">
        <f>SUBSTITUTE(SUBSTITUTE(CONCATENATE(I145,IF(L145="Identifier","ID",L145))," ",""),"_","")</f>
        <v>ManagesOnBehalfOfProcuringEntity</v>
      </c>
      <c r="B145" s="15">
        <v>1</v>
      </c>
      <c r="C145" s="14" t="s">
        <v>458</v>
      </c>
      <c r="D145" s="14"/>
      <c r="E145" s="14"/>
      <c r="F145" s="14" t="str">
        <f>CONCATENATE( IF(G145="","",CONCATENATE(G145,"_ ")),H145,". ",IF(I145="","",CONCATENATE(I145,"_ ")),L145,IF(I145="","",CONCATENATE(". ",M145)))</f>
        <v>Outsourced Procurement Party. Manages_ On Behalf Of_ Procuring Entity. On Behalf Of_ Procuring Entity</v>
      </c>
      <c r="G145" s="14"/>
      <c r="H145" s="14" t="s">
        <v>456</v>
      </c>
      <c r="I145" s="14" t="s">
        <v>459</v>
      </c>
      <c r="J145" s="14"/>
      <c r="K145" s="14"/>
      <c r="L145" s="14" t="str">
        <f>CONCATENATE(IF(P145="","",CONCATENATE(P145,"_ ")),Q145)</f>
        <v>On Behalf Of_ Procuring Entity</v>
      </c>
      <c r="M145" s="14" t="str">
        <f>L145</f>
        <v>On Behalf Of_ Procuring Entity</v>
      </c>
      <c r="N145" s="14"/>
      <c r="O145" s="14"/>
      <c r="P145" s="14" t="s">
        <v>460</v>
      </c>
      <c r="Q145" s="14" t="s">
        <v>286</v>
      </c>
      <c r="R145" s="14" t="s">
        <v>276</v>
      </c>
      <c r="S145" s="14" t="s">
        <v>461</v>
      </c>
      <c r="T145" s="14"/>
      <c r="U145" s="14"/>
      <c r="V145" s="14"/>
      <c r="W145" s="14"/>
      <c r="X145" s="17"/>
      <c r="Y145" s="17" t="s">
        <v>254</v>
      </c>
      <c r="Z145" s="17"/>
      <c r="AA145" s="17"/>
      <c r="AB145" s="17"/>
      <c r="AC145" s="17"/>
      <c r="AD145" s="17"/>
      <c r="AE145" s="17"/>
      <c r="AF145" s="16">
        <v>20180314</v>
      </c>
    </row>
    <row r="146" spans="1:32" s="7" customFormat="1" ht="14.1" customHeight="1">
      <c r="A146" s="5" t="str">
        <f>SUBSTITUTE(CONCATENATE(G146,H146)," ","")</f>
        <v>PriorInformationNotice</v>
      </c>
      <c r="B146" s="6"/>
      <c r="C146" s="18" t="s">
        <v>269</v>
      </c>
      <c r="D146" s="5"/>
      <c r="E146" s="5"/>
      <c r="F146" s="5" t="str">
        <f>CONCATENATE(IF(G146="","",CONCATENATE(G146,"_ ")),H146,". Details")</f>
        <v>Prior Information Notice. Details</v>
      </c>
      <c r="G146" s="5"/>
      <c r="H146" s="18" t="s">
        <v>643</v>
      </c>
      <c r="I146" s="5"/>
      <c r="J146" s="5"/>
      <c r="K146" s="5"/>
      <c r="L146" s="5"/>
      <c r="M146" s="5"/>
      <c r="N146" s="5"/>
      <c r="O146" s="5"/>
      <c r="P146" s="5"/>
      <c r="Q146" s="5"/>
      <c r="R146" s="5" t="s">
        <v>252</v>
      </c>
      <c r="S146" s="5" t="s">
        <v>644</v>
      </c>
      <c r="T146" s="5"/>
      <c r="U146" s="5"/>
      <c r="V146" s="5"/>
      <c r="W146" s="5"/>
      <c r="X146" s="5"/>
      <c r="Y146" s="5" t="s">
        <v>254</v>
      </c>
      <c r="Z146" s="5"/>
      <c r="AA146" s="5"/>
      <c r="AB146" s="5"/>
      <c r="AC146" s="5"/>
      <c r="AD146" s="5"/>
      <c r="AE146" s="5"/>
      <c r="AF146" s="5">
        <v>20180314</v>
      </c>
    </row>
    <row r="147" spans="1:32" s="7" customFormat="1" ht="14.1" customHeight="1">
      <c r="A147" s="5" t="str">
        <f>SUBSTITUTE(CONCATENATE(G147,H147)," ","")</f>
        <v>Prize</v>
      </c>
      <c r="B147" s="6"/>
      <c r="C147" s="18" t="s">
        <v>306</v>
      </c>
      <c r="D147" s="5"/>
      <c r="E147" s="5"/>
      <c r="F147" s="5" t="str">
        <f>CONCATENATE(IF(G147="","",CONCATENATE(G147,"_ ")),H147,". Details")</f>
        <v>Prize. Details</v>
      </c>
      <c r="G147" s="5"/>
      <c r="H147" s="18" t="s">
        <v>172</v>
      </c>
      <c r="I147" s="5"/>
      <c r="J147" s="5"/>
      <c r="K147" s="5"/>
      <c r="L147" s="5"/>
      <c r="M147" s="5"/>
      <c r="N147" s="5"/>
      <c r="O147" s="5"/>
      <c r="P147" s="5"/>
      <c r="Q147" s="5"/>
      <c r="R147" s="5" t="s">
        <v>252</v>
      </c>
      <c r="S147" s="5"/>
      <c r="T147" s="5"/>
      <c r="U147" s="5"/>
      <c r="V147" s="5"/>
      <c r="W147" s="5"/>
      <c r="X147" s="5"/>
      <c r="Y147" s="5" t="s">
        <v>254</v>
      </c>
      <c r="Z147" s="5"/>
      <c r="AA147" s="5" t="s">
        <v>5</v>
      </c>
      <c r="AB147" s="5" t="s">
        <v>255</v>
      </c>
      <c r="AC147" s="5"/>
      <c r="AD147" s="5"/>
      <c r="AE147" s="5"/>
      <c r="AF147" s="5">
        <v>20180314</v>
      </c>
    </row>
    <row r="148" spans="1:32" s="21" customFormat="1" ht="14.1" customHeight="1">
      <c r="A148" s="19" t="str">
        <f>SUBSTITUTE(CONCATENATE(I148,J148,IF(K148="Identifier","ID",IF(AND(K148="Text",OR(I148&lt;&gt;"",J148&lt;&gt;"")),"",K148)),IF(AND(M148&lt;&gt;"Text",K148&lt;&gt;M148,NOT(AND(K148="URI",M148="Identifier")),NOT(AND(K148="UUID",M148="Identifier")),NOT(AND(K148="OID",M148="Identifier"))),IF(M148="Identifier","ID",M148),""))," ","")</f>
        <v>PrizeValueNumber</v>
      </c>
      <c r="B148" s="20">
        <v>1</v>
      </c>
      <c r="C148" s="8" t="s">
        <v>463</v>
      </c>
      <c r="D148" s="19"/>
      <c r="E148" s="19"/>
      <c r="F148" s="19" t="str">
        <f>CONCATENATE( IF(G148="","",CONCATENATE(G148,"_ ")),H148,". ",IF(I148="","",CONCATENATE(I148,"_ ")),L148,IF(OR(I148&lt;&gt;"",L148&lt;&gt;M148),CONCATENATE(". ",M148),""))</f>
        <v>Prize. Prize Value Number. Number</v>
      </c>
      <c r="G148" s="19"/>
      <c r="H148" s="19" t="s">
        <v>172</v>
      </c>
      <c r="I148" s="19"/>
      <c r="J148" s="19" t="s">
        <v>171</v>
      </c>
      <c r="K148" s="19" t="s">
        <v>464</v>
      </c>
      <c r="L148" s="19" t="str">
        <f>IF(J148&lt;&gt;"",CONCATENATE(J148," ",K148),K148)</f>
        <v>Prize Value Number</v>
      </c>
      <c r="M148" s="19" t="s">
        <v>464</v>
      </c>
      <c r="N148" s="19"/>
      <c r="O148" s="19" t="str">
        <f>IF(N148&lt;&gt;"",CONCATENATE(N148,"_ ",M148,". Type"),CONCATENATE(M148,". Type"))</f>
        <v>Number. Type</v>
      </c>
      <c r="P148" s="19"/>
      <c r="Q148" s="19"/>
      <c r="R148" s="19" t="s">
        <v>259</v>
      </c>
      <c r="S148" s="19"/>
      <c r="T148" s="19"/>
      <c r="U148" s="19"/>
      <c r="Y148" s="8"/>
      <c r="AA148" s="21" t="s">
        <v>5</v>
      </c>
      <c r="AF148" s="22">
        <v>20180314</v>
      </c>
    </row>
    <row r="149" spans="1:32" s="21" customFormat="1" ht="14.1" customHeight="1">
      <c r="A149" s="19" t="str">
        <f>SUBSTITUTE(CONCATENATE(I149,J149,IF(K149="Identifier","ID",IF(AND(K149="Text",OR(I149&lt;&gt;"",J149&lt;&gt;"")),"",K149)),IF(AND(M149&lt;&gt;"Text",K149&lt;&gt;M149,NOT(AND(K149="URI",M149="Identifier")),NOT(AND(K149="UUID",M149="Identifier")),NOT(AND(K149="OID",M149="Identifier"))),IF(M149="Identifier","ID",M149),""))," ","")</f>
        <v>PrizeOrderNumber</v>
      </c>
      <c r="B149" s="20">
        <v>1</v>
      </c>
      <c r="C149" s="19" t="s">
        <v>465</v>
      </c>
      <c r="D149" s="19"/>
      <c r="E149" s="19"/>
      <c r="F149" s="19" t="str">
        <f>CONCATENATE( IF(G149="","",CONCATENATE(G149,"_ ")),H149,". ",IF(I149="","",CONCATENATE(I149,"_ ")),L149,IF(OR(I149&lt;&gt;"",L149&lt;&gt;M149),CONCATENATE(". ",M149),""))</f>
        <v>Prize. Prize Order Number. Number</v>
      </c>
      <c r="G149" s="19"/>
      <c r="H149" s="19" t="s">
        <v>172</v>
      </c>
      <c r="I149" s="19"/>
      <c r="J149" s="19" t="s">
        <v>466</v>
      </c>
      <c r="K149" s="19" t="s">
        <v>464</v>
      </c>
      <c r="L149" s="19" t="str">
        <f>IF(J149&lt;&gt;"",CONCATENATE(J149," ",K149),K149)</f>
        <v>Prize Order Number</v>
      </c>
      <c r="M149" s="19" t="s">
        <v>464</v>
      </c>
      <c r="N149" s="19"/>
      <c r="O149" s="19" t="str">
        <f>IF(N149&lt;&gt;"",CONCATENATE(N149,"_ ",M149,". Type"),CONCATENATE(M149,". Type"))</f>
        <v>Number. Type</v>
      </c>
      <c r="P149" s="19"/>
      <c r="Q149" s="19"/>
      <c r="R149" s="19" t="s">
        <v>259</v>
      </c>
      <c r="S149" s="19"/>
      <c r="T149" s="19"/>
      <c r="U149" s="19"/>
      <c r="Y149" s="8"/>
      <c r="AA149" s="21" t="s">
        <v>5</v>
      </c>
      <c r="AF149" s="22">
        <v>20180314</v>
      </c>
    </row>
    <row r="150" spans="1:32" s="7" customFormat="1" ht="14.1" customHeight="1">
      <c r="A150" s="5" t="str">
        <f>SUBSTITUTE(CONCATENATE(G150,H150)," ","")</f>
        <v>ProcedureGroup</v>
      </c>
      <c r="B150" s="6"/>
      <c r="C150" s="18" t="s">
        <v>269</v>
      </c>
      <c r="D150" s="5"/>
      <c r="E150" s="5"/>
      <c r="F150" s="5" t="str">
        <f>CONCATENATE(IF(G150="","",CONCATENATE(G150,"_ ")),H150,". Details")</f>
        <v>Procedure Group. Details</v>
      </c>
      <c r="G150" s="5"/>
      <c r="H150" s="18" t="s">
        <v>667</v>
      </c>
      <c r="I150" s="5"/>
      <c r="J150" s="5"/>
      <c r="K150" s="5"/>
      <c r="L150" s="5"/>
      <c r="M150" s="5"/>
      <c r="N150" s="5"/>
      <c r="O150" s="5"/>
      <c r="P150" s="5"/>
      <c r="Q150" s="5"/>
      <c r="R150" s="5" t="s">
        <v>252</v>
      </c>
      <c r="S150" s="5" t="s">
        <v>666</v>
      </c>
      <c r="T150" s="5"/>
      <c r="U150" s="5"/>
      <c r="V150" s="5"/>
      <c r="W150" s="5"/>
      <c r="X150" s="5"/>
      <c r="Y150" s="5" t="s">
        <v>254</v>
      </c>
      <c r="Z150" s="5" t="s">
        <v>669</v>
      </c>
      <c r="AA150" s="5" t="s">
        <v>255</v>
      </c>
      <c r="AB150" s="5"/>
      <c r="AC150" s="5" t="s">
        <v>255</v>
      </c>
      <c r="AD150" s="5"/>
      <c r="AE150" s="5"/>
      <c r="AF150" s="5">
        <v>20180321</v>
      </c>
    </row>
    <row r="151" spans="1:32" s="21" customFormat="1" ht="14.1" customHeight="1">
      <c r="A151" s="14" t="str">
        <f>SUBSTITUTE(SUBSTITUTE(CONCATENATE(I151,IF(L151="Identifier","ID",L151))," ",""),"_","")</f>
        <v>GroupsProceduresProcurementProjectGroup</v>
      </c>
      <c r="B151" s="15" t="s">
        <v>261</v>
      </c>
      <c r="C151" s="17" t="s">
        <v>269</v>
      </c>
      <c r="D151" s="14"/>
      <c r="E151" s="14"/>
      <c r="F151" s="14" t="str">
        <f>CONCATENATE( IF(G151="","",CONCATENATE(G151,"_ ")),H151,". ",IF(I151="","",CONCATENATE(I151,"_ ")),L151,IF(I151="","",CONCATENATE(". ",M151)))</f>
        <v>Procedure Group. Groups Procedures_ Procurement Project Group. Procurement Project Group</v>
      </c>
      <c r="G151" s="14"/>
      <c r="H151" s="14" t="s">
        <v>667</v>
      </c>
      <c r="I151" s="14" t="s">
        <v>668</v>
      </c>
      <c r="J151" s="14"/>
      <c r="K151" s="14"/>
      <c r="L151" s="14" t="str">
        <f>CONCATENATE(IF(P151="","",CONCATENATE(P151,"_ ")),Q151)</f>
        <v>Procurement Project Group</v>
      </c>
      <c r="M151" s="14" t="str">
        <f>L151</f>
        <v>Procurement Project Group</v>
      </c>
      <c r="N151" s="14"/>
      <c r="O151" s="14"/>
      <c r="P151" s="14"/>
      <c r="Q151" s="14" t="s">
        <v>661</v>
      </c>
      <c r="R151" s="14" t="s">
        <v>276</v>
      </c>
      <c r="S151" s="14"/>
      <c r="T151" s="14"/>
      <c r="U151" s="14"/>
      <c r="V151" s="14"/>
      <c r="W151" s="14"/>
      <c r="X151" s="14"/>
      <c r="Y151" s="17" t="s">
        <v>254</v>
      </c>
      <c r="Z151" s="17"/>
      <c r="AA151" s="17" t="s">
        <v>255</v>
      </c>
      <c r="AB151" s="17"/>
      <c r="AC151" s="17"/>
      <c r="AD151" s="17"/>
      <c r="AE151" s="17"/>
      <c r="AF151" s="16">
        <v>20180321</v>
      </c>
    </row>
    <row r="152" spans="1:32" s="7" customFormat="1" ht="14.1" customHeight="1">
      <c r="A152" s="5" t="str">
        <f>SUBSTITUTE(CONCATENATE(G152,H152)," ","")</f>
        <v>ProcurementDocument</v>
      </c>
      <c r="B152" s="6"/>
      <c r="C152" s="18" t="s">
        <v>269</v>
      </c>
      <c r="D152" s="5"/>
      <c r="E152" s="5"/>
      <c r="F152" s="5" t="str">
        <f>CONCATENATE(IF(G152="","",CONCATENATE(G152,"_ ")),H152,". Details")</f>
        <v>Procurement Document. Details</v>
      </c>
      <c r="G152" s="5"/>
      <c r="H152" s="18" t="s">
        <v>639</v>
      </c>
      <c r="I152" s="5"/>
      <c r="J152" s="5"/>
      <c r="K152" s="5"/>
      <c r="L152" s="5"/>
      <c r="M152" s="5"/>
      <c r="N152" s="5"/>
      <c r="O152" s="5"/>
      <c r="P152" s="5"/>
      <c r="Q152" s="5"/>
      <c r="R152" s="5" t="s">
        <v>252</v>
      </c>
      <c r="S152" s="5" t="s">
        <v>640</v>
      </c>
      <c r="T152" s="5"/>
      <c r="U152" s="5"/>
      <c r="V152" s="5"/>
      <c r="W152" s="5"/>
      <c r="X152" s="5"/>
      <c r="Y152" s="5" t="s">
        <v>254</v>
      </c>
      <c r="Z152" s="5"/>
      <c r="AA152" s="5" t="s">
        <v>255</v>
      </c>
      <c r="AB152" s="5"/>
      <c r="AC152" s="5" t="s">
        <v>5</v>
      </c>
      <c r="AD152" s="5"/>
      <c r="AE152" s="5"/>
      <c r="AF152" s="5">
        <v>20180321</v>
      </c>
    </row>
    <row r="153" spans="1:32" s="21" customFormat="1" ht="14.1" customHeight="1">
      <c r="A153" s="14" t="str">
        <f>SUBSTITUTE(SUBSTITUTE(CONCATENATE(I153,IF(L153="Identifier","ID",L153))," ",""),"_","")</f>
        <v>RefersToProcurementProcedure</v>
      </c>
      <c r="B153" s="15">
        <v>1</v>
      </c>
      <c r="C153" s="17" t="s">
        <v>269</v>
      </c>
      <c r="D153" s="14"/>
      <c r="E153" s="14"/>
      <c r="F153" s="14" t="str">
        <f>CONCATENATE( IF(G153="","",CONCATENATE(G153,"_ ")),H153,". ",IF(I153="","",CONCATENATE(I153,"_ ")),L153,IF(I153="","",CONCATENATE(". ",M153)))</f>
        <v>Procurement Document. Refers To_ Procurement Procedure. Procurement Procedure</v>
      </c>
      <c r="G153" s="14"/>
      <c r="H153" s="14" t="s">
        <v>639</v>
      </c>
      <c r="I153" s="14" t="s">
        <v>630</v>
      </c>
      <c r="J153" s="14"/>
      <c r="K153" s="14"/>
      <c r="L153" s="14" t="str">
        <f>CONCATENATE(IF(P153="","",CONCATENATE(P153,"_ ")),Q153)</f>
        <v>Procurement Procedure</v>
      </c>
      <c r="M153" s="14" t="str">
        <f>L153</f>
        <v>Procurement Procedure</v>
      </c>
      <c r="N153" s="14"/>
      <c r="O153" s="14"/>
      <c r="P153" s="14"/>
      <c r="Q153" s="14" t="s">
        <v>468</v>
      </c>
      <c r="R153" s="14" t="s">
        <v>276</v>
      </c>
      <c r="S153" s="14"/>
      <c r="T153" s="14"/>
      <c r="U153" s="14"/>
      <c r="V153" s="14"/>
      <c r="W153" s="14"/>
      <c r="X153" s="14" t="s">
        <v>468</v>
      </c>
      <c r="Y153" s="17" t="s">
        <v>254</v>
      </c>
      <c r="Z153" s="17"/>
      <c r="AA153" s="17" t="s">
        <v>255</v>
      </c>
      <c r="AB153" s="17"/>
      <c r="AC153" s="17"/>
      <c r="AD153" s="17"/>
      <c r="AE153" s="17"/>
      <c r="AF153" s="16">
        <v>20180321</v>
      </c>
    </row>
    <row r="154" spans="1:32" s="7" customFormat="1" ht="14.1" customHeight="1">
      <c r="A154" s="5" t="str">
        <f>SUBSTITUTE(CONCATENATE(G154,H154)," ","")</f>
        <v>ProcurementProcedure</v>
      </c>
      <c r="B154" s="6"/>
      <c r="C154" s="18" t="s">
        <v>467</v>
      </c>
      <c r="D154" s="5"/>
      <c r="E154" s="5"/>
      <c r="F154" s="5" t="str">
        <f>CONCATENATE(IF(G154="","",CONCATENATE(G154,"_ ")),H154,". Details")</f>
        <v>Procurement Procedure. Details</v>
      </c>
      <c r="G154" s="5"/>
      <c r="H154" s="18" t="s">
        <v>468</v>
      </c>
      <c r="I154" s="5"/>
      <c r="J154" s="5"/>
      <c r="K154" s="5"/>
      <c r="L154" s="5"/>
      <c r="M154" s="5"/>
      <c r="N154" s="5"/>
      <c r="O154" s="5"/>
      <c r="P154" s="5"/>
      <c r="Q154" s="5"/>
      <c r="R154" s="5" t="s">
        <v>252</v>
      </c>
      <c r="S154" s="5" t="s">
        <v>623</v>
      </c>
      <c r="T154" s="5"/>
      <c r="U154" s="5"/>
      <c r="V154" s="5"/>
      <c r="W154" s="5"/>
      <c r="X154" s="5"/>
      <c r="Y154" s="5" t="s">
        <v>254</v>
      </c>
      <c r="Z154" s="5"/>
      <c r="AA154" s="5" t="s">
        <v>5</v>
      </c>
      <c r="AB154" s="5"/>
      <c r="AC154" s="5" t="s">
        <v>5</v>
      </c>
      <c r="AD154" s="5"/>
      <c r="AE154" s="5"/>
      <c r="AF154" s="5">
        <v>20180208</v>
      </c>
    </row>
    <row r="155" spans="1:32" s="21" customFormat="1" ht="14.1" customHeight="1">
      <c r="A155" s="19" t="str">
        <f t="shared" ref="A155:A157" si="20">SUBSTITUTE(CONCATENATE(I155,J155,IF(K155="Identifier","ID",IF(AND(K155="Text",OR(I155&lt;&gt;"",J155&lt;&gt;"")),"",K155)),IF(AND(M155&lt;&gt;"Text",K155&lt;&gt;M155,NOT(AND(K155="URI",M155="Identifier")),NOT(AND(K155="UUID",M155="Identifier")),NOT(AND(K155="OID",M155="Identifier"))),IF(M155="Identifier","ID",M155),""))," ","")</f>
        <v>ID</v>
      </c>
      <c r="B155" s="20">
        <v>1</v>
      </c>
      <c r="C155" s="19" t="s">
        <v>469</v>
      </c>
      <c r="D155" s="19"/>
      <c r="E155" s="19"/>
      <c r="F155" s="19" t="str">
        <f t="shared" ref="F155:F157" si="21">CONCATENATE( IF(G155="","",CONCATENATE(G155,"_ ")),H155,". ",IF(I155="","",CONCATENATE(I155,"_ ")),L155,IF(OR(I155&lt;&gt;"",L155&lt;&gt;M155),CONCATENATE(". ",M155),""))</f>
        <v>Procurement Procedure. Identifier</v>
      </c>
      <c r="G155" s="19"/>
      <c r="H155" s="19" t="s">
        <v>468</v>
      </c>
      <c r="I155" s="19"/>
      <c r="J155" s="19"/>
      <c r="K155" s="19" t="s">
        <v>266</v>
      </c>
      <c r="L155" s="19" t="str">
        <f t="shared" ref="L155:L157" si="22">IF(J155&lt;&gt;"",CONCATENATE(J155," ",K155),K155)</f>
        <v>Identifier</v>
      </c>
      <c r="M155" s="19" t="s">
        <v>266</v>
      </c>
      <c r="N155" s="19"/>
      <c r="O155" s="19" t="str">
        <f t="shared" ref="O155:O157" si="23">IF(N155&lt;&gt;"",CONCATENATE(N155,"_ ",M155,". Type"),CONCATENATE(M155,". Type"))</f>
        <v>Identifier. Type</v>
      </c>
      <c r="P155" s="19"/>
      <c r="Q155" s="19"/>
      <c r="R155" s="19" t="s">
        <v>259</v>
      </c>
      <c r="S155" s="19" t="s">
        <v>626</v>
      </c>
      <c r="T155" s="19"/>
      <c r="U155" s="19"/>
      <c r="X155" s="21" t="s">
        <v>107</v>
      </c>
      <c r="Y155" s="8"/>
      <c r="AA155" s="21" t="s">
        <v>255</v>
      </c>
      <c r="AE155" s="21" t="s">
        <v>255</v>
      </c>
      <c r="AF155" s="22">
        <v>20180220</v>
      </c>
    </row>
    <row r="156" spans="1:32" s="21" customFormat="1" ht="14.1" customHeight="1">
      <c r="A156" s="19" t="str">
        <f t="shared" si="20"/>
        <v>ProcedureTypeCode</v>
      </c>
      <c r="B156" s="20">
        <v>1</v>
      </c>
      <c r="C156" s="19" t="s">
        <v>269</v>
      </c>
      <c r="D156" s="19"/>
      <c r="E156" s="19"/>
      <c r="F156" s="19" t="str">
        <f t="shared" si="21"/>
        <v>Procurement Procedure. Procedure Type Code. Code</v>
      </c>
      <c r="G156" s="19"/>
      <c r="H156" s="19" t="s">
        <v>468</v>
      </c>
      <c r="I156" s="19"/>
      <c r="J156" s="19" t="s">
        <v>173</v>
      </c>
      <c r="K156" s="19" t="s">
        <v>258</v>
      </c>
      <c r="L156" s="19" t="str">
        <f t="shared" si="22"/>
        <v>Procedure Type Code</v>
      </c>
      <c r="M156" s="19" t="s">
        <v>258</v>
      </c>
      <c r="N156" s="19"/>
      <c r="O156" s="19" t="str">
        <f t="shared" si="23"/>
        <v>Code. Type</v>
      </c>
      <c r="P156" s="19"/>
      <c r="Q156" s="19"/>
      <c r="R156" s="19" t="s">
        <v>259</v>
      </c>
      <c r="S156" s="19"/>
      <c r="T156" s="19" t="s">
        <v>470</v>
      </c>
      <c r="U156" s="19"/>
      <c r="Y156" s="8"/>
      <c r="AC156" s="21" t="s">
        <v>5</v>
      </c>
      <c r="AE156" s="21" t="s">
        <v>255</v>
      </c>
      <c r="AF156" s="22">
        <v>20180208</v>
      </c>
    </row>
    <row r="157" spans="1:32" s="21" customFormat="1" ht="14.1" customHeight="1">
      <c r="A157" s="19" t="str">
        <f t="shared" si="20"/>
        <v>GPAUsageIndicator</v>
      </c>
      <c r="B157" s="20"/>
      <c r="C157" s="19" t="s">
        <v>105</v>
      </c>
      <c r="D157" s="19"/>
      <c r="E157" s="19"/>
      <c r="F157" s="19" t="str">
        <f t="shared" si="21"/>
        <v>Procurement Procedure. GPA Usage Indicator. Indicator</v>
      </c>
      <c r="G157" s="19"/>
      <c r="H157" s="19" t="s">
        <v>468</v>
      </c>
      <c r="I157" s="19"/>
      <c r="J157" s="19" t="s">
        <v>104</v>
      </c>
      <c r="K157" s="19" t="s">
        <v>316</v>
      </c>
      <c r="L157" s="19" t="str">
        <f t="shared" si="22"/>
        <v>GPA Usage Indicator</v>
      </c>
      <c r="M157" s="19" t="s">
        <v>316</v>
      </c>
      <c r="N157" s="19"/>
      <c r="O157" s="19" t="str">
        <f t="shared" si="23"/>
        <v>Indicator. Type</v>
      </c>
      <c r="P157" s="19"/>
      <c r="Q157" s="19"/>
      <c r="R157" s="19" t="s">
        <v>259</v>
      </c>
      <c r="S157" s="19"/>
      <c r="T157" s="19"/>
      <c r="U157" s="19"/>
      <c r="X157" s="21" t="s">
        <v>104</v>
      </c>
      <c r="Y157" s="8"/>
      <c r="AA157" s="21" t="s">
        <v>5</v>
      </c>
      <c r="AE157" s="21" t="s">
        <v>255</v>
      </c>
      <c r="AF157" s="22">
        <v>20180222</v>
      </c>
    </row>
    <row r="158" spans="1:32" s="21" customFormat="1" ht="14.1" customHeight="1">
      <c r="A158" s="41" t="str">
        <f t="shared" ref="A158" si="24">SUBSTITUTE(SUBSTITUTE(CONCATENATE(I158,IF(L158="Identifier","ID",L158))," ",""),"_","")</f>
        <v>UsesTechnique</v>
      </c>
      <c r="B158" s="15" t="s">
        <v>267</v>
      </c>
      <c r="C158" s="14" t="s">
        <v>471</v>
      </c>
      <c r="D158" s="14"/>
      <c r="E158" s="14"/>
      <c r="F158" s="14" t="str">
        <f t="shared" ref="F158" si="25">CONCATENATE( IF(G158="","",CONCATENATE(G158,"_ ")),H158,". ",IF(I158="","",CONCATENATE(I158,"_ ")),L158,IF(I158="","",CONCATENATE(". ",M158)))</f>
        <v>Procurement Procedure. Uses_ Technique. Technique</v>
      </c>
      <c r="G158" s="14"/>
      <c r="H158" s="14" t="s">
        <v>468</v>
      </c>
      <c r="I158" s="14" t="s">
        <v>646</v>
      </c>
      <c r="J158" s="14"/>
      <c r="K158" s="14"/>
      <c r="L158" s="14" t="str">
        <f t="shared" ref="L158" si="26">CONCATENATE(IF(P158="","",CONCATENATE(P158,"_ ")),Q158)</f>
        <v>Technique</v>
      </c>
      <c r="M158" s="14" t="str">
        <f t="shared" ref="M158" si="27">L158</f>
        <v>Technique</v>
      </c>
      <c r="N158" s="14"/>
      <c r="O158" s="14"/>
      <c r="P158" s="14"/>
      <c r="Q158" s="14" t="s">
        <v>472</v>
      </c>
      <c r="R158" s="14" t="s">
        <v>276</v>
      </c>
      <c r="S158" s="14"/>
      <c r="T158" s="14"/>
      <c r="U158" s="14"/>
      <c r="V158" s="14"/>
      <c r="W158" s="14"/>
      <c r="X158" s="17"/>
      <c r="Y158" s="17" t="s">
        <v>254</v>
      </c>
      <c r="Z158" s="17"/>
      <c r="AA158" s="17" t="s">
        <v>5</v>
      </c>
      <c r="AB158" s="17" t="s">
        <v>255</v>
      </c>
      <c r="AC158" s="17" t="s">
        <v>255</v>
      </c>
      <c r="AD158" s="17"/>
      <c r="AE158" s="17" t="s">
        <v>5</v>
      </c>
      <c r="AF158" s="16">
        <v>20180220</v>
      </c>
    </row>
    <row r="159" spans="1:32" s="21" customFormat="1" ht="14.1" customHeight="1">
      <c r="A159" s="41" t="str">
        <f t="shared" ref="A159" si="28">SUBSTITUTE(SUBSTITUTE(CONCATENATE(I159,IF(L159="Identifier","ID",L159))," ",""),"_","")</f>
        <v>HasLegalBasisLegislation</v>
      </c>
      <c r="B159" s="15" t="s">
        <v>271</v>
      </c>
      <c r="C159" s="14" t="s">
        <v>473</v>
      </c>
      <c r="D159" s="14"/>
      <c r="E159" s="14"/>
      <c r="F159" s="14" t="str">
        <f t="shared" ref="F159" si="29">CONCATENATE( IF(G159="","",CONCATENATE(G159,"_ ")),H159,". ",IF(I159="","",CONCATENATE(I159,"_ ")),L159,IF(I159="","",CONCATENATE(". ",M159)))</f>
        <v>Procurement Procedure. Has_ Legal Basis_ Legislation. Legal Basis_ Legislation</v>
      </c>
      <c r="G159" s="14"/>
      <c r="H159" s="14" t="s">
        <v>468</v>
      </c>
      <c r="I159" s="14" t="s">
        <v>288</v>
      </c>
      <c r="J159" s="14"/>
      <c r="K159" s="14"/>
      <c r="L159" s="14" t="str">
        <f t="shared" ref="L159" si="30">CONCATENATE(IF(P159="","",CONCATENATE(P159,"_ ")),Q159)</f>
        <v>Legal Basis_ Legislation</v>
      </c>
      <c r="M159" s="14" t="str">
        <f t="shared" ref="M159" si="31">L159</f>
        <v>Legal Basis_ Legislation</v>
      </c>
      <c r="N159" s="14"/>
      <c r="O159" s="14"/>
      <c r="P159" s="14" t="s">
        <v>114</v>
      </c>
      <c r="Q159" s="14" t="s">
        <v>474</v>
      </c>
      <c r="R159" s="14" t="s">
        <v>276</v>
      </c>
      <c r="S159" s="14"/>
      <c r="T159" s="14"/>
      <c r="U159" s="14"/>
      <c r="V159" s="14"/>
      <c r="W159" s="14"/>
      <c r="X159" s="17"/>
      <c r="Y159" s="17" t="s">
        <v>254</v>
      </c>
      <c r="Z159" s="17"/>
      <c r="AA159" s="17" t="s">
        <v>5</v>
      </c>
      <c r="AB159" s="17" t="s">
        <v>255</v>
      </c>
      <c r="AC159" s="17" t="s">
        <v>255</v>
      </c>
      <c r="AD159" s="17"/>
      <c r="AE159" s="17" t="s">
        <v>5</v>
      </c>
      <c r="AF159" s="16">
        <v>20180220</v>
      </c>
    </row>
    <row r="160" spans="1:32" s="21" customFormat="1" ht="14.1" customHeight="1">
      <c r="A160" s="14" t="str">
        <f t="shared" ref="A160:A165" si="32">SUBSTITUTE(SUBSTITUTE(CONCATENATE(I160,IF(L160="Identifier","ID",L160))," ",""),"_","")</f>
        <v>HasDurationPeriod</v>
      </c>
      <c r="B160" s="15" t="s">
        <v>267</v>
      </c>
      <c r="C160" s="14" t="s">
        <v>269</v>
      </c>
      <c r="D160" s="14"/>
      <c r="E160" s="14"/>
      <c r="F160" s="14" t="str">
        <f t="shared" ref="F160:F165" si="33">CONCATENATE( IF(G160="","",CONCATENATE(G160,"_ ")),H160,". ",IF(I160="","",CONCATENATE(I160,"_ ")),L160,IF(I160="","",CONCATENATE(". ",M160)))</f>
        <v>Procurement Procedure. Has_ Duration_ Period. Duration_ Period</v>
      </c>
      <c r="G160" s="14"/>
      <c r="H160" s="14" t="s">
        <v>468</v>
      </c>
      <c r="I160" s="14" t="s">
        <v>288</v>
      </c>
      <c r="J160" s="14"/>
      <c r="K160" s="14"/>
      <c r="L160" s="14" t="str">
        <f t="shared" ref="L160:L165" si="34">CONCATENATE(IF(P160="","",CONCATENATE(P160,"_ ")),Q160)</f>
        <v>Duration_ Period</v>
      </c>
      <c r="M160" s="14" t="str">
        <f t="shared" ref="M160:M165" si="35">L160</f>
        <v>Duration_ Period</v>
      </c>
      <c r="N160" s="14"/>
      <c r="O160" s="14"/>
      <c r="P160" s="14" t="s">
        <v>426</v>
      </c>
      <c r="Q160" s="14" t="s">
        <v>295</v>
      </c>
      <c r="R160" s="14" t="s">
        <v>276</v>
      </c>
      <c r="S160" s="14"/>
      <c r="T160" s="14"/>
      <c r="U160" s="14"/>
      <c r="V160" s="14"/>
      <c r="W160" s="14"/>
      <c r="X160" s="17"/>
      <c r="Y160" s="17" t="s">
        <v>254</v>
      </c>
      <c r="Z160" s="17"/>
      <c r="AA160" s="17" t="s">
        <v>5</v>
      </c>
      <c r="AB160" s="17" t="s">
        <v>255</v>
      </c>
      <c r="AC160" s="17" t="s">
        <v>255</v>
      </c>
      <c r="AD160" s="17"/>
      <c r="AE160" s="17" t="s">
        <v>5</v>
      </c>
      <c r="AF160" s="16">
        <v>20180220</v>
      </c>
    </row>
    <row r="161" spans="1:1029" s="21" customFormat="1" ht="14.1" customHeight="1">
      <c r="A161" s="14" t="str">
        <f t="shared" si="32"/>
        <v>HasLot</v>
      </c>
      <c r="B161" s="15" t="s">
        <v>271</v>
      </c>
      <c r="C161" s="14" t="s">
        <v>121</v>
      </c>
      <c r="D161" s="14"/>
      <c r="E161" s="14"/>
      <c r="F161" s="14" t="str">
        <f t="shared" si="33"/>
        <v>Procurement Procedure. Has_ Lot. Lot</v>
      </c>
      <c r="G161" s="14"/>
      <c r="H161" s="14" t="s">
        <v>468</v>
      </c>
      <c r="I161" s="14" t="s">
        <v>288</v>
      </c>
      <c r="J161" s="14"/>
      <c r="K161" s="14"/>
      <c r="L161" s="14" t="str">
        <f t="shared" si="34"/>
        <v>Lot</v>
      </c>
      <c r="M161" s="14" t="str">
        <f t="shared" si="35"/>
        <v>Lot</v>
      </c>
      <c r="N161" s="14"/>
      <c r="O161" s="14"/>
      <c r="P161" s="14"/>
      <c r="Q161" s="14" t="s">
        <v>120</v>
      </c>
      <c r="R161" s="14" t="s">
        <v>276</v>
      </c>
      <c r="S161" s="14"/>
      <c r="T161" s="14"/>
      <c r="U161" s="14"/>
      <c r="V161" s="14"/>
      <c r="W161" s="14"/>
      <c r="X161" s="17"/>
      <c r="Y161" s="17" t="s">
        <v>254</v>
      </c>
      <c r="Z161" s="17"/>
      <c r="AA161" s="17" t="s">
        <v>5</v>
      </c>
      <c r="AB161" s="17"/>
      <c r="AC161" s="17"/>
      <c r="AD161" s="17"/>
      <c r="AE161" s="17" t="s">
        <v>255</v>
      </c>
      <c r="AF161" s="16">
        <v>20180208</v>
      </c>
    </row>
    <row r="162" spans="1:1029" s="21" customFormat="1" ht="14.1" customHeight="1">
      <c r="A162" s="14" t="str">
        <f t="shared" si="32"/>
        <v>HasLotGroup</v>
      </c>
      <c r="B162" s="15" t="s">
        <v>475</v>
      </c>
      <c r="C162" s="14" t="s">
        <v>476</v>
      </c>
      <c r="D162" s="14"/>
      <c r="E162" s="14"/>
      <c r="F162" s="14" t="str">
        <f t="shared" si="33"/>
        <v>Procurement Procedure. Has_ Lot Group. Lot Group</v>
      </c>
      <c r="G162" s="14"/>
      <c r="H162" s="14" t="s">
        <v>468</v>
      </c>
      <c r="I162" s="14" t="s">
        <v>288</v>
      </c>
      <c r="J162" s="14"/>
      <c r="K162" s="14"/>
      <c r="L162" s="14" t="str">
        <f t="shared" si="34"/>
        <v>Lot Group</v>
      </c>
      <c r="M162" s="14" t="str">
        <f t="shared" si="35"/>
        <v>Lot Group</v>
      </c>
      <c r="N162" s="14"/>
      <c r="O162" s="14"/>
      <c r="P162" s="14"/>
      <c r="Q162" s="14" t="s">
        <v>624</v>
      </c>
      <c r="R162" s="14" t="s">
        <v>276</v>
      </c>
      <c r="S162" s="14"/>
      <c r="T162" s="14"/>
      <c r="U162" s="14"/>
      <c r="V162" s="14"/>
      <c r="W162" s="14"/>
      <c r="X162" s="17"/>
      <c r="Y162" s="17" t="s">
        <v>254</v>
      </c>
      <c r="Z162" s="17"/>
      <c r="AA162" s="17" t="s">
        <v>5</v>
      </c>
      <c r="AB162" s="17"/>
      <c r="AC162" s="17"/>
      <c r="AD162" s="17"/>
      <c r="AE162" s="17" t="s">
        <v>255</v>
      </c>
      <c r="AF162" s="16">
        <v>20180208</v>
      </c>
    </row>
    <row r="163" spans="1:1029" s="21" customFormat="1" ht="14.1" customHeight="1">
      <c r="A163" s="14" t="str">
        <f t="shared" si="32"/>
        <v>HasEconomicOperator</v>
      </c>
      <c r="B163" s="15" t="s">
        <v>271</v>
      </c>
      <c r="C163" s="41" t="s">
        <v>647</v>
      </c>
      <c r="D163" s="14"/>
      <c r="E163" s="14"/>
      <c r="F163" s="14" t="str">
        <f t="shared" si="33"/>
        <v>Procurement Procedure. Has_ Economic Operator. Economic Operator</v>
      </c>
      <c r="G163" s="14"/>
      <c r="H163" s="14" t="s">
        <v>468</v>
      </c>
      <c r="I163" s="14" t="s">
        <v>288</v>
      </c>
      <c r="J163" s="14"/>
      <c r="K163" s="14"/>
      <c r="L163" s="14" t="str">
        <f t="shared" si="34"/>
        <v>Economic Operator</v>
      </c>
      <c r="M163" s="14" t="str">
        <f t="shared" si="35"/>
        <v>Economic Operator</v>
      </c>
      <c r="N163" s="14"/>
      <c r="O163" s="14"/>
      <c r="P163" s="14"/>
      <c r="Q163" s="14" t="s">
        <v>67</v>
      </c>
      <c r="R163" s="14" t="s">
        <v>276</v>
      </c>
      <c r="S163" s="14"/>
      <c r="T163" s="14"/>
      <c r="U163" s="14"/>
      <c r="V163" s="14"/>
      <c r="W163" s="14"/>
      <c r="X163" s="17"/>
      <c r="Y163" s="17" t="s">
        <v>254</v>
      </c>
      <c r="Z163" s="17"/>
      <c r="AA163" s="17" t="s">
        <v>255</v>
      </c>
      <c r="AB163" s="17"/>
      <c r="AC163" s="17"/>
      <c r="AD163" s="17"/>
      <c r="AE163" s="17" t="s">
        <v>5</v>
      </c>
      <c r="AF163" s="16">
        <v>20180219</v>
      </c>
    </row>
    <row r="164" spans="1:1029" s="21" customFormat="1" ht="14.1" customHeight="1">
      <c r="A164" s="14" t="str">
        <f t="shared" si="32"/>
        <v>HasProcuringEntity</v>
      </c>
      <c r="B164" s="15" t="s">
        <v>261</v>
      </c>
      <c r="C164" s="14" t="s">
        <v>25</v>
      </c>
      <c r="D164" s="14"/>
      <c r="E164" s="14"/>
      <c r="F164" s="14" t="str">
        <f t="shared" si="33"/>
        <v>Procurement Procedure. Has_ Procuring Entity. Procuring Entity</v>
      </c>
      <c r="G164" s="14"/>
      <c r="H164" s="14" t="s">
        <v>468</v>
      </c>
      <c r="I164" s="14" t="s">
        <v>288</v>
      </c>
      <c r="J164" s="14"/>
      <c r="K164" s="14"/>
      <c r="L164" s="14" t="str">
        <f t="shared" si="34"/>
        <v>Procuring Entity</v>
      </c>
      <c r="M164" s="14" t="str">
        <f t="shared" si="35"/>
        <v>Procuring Entity</v>
      </c>
      <c r="N164" s="14"/>
      <c r="O164" s="14"/>
      <c r="P164" s="14"/>
      <c r="Q164" s="14" t="s">
        <v>286</v>
      </c>
      <c r="R164" s="14" t="s">
        <v>276</v>
      </c>
      <c r="S164" s="14"/>
      <c r="T164" s="14"/>
      <c r="U164" s="14"/>
      <c r="V164" s="14"/>
      <c r="W164" s="14"/>
      <c r="X164" s="17"/>
      <c r="Y164" s="17" t="s">
        <v>254</v>
      </c>
      <c r="Z164" s="17"/>
      <c r="AA164" s="17" t="s">
        <v>255</v>
      </c>
      <c r="AB164" s="17"/>
      <c r="AC164" s="17"/>
      <c r="AD164" s="17" t="s">
        <v>5</v>
      </c>
      <c r="AE164" s="17" t="s">
        <v>255</v>
      </c>
      <c r="AF164" s="16">
        <v>20180222</v>
      </c>
    </row>
    <row r="165" spans="1:1029" s="21" customFormat="1" ht="14.1" customHeight="1">
      <c r="A165" s="14" t="str">
        <f t="shared" si="32"/>
        <v>HasTenderingTerms</v>
      </c>
      <c r="B165" s="15">
        <v>1</v>
      </c>
      <c r="C165" s="14" t="s">
        <v>269</v>
      </c>
      <c r="D165" s="14"/>
      <c r="E165" s="14"/>
      <c r="F165" s="14" t="str">
        <f t="shared" si="33"/>
        <v>Procurement Procedure. Has_ Tendering Terms. Tendering Terms</v>
      </c>
      <c r="G165" s="14"/>
      <c r="H165" s="14" t="s">
        <v>468</v>
      </c>
      <c r="I165" s="14" t="s">
        <v>288</v>
      </c>
      <c r="J165" s="14"/>
      <c r="K165" s="14"/>
      <c r="L165" s="14" t="str">
        <f t="shared" si="34"/>
        <v>Tendering Terms</v>
      </c>
      <c r="M165" s="14" t="str">
        <f t="shared" si="35"/>
        <v>Tendering Terms</v>
      </c>
      <c r="N165" s="14"/>
      <c r="O165" s="14"/>
      <c r="P165" s="14"/>
      <c r="Q165" s="14" t="s">
        <v>480</v>
      </c>
      <c r="R165" s="14" t="s">
        <v>276</v>
      </c>
      <c r="S165" s="14"/>
      <c r="T165" s="14"/>
      <c r="U165" s="14"/>
      <c r="V165" s="14"/>
      <c r="W165" s="14"/>
      <c r="X165" s="17"/>
      <c r="Y165" s="17" t="s">
        <v>254</v>
      </c>
      <c r="Z165" s="17"/>
      <c r="AA165" s="17" t="s">
        <v>5</v>
      </c>
      <c r="AB165" s="17"/>
      <c r="AC165" s="17"/>
      <c r="AD165" s="17"/>
      <c r="AE165" s="17"/>
      <c r="AF165" s="16">
        <v>20180228</v>
      </c>
    </row>
    <row r="166" spans="1:1029" s="21" customFormat="1" ht="14.1" customHeight="1">
      <c r="A166" s="14" t="str">
        <f t="shared" ref="A166" si="36">SUBSTITUTE(SUBSTITUTE(CONCATENATE(I166,IF(L166="Identifier","ID",L166))," ",""),"_","")</f>
        <v>HasEvaluationProcess</v>
      </c>
      <c r="B166" s="15" t="s">
        <v>267</v>
      </c>
      <c r="C166" s="14" t="s">
        <v>269</v>
      </c>
      <c r="D166" s="14"/>
      <c r="E166" s="14"/>
      <c r="F166" s="14" t="str">
        <f t="shared" ref="F166" si="37">CONCATENATE( IF(G166="","",CONCATENATE(G166,"_ ")),H166,". ",IF(I166="","",CONCATENATE(I166,"_ ")),L166,IF(I166="","",CONCATENATE(". ",M166)))</f>
        <v>Procurement Procedure. Has_ Evaluation Process. Evaluation Process</v>
      </c>
      <c r="G166" s="14"/>
      <c r="H166" s="14" t="s">
        <v>468</v>
      </c>
      <c r="I166" s="14" t="s">
        <v>288</v>
      </c>
      <c r="J166" s="14"/>
      <c r="K166" s="14"/>
      <c r="L166" s="14" t="str">
        <f t="shared" ref="L166" si="38">CONCATENATE(IF(P166="","",CONCATENATE(P166,"_ ")),Q166)</f>
        <v>Evaluation Process</v>
      </c>
      <c r="M166" s="14" t="str">
        <f t="shared" ref="M166" si="39">L166</f>
        <v>Evaluation Process</v>
      </c>
      <c r="N166" s="14"/>
      <c r="O166" s="14"/>
      <c r="P166" s="14"/>
      <c r="Q166" s="14" t="s">
        <v>391</v>
      </c>
      <c r="R166" s="14" t="s">
        <v>276</v>
      </c>
      <c r="S166" s="14"/>
      <c r="T166" s="14"/>
      <c r="U166" s="14"/>
      <c r="V166" s="14"/>
      <c r="W166" s="14"/>
      <c r="X166" s="17"/>
      <c r="Y166" s="17" t="s">
        <v>254</v>
      </c>
      <c r="Z166" s="17"/>
      <c r="AA166" s="17"/>
      <c r="AB166" s="17"/>
      <c r="AC166" s="17"/>
      <c r="AD166" s="17"/>
      <c r="AE166" s="17"/>
      <c r="AF166" s="16">
        <v>20180313</v>
      </c>
    </row>
    <row r="167" spans="1:1029" s="21" customFormat="1" ht="14.1" customHeight="1">
      <c r="A167" s="14" t="str">
        <f>SUBSTITUTE(SUBSTITUTE(CONCATENATE(I167,IF(L167="Identifier","ID",L167))," ",""),"_","")</f>
        <v>HasTenderingProcess</v>
      </c>
      <c r="B167" s="15" t="s">
        <v>267</v>
      </c>
      <c r="C167" s="14" t="s">
        <v>269</v>
      </c>
      <c r="D167" s="14"/>
      <c r="E167" s="14"/>
      <c r="F167" s="14" t="str">
        <f>CONCATENATE( IF(G167="","",CONCATENATE(G167,"_ ")),H167,". ",IF(I167="","",CONCATENATE(I167,"_ ")),L167,IF(I167="","",CONCATENATE(". ",M167)))</f>
        <v>Procurement Procedure. Has_ Tendering Process. Tendering Process</v>
      </c>
      <c r="G167" s="14"/>
      <c r="H167" s="14" t="s">
        <v>468</v>
      </c>
      <c r="I167" s="14" t="s">
        <v>288</v>
      </c>
      <c r="J167" s="14"/>
      <c r="K167" s="14"/>
      <c r="L167" s="14" t="str">
        <f>CONCATENATE(IF(P167="","",CONCATENATE(P167,"_ ")),Q167)</f>
        <v>Tendering Process</v>
      </c>
      <c r="M167" s="14" t="str">
        <f>L167</f>
        <v>Tendering Process</v>
      </c>
      <c r="N167" s="14"/>
      <c r="O167" s="14"/>
      <c r="P167" s="14"/>
      <c r="Q167" s="14" t="s">
        <v>478</v>
      </c>
      <c r="R167" s="14" t="s">
        <v>276</v>
      </c>
      <c r="S167" s="14"/>
      <c r="T167" s="14"/>
      <c r="U167" s="14"/>
      <c r="V167" s="14"/>
      <c r="W167" s="14"/>
      <c r="X167" s="17"/>
      <c r="Y167" s="17" t="s">
        <v>254</v>
      </c>
      <c r="Z167" s="17"/>
      <c r="AA167" s="17" t="s">
        <v>255</v>
      </c>
      <c r="AB167" s="17"/>
      <c r="AC167" s="17"/>
      <c r="AD167" s="17"/>
      <c r="AE167" s="17" t="s">
        <v>5</v>
      </c>
      <c r="AF167" s="16">
        <v>20180219</v>
      </c>
    </row>
    <row r="168" spans="1:1029" s="21" customFormat="1" ht="14.1" customHeight="1">
      <c r="A168" s="14" t="str">
        <f>SUBSTITUTE(SUBSTITUTE(CONCATENATE(I168,IF(L168="Identifier","ID",L168))," ",""),"_","")</f>
        <v>HasSubmissionProcess</v>
      </c>
      <c r="B168" s="15">
        <v>1</v>
      </c>
      <c r="C168" s="14" t="s">
        <v>269</v>
      </c>
      <c r="D168" s="14"/>
      <c r="E168" s="14"/>
      <c r="F168" s="14" t="str">
        <f>CONCATENATE( IF(G168="","",CONCATENATE(G168,"_ ")),H168,". ",IF(I168="","",CONCATENATE(I168,"_ ")),L168,IF(I168="","",CONCATENATE(". ",M168)))</f>
        <v>Procurement Procedure. Has_ Submission Process. Submission Process</v>
      </c>
      <c r="G168" s="14"/>
      <c r="H168" s="14" t="s">
        <v>468</v>
      </c>
      <c r="I168" s="14" t="s">
        <v>288</v>
      </c>
      <c r="J168" s="14"/>
      <c r="K168" s="14"/>
      <c r="L168" s="14" t="str">
        <f>CONCATENATE(IF(P168="","",CONCATENATE(P168,"_ ")),Q168)</f>
        <v>Submission Process</v>
      </c>
      <c r="M168" s="14" t="str">
        <f>L168</f>
        <v>Submission Process</v>
      </c>
      <c r="N168" s="14"/>
      <c r="O168" s="14"/>
      <c r="P168" s="14"/>
      <c r="Q168" s="14" t="s">
        <v>651</v>
      </c>
      <c r="R168" s="14" t="s">
        <v>276</v>
      </c>
      <c r="S168" s="14"/>
      <c r="T168" s="14"/>
      <c r="U168" s="14"/>
      <c r="V168" s="14"/>
      <c r="W168" s="14"/>
      <c r="X168" s="17"/>
      <c r="Y168" s="17" t="s">
        <v>254</v>
      </c>
      <c r="Z168" s="17"/>
      <c r="AA168" s="17" t="s">
        <v>255</v>
      </c>
      <c r="AB168" s="17"/>
      <c r="AC168" s="17"/>
      <c r="AD168" s="17"/>
      <c r="AE168" s="17" t="s">
        <v>5</v>
      </c>
      <c r="AF168" s="16">
        <v>20180219</v>
      </c>
    </row>
    <row r="169" spans="1:1029" s="21" customFormat="1" ht="14.1" customHeight="1">
      <c r="A169" s="14" t="str">
        <f>SUBSTITUTE(SUBSTITUTE(CONCATENATE(I169,IF(L169="Identifier","ID",L169))," ",""),"_","")</f>
        <v>HasProcurementDocument</v>
      </c>
      <c r="B169" s="15" t="s">
        <v>261</v>
      </c>
      <c r="C169" s="14" t="s">
        <v>269</v>
      </c>
      <c r="D169" s="14"/>
      <c r="E169" s="14"/>
      <c r="F169" s="14" t="str">
        <f>CONCATENATE( IF(G169="","",CONCATENATE(G169,"_ ")),H169,". ",IF(I169="","",CONCATENATE(I169,"_ ")),L169,IF(I169="","",CONCATENATE(". ",M169)))</f>
        <v>Procurement Procedure. Has_ Procurement Document. Procurement Document</v>
      </c>
      <c r="G169" s="14"/>
      <c r="H169" s="14" t="s">
        <v>468</v>
      </c>
      <c r="I169" s="14" t="s">
        <v>288</v>
      </c>
      <c r="J169" s="14"/>
      <c r="K169" s="14"/>
      <c r="L169" s="14" t="str">
        <f>CONCATENATE(IF(P169="","",CONCATENATE(P169,"_ ")),Q169)</f>
        <v>Procurement Document</v>
      </c>
      <c r="M169" s="14" t="str">
        <f>L169</f>
        <v>Procurement Document</v>
      </c>
      <c r="N169" s="14"/>
      <c r="O169" s="14"/>
      <c r="P169" s="14"/>
      <c r="Q169" s="14" t="s">
        <v>639</v>
      </c>
      <c r="R169" s="14" t="s">
        <v>276</v>
      </c>
      <c r="S169" s="14"/>
      <c r="T169" s="14"/>
      <c r="U169" s="14"/>
      <c r="V169" s="14"/>
      <c r="W169" s="14"/>
      <c r="X169" s="17"/>
      <c r="Y169" s="17" t="s">
        <v>254</v>
      </c>
      <c r="Z169" s="17"/>
      <c r="AA169" s="17" t="s">
        <v>255</v>
      </c>
      <c r="AB169" s="17"/>
      <c r="AC169" s="17"/>
      <c r="AD169" s="17"/>
      <c r="AE169" s="17" t="s">
        <v>5</v>
      </c>
      <c r="AF169" s="16">
        <v>20180219</v>
      </c>
    </row>
    <row r="170" spans="1:1029" s="7" customFormat="1" ht="14.1" customHeight="1">
      <c r="A170" s="5" t="str">
        <f>SUBSTITUTE(CONCATENATE(G170,H170)," ","")</f>
        <v>ProcurementProject</v>
      </c>
      <c r="B170" s="6"/>
      <c r="C170" s="18" t="s">
        <v>269</v>
      </c>
      <c r="D170" s="5"/>
      <c r="E170" s="5"/>
      <c r="F170" s="5" t="str">
        <f>CONCATENATE(IF(G170="","",CONCATENATE(G170,"_ ")),H170,". Details")</f>
        <v>Procurement Project. Details</v>
      </c>
      <c r="G170" s="5"/>
      <c r="H170" s="18" t="s">
        <v>275</v>
      </c>
      <c r="I170" s="5"/>
      <c r="J170" s="5"/>
      <c r="K170" s="5"/>
      <c r="L170" s="5"/>
      <c r="M170" s="5"/>
      <c r="N170" s="5"/>
      <c r="O170" s="5"/>
      <c r="P170" s="5"/>
      <c r="Q170" s="5"/>
      <c r="R170" s="5" t="s">
        <v>252</v>
      </c>
      <c r="S170" s="5" t="s">
        <v>665</v>
      </c>
      <c r="T170" s="5"/>
      <c r="U170" s="5"/>
      <c r="V170" s="5"/>
      <c r="W170" s="5"/>
      <c r="X170" s="5"/>
      <c r="Y170" s="5" t="s">
        <v>254</v>
      </c>
      <c r="Z170" s="5"/>
      <c r="AA170" s="5" t="s">
        <v>255</v>
      </c>
      <c r="AB170" s="5"/>
      <c r="AC170" s="5"/>
      <c r="AD170" s="5" t="s">
        <v>255</v>
      </c>
      <c r="AE170" s="5" t="s">
        <v>255</v>
      </c>
      <c r="AF170" s="5">
        <v>20180318</v>
      </c>
    </row>
    <row r="171" spans="1:1029" s="21" customFormat="1" ht="14.1" customHeight="1">
      <c r="A171" s="19" t="str">
        <f t="shared" ref="A171:A172" si="40">SUBSTITUTE(CONCATENATE(I171,J171,IF(K171="Identifier","ID",IF(AND(K171="Text",OR(I171&lt;&gt;"",J171&lt;&gt;"")),"",K171)),IF(AND(M171&lt;&gt;"Text",K171&lt;&gt;M171,NOT(AND(K171="URI",M171="Identifier")),NOT(AND(K171="UUID",M171="Identifier")),NOT(AND(K171="OID",M171="Identifier"))),IF(M171="Identifier","ID",M171),""))," ","")</f>
        <v>ID</v>
      </c>
      <c r="B171" s="20" t="s">
        <v>267</v>
      </c>
      <c r="C171" s="19" t="s">
        <v>269</v>
      </c>
      <c r="D171" s="19"/>
      <c r="E171" s="19"/>
      <c r="F171" s="19" t="str">
        <f t="shared" ref="F171:F172" si="41">CONCATENATE( IF(G171="","",CONCATENATE(G171,"_ ")),H171,". ",IF(I171="","",CONCATENATE(I171,"_ ")),L171,IF(OR(I171&lt;&gt;"",L171&lt;&gt;M171),CONCATENATE(". ",M171),""))</f>
        <v>Procurement Project. Identifier</v>
      </c>
      <c r="G171" s="19"/>
      <c r="H171" s="19" t="s">
        <v>275</v>
      </c>
      <c r="I171" s="19"/>
      <c r="J171" s="19"/>
      <c r="K171" s="19" t="s">
        <v>266</v>
      </c>
      <c r="L171" s="19" t="str">
        <f t="shared" ref="L171:L172" si="42">IF(J171&lt;&gt;"",CONCATENATE(J171," ",K171),K171)</f>
        <v>Identifier</v>
      </c>
      <c r="M171" s="19" t="s">
        <v>266</v>
      </c>
      <c r="N171" s="19"/>
      <c r="O171" s="19" t="str">
        <f t="shared" ref="O171:O172" si="43">IF(N171&lt;&gt;"",CONCATENATE(N171,"_ ",M171,". Type"),CONCATENATE(M171,". Type"))</f>
        <v>Identifier. Type</v>
      </c>
      <c r="P171" s="19"/>
      <c r="Q171" s="19"/>
      <c r="R171" s="19" t="s">
        <v>259</v>
      </c>
      <c r="S171" s="19"/>
      <c r="T171" s="19"/>
      <c r="U171" s="19"/>
      <c r="Y171" s="8" t="s">
        <v>254</v>
      </c>
      <c r="AA171" s="21" t="s">
        <v>255</v>
      </c>
      <c r="AE171" s="21" t="s">
        <v>255</v>
      </c>
      <c r="AF171" s="22">
        <v>20180318</v>
      </c>
    </row>
    <row r="172" spans="1:1029" s="21" customFormat="1" ht="14.1" customHeight="1">
      <c r="A172" s="19" t="str">
        <f t="shared" si="40"/>
        <v>Description</v>
      </c>
      <c r="B172" s="20" t="s">
        <v>271</v>
      </c>
      <c r="C172" s="8" t="s">
        <v>269</v>
      </c>
      <c r="D172" s="19"/>
      <c r="E172" s="19"/>
      <c r="F172" s="19" t="str">
        <f t="shared" si="41"/>
        <v>Procurement Project. Description</v>
      </c>
      <c r="G172" s="19"/>
      <c r="H172" s="19" t="s">
        <v>275</v>
      </c>
      <c r="I172" s="19"/>
      <c r="J172" s="19"/>
      <c r="K172" s="19" t="s">
        <v>291</v>
      </c>
      <c r="L172" s="19" t="str">
        <f t="shared" si="42"/>
        <v>Description</v>
      </c>
      <c r="M172" s="19" t="s">
        <v>291</v>
      </c>
      <c r="N172" s="19"/>
      <c r="O172" s="19" t="str">
        <f t="shared" si="43"/>
        <v>Description. Type</v>
      </c>
      <c r="P172" s="19"/>
      <c r="Q172" s="19"/>
      <c r="R172" s="19" t="s">
        <v>259</v>
      </c>
      <c r="S172" s="19"/>
      <c r="T172" s="19"/>
      <c r="U172" s="19"/>
      <c r="Y172" s="8" t="s">
        <v>254</v>
      </c>
      <c r="AA172" s="21" t="s">
        <v>255</v>
      </c>
      <c r="AE172" s="8" t="s">
        <v>255</v>
      </c>
      <c r="AF172" s="22">
        <v>20180318</v>
      </c>
    </row>
    <row r="173" spans="1:1029" s="21" customFormat="1" ht="14.1" customHeight="1">
      <c r="A173" s="19" t="str">
        <f>SUBSTITUTE(CONCATENATE(I173,J173,IF(K173="Identifier","ID",IF(AND(K173="Text",OR(I173&lt;&gt;"",J173&lt;&gt;"")),"",K173)),IF(AND(M173&lt;&gt;"Text",K173&lt;&gt;M173,NOT(AND(K173="URI",M173="Identifier")),NOT(AND(K173="UUID",M173="Identifier")),NOT(AND(K173="OID",M173="Identifier"))),IF(M173="Identifier","ID",M173),""))," ","")</f>
        <v>TypeCode</v>
      </c>
      <c r="B173" s="20">
        <v>1</v>
      </c>
      <c r="C173" s="8" t="s">
        <v>269</v>
      </c>
      <c r="D173" s="19"/>
      <c r="E173" s="7" t="s">
        <v>656</v>
      </c>
      <c r="F173" s="19" t="str">
        <f>CONCATENATE( IF(G173="","",CONCATENATE(G173,"_ ")),H173,". ",IF(I173="","",CONCATENATE(I173,"_ ")),L173,IF(OR(I173&lt;&gt;"",L173&lt;&gt;M173),CONCATENATE(". ",M173),""))</f>
        <v>Procurement Project. Type Code. Code</v>
      </c>
      <c r="G173" s="19"/>
      <c r="H173" s="19" t="s">
        <v>275</v>
      </c>
      <c r="I173" s="19"/>
      <c r="J173" s="19" t="s">
        <v>335</v>
      </c>
      <c r="K173" s="19" t="s">
        <v>258</v>
      </c>
      <c r="L173" s="19" t="str">
        <f>IF(J173&lt;&gt;"",CONCATENATE(J173," ",K173),K173)</f>
        <v>Type Code</v>
      </c>
      <c r="M173" s="19" t="s">
        <v>258</v>
      </c>
      <c r="N173" s="19"/>
      <c r="O173" s="19" t="str">
        <f>IF(N173&lt;&gt;"",CONCATENATE(N173,"_ ",M173,". Type"),CONCATENATE(M173,". Type"))</f>
        <v>Code. Type</v>
      </c>
      <c r="P173" s="19"/>
      <c r="Q173" s="19"/>
      <c r="R173" s="19" t="s">
        <v>259</v>
      </c>
      <c r="S173" s="19"/>
      <c r="T173" s="19"/>
      <c r="U173" s="19"/>
      <c r="Y173" s="8" t="s">
        <v>254</v>
      </c>
      <c r="AA173" s="21" t="s">
        <v>5</v>
      </c>
      <c r="AE173" s="21" t="s">
        <v>5</v>
      </c>
      <c r="AF173" s="22">
        <v>20180318</v>
      </c>
    </row>
    <row r="174" spans="1:1029">
      <c r="A174" s="8" t="str">
        <f>SUBSTITUTE(CONCATENATE(I174,J174,IF(K174="Identifier","ID",IF(AND(K174="Text",OR(I174&lt;&gt;"",J174&lt;&gt;"")),"",K174)),IF(AND(M174&lt;&gt;"Text",K174&lt;&gt;M174,NOT(AND(K174="URI",M174="Identifier")),NOT(AND(K174="UUID",M174="Identifier")),NOT(AND(K174="OID",M174="Identifier"))),IF(M174="Identifier","ID",M174),""))," ","")</f>
        <v>Title</v>
      </c>
      <c r="B174" s="13" t="s">
        <v>271</v>
      </c>
      <c r="C174" s="7" t="s">
        <v>269</v>
      </c>
      <c r="F174" s="8" t="str">
        <f>CONCATENATE( IF(G174="","",CONCATENATE(G174,"_ ")),H174,". ",IF(I174="","",CONCATENATE(I174,"_ ")),L174,IF(OR(I174&lt;&gt;"",L174&lt;&gt;M174),CONCATENATE(". ",M174),""))</f>
        <v>Procurement Project. Title. Text</v>
      </c>
      <c r="H174" s="19" t="s">
        <v>275</v>
      </c>
      <c r="I174" s="8"/>
      <c r="J174" s="8"/>
      <c r="K174" s="8" t="s">
        <v>213</v>
      </c>
      <c r="L174" s="8" t="str">
        <f>IF(J174&lt;&gt;"",CONCATENATE(J174," ",K174),K174)</f>
        <v>Title</v>
      </c>
      <c r="M174" s="8" t="s">
        <v>263</v>
      </c>
      <c r="N174" s="8"/>
      <c r="O174" s="8" t="str">
        <f>IF(N174&lt;&gt;"",CONCATENATE(N174,"_ ",M174,". Type"),CONCATENATE(M174,". Type"))</f>
        <v>Text. Type</v>
      </c>
      <c r="P174" s="8"/>
      <c r="Q174" s="8"/>
      <c r="R174" s="8" t="s">
        <v>259</v>
      </c>
      <c r="S174" s="8"/>
      <c r="T174" s="8"/>
      <c r="U174" s="8"/>
      <c r="V174" s="8"/>
      <c r="W174" s="8"/>
      <c r="X174" s="8"/>
      <c r="Y174" s="8" t="s">
        <v>254</v>
      </c>
      <c r="Z174" s="8"/>
      <c r="AA174" s="8" t="s">
        <v>255</v>
      </c>
      <c r="AB174" s="8"/>
      <c r="AC174" s="8"/>
      <c r="AD174" s="8"/>
      <c r="AE174" s="8" t="s">
        <v>255</v>
      </c>
      <c r="AF174" s="22">
        <v>20180318</v>
      </c>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c r="AMK174"/>
      <c r="AML174"/>
      <c r="AMM174"/>
      <c r="AMN174"/>
      <c r="AMO174"/>
    </row>
    <row r="175" spans="1:1029" s="21" customFormat="1" ht="14.1" customHeight="1">
      <c r="A175" s="14" t="str">
        <f>SUBSTITUTE(SUBSTITUTE(CONCATENATE(I175,IF(L175="Identifier","ID",L175))," ",""),"_","")</f>
        <v>GeneratesContract</v>
      </c>
      <c r="B175" s="15" t="s">
        <v>271</v>
      </c>
      <c r="C175" s="14" t="s">
        <v>269</v>
      </c>
      <c r="D175" s="14"/>
      <c r="E175" s="14"/>
      <c r="F175" s="14" t="str">
        <f>CONCATENATE( IF(G175="","",CONCATENATE(G175,"_ ")),H175,". ",IF(I175="","",CONCATENATE(I175,"_ ")),L175,IF(I175="","",CONCATENATE(". ",M175)))</f>
        <v>Procurement Project. Generates_ Contract. Contract</v>
      </c>
      <c r="G175" s="14"/>
      <c r="H175" s="14" t="s">
        <v>275</v>
      </c>
      <c r="I175" s="14" t="s">
        <v>657</v>
      </c>
      <c r="J175" s="14"/>
      <c r="K175" s="14"/>
      <c r="L175" s="14" t="str">
        <f>CONCATENATE(IF(P175="","",CONCATENATE(P175,"_ ")),Q175)</f>
        <v>Contract</v>
      </c>
      <c r="M175" s="14" t="str">
        <f>L175</f>
        <v>Contract</v>
      </c>
      <c r="N175" s="14"/>
      <c r="O175" s="14"/>
      <c r="P175" s="14"/>
      <c r="Q175" s="14" t="s">
        <v>44</v>
      </c>
      <c r="R175" s="14" t="s">
        <v>276</v>
      </c>
      <c r="S175" s="14" t="s">
        <v>658</v>
      </c>
      <c r="T175" s="14"/>
      <c r="U175" s="14"/>
      <c r="V175" s="14"/>
      <c r="W175" s="14"/>
      <c r="X175" s="17"/>
      <c r="Y175" s="17" t="s">
        <v>254</v>
      </c>
      <c r="Z175" s="17"/>
      <c r="AA175" s="17" t="s">
        <v>255</v>
      </c>
      <c r="AB175" s="17"/>
      <c r="AC175" s="17"/>
      <c r="AD175" s="17"/>
      <c r="AE175" s="17" t="s">
        <v>255</v>
      </c>
      <c r="AF175" s="16">
        <v>20180318</v>
      </c>
    </row>
    <row r="176" spans="1:1029" s="21" customFormat="1" ht="14.1" customHeight="1">
      <c r="A176" s="14" t="str">
        <f>SUBSTITUTE(SUBSTITUTE(CONCATENATE(I176,IF(L176="Identifier","ID",L176))," ",""),"_","")</f>
        <v>HasPurpose</v>
      </c>
      <c r="B176" s="15">
        <v>1</v>
      </c>
      <c r="C176" s="14" t="s">
        <v>269</v>
      </c>
      <c r="D176" s="14"/>
      <c r="E176" s="14"/>
      <c r="F176" s="14" t="str">
        <f>CONCATENATE( IF(G176="","",CONCATENATE(G176,"_ ")),H176,". ",IF(I176="","",CONCATENATE(I176,"_ ")),L176,IF(I176="","",CONCATENATE(". ",M176)))</f>
        <v>Procurement Project. Has_ Purpose. Purpose</v>
      </c>
      <c r="G176" s="14"/>
      <c r="H176" s="14" t="s">
        <v>275</v>
      </c>
      <c r="I176" s="14" t="s">
        <v>288</v>
      </c>
      <c r="J176" s="14"/>
      <c r="K176" s="14"/>
      <c r="L176" s="14" t="str">
        <f>CONCATENATE(IF(P176="","",CONCATENATE(P176,"_ ")),Q176)</f>
        <v>Purpose</v>
      </c>
      <c r="M176" s="14" t="str">
        <f>L176</f>
        <v>Purpose</v>
      </c>
      <c r="N176" s="14"/>
      <c r="O176" s="14"/>
      <c r="P176" s="14"/>
      <c r="Q176" s="14" t="s">
        <v>297</v>
      </c>
      <c r="R176" s="14" t="s">
        <v>276</v>
      </c>
      <c r="S176" s="14"/>
      <c r="T176" s="14"/>
      <c r="U176" s="14"/>
      <c r="V176" s="14"/>
      <c r="W176" s="14"/>
      <c r="X176" s="17"/>
      <c r="Y176" s="17" t="s">
        <v>254</v>
      </c>
      <c r="Z176" s="17"/>
      <c r="AA176" s="17" t="s">
        <v>255</v>
      </c>
      <c r="AB176" s="17"/>
      <c r="AC176" s="17"/>
      <c r="AD176" s="17"/>
      <c r="AE176" s="17" t="s">
        <v>255</v>
      </c>
      <c r="AF176" s="16">
        <v>20180318</v>
      </c>
    </row>
    <row r="177" spans="1:1029" s="21" customFormat="1" ht="14.1" customHeight="1">
      <c r="A177" s="14" t="str">
        <f>SUBSTITUTE(SUBSTITUTE(CONCATENATE(I177,IF(L177="Identifier","ID",L177))," ",""),"_","")</f>
        <v>HasBudget</v>
      </c>
      <c r="B177" s="15">
        <v>1</v>
      </c>
      <c r="C177" s="14" t="s">
        <v>269</v>
      </c>
      <c r="D177" s="14"/>
      <c r="E177" s="14"/>
      <c r="F177" s="14" t="str">
        <f>CONCATENATE( IF(G177="","",CONCATENATE(G177,"_ ")),H177,". ",IF(I177="","",CONCATENATE(I177,"_ ")),L177,IF(I177="","",CONCATENATE(". ",M177)))</f>
        <v>Procurement Project. Has_ Budget. Budget</v>
      </c>
      <c r="G177" s="14"/>
      <c r="H177" s="14" t="s">
        <v>275</v>
      </c>
      <c r="I177" s="14" t="s">
        <v>288</v>
      </c>
      <c r="J177" s="14"/>
      <c r="K177" s="14"/>
      <c r="L177" s="14" t="str">
        <f>CONCATENATE(IF(P177="","",CONCATENATE(P177,"_ ")),Q177)</f>
        <v>Budget</v>
      </c>
      <c r="M177" s="14" t="str">
        <f>L177</f>
        <v>Budget</v>
      </c>
      <c r="N177" s="14"/>
      <c r="O177" s="14"/>
      <c r="P177" s="14"/>
      <c r="Q177" s="14" t="s">
        <v>660</v>
      </c>
      <c r="R177" s="14" t="s">
        <v>276</v>
      </c>
      <c r="S177" s="14"/>
      <c r="T177" s="14"/>
      <c r="U177" s="14"/>
      <c r="V177" s="14"/>
      <c r="W177" s="14"/>
      <c r="X177" s="17"/>
      <c r="Y177" s="17" t="s">
        <v>254</v>
      </c>
      <c r="Z177" s="17"/>
      <c r="AA177" s="17" t="s">
        <v>255</v>
      </c>
      <c r="AB177" s="17"/>
      <c r="AC177" s="17"/>
      <c r="AD177" s="17"/>
      <c r="AE177" s="17" t="s">
        <v>255</v>
      </c>
      <c r="AF177" s="16">
        <v>20180318</v>
      </c>
    </row>
    <row r="178" spans="1:1029" s="7" customFormat="1" ht="14.1" customHeight="1">
      <c r="A178" s="5" t="str">
        <f>SUBSTITUTE(CONCATENATE(G178,H178)," ","")</f>
        <v>ProcurementProjectGroup</v>
      </c>
      <c r="B178" s="6"/>
      <c r="C178" s="18" t="s">
        <v>269</v>
      </c>
      <c r="D178" s="5"/>
      <c r="E178" s="5"/>
      <c r="F178" s="5" t="str">
        <f>CONCATENATE(IF(G178="","",CONCATENATE(G178,"_ ")),H178,". Details")</f>
        <v>Procurement Project Group. Details</v>
      </c>
      <c r="G178" s="5"/>
      <c r="H178" s="18" t="s">
        <v>661</v>
      </c>
      <c r="I178" s="5"/>
      <c r="J178" s="5"/>
      <c r="K178" s="5"/>
      <c r="L178" s="5"/>
      <c r="M178" s="5"/>
      <c r="N178" s="5"/>
      <c r="O178" s="5"/>
      <c r="P178" s="5"/>
      <c r="Q178" s="5"/>
      <c r="R178" s="5" t="s">
        <v>252</v>
      </c>
      <c r="S178" s="5" t="s">
        <v>623</v>
      </c>
      <c r="T178" s="5"/>
      <c r="U178" s="5"/>
      <c r="V178" s="5"/>
      <c r="W178" s="5"/>
      <c r="X178" s="5"/>
      <c r="Y178" s="5" t="s">
        <v>254</v>
      </c>
      <c r="Z178" s="5" t="s">
        <v>662</v>
      </c>
      <c r="AA178" s="5" t="s">
        <v>255</v>
      </c>
      <c r="AB178" s="5"/>
      <c r="AC178" s="5"/>
      <c r="AD178" s="5" t="s">
        <v>255</v>
      </c>
      <c r="AE178" s="5" t="s">
        <v>255</v>
      </c>
      <c r="AF178" s="5">
        <v>20180318</v>
      </c>
    </row>
    <row r="179" spans="1:1029" s="21" customFormat="1" ht="14.1" customHeight="1">
      <c r="A179" s="14" t="str">
        <f>SUBSTITUTE(SUBSTITUTE(CONCATENATE(I179,IF(L179="Identifier","ID",L179))," ",""),"_","")</f>
        <v>GroupsProcurementProject</v>
      </c>
      <c r="B179" s="15" t="s">
        <v>271</v>
      </c>
      <c r="C179" s="14" t="s">
        <v>269</v>
      </c>
      <c r="D179" s="14"/>
      <c r="E179" s="14"/>
      <c r="F179" s="14" t="str">
        <f>CONCATENATE( IF(G179="","",CONCATENATE(G179,"_ ")),H179,". ",IF(I179="","",CONCATENATE(I179,"_ ")),L179,IF(I179="","",CONCATENATE(". ",M179)))</f>
        <v>Procurement Project Group. Groups_ Procurement Project. Procurement Project</v>
      </c>
      <c r="G179" s="14"/>
      <c r="H179" s="14" t="s">
        <v>661</v>
      </c>
      <c r="I179" s="14" t="s">
        <v>663</v>
      </c>
      <c r="J179" s="14"/>
      <c r="K179" s="14"/>
      <c r="L179" s="14" t="str">
        <f>CONCATENATE(IF(P179="","",CONCATENATE(P179,"_ ")),Q179)</f>
        <v>Procurement Project</v>
      </c>
      <c r="M179" s="14" t="str">
        <f>L179</f>
        <v>Procurement Project</v>
      </c>
      <c r="N179" s="14"/>
      <c r="O179" s="14"/>
      <c r="P179" s="14"/>
      <c r="Q179" s="14" t="s">
        <v>275</v>
      </c>
      <c r="R179" s="14" t="s">
        <v>276</v>
      </c>
      <c r="S179" s="14" t="s">
        <v>664</v>
      </c>
      <c r="T179" s="14"/>
      <c r="U179" s="14"/>
      <c r="V179" s="14"/>
      <c r="W179" s="14"/>
      <c r="X179" s="17"/>
      <c r="Y179" s="17" t="s">
        <v>254</v>
      </c>
      <c r="Z179" s="17"/>
      <c r="AA179" s="17" t="s">
        <v>255</v>
      </c>
      <c r="AB179" s="17"/>
      <c r="AC179" s="17"/>
      <c r="AD179" s="17"/>
      <c r="AE179" s="17" t="s">
        <v>255</v>
      </c>
      <c r="AF179" s="16">
        <v>20180318</v>
      </c>
    </row>
    <row r="180" spans="1:1029" s="7" customFormat="1" ht="14.1" customHeight="1">
      <c r="A180" s="5" t="str">
        <f>SUBSTITUTE(CONCATENATE(G180,H180)," ","")</f>
        <v>ProcuringEntity</v>
      </c>
      <c r="B180" s="6"/>
      <c r="C180" s="18" t="s">
        <v>25</v>
      </c>
      <c r="D180" s="5"/>
      <c r="E180" s="5"/>
      <c r="F180" s="5" t="str">
        <f>CONCATENATE(IF(G180="","",CONCATENATE(G180,"_ ")),H180,". Details")</f>
        <v>Procuring Entity. Details</v>
      </c>
      <c r="G180" s="5"/>
      <c r="H180" s="18" t="s">
        <v>286</v>
      </c>
      <c r="I180" s="5"/>
      <c r="J180" s="5"/>
      <c r="K180" s="5"/>
      <c r="L180" s="5"/>
      <c r="M180" s="5"/>
      <c r="N180" s="5"/>
      <c r="O180" s="5"/>
      <c r="P180" s="5"/>
      <c r="Q180" s="5"/>
      <c r="R180" s="5" t="s">
        <v>252</v>
      </c>
      <c r="S180" s="5" t="s">
        <v>481</v>
      </c>
      <c r="T180" s="5"/>
      <c r="U180" s="5"/>
      <c r="V180" s="5"/>
      <c r="W180" s="5"/>
      <c r="X180" s="5"/>
      <c r="Y180" s="5" t="s">
        <v>254</v>
      </c>
      <c r="Z180" s="5"/>
      <c r="AA180" s="5" t="s">
        <v>255</v>
      </c>
      <c r="AB180" s="5"/>
      <c r="AC180" s="5"/>
      <c r="AD180" s="5" t="s">
        <v>5</v>
      </c>
      <c r="AE180" s="5" t="s">
        <v>255</v>
      </c>
      <c r="AF180" s="5">
        <v>20180208</v>
      </c>
    </row>
    <row r="181" spans="1:1029" s="21" customFormat="1" ht="14.1" customHeight="1">
      <c r="A181" s="19" t="str">
        <f>SUBSTITUTE(CONCATENATE(I181,J181,IF(K181="Identifier","ID",IF(AND(K181="Text",OR(I181&lt;&gt;"",J181&lt;&gt;"")),"",K181)),IF(AND(M181&lt;&gt;"Text",K181&lt;&gt;M181,NOT(AND(K181="URI",M181="Identifier")),NOT(AND(K181="UUID",M181="Identifier")),NOT(AND(K181="OID",M181="Identifier"))),IF(M181="Identifier","ID",M181),""))," ","")</f>
        <v>ProcuringEntityRoleTypeCode</v>
      </c>
      <c r="B181" s="20" t="s">
        <v>267</v>
      </c>
      <c r="C181" s="8" t="s">
        <v>482</v>
      </c>
      <c r="D181" s="19"/>
      <c r="E181" s="7" t="s">
        <v>483</v>
      </c>
      <c r="F181" s="19" t="str">
        <f>CONCATENATE( IF(G181="","",CONCATENATE(G181,"_ ")),H181,". ",IF(I181="","",CONCATENATE(I181,"_ ")),L181,IF(OR(I181&lt;&gt;"",L181&lt;&gt;M181),CONCATENATE(". ",M181),""))</f>
        <v>Procuring Entity. Procuring Entity Role Type Code. Code</v>
      </c>
      <c r="G181" s="19"/>
      <c r="H181" s="19" t="s">
        <v>286</v>
      </c>
      <c r="I181" s="19"/>
      <c r="J181" s="19" t="s">
        <v>484</v>
      </c>
      <c r="K181" s="19" t="s">
        <v>258</v>
      </c>
      <c r="L181" s="19" t="str">
        <f>IF(J181&lt;&gt;"",CONCATENATE(J181," ",K181),K181)</f>
        <v>Procuring Entity Role Type Code</v>
      </c>
      <c r="M181" s="19" t="s">
        <v>258</v>
      </c>
      <c r="N181" s="19"/>
      <c r="O181" s="19" t="str">
        <f>IF(N181&lt;&gt;"",CONCATENATE(N181,"_ ",M181,". Type"),CONCATENATE(M181,". Type"))</f>
        <v>Code. Type</v>
      </c>
      <c r="P181" s="19"/>
      <c r="Q181" s="19"/>
      <c r="R181" s="19" t="s">
        <v>259</v>
      </c>
      <c r="S181" s="19"/>
      <c r="T181" s="19" t="s">
        <v>485</v>
      </c>
      <c r="U181" s="19"/>
      <c r="AA181" s="21" t="s">
        <v>255</v>
      </c>
      <c r="AE181" s="21" t="s">
        <v>5</v>
      </c>
      <c r="AF181" s="22">
        <v>20180208</v>
      </c>
    </row>
    <row r="182" spans="1:1029" s="21" customFormat="1" ht="14.1" customHeight="1">
      <c r="A182" s="19" t="str">
        <f>SUBSTITUTE(CONCATENATE(I182,J182,IF(K182="Identifier","ID",IF(AND(K182="Text",OR(I182&lt;&gt;"",J182&lt;&gt;"")),"",K182)),IF(AND(M182&lt;&gt;"Text",K182&lt;&gt;M182,NOT(AND(K182="URI",M182="Identifier")),NOT(AND(K182="UUID",M182="Identifier")),NOT(AND(K182="OID",M182="Identifier"))),IF(M182="Identifier","ID",M182),""))," ","")</f>
        <v>TypeCode</v>
      </c>
      <c r="B182" s="20">
        <v>1</v>
      </c>
      <c r="C182" s="8" t="s">
        <v>486</v>
      </c>
      <c r="D182" s="19"/>
      <c r="E182" s="7" t="s">
        <v>487</v>
      </c>
      <c r="F182" s="19" t="str">
        <f>CONCATENATE( IF(G182="","",CONCATENATE(G182,"_ ")),H182,". ",IF(I182="","",CONCATENATE(I182,"_ ")),L182,IF(OR(I182&lt;&gt;"",L182&lt;&gt;M182),CONCATENATE(". ",M182),""))</f>
        <v>Procuring Entity. Type Code. Code</v>
      </c>
      <c r="G182" s="19"/>
      <c r="H182" s="19" t="s">
        <v>286</v>
      </c>
      <c r="I182" s="19"/>
      <c r="J182" s="19" t="s">
        <v>335</v>
      </c>
      <c r="K182" s="19" t="s">
        <v>258</v>
      </c>
      <c r="L182" s="19" t="str">
        <f>IF(J182&lt;&gt;"",CONCATENATE(J182," ",K182),K182)</f>
        <v>Type Code</v>
      </c>
      <c r="M182" s="19" t="s">
        <v>258</v>
      </c>
      <c r="N182" s="19"/>
      <c r="O182" s="19" t="str">
        <f>IF(N182&lt;&gt;"",CONCATENATE(N182,"_ ",M182,". Type"),CONCATENATE(M182,". Type"))</f>
        <v>Code. Type</v>
      </c>
      <c r="P182" s="19"/>
      <c r="Q182" s="19"/>
      <c r="R182" s="19" t="s">
        <v>259</v>
      </c>
      <c r="S182" s="19"/>
      <c r="T182" s="19" t="s">
        <v>488</v>
      </c>
      <c r="U182" s="19"/>
      <c r="AA182" s="21" t="s">
        <v>5</v>
      </c>
      <c r="AE182" s="21" t="s">
        <v>5</v>
      </c>
      <c r="AF182" s="22">
        <v>20180208</v>
      </c>
    </row>
    <row r="183" spans="1:1029" s="21" customFormat="1" ht="14.1" customHeight="1">
      <c r="A183" s="19" t="str">
        <f>SUBSTITUTE(CONCATENATE(I183,J183,IF(K183="Identifier","ID",IF(AND(K183="Text",OR(I183&lt;&gt;"",J183&lt;&gt;"")),"",K183)),IF(AND(M183&lt;&gt;"Text",K183&lt;&gt;M183,NOT(AND(K183="URI",M183="Identifier")),NOT(AND(K183="UUID",M183="Identifier")),NOT(AND(K183="OID",M183="Identifier"))),IF(M183="Identifier","ID",M183),""))," ","")</f>
        <v>MainActivityTypeCode</v>
      </c>
      <c r="B183" s="20" t="s">
        <v>267</v>
      </c>
      <c r="C183" s="8" t="s">
        <v>489</v>
      </c>
      <c r="D183" s="19"/>
      <c r="E183" s="19"/>
      <c r="F183" s="19" t="str">
        <f>CONCATENATE( IF(G183="","",CONCATENATE(G183,"_ ")),H183,". ",IF(I183="","",CONCATENATE(I183,"_ ")),L183,IF(OR(I183&lt;&gt;"",L183&lt;&gt;M183),CONCATENATE(". ",M183),""))</f>
        <v>Procuring Entity. Main Activity Type Code. Code</v>
      </c>
      <c r="G183" s="19"/>
      <c r="H183" s="19" t="s">
        <v>286</v>
      </c>
      <c r="I183" s="19"/>
      <c r="J183" s="19" t="s">
        <v>490</v>
      </c>
      <c r="K183" s="19" t="s">
        <v>258</v>
      </c>
      <c r="L183" s="19" t="str">
        <f>IF(J183&lt;&gt;"",CONCATENATE(J183," ",K183),K183)</f>
        <v>Main Activity Type Code</v>
      </c>
      <c r="M183" s="19" t="s">
        <v>258</v>
      </c>
      <c r="N183" s="19"/>
      <c r="O183" s="19" t="str">
        <f>IF(N183&lt;&gt;"",CONCATENATE(N183,"_ ",M183,". Type"),CONCATENATE(M183,". Type"))</f>
        <v>Code. Type</v>
      </c>
      <c r="P183" s="19"/>
      <c r="Q183" s="19"/>
      <c r="R183" s="19" t="s">
        <v>259</v>
      </c>
      <c r="S183" s="19"/>
      <c r="T183" s="19" t="s">
        <v>491</v>
      </c>
      <c r="U183" s="19"/>
      <c r="AA183" s="21" t="s">
        <v>5</v>
      </c>
      <c r="AE183" s="21" t="s">
        <v>5</v>
      </c>
      <c r="AF183" s="22">
        <v>20180307</v>
      </c>
    </row>
    <row r="184" spans="1:1029" s="21" customFormat="1" ht="14.1" customHeight="1">
      <c r="A184" s="19" t="str">
        <f>SUBSTITUTE(CONCATENATE(I184,J184,IF(K184="Identifier","ID",IF(AND(K184="Text",OR(I184&lt;&gt;"",J184&lt;&gt;"")),"",K184)),IF(AND(M184&lt;&gt;"Text",K184&lt;&gt;M184,NOT(AND(K184="URI",M184="Identifier")),NOT(AND(K184="UUID",M184="Identifier")),NOT(AND(K184="OID",M184="Identifier"))),IF(M184="Identifier","ID",M184),""))," ","")</f>
        <v>TenderSubmissionURI</v>
      </c>
      <c r="B184" s="20" t="s">
        <v>267</v>
      </c>
      <c r="C184" s="8" t="s">
        <v>208</v>
      </c>
      <c r="D184" s="19"/>
      <c r="E184" s="19"/>
      <c r="F184" s="19" t="str">
        <f>CONCATENATE( IF(G184="","",CONCATENATE(G184,"_ ")),H184,". ",IF(I184="","",CONCATENATE(I184,"_ ")),L184,IF(OR(I184&lt;&gt;"",L184&lt;&gt;M184),CONCATENATE(". ",M184),""))</f>
        <v>Procuring Entity. Tender Submission URI. URI</v>
      </c>
      <c r="G184" s="19"/>
      <c r="H184" s="19" t="s">
        <v>286</v>
      </c>
      <c r="I184" s="19"/>
      <c r="J184" s="19" t="s">
        <v>207</v>
      </c>
      <c r="K184" s="19" t="s">
        <v>265</v>
      </c>
      <c r="L184" s="19" t="str">
        <f>IF(J184&lt;&gt;"",CONCATENATE(J184," ",K184),K184)</f>
        <v>Tender Submission URI</v>
      </c>
      <c r="M184" s="19" t="s">
        <v>265</v>
      </c>
      <c r="N184" s="19"/>
      <c r="O184" s="19" t="str">
        <f>IF(N184&lt;&gt;"",CONCATENATE(N184,"_ ",M184,". Type"),CONCATENATE(M184,". Type"))</f>
        <v>URI. Type</v>
      </c>
      <c r="P184" s="19"/>
      <c r="Q184" s="19"/>
      <c r="R184" s="19" t="s">
        <v>259</v>
      </c>
      <c r="S184" s="19"/>
      <c r="T184" s="19"/>
      <c r="U184" s="19"/>
      <c r="AA184" s="21" t="s">
        <v>5</v>
      </c>
      <c r="AE184" s="21" t="s">
        <v>5</v>
      </c>
      <c r="AF184" s="22">
        <v>20180220</v>
      </c>
    </row>
    <row r="185" spans="1:1029">
      <c r="A185" s="14" t="str">
        <f>SUBSTITUTE(SUBSTITUTE(CONCATENATE(I185,IF(L185="Identifier","ID",L185))," ",""),"_","")</f>
        <v>BuysThroughBuyer</v>
      </c>
      <c r="B185" s="15" t="s">
        <v>267</v>
      </c>
      <c r="C185" s="17" t="s">
        <v>492</v>
      </c>
      <c r="D185" s="14"/>
      <c r="E185" s="14"/>
      <c r="F185" s="14" t="str">
        <f>CONCATENATE( IF(G185="","",CONCATENATE(G185,"_ ")),H185,". ",IF(I185="","",CONCATENATE(I185,"_ ")),L185,IF(I185="","",CONCATENATE(". ",M185)))</f>
        <v>Procuring Entity. Buys Through_ Buyer. Buyer</v>
      </c>
      <c r="G185" s="14"/>
      <c r="H185" s="14" t="s">
        <v>286</v>
      </c>
      <c r="I185" s="14" t="s">
        <v>493</v>
      </c>
      <c r="J185" s="14"/>
      <c r="K185" s="14"/>
      <c r="L185" s="14" t="str">
        <f>CONCATENATE(IF(P185="","",CONCATENATE(P185,"_ ")),Q185)</f>
        <v>Buyer</v>
      </c>
      <c r="M185" s="14" t="str">
        <f>L185</f>
        <v>Buyer</v>
      </c>
      <c r="N185" s="14"/>
      <c r="O185" s="14"/>
      <c r="P185" s="14"/>
      <c r="Q185" s="16" t="s">
        <v>23</v>
      </c>
      <c r="R185" s="14" t="s">
        <v>276</v>
      </c>
      <c r="S185" s="17" t="s">
        <v>494</v>
      </c>
      <c r="T185" s="17"/>
      <c r="U185" s="17"/>
      <c r="V185" s="17"/>
      <c r="W185" s="17"/>
      <c r="X185" s="17"/>
      <c r="Y185" s="17" t="s">
        <v>254</v>
      </c>
      <c r="Z185" s="17"/>
      <c r="AA185" s="17" t="s">
        <v>255</v>
      </c>
      <c r="AB185" s="17"/>
      <c r="AC185" s="17"/>
      <c r="AD185" s="17"/>
      <c r="AE185" s="17"/>
      <c r="AF185" s="16">
        <v>20180208</v>
      </c>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row>
    <row r="186" spans="1:1029">
      <c r="A186" s="14" t="str">
        <f>SUBSTITUTE(SUBSTITUTE(CONCATENATE(I186,IF(L186="Identifier","ID",L186))," ",""),"_","")</f>
        <v>ResponsibleForProcurementProcedure</v>
      </c>
      <c r="B186" s="15" t="s">
        <v>271</v>
      </c>
      <c r="C186" s="17" t="s">
        <v>269</v>
      </c>
      <c r="D186" s="14"/>
      <c r="E186" s="14"/>
      <c r="F186" s="14" t="str">
        <f>CONCATENATE( IF(G186="","",CONCATENATE(G186,"_ ")),H186,". ",IF(I186="","",CONCATENATE(I186,"_ ")),L186,IF(I186="","",CONCATENATE(". ",M186)))</f>
        <v>Procuring Entity. Responsible For_ Procurement Procedure. Procurement Procedure</v>
      </c>
      <c r="G186" s="14"/>
      <c r="H186" s="14" t="s">
        <v>286</v>
      </c>
      <c r="I186" s="14" t="s">
        <v>648</v>
      </c>
      <c r="J186" s="14"/>
      <c r="K186" s="14"/>
      <c r="L186" s="14" t="str">
        <f>CONCATENATE(IF(P186="","",CONCATENATE(P186,"_ ")),Q186)</f>
        <v>Procurement Procedure</v>
      </c>
      <c r="M186" s="14" t="str">
        <f>L186</f>
        <v>Procurement Procedure</v>
      </c>
      <c r="N186" s="14"/>
      <c r="O186" s="14"/>
      <c r="P186" s="14"/>
      <c r="Q186" s="16" t="s">
        <v>468</v>
      </c>
      <c r="R186" s="14" t="s">
        <v>276</v>
      </c>
      <c r="S186" s="17"/>
      <c r="T186" s="17"/>
      <c r="U186" s="17"/>
      <c r="V186" s="17"/>
      <c r="W186" s="17"/>
      <c r="X186" s="17"/>
      <c r="Y186" s="17" t="s">
        <v>254</v>
      </c>
      <c r="Z186" s="17"/>
      <c r="AA186" s="17" t="s">
        <v>5</v>
      </c>
      <c r="AB186" s="17"/>
      <c r="AC186" s="17"/>
      <c r="AD186" s="17"/>
      <c r="AE186" s="17"/>
      <c r="AF186" s="16">
        <v>20180222</v>
      </c>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row>
    <row r="187" spans="1:1029">
      <c r="A187" s="14" t="str">
        <f>SUBSTITUTE(SUBSTITUTE(CONCATENATE(I187,IF(L187="Identifier","ID",L187))," ",""),"_","")</f>
        <v>OutsourcesManagementOntoorg:Organization</v>
      </c>
      <c r="B187" s="15" t="s">
        <v>271</v>
      </c>
      <c r="C187" s="17" t="s">
        <v>269</v>
      </c>
      <c r="D187" s="14"/>
      <c r="E187" s="14"/>
      <c r="F187" s="14" t="str">
        <f>CONCATENATE( IF(G187="","",CONCATENATE(G187,"_ ")),H187,". ",IF(I187="","",CONCATENATE(I187,"_ ")),L187,IF(I187="","",CONCATENATE(". ",M187)))</f>
        <v>Procuring Entity. Outsources Management Onto_ org:Organization. org:Organization</v>
      </c>
      <c r="G187" s="14"/>
      <c r="H187" s="14" t="s">
        <v>286</v>
      </c>
      <c r="I187" s="14" t="s">
        <v>649</v>
      </c>
      <c r="J187" s="14"/>
      <c r="K187" s="14"/>
      <c r="L187" s="14" t="str">
        <f>CONCATENATE(IF(P187="","",CONCATENATE(P187,"_ ")),Q187)</f>
        <v>org:Organization</v>
      </c>
      <c r="M187" s="14" t="str">
        <f>L187</f>
        <v>org:Organization</v>
      </c>
      <c r="N187" s="14"/>
      <c r="O187" s="14"/>
      <c r="P187" s="14"/>
      <c r="Q187" s="16" t="s">
        <v>650</v>
      </c>
      <c r="R187" s="14" t="s">
        <v>276</v>
      </c>
      <c r="S187" s="17"/>
      <c r="T187" s="17"/>
      <c r="U187" s="17"/>
      <c r="V187" s="17"/>
      <c r="W187" s="17"/>
      <c r="X187" s="17" t="s">
        <v>159</v>
      </c>
      <c r="Y187" s="17" t="s">
        <v>254</v>
      </c>
      <c r="Z187" s="17"/>
      <c r="AA187" s="17" t="s">
        <v>5</v>
      </c>
      <c r="AB187" s="17"/>
      <c r="AC187" s="17"/>
      <c r="AD187" s="17"/>
      <c r="AE187" s="17"/>
      <c r="AF187" s="16">
        <v>20180222</v>
      </c>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c r="AMK187"/>
      <c r="AML187"/>
      <c r="AMM187"/>
      <c r="AMN187"/>
      <c r="AMO187"/>
    </row>
    <row r="188" spans="1:1029" s="7" customFormat="1" ht="14.1" customHeight="1">
      <c r="A188" s="5" t="str">
        <f>SUBSTITUTE(CONCATENATE(G188,H188)," ","")</f>
        <v>Purpose</v>
      </c>
      <c r="B188" s="6"/>
      <c r="C188" s="5" t="s">
        <v>495</v>
      </c>
      <c r="D188" s="5"/>
      <c r="E188" s="5"/>
      <c r="F188" s="5" t="str">
        <f>CONCATENATE(IF(G188="","",CONCATENATE(G188,"_ ")),H188,". Details")</f>
        <v>Purpose. Details</v>
      </c>
      <c r="G188" s="5"/>
      <c r="H188" s="18" t="s">
        <v>297</v>
      </c>
      <c r="I188" s="5"/>
      <c r="J188" s="5"/>
      <c r="K188" s="5"/>
      <c r="L188" s="5"/>
      <c r="M188" s="5"/>
      <c r="N188" s="5"/>
      <c r="O188" s="5"/>
      <c r="P188" s="5"/>
      <c r="Q188" s="5"/>
      <c r="R188" s="5" t="s">
        <v>252</v>
      </c>
      <c r="S188" s="5"/>
      <c r="T188" s="5"/>
      <c r="U188" s="5"/>
      <c r="V188" s="5"/>
      <c r="W188" s="5"/>
      <c r="X188" s="5"/>
      <c r="Y188" s="5" t="s">
        <v>254</v>
      </c>
      <c r="Z188" s="5"/>
      <c r="AA188" s="5"/>
      <c r="AB188" s="5"/>
      <c r="AC188" s="5"/>
      <c r="AD188" s="5"/>
      <c r="AE188" s="5"/>
      <c r="AF188" s="37">
        <v>20180314</v>
      </c>
    </row>
    <row r="189" spans="1:1029">
      <c r="A189" s="8" t="str">
        <f>SUBSTITUTE(CONCATENATE(I189,J189,IF(K189="Identifier","ID",IF(AND(K189="Text",OR(I189&lt;&gt;"",J189&lt;&gt;"")),"",K189)),IF(AND(M189&lt;&gt;"Text",K189&lt;&gt;M189,NOT(AND(K189="URI",M189="Identifier")),NOT(AND(K189="UUID",M189="Identifier")),NOT(AND(K189="OID",M189="Identifier"))),IF(M189="Identifier","ID",M189),""))," ","")</f>
        <v>TypeCode</v>
      </c>
      <c r="B189" s="13" t="s">
        <v>271</v>
      </c>
      <c r="C189" s="7" t="s">
        <v>496</v>
      </c>
      <c r="E189" s="10" t="s">
        <v>497</v>
      </c>
      <c r="F189" s="8" t="str">
        <f>CONCATENATE( IF(G189="","",CONCATENATE(G189,"_ ")),H189,". ",IF(I189="","",CONCATENATE(I189,"_ ")),L189,IF(OR(I189&lt;&gt;"",L189&lt;&gt;M189),CONCATENATE(". ",M189),""))</f>
        <v>Purpose. Type Code. Code</v>
      </c>
      <c r="H189" s="8" t="s">
        <v>297</v>
      </c>
      <c r="I189" s="8"/>
      <c r="J189" s="8" t="s">
        <v>335</v>
      </c>
      <c r="K189" s="8" t="s">
        <v>258</v>
      </c>
      <c r="L189" s="8" t="str">
        <f>IF(J189&lt;&gt;"",CONCATENATE(J189," ",K189),K189)</f>
        <v>Type Code</v>
      </c>
      <c r="M189" s="8" t="s">
        <v>258</v>
      </c>
      <c r="N189" s="8"/>
      <c r="O189" s="8" t="str">
        <f>IF(N189&lt;&gt;"",CONCATENATE(N189,"_ ",M189,". Type"),CONCATENATE(M189,". Type"))</f>
        <v>Code. Type</v>
      </c>
      <c r="P189" s="8"/>
      <c r="Q189" s="8"/>
      <c r="R189" s="8" t="s">
        <v>259</v>
      </c>
      <c r="S189" s="8"/>
      <c r="T189" s="8" t="s">
        <v>498</v>
      </c>
      <c r="U189" s="8"/>
      <c r="V189" s="8"/>
      <c r="W189" s="8"/>
      <c r="X189" s="8"/>
      <c r="Y189" s="8" t="s">
        <v>254</v>
      </c>
      <c r="Z189" s="8"/>
      <c r="AA189" s="8"/>
      <c r="AB189" s="8"/>
      <c r="AC189" s="8"/>
      <c r="AD189" s="8"/>
      <c r="AE189" s="8"/>
      <c r="AF189" s="11" t="s">
        <v>305</v>
      </c>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c r="AMK189"/>
      <c r="AML189"/>
      <c r="AMM189"/>
      <c r="AMN189"/>
      <c r="AMO189"/>
    </row>
    <row r="190" spans="1:1029">
      <c r="A190" s="8" t="str">
        <f>SUBSTITUTE(CONCATENATE(I190,J190,IF(K190="Identifier","ID",IF(AND(K190="Text",OR(I190&lt;&gt;"",J190&lt;&gt;"")),"",K190)),IF(AND(M190&lt;&gt;"Text",K190&lt;&gt;M190,NOT(AND(K190="URI",M190="Identifier")),NOT(AND(K190="UUID",M190="Identifier")),NOT(AND(K190="OID",M190="Identifier"))),IF(M190="Identifier","ID",M190),""))," ","")</f>
        <v>PlacePerformanceCode</v>
      </c>
      <c r="B190" s="13" t="s">
        <v>271</v>
      </c>
      <c r="C190" s="7" t="s">
        <v>499</v>
      </c>
      <c r="E190" s="10" t="s">
        <v>500</v>
      </c>
      <c r="F190" s="8" t="str">
        <f>CONCATENATE( IF(G190="","",CONCATENATE(G190,"_ ")),H190,". ",IF(I190="","",CONCATENATE(I190,"_ ")),L190,IF(OR(I190&lt;&gt;"",L190&lt;&gt;M190),CONCATENATE(". ",M190),""))</f>
        <v>Purpose. Place Performance Code. Code</v>
      </c>
      <c r="H190" s="8" t="s">
        <v>297</v>
      </c>
      <c r="I190" s="8"/>
      <c r="J190" s="8" t="s">
        <v>501</v>
      </c>
      <c r="K190" s="8" t="s">
        <v>258</v>
      </c>
      <c r="L190" s="8" t="str">
        <f>IF(J190&lt;&gt;"",CONCATENATE(J190," ",K190),K190)</f>
        <v>Place Performance Code</v>
      </c>
      <c r="M190" s="8" t="s">
        <v>258</v>
      </c>
      <c r="N190" s="8"/>
      <c r="O190" s="8" t="str">
        <f>IF(N190&lt;&gt;"",CONCATENATE(N190,"_ ",M190,". Type"),CONCATENATE(M190,". Type"))</f>
        <v>Code. Type</v>
      </c>
      <c r="P190" s="8"/>
      <c r="Q190" s="8"/>
      <c r="R190" s="8" t="s">
        <v>259</v>
      </c>
      <c r="S190" s="8"/>
      <c r="T190" s="8" t="s">
        <v>502</v>
      </c>
      <c r="U190" s="8"/>
      <c r="V190" s="8"/>
      <c r="W190" s="8"/>
      <c r="X190" s="8" t="s">
        <v>152</v>
      </c>
      <c r="Y190" s="8" t="s">
        <v>254</v>
      </c>
      <c r="Z190" s="8"/>
      <c r="AA190" s="8"/>
      <c r="AB190" s="8"/>
      <c r="AC190" s="8"/>
      <c r="AD190" s="8"/>
      <c r="AE190" s="8"/>
      <c r="AF190" s="11" t="s">
        <v>503</v>
      </c>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c r="AMK190"/>
      <c r="AML190"/>
      <c r="AMM190"/>
      <c r="AMN190"/>
      <c r="AMO190"/>
    </row>
    <row r="191" spans="1:1029">
      <c r="A191" s="8" t="str">
        <f>SUBSTITUTE(CONCATENATE(I191,J191,IF(K191="Identifier","ID",IF(AND(K191="Text",OR(I191&lt;&gt;"",J191&lt;&gt;"")),"",K191)),IF(AND(M191&lt;&gt;"Text",K191&lt;&gt;M191,NOT(AND(K191="URI",M191="Identifier")),NOT(AND(K191="UUID",M191="Identifier")),NOT(AND(K191="OID",M191="Identifier"))),IF(M191="Identifier","ID",M191),""))," ","")</f>
        <v>OptionsIndicator</v>
      </c>
      <c r="B191" s="13" t="s">
        <v>267</v>
      </c>
      <c r="C191" s="7" t="s">
        <v>157</v>
      </c>
      <c r="F191" s="8" t="str">
        <f>CONCATENATE( IF(G191="","",CONCATENATE(G191,"_ ")),H191,". ",IF(I191="","",CONCATENATE(I191,"_ ")),L191,IF(OR(I191&lt;&gt;"",L191&lt;&gt;M191),CONCATENATE(". ",M191),""))</f>
        <v>Purpose. Options Indicator. Indicator</v>
      </c>
      <c r="H191" s="8" t="s">
        <v>297</v>
      </c>
      <c r="I191" s="8"/>
      <c r="J191" s="8" t="s">
        <v>156</v>
      </c>
      <c r="K191" s="8" t="s">
        <v>316</v>
      </c>
      <c r="L191" s="8" t="str">
        <f>IF(J191&lt;&gt;"",CONCATENATE(J191," ",K191),K191)</f>
        <v>Options Indicator</v>
      </c>
      <c r="M191" s="8" t="s">
        <v>316</v>
      </c>
      <c r="N191" s="8"/>
      <c r="O191" s="8" t="str">
        <f>IF(N191&lt;&gt;"",CONCATENATE(N191,"_ ",M191,". Type"),CONCATENATE(M191,". Type"))</f>
        <v>Indicator. Type</v>
      </c>
      <c r="P191" s="8"/>
      <c r="Q191" s="8"/>
      <c r="R191" s="8" t="s">
        <v>259</v>
      </c>
      <c r="S191" s="8"/>
      <c r="T191" s="8"/>
      <c r="U191" s="8"/>
      <c r="V191" s="8"/>
      <c r="W191" s="8"/>
      <c r="X191" s="8" t="s">
        <v>156</v>
      </c>
      <c r="Y191" s="8" t="s">
        <v>254</v>
      </c>
      <c r="Z191" s="8"/>
      <c r="AA191" s="8"/>
      <c r="AB191" s="8"/>
      <c r="AC191" s="8"/>
      <c r="AD191" s="8"/>
      <c r="AE191" s="8"/>
      <c r="AF191" s="11">
        <v>20180313</v>
      </c>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c r="AMK191"/>
      <c r="AML191"/>
      <c r="AMM191"/>
      <c r="AMN191"/>
      <c r="AMO191"/>
    </row>
    <row r="192" spans="1:1029">
      <c r="A192" s="8" t="str">
        <f>SUBSTITUTE(CONCATENATE(I192,J192,IF(K192="Identifier","ID",IF(AND(K192="Text",OR(I192&lt;&gt;"",J192&lt;&gt;"")),"",K192)),IF(AND(M192&lt;&gt;"Text",K192&lt;&gt;M192,NOT(AND(K192="URI",M192="Identifier")),NOT(AND(K192="UUID",M192="Identifier")),NOT(AND(K192="OID",M192="Identifier"))),IF(M192="Identifier","ID",M192),""))," ","")</f>
        <v>OptionsDescription</v>
      </c>
      <c r="B192" s="13" t="s">
        <v>271</v>
      </c>
      <c r="C192" s="7" t="s">
        <v>504</v>
      </c>
      <c r="F192" s="8" t="str">
        <f>CONCATENATE( IF(G192="","",CONCATENATE(G192,"_ ")),H192,". ",IF(I192="","",CONCATENATE(I192,"_ ")),L192,IF(OR(I192&lt;&gt;"",L192&lt;&gt;M192),CONCATENATE(". ",M192),""))</f>
        <v>Purpose. Options Description. Description</v>
      </c>
      <c r="H192" s="8" t="s">
        <v>297</v>
      </c>
      <c r="I192" s="8"/>
      <c r="J192" s="8" t="s">
        <v>156</v>
      </c>
      <c r="K192" s="8" t="s">
        <v>291</v>
      </c>
      <c r="L192" s="8" t="str">
        <f>IF(J192&lt;&gt;"",CONCATENATE(J192," ",K192),K192)</f>
        <v>Options Description</v>
      </c>
      <c r="M192" s="8" t="s">
        <v>291</v>
      </c>
      <c r="N192" s="8"/>
      <c r="O192" s="8" t="str">
        <f>IF(N192&lt;&gt;"",CONCATENATE(N192,"_ ",M192,". Type"),CONCATENATE(M192,". Type"))</f>
        <v>Description. Type</v>
      </c>
      <c r="P192" s="8"/>
      <c r="Q192" s="8"/>
      <c r="R192" s="8" t="s">
        <v>259</v>
      </c>
      <c r="S192" s="8"/>
      <c r="T192" s="8"/>
      <c r="U192" s="8"/>
      <c r="V192" s="8"/>
      <c r="W192" s="8"/>
      <c r="X192" s="8" t="s">
        <v>156</v>
      </c>
      <c r="Y192" s="8" t="s">
        <v>254</v>
      </c>
      <c r="Z192" s="8"/>
      <c r="AA192" s="8"/>
      <c r="AB192" s="8"/>
      <c r="AC192" s="8"/>
      <c r="AD192" s="8"/>
      <c r="AE192" s="8"/>
      <c r="AF192" s="11">
        <v>20180313</v>
      </c>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row>
    <row r="193" spans="1:1029">
      <c r="A193" s="8" t="str">
        <f>SUBSTITUTE(CONCATENATE(I193,J193,IF(K193="Identifier","ID",IF(AND(K193="Text",OR(I193&lt;&gt;"",J193&lt;&gt;"")),"",K193)),IF(AND(M193&lt;&gt;"Text",K193&lt;&gt;M193,NOT(AND(K193="URI",M193="Identifier")),NOT(AND(K193="UUID",M193="Identifier")),NOT(AND(K193="OID",M193="Identifier"))),IF(M193="Identifier","ID",M193),""))," ","")</f>
        <v>ContractNatureTypeCode</v>
      </c>
      <c r="B193" s="13" t="s">
        <v>271</v>
      </c>
      <c r="C193" s="7" t="s">
        <v>300</v>
      </c>
      <c r="E193" s="7" t="s">
        <v>301</v>
      </c>
      <c r="F193" s="8" t="str">
        <f>CONCATENATE( IF(G193="","",CONCATENATE(G193,"_ ")),H193,". ",IF(I193="","",CONCATENATE(I193,"_ ")),L193,IF(OR(I193&lt;&gt;"",L193&lt;&gt;M193),CONCATENATE(". ",M193),""))</f>
        <v>Contract Purpose. Contract Nature Type Code. Code</v>
      </c>
      <c r="H193" s="8" t="s">
        <v>299</v>
      </c>
      <c r="I193" s="8"/>
      <c r="J193" s="8" t="s">
        <v>302</v>
      </c>
      <c r="K193" s="8" t="s">
        <v>258</v>
      </c>
      <c r="L193" s="8" t="str">
        <f>IF(J193&lt;&gt;"",CONCATENATE(J193," ",K193),K193)</f>
        <v>Contract Nature Type Code</v>
      </c>
      <c r="M193" s="8" t="s">
        <v>258</v>
      </c>
      <c r="N193" s="8"/>
      <c r="O193" s="8" t="str">
        <f>IF(N193&lt;&gt;"",CONCATENATE(N193,"_ ",M193,". Type"),CONCATENATE(M193,". Type"))</f>
        <v>Code. Type</v>
      </c>
      <c r="P193" s="8"/>
      <c r="Q193" s="8"/>
      <c r="R193" s="8" t="s">
        <v>259</v>
      </c>
      <c r="S193" s="8"/>
      <c r="T193" s="8" t="s">
        <v>303</v>
      </c>
      <c r="U193" s="8"/>
      <c r="V193" s="8"/>
      <c r="W193" s="8"/>
      <c r="X193" s="8" t="s">
        <v>48</v>
      </c>
      <c r="Y193" s="8" t="s">
        <v>254</v>
      </c>
      <c r="Z193" s="8"/>
      <c r="AA193" s="8" t="s">
        <v>5</v>
      </c>
      <c r="AB193" s="8"/>
      <c r="AC193" s="8"/>
      <c r="AD193" s="8"/>
      <c r="AE193" s="8" t="s">
        <v>304</v>
      </c>
      <c r="AF193" s="11" t="s">
        <v>305</v>
      </c>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c r="AMK193"/>
      <c r="AML193"/>
      <c r="AMM193"/>
      <c r="AMN193"/>
      <c r="AMO193"/>
    </row>
    <row r="194" spans="1:1029">
      <c r="A194" s="14" t="str">
        <f>SUBSTITUTE(SUBSTITUTE(CONCATENATE(I194,IF(L194="Identifier","ID",L194))," ",""),"_","")</f>
        <v>HasPrize</v>
      </c>
      <c r="B194" s="15" t="s">
        <v>271</v>
      </c>
      <c r="C194" s="17" t="s">
        <v>306</v>
      </c>
      <c r="D194" s="14"/>
      <c r="E194" s="14"/>
      <c r="F194" s="14" t="str">
        <f>CONCATENATE( IF(G194="","",CONCATENATE(G194,"_ ")),H194,". ",IF(I194="","",CONCATENATE(I194,"_ ")),L194,IF(I194="","",CONCATENATE(". ",M194)))</f>
        <v>Contract Purpose. Has_ Prize. Prize</v>
      </c>
      <c r="G194" s="14"/>
      <c r="H194" s="14" t="s">
        <v>299</v>
      </c>
      <c r="I194" s="14" t="s">
        <v>288</v>
      </c>
      <c r="J194" s="14"/>
      <c r="K194" s="14"/>
      <c r="L194" s="14" t="str">
        <f>CONCATENATE(IF(P194="","",CONCATENATE(P194,"_ ")),Q194)</f>
        <v>Prize</v>
      </c>
      <c r="M194" s="14" t="str">
        <f>L194</f>
        <v>Prize</v>
      </c>
      <c r="N194" s="14"/>
      <c r="O194" s="14"/>
      <c r="P194" s="14"/>
      <c r="Q194" s="16" t="s">
        <v>172</v>
      </c>
      <c r="R194" s="14" t="s">
        <v>276</v>
      </c>
      <c r="S194" s="17"/>
      <c r="T194" s="17"/>
      <c r="U194" s="17"/>
      <c r="V194" s="17"/>
      <c r="W194" s="17"/>
      <c r="X194" s="17"/>
      <c r="Y194" s="17" t="s">
        <v>254</v>
      </c>
      <c r="Z194" s="17"/>
      <c r="AA194" s="17" t="s">
        <v>5</v>
      </c>
      <c r="AB194" s="17" t="s">
        <v>255</v>
      </c>
      <c r="AC194" s="17"/>
      <c r="AD194" s="17"/>
      <c r="AE194" s="17"/>
      <c r="AF194" s="16">
        <v>20180314</v>
      </c>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c r="AMK194"/>
      <c r="AML194"/>
      <c r="AMM194"/>
      <c r="AMN194"/>
      <c r="AMO194"/>
    </row>
    <row r="195" spans="1:1029">
      <c r="A195" s="14" t="str">
        <f>SUBSTITUTE(SUBSTITUTE(CONCATENATE(I195,IF(L195="Identifier","ID",L195))," ",""),"_","")</f>
        <v>ExperiencedPurposeChange</v>
      </c>
      <c r="B195" s="15" t="s">
        <v>271</v>
      </c>
      <c r="C195" s="17" t="s">
        <v>269</v>
      </c>
      <c r="D195" s="14"/>
      <c r="E195" s="14"/>
      <c r="F195" s="14" t="str">
        <f>CONCATENATE( IF(G195="","",CONCATENATE(G195,"_ ")),H195,". ",IF(I195="","",CONCATENATE(I195,"_ ")),L195,IF(I195="","",CONCATENATE(". ",M195)))</f>
        <v>Purpose. Experienced_ Purpose Change. Purpose Change</v>
      </c>
      <c r="G195" s="14"/>
      <c r="H195" s="14" t="s">
        <v>297</v>
      </c>
      <c r="I195" s="14" t="s">
        <v>609</v>
      </c>
      <c r="J195" s="14"/>
      <c r="K195" s="14"/>
      <c r="L195" s="14" t="str">
        <f>CONCATENATE(IF(P195="","",CONCATENATE(P195,"_ ")),Q195)</f>
        <v>Purpose Change</v>
      </c>
      <c r="M195" s="14" t="str">
        <f>L195</f>
        <v>Purpose Change</v>
      </c>
      <c r="N195" s="14"/>
      <c r="O195" s="14"/>
      <c r="P195" s="14"/>
      <c r="Q195" s="16" t="s">
        <v>290</v>
      </c>
      <c r="R195" s="14" t="s">
        <v>276</v>
      </c>
      <c r="S195" s="17" t="s">
        <v>505</v>
      </c>
      <c r="T195" s="17"/>
      <c r="U195" s="17"/>
      <c r="V195" s="17"/>
      <c r="W195" s="17"/>
      <c r="X195" s="17"/>
      <c r="Y195" s="17" t="s">
        <v>254</v>
      </c>
      <c r="Z195" s="17"/>
      <c r="AA195" s="17"/>
      <c r="AB195" s="17"/>
      <c r="AC195" s="17"/>
      <c r="AD195" s="17"/>
      <c r="AE195" s="17"/>
      <c r="AF195" s="16">
        <v>20180228</v>
      </c>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row>
    <row r="196" spans="1:1029" s="7" customFormat="1" ht="14.1" customHeight="1">
      <c r="A196" s="5" t="str">
        <f>SUBSTITUTE(CONCATENATE(G196,H196)," ","")</f>
        <v>PurposeChange</v>
      </c>
      <c r="B196" s="6"/>
      <c r="C196" s="5" t="s">
        <v>269</v>
      </c>
      <c r="D196" s="5"/>
      <c r="E196" s="5"/>
      <c r="F196" s="5" t="str">
        <f>CONCATENATE(IF(G196="","",CONCATENATE(G196,"_ ")),H196,". Details")</f>
        <v>Purpose Change. Details</v>
      </c>
      <c r="G196" s="5"/>
      <c r="H196" s="5" t="s">
        <v>290</v>
      </c>
      <c r="I196" s="5"/>
      <c r="J196" s="5"/>
      <c r="K196" s="5"/>
      <c r="L196" s="5"/>
      <c r="M196" s="5"/>
      <c r="N196" s="5"/>
      <c r="O196" s="5"/>
      <c r="P196" s="5"/>
      <c r="Q196" s="5"/>
      <c r="R196" s="5" t="s">
        <v>252</v>
      </c>
      <c r="S196" s="5"/>
      <c r="T196" s="5"/>
      <c r="U196" s="5"/>
      <c r="V196" s="5"/>
      <c r="W196" s="5"/>
      <c r="X196" s="5" t="s">
        <v>36</v>
      </c>
      <c r="Y196" s="5" t="s">
        <v>254</v>
      </c>
      <c r="Z196" s="5"/>
      <c r="AA196" s="5" t="s">
        <v>5</v>
      </c>
      <c r="AB196" s="5"/>
      <c r="AC196" s="5"/>
      <c r="AD196" s="5"/>
      <c r="AE196" s="5" t="s">
        <v>255</v>
      </c>
      <c r="AF196" s="5">
        <v>20180220</v>
      </c>
    </row>
    <row r="197" spans="1:1029">
      <c r="A197" s="8" t="str">
        <f>SUBSTITUTE(CONCATENATE(I197,J197,IF(K197="Identifier","ID",IF(AND(K197="Text",OR(I197&lt;&gt;"",J197&lt;&gt;"")),"",K197)),IF(AND(M197&lt;&gt;"Text",K197&lt;&gt;M197,NOT(AND(K197="URI",M197="Identifier")),NOT(AND(K197="UUID",M197="Identifier")),NOT(AND(K197="OID",M197="Identifier"))),IF(M197="Identifier","ID",M197),""))," ","")</f>
        <v>Description</v>
      </c>
      <c r="B197" s="13" t="s">
        <v>261</v>
      </c>
      <c r="C197" s="7" t="s">
        <v>269</v>
      </c>
      <c r="F197" s="8" t="str">
        <f>CONCATENATE( IF(G197="","",CONCATENATE(G197,"_ ")),H197,". ",IF(I197="","",CONCATENATE(I197,"_ ")),L197,IF(OR(I197&lt;&gt;"",L197&lt;&gt;M197),CONCATENATE(". ",M197),""))</f>
        <v>Purpose Change. Description</v>
      </c>
      <c r="H197" s="8" t="s">
        <v>290</v>
      </c>
      <c r="I197" s="8"/>
      <c r="J197" s="8"/>
      <c r="K197" s="8" t="s">
        <v>291</v>
      </c>
      <c r="L197" s="8" t="str">
        <f>IF(J197&lt;&gt;"",CONCATENATE(J197," ",K197),K197)</f>
        <v>Description</v>
      </c>
      <c r="M197" s="8" t="s">
        <v>291</v>
      </c>
      <c r="N197" s="8"/>
      <c r="O197" s="8" t="str">
        <f>IF(N197&lt;&gt;"",CONCATENATE(N197,"_ ",M197,". Type"),CONCATENATE(M197,". Type"))</f>
        <v>Description. Type</v>
      </c>
      <c r="P197" s="8"/>
      <c r="Q197" s="8"/>
      <c r="R197" s="8" t="s">
        <v>259</v>
      </c>
      <c r="S197" s="8"/>
      <c r="T197" s="8"/>
      <c r="U197" s="8"/>
      <c r="V197" s="8"/>
      <c r="W197" s="8"/>
      <c r="X197" s="8" t="s">
        <v>37</v>
      </c>
      <c r="Y197" s="8" t="s">
        <v>254</v>
      </c>
      <c r="Z197" s="8"/>
      <c r="AA197" s="8" t="s">
        <v>5</v>
      </c>
      <c r="AB197" s="8"/>
      <c r="AC197" s="8"/>
      <c r="AD197" s="8"/>
      <c r="AE197" s="8"/>
      <c r="AF197" s="11">
        <v>20180228</v>
      </c>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row>
    <row r="198" spans="1:1029">
      <c r="A198" s="8" t="str">
        <f>SUBSTITUTE(CONCATENATE(I198,J198,IF(K198="Identifier","ID",IF(AND(K198="Text",OR(I198&lt;&gt;"",J198&lt;&gt;"")),"",K198)),IF(AND(M198&lt;&gt;"Text",K198&lt;&gt;M198,NOT(AND(K198="URI",M198="Identifier")),NOT(AND(K198="UUID",M198="Identifier")),NOT(AND(K198="OID",M198="Identifier"))),IF(M198="Identifier","ID",M198),""))," ","")</f>
        <v>Code</v>
      </c>
      <c r="B198" s="13" t="s">
        <v>267</v>
      </c>
      <c r="C198" s="7" t="s">
        <v>38</v>
      </c>
      <c r="F198" s="8" t="str">
        <f>CONCATENATE( IF(G198="","",CONCATENATE(G198,"_ ")),H198,". ",IF(I198="","",CONCATENATE(I198,"_ ")),L198,IF(OR(I198&lt;&gt;"",L198&lt;&gt;M198),CONCATENATE(". ",M198),""))</f>
        <v>Purpose Change. Code</v>
      </c>
      <c r="H198" s="8" t="s">
        <v>290</v>
      </c>
      <c r="I198" s="8"/>
      <c r="J198" s="8"/>
      <c r="K198" s="8" t="s">
        <v>258</v>
      </c>
      <c r="L198" s="8" t="str">
        <f>IF(J198&lt;&gt;"",CONCATENATE(J198," ",K198),K198)</f>
        <v>Code</v>
      </c>
      <c r="M198" s="8" t="s">
        <v>258</v>
      </c>
      <c r="N198" s="8"/>
      <c r="O198" s="8" t="str">
        <f>IF(N198&lt;&gt;"",CONCATENATE(N198,"_ ",M198,". Type"),CONCATENATE(M198,". Type"))</f>
        <v>Code. Type</v>
      </c>
      <c r="P198" s="8"/>
      <c r="Q198" s="8"/>
      <c r="R198" s="8" t="s">
        <v>259</v>
      </c>
      <c r="S198" s="8"/>
      <c r="T198" s="8" t="s">
        <v>292</v>
      </c>
      <c r="U198" s="8"/>
      <c r="V198" s="8"/>
      <c r="W198" s="8"/>
      <c r="X198" s="8" t="s">
        <v>37</v>
      </c>
      <c r="Y198" s="8" t="s">
        <v>254</v>
      </c>
      <c r="Z198" s="8"/>
      <c r="AA198" s="8" t="s">
        <v>5</v>
      </c>
      <c r="AB198" s="8"/>
      <c r="AC198" s="8"/>
      <c r="AD198" s="8"/>
      <c r="AE198" s="8" t="s">
        <v>255</v>
      </c>
      <c r="AF198" s="11">
        <v>20180220</v>
      </c>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c r="AMK198"/>
      <c r="AML198"/>
      <c r="AMM198"/>
      <c r="AMN198"/>
      <c r="AMO198"/>
    </row>
    <row r="199" spans="1:1029">
      <c r="A199" s="8" t="str">
        <f>SUBSTITUTE(CONCATENATE(I199,J199,IF(K199="Identifier","ID",IF(AND(K199="Text",OR(I199&lt;&gt;"",J199&lt;&gt;"")),"",K199)),IF(AND(M199&lt;&gt;"Text",K199&lt;&gt;M199,NOT(AND(K199="URI",M199="Identifier")),NOT(AND(K199="UUID",M199="Identifier")),NOT(AND(K199="OID",M199="Identifier"))),IF(M199="Identifier","ID",M199),""))," ","")</f>
        <v>Version</v>
      </c>
      <c r="B199" s="13">
        <v>1</v>
      </c>
      <c r="C199" s="7" t="s">
        <v>269</v>
      </c>
      <c r="F199" s="8" t="str">
        <f>CONCATENATE( IF(G199="","",CONCATENATE(G199,"_ ")),H199,". ",IF(I199="","",CONCATENATE(I199,"_ ")),L199,IF(OR(I199&lt;&gt;"",L199&lt;&gt;M199),CONCATENATE(". ",M199),""))</f>
        <v>Purpose Change. Version. Text</v>
      </c>
      <c r="H199" s="8" t="s">
        <v>290</v>
      </c>
      <c r="I199" s="8"/>
      <c r="J199" s="8"/>
      <c r="K199" s="8" t="s">
        <v>293</v>
      </c>
      <c r="L199" s="8" t="str">
        <f>IF(J199&lt;&gt;"",CONCATENATE(J199," ",K199),K199)</f>
        <v>Version</v>
      </c>
      <c r="M199" s="8" t="s">
        <v>263</v>
      </c>
      <c r="N199" s="8"/>
      <c r="O199" s="8" t="str">
        <f>IF(N199&lt;&gt;"",CONCATENATE(N199,"_ ",M199,". Type"),CONCATENATE(M199,". Type"))</f>
        <v>Text. Type</v>
      </c>
      <c r="P199" s="8"/>
      <c r="Q199" s="8"/>
      <c r="R199" s="8" t="s">
        <v>259</v>
      </c>
      <c r="S199" s="8"/>
      <c r="T199" s="8"/>
      <c r="U199" s="8"/>
      <c r="V199" s="8"/>
      <c r="W199" s="8"/>
      <c r="X199" s="8"/>
      <c r="Y199" s="8" t="s">
        <v>254</v>
      </c>
      <c r="Z199" s="8"/>
      <c r="AA199" s="8"/>
      <c r="AB199" s="8"/>
      <c r="AC199" s="8"/>
      <c r="AD199" s="8"/>
      <c r="AE199" s="8"/>
      <c r="AF199" s="11">
        <v>20180228</v>
      </c>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c r="AMI199"/>
      <c r="AMJ199"/>
      <c r="AMK199"/>
      <c r="AML199"/>
      <c r="AMM199"/>
      <c r="AMN199"/>
      <c r="AMO199"/>
    </row>
    <row r="200" spans="1:1029">
      <c r="A200" s="14" t="str">
        <f>SUBSTITUTE(SUBSTITUTE(CONCATENATE(I200,IF(L200="Identifier","ID",L200))," ",""),"_","")</f>
        <v>HasValidityPeriod</v>
      </c>
      <c r="B200" s="15" t="s">
        <v>267</v>
      </c>
      <c r="C200" s="17" t="s">
        <v>269</v>
      </c>
      <c r="D200" s="14"/>
      <c r="E200" s="14"/>
      <c r="F200" s="14" t="str">
        <f>CONCATENATE( IF(G200="","",CONCATENATE(G200,"_ ")),H200,". ",IF(I200="","",CONCATENATE(I200,"_ ")),L200,IF(I200="","",CONCATENATE(". ",M200)))</f>
        <v>Purpose Change. Has Validity_ Period. Period</v>
      </c>
      <c r="G200" s="14"/>
      <c r="H200" s="14" t="s">
        <v>290</v>
      </c>
      <c r="I200" s="14" t="s">
        <v>294</v>
      </c>
      <c r="J200" s="14"/>
      <c r="K200" s="14"/>
      <c r="L200" s="14" t="str">
        <f>CONCATENATE(IF(P200="","",CONCATENATE(P200,"_ ")),Q200)</f>
        <v>Period</v>
      </c>
      <c r="M200" s="14" t="str">
        <f>L200</f>
        <v>Period</v>
      </c>
      <c r="N200" s="14"/>
      <c r="O200" s="14"/>
      <c r="P200" s="14"/>
      <c r="Q200" s="16" t="s">
        <v>295</v>
      </c>
      <c r="R200" s="14" t="s">
        <v>276</v>
      </c>
      <c r="S200" s="17"/>
      <c r="T200" s="17"/>
      <c r="U200" s="17"/>
      <c r="V200" s="17"/>
      <c r="W200" s="17"/>
      <c r="X200" s="17"/>
      <c r="Y200" s="17" t="s">
        <v>254</v>
      </c>
      <c r="Z200" s="17"/>
      <c r="AA200" s="17"/>
      <c r="AB200" s="17"/>
      <c r="AC200" s="17"/>
      <c r="AD200" s="17"/>
      <c r="AE200" s="17"/>
      <c r="AF200" s="16">
        <v>20180228</v>
      </c>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c r="ALW200"/>
      <c r="ALX200"/>
      <c r="ALY200"/>
      <c r="ALZ200"/>
      <c r="AMA200"/>
      <c r="AMB200"/>
      <c r="AMC200"/>
      <c r="AMD200"/>
      <c r="AME200"/>
      <c r="AMF200"/>
      <c r="AMG200"/>
      <c r="AMH200"/>
      <c r="AMI200"/>
      <c r="AMJ200"/>
      <c r="AMK200"/>
      <c r="AML200"/>
      <c r="AMM200"/>
      <c r="AMN200"/>
      <c r="AMO200"/>
    </row>
    <row r="201" spans="1:1029">
      <c r="A201" s="14" t="str">
        <f>SUBSTITUTE(SUBSTITUTE(CONCATENATE(I201,IF(L201="Identifier","ID",L201))," ",""),"_","")</f>
        <v>AppliesToPurpose</v>
      </c>
      <c r="B201" s="15" t="s">
        <v>267</v>
      </c>
      <c r="C201" s="17" t="s">
        <v>269</v>
      </c>
      <c r="D201" s="14"/>
      <c r="E201" s="14"/>
      <c r="F201" s="14" t="str">
        <f>CONCATENATE( IF(G201="","",CONCATENATE(G201,"_ ")),H201,". ",IF(I201="","",CONCATENATE(I201,"_ ")),L201,IF(I201="","",CONCATENATE(". ",M201)))</f>
        <v>Purpose Change. Applies To_ Purpose. Purpose</v>
      </c>
      <c r="G201" s="14"/>
      <c r="H201" s="14" t="s">
        <v>290</v>
      </c>
      <c r="I201" s="14" t="s">
        <v>296</v>
      </c>
      <c r="J201" s="14"/>
      <c r="K201" s="14"/>
      <c r="L201" s="14" t="str">
        <f>CONCATENATE(IF(P201="","",CONCATENATE(P201,"_ ")),Q201)</f>
        <v>Purpose</v>
      </c>
      <c r="M201" s="14" t="str">
        <f>L201</f>
        <v>Purpose</v>
      </c>
      <c r="N201" s="14"/>
      <c r="O201" s="14"/>
      <c r="P201" s="14"/>
      <c r="Q201" s="16" t="s">
        <v>297</v>
      </c>
      <c r="R201" s="14" t="s">
        <v>276</v>
      </c>
      <c r="S201" s="17" t="s">
        <v>298</v>
      </c>
      <c r="T201" s="17"/>
      <c r="U201" s="17"/>
      <c r="V201" s="17"/>
      <c r="W201" s="17"/>
      <c r="X201" s="17"/>
      <c r="Y201" s="17" t="s">
        <v>254</v>
      </c>
      <c r="Z201" s="17"/>
      <c r="AA201" s="17"/>
      <c r="AB201" s="17"/>
      <c r="AC201" s="17"/>
      <c r="AD201" s="17"/>
      <c r="AE201" s="17"/>
      <c r="AF201" s="16">
        <v>20180228</v>
      </c>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c r="AMK201"/>
      <c r="AML201"/>
      <c r="AMM201"/>
      <c r="AMN201"/>
      <c r="AMO201"/>
    </row>
    <row r="202" spans="1:1029" s="7" customFormat="1" ht="14.1" customHeight="1">
      <c r="A202" s="5" t="str">
        <f>SUBSTITUTE(CONCATENATE(G202,H202)," ","")</f>
        <v>ServiceProvider</v>
      </c>
      <c r="B202" s="6"/>
      <c r="C202" s="18" t="s">
        <v>506</v>
      </c>
      <c r="D202" s="5" t="s">
        <v>507</v>
      </c>
      <c r="E202" s="5"/>
      <c r="F202" s="5" t="str">
        <f>CONCATENATE(IF(G202="","",CONCATENATE(G202,"_ ")),H202,". Details")</f>
        <v>Service Provider. Details</v>
      </c>
      <c r="G202" s="5"/>
      <c r="H202" s="18" t="s">
        <v>439</v>
      </c>
      <c r="I202" s="5"/>
      <c r="J202" s="5"/>
      <c r="K202" s="5"/>
      <c r="L202" s="5"/>
      <c r="M202" s="5"/>
      <c r="N202" s="5"/>
      <c r="O202" s="5"/>
      <c r="P202" s="5"/>
      <c r="Q202" s="5"/>
      <c r="R202" s="5" t="s">
        <v>252</v>
      </c>
      <c r="S202" s="5" t="s">
        <v>277</v>
      </c>
      <c r="T202" s="5"/>
      <c r="U202" s="5"/>
      <c r="V202" s="5"/>
      <c r="W202" s="5"/>
      <c r="X202" s="5"/>
      <c r="Y202" s="5" t="s">
        <v>254</v>
      </c>
      <c r="Z202" s="5"/>
      <c r="AA202" s="5"/>
      <c r="AB202" s="5"/>
      <c r="AC202" s="5"/>
      <c r="AD202" s="5"/>
      <c r="AE202" s="5"/>
      <c r="AF202" s="5">
        <v>20180219</v>
      </c>
    </row>
    <row r="203" spans="1:1029" s="7" customFormat="1" ht="14.1" customHeight="1">
      <c r="A203" s="5" t="str">
        <f>SUBSTITUTE(CONCATENATE(G203,H203)," ","")</f>
        <v>TechnicalSpecification</v>
      </c>
      <c r="B203" s="6"/>
      <c r="C203" s="18" t="s">
        <v>654</v>
      </c>
      <c r="D203" s="5"/>
      <c r="E203" s="5"/>
      <c r="F203" s="5" t="str">
        <f>CONCATENATE(IF(G203="","",CONCATENATE(G203,"_ ")),H203,". Details")</f>
        <v>Technical Specification. Details</v>
      </c>
      <c r="G203" s="5"/>
      <c r="H203" s="18" t="s">
        <v>508</v>
      </c>
      <c r="I203" s="5"/>
      <c r="J203" s="5"/>
      <c r="K203" s="5"/>
      <c r="L203" s="5"/>
      <c r="M203" s="5"/>
      <c r="N203" s="5"/>
      <c r="O203" s="5"/>
      <c r="P203" s="5"/>
      <c r="Q203" s="5"/>
      <c r="R203" s="5" t="s">
        <v>252</v>
      </c>
      <c r="S203" s="5" t="s">
        <v>627</v>
      </c>
      <c r="T203" s="5"/>
      <c r="U203" s="5"/>
      <c r="V203" s="5"/>
      <c r="W203" s="5"/>
      <c r="X203" s="5"/>
      <c r="Y203" s="5" t="s">
        <v>254</v>
      </c>
      <c r="Z203" s="5"/>
      <c r="AA203" s="5"/>
      <c r="AB203" s="5"/>
      <c r="AC203" s="5"/>
      <c r="AD203" s="5"/>
      <c r="AE203" s="5"/>
      <c r="AF203" s="5">
        <v>20180228</v>
      </c>
    </row>
    <row r="204" spans="1:1029">
      <c r="A204" s="14" t="str">
        <f>SUBSTITUTE(SUBSTITUTE(CONCATENATE(I204,IF(L204="Identifier","ID",L204))," ",""),"_","")</f>
        <v>HasDocumentReference</v>
      </c>
      <c r="B204" s="15" t="s">
        <v>261</v>
      </c>
      <c r="C204" s="17" t="s">
        <v>269</v>
      </c>
      <c r="D204" s="14"/>
      <c r="E204" s="14"/>
      <c r="F204" s="14" t="str">
        <f>CONCATENATE( IF(G204="","",CONCATENATE(G204,"_ ")),H204,". ",IF(I204="","",CONCATENATE(I204,"_ ")),L204,IF(I204="","",CONCATENATE(". ",M204)))</f>
        <v>Technical Specification. Has_ Document Reference. Document Reference</v>
      </c>
      <c r="G204" s="14"/>
      <c r="H204" s="14" t="s">
        <v>508</v>
      </c>
      <c r="I204" s="14" t="s">
        <v>288</v>
      </c>
      <c r="J204" s="14"/>
      <c r="K204" s="14"/>
      <c r="L204" s="14" t="str">
        <f>CONCATENATE(IF(P204="","",CONCATENATE(P204,"_ ")),Q204)</f>
        <v>Document Reference</v>
      </c>
      <c r="M204" s="14" t="str">
        <f>L204</f>
        <v>Document Reference</v>
      </c>
      <c r="N204" s="14"/>
      <c r="O204" s="14"/>
      <c r="P204" s="14"/>
      <c r="Q204" s="16" t="s">
        <v>452</v>
      </c>
      <c r="R204" s="14" t="s">
        <v>276</v>
      </c>
      <c r="S204" s="17"/>
      <c r="T204" s="17"/>
      <c r="U204" s="17"/>
      <c r="V204" s="17"/>
      <c r="W204" s="17"/>
      <c r="X204" s="17"/>
      <c r="Y204" s="17" t="s">
        <v>254</v>
      </c>
      <c r="Z204" s="17"/>
      <c r="AA204" s="17" t="s">
        <v>255</v>
      </c>
      <c r="AB204" s="17"/>
      <c r="AC204" s="17"/>
      <c r="AD204" s="17"/>
      <c r="AE204" s="17"/>
      <c r="AF204" s="16">
        <v>20180228</v>
      </c>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c r="AMK204"/>
      <c r="AML204"/>
      <c r="AMM204"/>
      <c r="AMN204"/>
      <c r="AMO204"/>
    </row>
    <row r="205" spans="1:1029">
      <c r="A205" s="14" t="str">
        <f>SUBSTITUTE(SUBSTITUTE(CONCATENATE(I205,IF(L205="Identifier","ID",L205))," ",""),"_","")</f>
        <v>AppliesToLot</v>
      </c>
      <c r="B205" s="15" t="s">
        <v>271</v>
      </c>
      <c r="C205" s="17" t="s">
        <v>269</v>
      </c>
      <c r="D205" s="14"/>
      <c r="E205" s="14"/>
      <c r="F205" s="14" t="str">
        <f>CONCATENATE( IF(G205="","",CONCATENATE(G205,"_ ")),H205,". ",IF(I205="","",CONCATENATE(I205,"_ ")),L205,IF(I205="","",CONCATENATE(". ",M205)))</f>
        <v>Technical Specification. Applies To_ Lot. Lot</v>
      </c>
      <c r="G205" s="14"/>
      <c r="H205" s="14" t="s">
        <v>508</v>
      </c>
      <c r="I205" s="14" t="s">
        <v>296</v>
      </c>
      <c r="J205" s="14"/>
      <c r="K205" s="14"/>
      <c r="L205" s="14" t="str">
        <f>CONCATENATE(IF(P205="","",CONCATENATE(P205,"_ ")),Q205)</f>
        <v>Lot</v>
      </c>
      <c r="M205" s="14" t="str">
        <f>L205</f>
        <v>Lot</v>
      </c>
      <c r="N205" s="14"/>
      <c r="O205" s="14"/>
      <c r="P205" s="14"/>
      <c r="Q205" s="16" t="s">
        <v>120</v>
      </c>
      <c r="R205" s="14" t="s">
        <v>276</v>
      </c>
      <c r="S205" s="17"/>
      <c r="T205" s="17"/>
      <c r="U205" s="17"/>
      <c r="V205" s="17"/>
      <c r="W205" s="17"/>
      <c r="X205" s="17"/>
      <c r="Y205" s="17" t="s">
        <v>254</v>
      </c>
      <c r="Z205" s="17"/>
      <c r="AA205" s="17"/>
      <c r="AB205" s="17"/>
      <c r="AC205" s="17" t="s">
        <v>5</v>
      </c>
      <c r="AD205" s="17" t="s">
        <v>5</v>
      </c>
      <c r="AE205" s="17" t="s">
        <v>5</v>
      </c>
      <c r="AF205" s="16">
        <v>20180228</v>
      </c>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row>
    <row r="206" spans="1:1029">
      <c r="A206" s="14" t="str">
        <f>SUBSTITUTE(SUBSTITUTE(CONCATENATE(I206,IF(L206="Identifier","ID",L206))," ",""),"_","")</f>
        <v>AppliesToProcurementProcedure</v>
      </c>
      <c r="B206" s="15" t="s">
        <v>267</v>
      </c>
      <c r="C206" s="17" t="s">
        <v>269</v>
      </c>
      <c r="D206" s="14"/>
      <c r="E206" s="14"/>
      <c r="F206" s="14" t="str">
        <f>CONCATENATE( IF(G206="","",CONCATENATE(G206,"_ ")),H206,". ",IF(I206="","",CONCATENATE(I206,"_ ")),L206,IF(I206="","",CONCATENATE(". ",M206)))</f>
        <v>Technical Specification. Applies To_ Procurement Procedure. Procurement Procedure</v>
      </c>
      <c r="G206" s="14"/>
      <c r="H206" s="14" t="s">
        <v>508</v>
      </c>
      <c r="I206" s="14" t="s">
        <v>296</v>
      </c>
      <c r="J206" s="14"/>
      <c r="K206" s="14"/>
      <c r="L206" s="14" t="str">
        <f>CONCATENATE(IF(P206="","",CONCATENATE(P206,"_ ")),Q206)</f>
        <v>Procurement Procedure</v>
      </c>
      <c r="M206" s="14" t="str">
        <f>L206</f>
        <v>Procurement Procedure</v>
      </c>
      <c r="N206" s="14"/>
      <c r="O206" s="14"/>
      <c r="P206" s="14"/>
      <c r="Q206" s="16" t="s">
        <v>468</v>
      </c>
      <c r="R206" s="14" t="s">
        <v>276</v>
      </c>
      <c r="S206" s="17"/>
      <c r="T206" s="17"/>
      <c r="U206" s="17"/>
      <c r="V206" s="17"/>
      <c r="W206" s="17"/>
      <c r="X206" s="17"/>
      <c r="Y206" s="17" t="s">
        <v>254</v>
      </c>
      <c r="Z206" s="17"/>
      <c r="AA206" s="17" t="s">
        <v>5</v>
      </c>
      <c r="AB206" s="17"/>
      <c r="AC206" s="17" t="s">
        <v>5</v>
      </c>
      <c r="AD206" s="17"/>
      <c r="AE206" s="17"/>
      <c r="AF206" s="16">
        <v>20180228</v>
      </c>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c r="AMK206"/>
      <c r="AML206"/>
      <c r="AMM206"/>
      <c r="AMN206"/>
      <c r="AMO206"/>
    </row>
    <row r="207" spans="1:1029" s="7" customFormat="1" ht="14.1" customHeight="1">
      <c r="A207" s="5" t="str">
        <f>SUBSTITUTE(CONCATENATE(G207,H207)," ","")</f>
        <v>Technique</v>
      </c>
      <c r="B207" s="6"/>
      <c r="C207" s="18" t="s">
        <v>509</v>
      </c>
      <c r="D207" s="5"/>
      <c r="E207" s="5"/>
      <c r="F207" s="5" t="str">
        <f>CONCATENATE(IF(G207="","",CONCATENATE(G207,"_ ")),H207,". Details")</f>
        <v>Technique. Details</v>
      </c>
      <c r="G207" s="5"/>
      <c r="H207" s="18" t="s">
        <v>472</v>
      </c>
      <c r="I207" s="5"/>
      <c r="J207" s="5"/>
      <c r="K207" s="5"/>
      <c r="L207" s="5"/>
      <c r="M207" s="5"/>
      <c r="N207" s="5"/>
      <c r="O207" s="5"/>
      <c r="P207" s="5"/>
      <c r="Q207" s="5"/>
      <c r="R207" s="5" t="s">
        <v>252</v>
      </c>
      <c r="S207" s="5"/>
      <c r="T207" s="5"/>
      <c r="U207" s="5"/>
      <c r="V207" s="5"/>
      <c r="W207" s="5"/>
      <c r="X207" s="5"/>
      <c r="Y207" s="5" t="s">
        <v>254</v>
      </c>
      <c r="Z207" s="5"/>
      <c r="AA207" s="5"/>
      <c r="AB207" s="5"/>
      <c r="AC207" s="5"/>
      <c r="AD207" s="5"/>
      <c r="AE207" s="5" t="s">
        <v>255</v>
      </c>
      <c r="AF207" s="5">
        <v>20180208</v>
      </c>
    </row>
    <row r="208" spans="1:1029" s="21" customFormat="1" ht="14.1" customHeight="1">
      <c r="A208" s="19" t="str">
        <f>SUBSTITUTE(CONCATENATE(I208,J208,IF(K208="Identifier","ID",IF(AND(K208="Text",OR(I208&lt;&gt;"",J208&lt;&gt;"")),"",K208)),IF(AND(M208&lt;&gt;"Text",K208&lt;&gt;M208,NOT(AND(K208="URI",M208="Identifier")),NOT(AND(K208="UUID",M208="Identifier")),NOT(AND(K208="OID",M208="Identifier"))),IF(M208="Identifier","ID",M208),""))," ","")</f>
        <v>TypeCode</v>
      </c>
      <c r="B208" s="20" t="s">
        <v>267</v>
      </c>
      <c r="C208" s="8" t="s">
        <v>510</v>
      </c>
      <c r="D208" s="19"/>
      <c r="E208" s="19" t="s">
        <v>511</v>
      </c>
      <c r="F208" s="19" t="str">
        <f>CONCATENATE( IF(G208="","",CONCATENATE(G208,"_ ")),H208,". ",IF(I208="","",CONCATENATE(I208,"_ ")),L208,IF(OR(I208&lt;&gt;"",L208&lt;&gt;M208),CONCATENATE(". ",M208),""))</f>
        <v>Technique. Type Code. Code</v>
      </c>
      <c r="G208" s="19"/>
      <c r="H208" s="19" t="s">
        <v>472</v>
      </c>
      <c r="I208" s="19"/>
      <c r="J208" s="19" t="s">
        <v>335</v>
      </c>
      <c r="K208" s="19" t="s">
        <v>258</v>
      </c>
      <c r="L208" s="19" t="str">
        <f>IF(J208&lt;&gt;"",CONCATENATE(J208," ",K208),K208)</f>
        <v>Type Code</v>
      </c>
      <c r="M208" s="19" t="s">
        <v>258</v>
      </c>
      <c r="N208" s="19"/>
      <c r="O208" s="19" t="str">
        <f>IF(N208&lt;&gt;"",CONCATENATE(N208,"_ ",M208,". Type"),CONCATENATE(M208,". Type"))</f>
        <v>Code. Type</v>
      </c>
      <c r="P208" s="19"/>
      <c r="Q208" s="19"/>
      <c r="R208" s="19" t="s">
        <v>259</v>
      </c>
      <c r="S208" s="19"/>
      <c r="T208" s="19" t="s">
        <v>512</v>
      </c>
      <c r="U208" s="19"/>
      <c r="AA208" s="21" t="s">
        <v>255</v>
      </c>
      <c r="AE208" s="21" t="s">
        <v>255</v>
      </c>
      <c r="AF208" s="22">
        <v>20180208</v>
      </c>
    </row>
    <row r="209" spans="1:1029" s="21" customFormat="1" ht="14.1" customHeight="1">
      <c r="A209" s="19" t="str">
        <f>SUBSTITUTE(CONCATENATE(I209,J209,IF(K209="Identifier","ID",IF(AND(K209="Text",OR(I209&lt;&gt;"",J209&lt;&gt;"")),"",K209)),IF(AND(M209&lt;&gt;"Text",K209&lt;&gt;M209,NOT(AND(K209="URI",M209="Identifier")),NOT(AND(K209="UUID",M209="Identifier")),NOT(AND(K209="OID",M209="Identifier"))),IF(M209="Identifier","ID",M209),""))," ","")</f>
        <v>AdditionalInformationDescription</v>
      </c>
      <c r="B209" s="20" t="s">
        <v>271</v>
      </c>
      <c r="C209" s="8" t="s">
        <v>513</v>
      </c>
      <c r="D209" s="19"/>
      <c r="E209" s="19"/>
      <c r="F209" s="19" t="str">
        <f>CONCATENATE( IF(G209="","",CONCATENATE(G209,"_ ")),H209,". ",IF(I209="","",CONCATENATE(I209,"_ ")),L209,IF(OR(I209&lt;&gt;"",L209&lt;&gt;M209),CONCATENATE(". ",M209),""))</f>
        <v>Technique. Additional Information Description. Description</v>
      </c>
      <c r="G209" s="19"/>
      <c r="H209" s="19" t="s">
        <v>472</v>
      </c>
      <c r="I209" s="19"/>
      <c r="J209" s="19" t="s">
        <v>13</v>
      </c>
      <c r="K209" s="19" t="s">
        <v>291</v>
      </c>
      <c r="L209" s="19" t="str">
        <f>IF(J209&lt;&gt;"",CONCATENATE(J209," ",K209),K209)</f>
        <v>Additional Information Description</v>
      </c>
      <c r="M209" s="19" t="s">
        <v>291</v>
      </c>
      <c r="N209" s="19"/>
      <c r="O209" s="19" t="str">
        <f>IF(N209&lt;&gt;"",CONCATENATE(N209,"_ ",M209,". Type"),CONCATENATE(M209,". Type"))</f>
        <v>Description. Type</v>
      </c>
      <c r="P209" s="19"/>
      <c r="Q209" s="19"/>
      <c r="R209" s="19" t="s">
        <v>259</v>
      </c>
      <c r="S209" s="19"/>
      <c r="T209" s="19"/>
      <c r="U209" s="19"/>
      <c r="AE209" s="21" t="s">
        <v>268</v>
      </c>
      <c r="AF209" s="22">
        <v>20180208</v>
      </c>
    </row>
    <row r="210" spans="1:1029" s="7" customFormat="1" ht="14.1" customHeight="1">
      <c r="A210" s="5" t="str">
        <f>SUBSTITUTE(CONCATENATE(G210,H210)," ","")</f>
        <v>Tender</v>
      </c>
      <c r="B210" s="6"/>
      <c r="C210" s="18" t="s">
        <v>514</v>
      </c>
      <c r="D210" s="5"/>
      <c r="E210" s="5"/>
      <c r="F210" s="5" t="str">
        <f>CONCATENATE(IF(G210="","",CONCATENATE(G210,"_ ")),H210,". Details")</f>
        <v>Tender. Details</v>
      </c>
      <c r="G210" s="5"/>
      <c r="H210" s="18" t="s">
        <v>380</v>
      </c>
      <c r="I210" s="5"/>
      <c r="J210" s="5"/>
      <c r="K210" s="5"/>
      <c r="L210" s="5"/>
      <c r="M210" s="5"/>
      <c r="N210" s="5"/>
      <c r="O210" s="5"/>
      <c r="P210" s="5"/>
      <c r="Q210" s="5"/>
      <c r="R210" s="5" t="s">
        <v>252</v>
      </c>
      <c r="S210" s="5"/>
      <c r="T210" s="5"/>
      <c r="U210" s="5"/>
      <c r="V210" s="5"/>
      <c r="W210" s="5"/>
      <c r="X210" s="5"/>
      <c r="Y210" s="5" t="s">
        <v>254</v>
      </c>
      <c r="Z210" s="5"/>
      <c r="AA210" s="5" t="s">
        <v>255</v>
      </c>
      <c r="AB210" s="5" t="s">
        <v>5</v>
      </c>
      <c r="AC210" s="5" t="s">
        <v>5</v>
      </c>
      <c r="AD210" s="5" t="s">
        <v>5</v>
      </c>
      <c r="AE210" s="5" t="s">
        <v>376</v>
      </c>
      <c r="AF210" s="5">
        <v>20180208</v>
      </c>
    </row>
    <row r="211" spans="1:1029" s="21" customFormat="1" ht="14.1" customHeight="1">
      <c r="A211" s="19" t="str">
        <f>SUBSTITUTE(CONCATENATE(I211,J211,IF(K211="Identifier","ID",IF(AND(K211="Text",OR(I211&lt;&gt;"",J211&lt;&gt;"")),"",K211)),IF(AND(M211&lt;&gt;"Text",K211&lt;&gt;M211,NOT(AND(K211="URI",M211="Identifier")),NOT(AND(K211="UUID",M211="Identifier")),NOT(AND(K211="OID",M211="Identifier"))),IF(M211="Identifier","ID",M211),""))," ","")</f>
        <v>DeliveryCountryCode</v>
      </c>
      <c r="B211" s="20" t="s">
        <v>267</v>
      </c>
      <c r="C211" s="8" t="s">
        <v>515</v>
      </c>
      <c r="D211" s="19"/>
      <c r="E211" s="19"/>
      <c r="F211" s="19" t="str">
        <f>CONCATENATE( IF(G211="","",CONCATENATE(G211,"_ ")),H211,". ",IF(I211="","",CONCATENATE(I211,"_ ")),L211,IF(OR(I211&lt;&gt;"",L211&lt;&gt;M211),CONCATENATE(". ",M211),""))</f>
        <v>Tender. Delivery Country Code. Code</v>
      </c>
      <c r="G211" s="19"/>
      <c r="H211" s="19" t="s">
        <v>380</v>
      </c>
      <c r="I211" s="19"/>
      <c r="J211" s="19" t="s">
        <v>57</v>
      </c>
      <c r="K211" s="19" t="s">
        <v>258</v>
      </c>
      <c r="L211" s="19" t="str">
        <f>IF(J211&lt;&gt;"",CONCATENATE(J211," ",K211),K211)</f>
        <v>Delivery Country Code</v>
      </c>
      <c r="M211" s="19" t="s">
        <v>258</v>
      </c>
      <c r="N211" s="19"/>
      <c r="O211" s="19" t="str">
        <f>IF(N211&lt;&gt;"",CONCATENATE(N211,"_ ",M211,". Type"),CONCATENATE(M211,". Type"))</f>
        <v>Code. Type</v>
      </c>
      <c r="P211" s="19"/>
      <c r="Q211" s="19"/>
      <c r="R211" s="19" t="s">
        <v>259</v>
      </c>
      <c r="S211" s="19"/>
      <c r="T211" s="19" t="s">
        <v>373</v>
      </c>
      <c r="U211" s="19"/>
      <c r="AA211" s="21" t="s">
        <v>5</v>
      </c>
      <c r="AE211" s="21" t="s">
        <v>516</v>
      </c>
      <c r="AF211" s="22">
        <v>20180220</v>
      </c>
    </row>
    <row r="212" spans="1:1029" s="21" customFormat="1" ht="14.1" customHeight="1">
      <c r="A212" s="19" t="str">
        <f>SUBSTITUTE(CONCATENATE(I212,J212,IF(K212="Identifier","ID",IF(AND(K212="Text",OR(I212&lt;&gt;"",J212&lt;&gt;"")),"",K212)),IF(AND(M212&lt;&gt;"Text",K212&lt;&gt;M212,NOT(AND(K212="URI",M212="Identifier")),NOT(AND(K212="UUID",M212="Identifier")),NOT(AND(K212="OID",M212="Identifier"))),IF(M212="Identifier","ID",M212),""))," ","")</f>
        <v>ElectronicSubmissionIndicator</v>
      </c>
      <c r="B212" s="20" t="s">
        <v>267</v>
      </c>
      <c r="C212" s="8" t="s">
        <v>517</v>
      </c>
      <c r="D212" s="19"/>
      <c r="E212" s="19"/>
      <c r="F212" s="19" t="str">
        <f>CONCATENATE( IF(G212="","",CONCATENATE(G212,"_ ")),H212,". ",IF(I212="","",CONCATENATE(I212,"_ ")),L212,IF(OR(I212&lt;&gt;"",L212&lt;&gt;M212),CONCATENATE(". ",M212),""))</f>
        <v>Tender. Electronic Submission Indicator. Indicator</v>
      </c>
      <c r="G212" s="19"/>
      <c r="H212" s="19" t="s">
        <v>380</v>
      </c>
      <c r="I212" s="19"/>
      <c r="J212" s="19" t="s">
        <v>77</v>
      </c>
      <c r="K212" s="19" t="s">
        <v>316</v>
      </c>
      <c r="L212" s="19" t="str">
        <f>IF(J212&lt;&gt;"",CONCATENATE(J212," ",K212),K212)</f>
        <v>Electronic Submission Indicator</v>
      </c>
      <c r="M212" s="19" t="s">
        <v>316</v>
      </c>
      <c r="N212" s="19"/>
      <c r="O212" s="19" t="str">
        <f>IF(N212&lt;&gt;"",CONCATENATE(N212,"_ ",M212,". Type"),CONCATENATE(M212,". Type"))</f>
        <v>Indicator. Type</v>
      </c>
      <c r="P212" s="19"/>
      <c r="Q212" s="19"/>
      <c r="R212" s="19" t="s">
        <v>259</v>
      </c>
      <c r="S212" s="19"/>
      <c r="T212" s="19"/>
      <c r="U212" s="19"/>
      <c r="X212" s="21" t="s">
        <v>149</v>
      </c>
      <c r="AA212" s="21" t="s">
        <v>5</v>
      </c>
      <c r="AE212" s="21" t="s">
        <v>255</v>
      </c>
      <c r="AF212" s="22">
        <v>20180220</v>
      </c>
    </row>
    <row r="213" spans="1:1029">
      <c r="A213" s="14" t="str">
        <f>SUBSTITUTE(SUBSTITUTE(CONCATENATE(I213,IF(L213="Identifier","ID",L213))," ",""),"_","")</f>
        <v>TenderLot</v>
      </c>
      <c r="B213" s="15" t="s">
        <v>271</v>
      </c>
      <c r="C213" s="17" t="s">
        <v>453</v>
      </c>
      <c r="D213" s="14"/>
      <c r="E213" s="14"/>
      <c r="F213" s="14" t="str">
        <f>CONCATENATE( IF(G213="","",CONCATENATE(G213,"_ ")),H213,". ",IF(I213="","",CONCATENATE(I213,"_ ")),L213,IF(I213="","",CONCATENATE(". ",M213)))</f>
        <v>Tender. Tender_ Lot. Lot</v>
      </c>
      <c r="G213" s="14"/>
      <c r="H213" s="14" t="s">
        <v>380</v>
      </c>
      <c r="I213" s="14" t="s">
        <v>380</v>
      </c>
      <c r="J213" s="14"/>
      <c r="K213" s="14"/>
      <c r="L213" s="14" t="str">
        <f>CONCATENATE(IF(P213="","",CONCATENATE(P213,"_ ")),Q213)</f>
        <v>Lot</v>
      </c>
      <c r="M213" s="14" t="str">
        <f>L213</f>
        <v>Lot</v>
      </c>
      <c r="N213" s="14"/>
      <c r="O213" s="14"/>
      <c r="P213" s="14"/>
      <c r="Q213" s="16" t="s">
        <v>120</v>
      </c>
      <c r="R213" s="14" t="s">
        <v>276</v>
      </c>
      <c r="S213" s="17" t="s">
        <v>518</v>
      </c>
      <c r="T213" s="17"/>
      <c r="U213" s="17"/>
      <c r="V213" s="17"/>
      <c r="W213" s="17"/>
      <c r="X213" s="17"/>
      <c r="Y213" s="17" t="s">
        <v>254</v>
      </c>
      <c r="Z213" s="17"/>
      <c r="AA213" s="17" t="s">
        <v>5</v>
      </c>
      <c r="AB213" s="17"/>
      <c r="AC213" s="17"/>
      <c r="AD213" s="17"/>
      <c r="AE213" s="17" t="s">
        <v>255</v>
      </c>
      <c r="AF213" s="16">
        <v>20180220</v>
      </c>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c r="ALW213"/>
      <c r="ALX213"/>
      <c r="ALY213"/>
      <c r="ALZ213"/>
      <c r="AMA213"/>
      <c r="AMB213"/>
      <c r="AMC213"/>
      <c r="AMD213"/>
      <c r="AME213"/>
      <c r="AMF213"/>
      <c r="AMG213"/>
      <c r="AMH213"/>
      <c r="AMI213"/>
      <c r="AMJ213"/>
      <c r="AMK213"/>
      <c r="AML213"/>
      <c r="AMM213"/>
      <c r="AMN213"/>
      <c r="AMO213"/>
    </row>
    <row r="214" spans="1:1029">
      <c r="A214" s="14" t="str">
        <f>SUBSTITUTE(SUBSTITUTE(CONCATENATE(I214,IF(L214="Identifier","ID",L214))," ",""),"_","")</f>
        <v>TenderGroupOfLots</v>
      </c>
      <c r="B214" s="15" t="s">
        <v>271</v>
      </c>
      <c r="C214" s="17" t="s">
        <v>476</v>
      </c>
      <c r="D214" s="14"/>
      <c r="E214" s="14"/>
      <c r="F214" s="14" t="str">
        <f>CONCATENATE( IF(G214="","",CONCATENATE(G214,"_ ")),H214,". ",IF(I214="","",CONCATENATE(I214,"_ ")),L214,IF(I214="","",CONCATENATE(". ",M214)))</f>
        <v>Tender. Tender_ Group Of Lots. Group Of Lots</v>
      </c>
      <c r="G214" s="14"/>
      <c r="H214" s="14" t="s">
        <v>380</v>
      </c>
      <c r="I214" s="14" t="s">
        <v>380</v>
      </c>
      <c r="J214" s="14"/>
      <c r="K214" s="14"/>
      <c r="L214" s="14" t="str">
        <f>CONCATENATE(IF(P214="","",CONCATENATE(P214,"_ ")),Q214)</f>
        <v>Group Of Lots</v>
      </c>
      <c r="M214" s="14" t="str">
        <f>L214</f>
        <v>Group Of Lots</v>
      </c>
      <c r="N214" s="14"/>
      <c r="O214" s="14"/>
      <c r="P214" s="14"/>
      <c r="Q214" s="16" t="s">
        <v>477</v>
      </c>
      <c r="R214" s="14" t="s">
        <v>276</v>
      </c>
      <c r="S214" s="17" t="s">
        <v>519</v>
      </c>
      <c r="T214" s="17"/>
      <c r="U214" s="17"/>
      <c r="V214" s="17"/>
      <c r="W214" s="17"/>
      <c r="X214" s="17"/>
      <c r="Y214" s="17" t="s">
        <v>254</v>
      </c>
      <c r="Z214" s="17"/>
      <c r="AA214" s="17" t="s">
        <v>5</v>
      </c>
      <c r="AB214" s="17"/>
      <c r="AC214" s="17"/>
      <c r="AD214" s="17"/>
      <c r="AE214" s="17"/>
      <c r="AF214" s="16">
        <v>20180208</v>
      </c>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c r="AMK214"/>
      <c r="AML214"/>
      <c r="AMM214"/>
      <c r="AMN214"/>
      <c r="AMO214"/>
    </row>
    <row r="215" spans="1:1029">
      <c r="A215" s="14" t="str">
        <f>SUBSTITUTE(SUBSTITUTE(CONCATENATE(I215,IF(L215="Identifier","ID",L215))," ",""),"_","")</f>
        <v>HasTenderEvaluationResult</v>
      </c>
      <c r="B215" s="15" t="s">
        <v>267</v>
      </c>
      <c r="C215" s="17" t="s">
        <v>269</v>
      </c>
      <c r="D215" s="14"/>
      <c r="E215" s="14"/>
      <c r="F215" s="14" t="str">
        <f>CONCATENATE( IF(G215="","",CONCATENATE(G215,"_ ")),H215,". ",IF(I215="","",CONCATENATE(I215,"_ ")),L215,IF(I215="","",CONCATENATE(". ",M215)))</f>
        <v>Tender. Has_ Tender Evaluation Result. Tender Evaluation Result</v>
      </c>
      <c r="G215" s="14"/>
      <c r="H215" s="14" t="s">
        <v>380</v>
      </c>
      <c r="I215" s="14" t="s">
        <v>288</v>
      </c>
      <c r="J215" s="14"/>
      <c r="K215" s="14"/>
      <c r="L215" s="14" t="str">
        <f>CONCATENATE(IF(P215="","",CONCATENATE(P215,"_ ")),Q215)</f>
        <v>Tender Evaluation Result</v>
      </c>
      <c r="M215" s="14" t="str">
        <f>L215</f>
        <v>Tender Evaluation Result</v>
      </c>
      <c r="N215" s="14"/>
      <c r="O215" s="14"/>
      <c r="P215" s="14"/>
      <c r="Q215" s="16" t="s">
        <v>520</v>
      </c>
      <c r="R215" s="14" t="s">
        <v>276</v>
      </c>
      <c r="S215" s="17"/>
      <c r="T215" s="17"/>
      <c r="U215" s="17"/>
      <c r="V215" s="17"/>
      <c r="W215" s="17"/>
      <c r="X215" s="17"/>
      <c r="Y215" s="17" t="s">
        <v>254</v>
      </c>
      <c r="Z215" s="17"/>
      <c r="AA215" s="17" t="s">
        <v>5</v>
      </c>
      <c r="AB215" s="17"/>
      <c r="AC215" s="17"/>
      <c r="AD215" s="17"/>
      <c r="AE215" s="17"/>
      <c r="AF215" s="16">
        <v>20180219</v>
      </c>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c r="AMK215"/>
      <c r="AML215"/>
      <c r="AMM215"/>
      <c r="AMN215"/>
      <c r="AMO215"/>
    </row>
    <row r="216" spans="1:1029">
      <c r="A216" s="14" t="str">
        <f>SUBSTITUTE(SUBSTITUTE(CONCATENATE(I216,IF(L216="Identifier","ID",L216))," ",""),"_","")</f>
        <v>SubmitterEconomicOperator</v>
      </c>
      <c r="B216" s="15" t="s">
        <v>267</v>
      </c>
      <c r="C216" s="17" t="s">
        <v>269</v>
      </c>
      <c r="D216" s="14"/>
      <c r="E216" s="14"/>
      <c r="F216" s="14" t="str">
        <f>CONCATENATE( IF(G216="","",CONCATENATE(G216,"_ ")),H216,". ",IF(I216="","",CONCATENATE(I216,"_ ")),L216,IF(I216="","",CONCATENATE(". ",M216)))</f>
        <v>Tender. Submitter_ Economic Operator. Economic Operator</v>
      </c>
      <c r="G216" s="14"/>
      <c r="H216" s="14" t="s">
        <v>380</v>
      </c>
      <c r="I216" s="14" t="s">
        <v>521</v>
      </c>
      <c r="J216" s="14"/>
      <c r="K216" s="14"/>
      <c r="L216" s="14" t="str">
        <f>CONCATENATE(IF(P216="","",CONCATENATE(P216,"_ ")),Q216)</f>
        <v>Economic Operator</v>
      </c>
      <c r="M216" s="14" t="str">
        <f>L216</f>
        <v>Economic Operator</v>
      </c>
      <c r="N216" s="14"/>
      <c r="O216" s="14"/>
      <c r="P216" s="14"/>
      <c r="Q216" s="16" t="s">
        <v>67</v>
      </c>
      <c r="R216" s="14" t="s">
        <v>276</v>
      </c>
      <c r="S216" s="17" t="s">
        <v>522</v>
      </c>
      <c r="T216" s="17"/>
      <c r="U216" s="17"/>
      <c r="V216" s="17"/>
      <c r="W216" s="17"/>
      <c r="X216" s="17"/>
      <c r="Y216" s="17" t="s">
        <v>254</v>
      </c>
      <c r="Z216" s="17"/>
      <c r="AA216" s="17" t="s">
        <v>255</v>
      </c>
      <c r="AB216" s="17"/>
      <c r="AC216" s="17"/>
      <c r="AD216" s="17"/>
      <c r="AE216" s="17" t="s">
        <v>5</v>
      </c>
      <c r="AF216" s="16">
        <v>20180219</v>
      </c>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c r="AMK216"/>
      <c r="AML216"/>
      <c r="AMM216"/>
      <c r="AMN216"/>
      <c r="AMO216"/>
    </row>
    <row r="217" spans="1:1029">
      <c r="A217" s="14" t="str">
        <f>SUBSTITUTE(SUBSTITUTE(CONCATENATE(I217,IF(L217="Identifier","ID",L217))," ",""),"_","")</f>
        <v>SubmitterServiceProvider</v>
      </c>
      <c r="B217" s="15" t="s">
        <v>267</v>
      </c>
      <c r="C217" s="17" t="s">
        <v>269</v>
      </c>
      <c r="D217" s="14"/>
      <c r="E217" s="14"/>
      <c r="F217" s="14" t="str">
        <f>CONCATENATE( IF(G217="","",CONCATENATE(G217,"_ ")),H217,". ",IF(I217="","",CONCATENATE(I217,"_ ")),L217,IF(I217="","",CONCATENATE(". ",M217)))</f>
        <v>Tender. Submitter_ Service Provider. Service Provider</v>
      </c>
      <c r="G217" s="14"/>
      <c r="H217" s="14" t="s">
        <v>380</v>
      </c>
      <c r="I217" s="14" t="s">
        <v>521</v>
      </c>
      <c r="J217" s="14"/>
      <c r="K217" s="14"/>
      <c r="L217" s="14" t="str">
        <f>CONCATENATE(IF(P217="","",CONCATENATE(P217,"_ ")),Q217)</f>
        <v>Service Provider</v>
      </c>
      <c r="M217" s="14" t="str">
        <f>L217</f>
        <v>Service Provider</v>
      </c>
      <c r="N217" s="14"/>
      <c r="O217" s="14"/>
      <c r="P217" s="14"/>
      <c r="Q217" s="16" t="s">
        <v>439</v>
      </c>
      <c r="R217" s="14" t="s">
        <v>276</v>
      </c>
      <c r="S217" s="17" t="s">
        <v>523</v>
      </c>
      <c r="T217" s="17"/>
      <c r="U217" s="17"/>
      <c r="V217" s="17"/>
      <c r="W217" s="17"/>
      <c r="X217" s="17"/>
      <c r="Y217" s="17" t="s">
        <v>254</v>
      </c>
      <c r="Z217" s="17"/>
      <c r="AA217" s="17" t="s">
        <v>255</v>
      </c>
      <c r="AB217" s="17"/>
      <c r="AC217" s="17"/>
      <c r="AD217" s="17"/>
      <c r="AE217" s="17" t="s">
        <v>5</v>
      </c>
      <c r="AF217" s="16">
        <v>20180219</v>
      </c>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c r="AMK217"/>
      <c r="AML217"/>
      <c r="AMM217"/>
      <c r="AMN217"/>
      <c r="AMO217"/>
    </row>
    <row r="218" spans="1:1029" s="7" customFormat="1" ht="14.1" customHeight="1">
      <c r="A218" s="5" t="str">
        <f>SUBSTITUTE(CONCATENATE(G218,H218)," ","")</f>
        <v>TenderEvaluationResult</v>
      </c>
      <c r="B218" s="6"/>
      <c r="C218" s="18" t="s">
        <v>269</v>
      </c>
      <c r="D218" s="5"/>
      <c r="E218" s="5"/>
      <c r="F218" s="5" t="str">
        <f>CONCATENATE(IF(G218="","",CONCATENATE(G218,"_ ")),H218,". Details")</f>
        <v>Tender Evaluation Result. Details</v>
      </c>
      <c r="G218" s="5"/>
      <c r="H218" s="18" t="s">
        <v>520</v>
      </c>
      <c r="I218" s="5"/>
      <c r="J218" s="5"/>
      <c r="K218" s="5"/>
      <c r="L218" s="5"/>
      <c r="M218" s="5"/>
      <c r="N218" s="5"/>
      <c r="O218" s="5"/>
      <c r="P218" s="5"/>
      <c r="Q218" s="5"/>
      <c r="R218" s="5" t="s">
        <v>252</v>
      </c>
      <c r="S218" s="5"/>
      <c r="T218" s="5"/>
      <c r="U218" s="5"/>
      <c r="V218" s="5"/>
      <c r="W218" s="5"/>
      <c r="X218" s="5"/>
      <c r="Y218" s="5" t="s">
        <v>254</v>
      </c>
      <c r="Z218" s="5"/>
      <c r="AA218" s="5" t="s">
        <v>5</v>
      </c>
      <c r="AB218" s="5"/>
      <c r="AC218" s="5"/>
      <c r="AD218" s="5"/>
      <c r="AE218" s="5" t="s">
        <v>524</v>
      </c>
      <c r="AF218" s="5">
        <v>20180219</v>
      </c>
    </row>
    <row r="219" spans="1:1029" s="21" customFormat="1" ht="14.1" customHeight="1">
      <c r="A219" s="19" t="str">
        <f>SUBSTITUTE(CONCATENATE(I219,J219,IF(K219="Identifier","ID",IF(AND(K219="Text",OR(I219&lt;&gt;"",J219&lt;&gt;"")),"",K219)),IF(AND(M219&lt;&gt;"Text",K219&lt;&gt;M219,NOT(AND(K219="URI",M219="Identifier")),NOT(AND(K219="UUID",M219="Identifier")),NOT(AND(K219="OID",M219="Identifier"))),IF(M219="Identifier","ID",M219),""))," ","")</f>
        <v>AbnormallyLowTenderIndicator</v>
      </c>
      <c r="B219" s="20" t="s">
        <v>267</v>
      </c>
      <c r="C219" s="8" t="s">
        <v>525</v>
      </c>
      <c r="D219" s="19"/>
      <c r="E219" s="19"/>
      <c r="F219" s="19" t="str">
        <f>CONCATENATE( IF(G219="","",CONCATENATE(G219,"_ ")),H219,". ",IF(I219="","",CONCATENATE(I219,"_ ")),L219,IF(OR(I219&lt;&gt;"",L219&lt;&gt;M219),CONCATENATE(". ",M219),""))</f>
        <v>Tender Evaluation Result. Abnormally Low Tender Indicator. Indicator</v>
      </c>
      <c r="G219" s="19"/>
      <c r="H219" s="19" t="s">
        <v>520</v>
      </c>
      <c r="I219" s="19"/>
      <c r="J219" s="19" t="s">
        <v>526</v>
      </c>
      <c r="K219" s="19" t="s">
        <v>316</v>
      </c>
      <c r="L219" s="19" t="str">
        <f>IF(J219&lt;&gt;"",CONCATENATE(J219," ",K219),K219)</f>
        <v>Abnormally Low Tender Indicator</v>
      </c>
      <c r="M219" s="19" t="s">
        <v>316</v>
      </c>
      <c r="N219" s="19"/>
      <c r="O219" s="19" t="str">
        <f>IF(N219&lt;&gt;"",CONCATENATE(N219,"_ ",M219,". Type"),CONCATENATE(M219,". Type"))</f>
        <v>Indicator. Type</v>
      </c>
      <c r="P219" s="19"/>
      <c r="Q219" s="19"/>
      <c r="R219" s="19" t="s">
        <v>259</v>
      </c>
      <c r="S219" s="19"/>
      <c r="T219" s="19"/>
      <c r="U219" s="19"/>
      <c r="X219" s="21" t="s">
        <v>4</v>
      </c>
      <c r="AA219" s="21" t="s">
        <v>5</v>
      </c>
      <c r="AE219" s="21" t="s">
        <v>268</v>
      </c>
      <c r="AF219" s="22">
        <v>20180208</v>
      </c>
    </row>
    <row r="220" spans="1:1029" s="7" customFormat="1" ht="14.1" customHeight="1">
      <c r="A220" s="5" t="str">
        <f>SUBSTITUTE(CONCATENATE(G220,H220)," ","")</f>
        <v>TenderingProcess</v>
      </c>
      <c r="B220" s="6"/>
      <c r="C220" s="18" t="s">
        <v>527</v>
      </c>
      <c r="D220" s="5"/>
      <c r="E220" s="5"/>
      <c r="F220" s="5" t="str">
        <f>CONCATENATE(IF(G220="","",CONCATENATE(G220,"_ ")),H220,". Details")</f>
        <v>Tendering Process. Details</v>
      </c>
      <c r="G220" s="5"/>
      <c r="H220" s="18" t="s">
        <v>478</v>
      </c>
      <c r="I220" s="5"/>
      <c r="J220" s="5"/>
      <c r="K220" s="5"/>
      <c r="L220" s="5"/>
      <c r="M220" s="5"/>
      <c r="N220" s="5"/>
      <c r="O220" s="5"/>
      <c r="P220" s="5"/>
      <c r="Q220" s="5"/>
      <c r="R220" s="5" t="s">
        <v>252</v>
      </c>
      <c r="S220" s="5"/>
      <c r="T220" s="5"/>
      <c r="U220" s="5"/>
      <c r="V220" s="5"/>
      <c r="W220" s="5"/>
      <c r="X220" s="5"/>
      <c r="Y220" s="5" t="s">
        <v>254</v>
      </c>
      <c r="Z220" s="5"/>
      <c r="AA220" s="5" t="s">
        <v>255</v>
      </c>
      <c r="AB220" s="5"/>
      <c r="AC220" s="5"/>
      <c r="AD220" s="5"/>
      <c r="AE220" s="5" t="s">
        <v>268</v>
      </c>
      <c r="AF220" s="5">
        <v>20180219</v>
      </c>
    </row>
    <row r="221" spans="1:1029" s="21" customFormat="1" ht="14.1" customHeight="1">
      <c r="A221" s="19" t="str">
        <f>SUBSTITUTE(CONCATENATE(I221,J221,IF(K221="Identifier","ID",IF(AND(K221="Text",OR(I221&lt;&gt;"",J221&lt;&gt;"")),"",K221)),IF(AND(M221&lt;&gt;"Text",K221&lt;&gt;M221,NOT(AND(K221="URI",M221="Identifier")),NOT(AND(K221="UUID",M221="Identifier")),NOT(AND(K221="OID",M221="Identifier"))),IF(M221="Identifier","ID",M221),""))," ","")</f>
        <v>AwardScheduleDate</v>
      </c>
      <c r="B221" s="20" t="s">
        <v>267</v>
      </c>
      <c r="C221" s="8" t="s">
        <v>528</v>
      </c>
      <c r="D221" s="19"/>
      <c r="E221" s="19"/>
      <c r="F221" s="19" t="str">
        <f>CONCATENATE( IF(G221="","",CONCATENATE(G221,"_ ")),H221,". ",IF(I221="","",CONCATENATE(I221,"_ ")),L221,IF(OR(I221&lt;&gt;"",L221&lt;&gt;M221),CONCATENATE(". ",M221),""))</f>
        <v>Tendering Process. Award Schedule Date. Date</v>
      </c>
      <c r="G221" s="19"/>
      <c r="H221" s="19" t="s">
        <v>478</v>
      </c>
      <c r="I221" s="19"/>
      <c r="J221" s="19" t="s">
        <v>529</v>
      </c>
      <c r="K221" s="19" t="s">
        <v>274</v>
      </c>
      <c r="L221" s="19" t="str">
        <f>IF(J221&lt;&gt;"",CONCATENATE(J221," ",K221),K221)</f>
        <v>Award Schedule Date</v>
      </c>
      <c r="M221" s="19" t="s">
        <v>274</v>
      </c>
      <c r="N221" s="19"/>
      <c r="O221" s="19" t="str">
        <f>IF(N221&lt;&gt;"",CONCATENATE(N221,"_ ",M221,". Type"),CONCATENATE(M221,". Type"))</f>
        <v>Date. Type</v>
      </c>
      <c r="P221" s="19"/>
      <c r="Q221" s="19"/>
      <c r="R221" s="19" t="s">
        <v>259</v>
      </c>
      <c r="S221" s="19"/>
      <c r="T221" s="19"/>
      <c r="U221" s="19"/>
      <c r="AA221" s="21" t="s">
        <v>5</v>
      </c>
      <c r="AE221" s="21" t="s">
        <v>530</v>
      </c>
      <c r="AF221" s="22">
        <v>20180219</v>
      </c>
    </row>
    <row r="222" spans="1:1029" s="21" customFormat="1" ht="14.1" customHeight="1">
      <c r="A222" s="19" t="str">
        <f>SUBSTITUTE(CONCATENATE(I222,J222,IF(K222="Identifier","ID",IF(AND(K222="Text",OR(I222&lt;&gt;"",J222&lt;&gt;"")),"",K222)),IF(AND(M222&lt;&gt;"Text",K222&lt;&gt;M222,NOT(AND(K222="URI",M222="Identifier")),NOT(AND(K222="UUID",M222="Identifier")),NOT(AND(K222="OID",M222="Identifier"))),IF(M222="Identifier","ID",M222),""))," ","")</f>
        <v>ContractNoticePublicationDate</v>
      </c>
      <c r="B222" s="20" t="s">
        <v>267</v>
      </c>
      <c r="C222" s="8" t="s">
        <v>531</v>
      </c>
      <c r="D222" s="19"/>
      <c r="E222" s="19"/>
      <c r="F222" s="19" t="str">
        <f>CONCATENATE( IF(G222="","",CONCATENATE(G222,"_ ")),H222,". ",IF(I222="","",CONCATENATE(I222,"_ ")),L222,IF(OR(I222&lt;&gt;"",L222&lt;&gt;M222),CONCATENATE(". ",M222),""))</f>
        <v>Tendering Process. Contract Notice Publication Date. Date</v>
      </c>
      <c r="G222" s="19"/>
      <c r="H222" s="19" t="s">
        <v>478</v>
      </c>
      <c r="I222" s="19"/>
      <c r="J222" s="19" t="s">
        <v>532</v>
      </c>
      <c r="K222" s="19" t="s">
        <v>274</v>
      </c>
      <c r="L222" s="19" t="str">
        <f>IF(J222&lt;&gt;"",CONCATENATE(J222," ",K222),K222)</f>
        <v>Contract Notice Publication Date</v>
      </c>
      <c r="M222" s="19" t="s">
        <v>274</v>
      </c>
      <c r="N222" s="19"/>
      <c r="O222" s="19" t="str">
        <f>IF(N222&lt;&gt;"",CONCATENATE(N222,"_ ",M222,". Type"),CONCATENATE(M222,". Type"))</f>
        <v>Date. Type</v>
      </c>
      <c r="P222" s="19"/>
      <c r="Q222" s="19"/>
      <c r="R222" s="19" t="s">
        <v>259</v>
      </c>
      <c r="S222" s="19"/>
      <c r="T222" s="19"/>
      <c r="U222" s="19"/>
      <c r="AA222" s="21" t="s">
        <v>5</v>
      </c>
      <c r="AE222" s="21" t="s">
        <v>533</v>
      </c>
      <c r="AF222" s="22">
        <v>20180220</v>
      </c>
    </row>
    <row r="223" spans="1:1029" s="21" customFormat="1" ht="14.1" customHeight="1">
      <c r="A223" s="19" t="str">
        <f>SUBSTITUTE(CONCATENATE(I223,J223,IF(K223="Identifier","ID",IF(AND(K223="Text",OR(I223&lt;&gt;"",J223&lt;&gt;"")),"",K223)),IF(AND(M223&lt;&gt;"Text",K223&lt;&gt;M223,NOT(AND(K223="URI",M223="Identifier")),NOT(AND(K223="UUID",M223="Identifier")),NOT(AND(K223="OID",M223="Identifier"))),IF(M223="Identifier","ID",M223),""))," ","")</f>
        <v>GuaranteeRequiredIndicator</v>
      </c>
      <c r="B223" s="20" t="s">
        <v>267</v>
      </c>
      <c r="C223" s="8" t="s">
        <v>534</v>
      </c>
      <c r="D223" s="19"/>
      <c r="E223" s="19"/>
      <c r="F223" s="19" t="str">
        <f>CONCATENATE( IF(G223="","",CONCATENATE(G223,"_ ")),H223,". ",IF(I223="","",CONCATENATE(I223,"_ ")),L223,IF(OR(I223&lt;&gt;"",L223&lt;&gt;M223),CONCATENATE(". ",M223),""))</f>
        <v>Tendering Process. Guarantee Required Indicator. Indicator</v>
      </c>
      <c r="G223" s="19"/>
      <c r="H223" s="19" t="s">
        <v>478</v>
      </c>
      <c r="I223" s="19"/>
      <c r="J223" s="19" t="s">
        <v>106</v>
      </c>
      <c r="K223" s="19" t="s">
        <v>316</v>
      </c>
      <c r="L223" s="19" t="str">
        <f>IF(J223&lt;&gt;"",CONCATENATE(J223," ",K223),K223)</f>
        <v>Guarantee Required Indicator</v>
      </c>
      <c r="M223" s="19" t="s">
        <v>316</v>
      </c>
      <c r="N223" s="19"/>
      <c r="O223" s="19" t="str">
        <f>IF(N223&lt;&gt;"",CONCATENATE(N223,"_ ",M223,". Type"),CONCATENATE(M223,". Type"))</f>
        <v>Indicator. Type</v>
      </c>
      <c r="P223" s="19"/>
      <c r="Q223" s="19"/>
      <c r="R223" s="19" t="s">
        <v>259</v>
      </c>
      <c r="S223" s="19"/>
      <c r="T223" s="19"/>
      <c r="U223" s="19"/>
      <c r="AA223" s="21" t="s">
        <v>5</v>
      </c>
      <c r="AB223" s="21" t="s">
        <v>255</v>
      </c>
      <c r="AC223" s="21" t="s">
        <v>535</v>
      </c>
      <c r="AD223" s="21" t="s">
        <v>255</v>
      </c>
      <c r="AE223" s="21" t="s">
        <v>536</v>
      </c>
      <c r="AF223" s="22">
        <v>20180222</v>
      </c>
    </row>
    <row r="224" spans="1:1029" s="21" customFormat="1" ht="14.1" customHeight="1">
      <c r="A224" s="19" t="str">
        <f>SUBSTITUTE(CONCATENATE(I224,J224,IF(K224="Identifier","ID",IF(AND(K224="Text",OR(I224&lt;&gt;"",J224&lt;&gt;"")),"",K224)),IF(AND(M224&lt;&gt;"Text",K224&lt;&gt;M224,NOT(AND(K224="URI",M224="Identifier")),NOT(AND(K224="UUID",M224="Identifier")),NOT(AND(K224="OID",M224="Identifier"))),IF(M224="Identifier","ID",M224),""))," ","")</f>
        <v>GPANegotiationIndicator</v>
      </c>
      <c r="B224" s="20" t="s">
        <v>267</v>
      </c>
      <c r="C224" s="8" t="s">
        <v>537</v>
      </c>
      <c r="D224" s="19"/>
      <c r="E224" s="19"/>
      <c r="F224" s="19" t="str">
        <f>CONCATENATE( IF(G224="","",CONCATENATE(G224,"_ ")),H224,". ",IF(I224="","",CONCATENATE(I224,"_ ")),L224,IF(OR(I224&lt;&gt;"",L224&lt;&gt;M224),CONCATENATE(". ",M224),""))</f>
        <v>Tendering Process. GPA Negotiation Indicator. Indicator</v>
      </c>
      <c r="G224" s="19"/>
      <c r="H224" s="19" t="s">
        <v>478</v>
      </c>
      <c r="I224" s="19"/>
      <c r="J224" s="19" t="s">
        <v>538</v>
      </c>
      <c r="K224" s="19" t="s">
        <v>316</v>
      </c>
      <c r="L224" s="19" t="str">
        <f>IF(J224&lt;&gt;"",CONCATENATE(J224," ",K224),K224)</f>
        <v>GPA Negotiation Indicator</v>
      </c>
      <c r="M224" s="19" t="s">
        <v>316</v>
      </c>
      <c r="N224" s="19"/>
      <c r="O224" s="19" t="str">
        <f>IF(N224&lt;&gt;"",CONCATENATE(N224,"_ ",M224,". Type"),CONCATENATE(M224,". Type"))</f>
        <v>Indicator. Type</v>
      </c>
      <c r="P224" s="19"/>
      <c r="Q224" s="19"/>
      <c r="R224" s="19" t="s">
        <v>259</v>
      </c>
      <c r="S224" s="19"/>
      <c r="T224" s="19"/>
      <c r="U224" s="19"/>
      <c r="X224" s="21" t="s">
        <v>140</v>
      </c>
      <c r="AA224" s="21" t="s">
        <v>255</v>
      </c>
      <c r="AE224" s="21" t="s">
        <v>255</v>
      </c>
      <c r="AF224" s="22">
        <v>20180313</v>
      </c>
    </row>
    <row r="225" spans="1:1029">
      <c r="A225" s="14" t="str">
        <f>SUBSTITUTE(SUBSTITUTE(CONCATENATE(I225,IF(L225="Identifier","ID",L225))," ",""),"_","")</f>
        <v>Notice</v>
      </c>
      <c r="B225" s="15" t="s">
        <v>261</v>
      </c>
      <c r="C225" s="17" t="s">
        <v>454</v>
      </c>
      <c r="D225" s="14"/>
      <c r="E225" s="14"/>
      <c r="F225" s="14" t="str">
        <f>CONCATENATE( IF(G225="","",CONCATENATE(G225,"_ ")),H225,". ",IF(I225="","",CONCATENATE(I225,"_ ")),L225,IF(I225="","",CONCATENATE(". ",M225)))</f>
        <v>Tendering Process. Notice</v>
      </c>
      <c r="G225" s="14"/>
      <c r="H225" s="14" t="s">
        <v>478</v>
      </c>
      <c r="I225" s="14"/>
      <c r="J225" s="14"/>
      <c r="K225" s="14"/>
      <c r="L225" s="14" t="str">
        <f>CONCATENATE(IF(P225="","",CONCATENATE(P225,"_ ")),Q225)</f>
        <v>Notice</v>
      </c>
      <c r="M225" s="14" t="str">
        <f>L225</f>
        <v>Notice</v>
      </c>
      <c r="N225" s="14"/>
      <c r="O225" s="14"/>
      <c r="P225" s="14"/>
      <c r="Q225" s="16" t="s">
        <v>451</v>
      </c>
      <c r="R225" s="14" t="s">
        <v>276</v>
      </c>
      <c r="S225" s="17"/>
      <c r="T225" s="17"/>
      <c r="U225" s="17"/>
      <c r="V225" s="17"/>
      <c r="W225" s="17"/>
      <c r="X225" s="17"/>
      <c r="Y225" s="17" t="s">
        <v>254</v>
      </c>
      <c r="Z225" s="17"/>
      <c r="AA225" s="17" t="s">
        <v>5</v>
      </c>
      <c r="AB225" s="17"/>
      <c r="AC225" s="17"/>
      <c r="AD225" s="17"/>
      <c r="AE225" s="17" t="s">
        <v>255</v>
      </c>
      <c r="AF225" s="16">
        <v>20180220</v>
      </c>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c r="WH225"/>
      <c r="WI225"/>
      <c r="WJ225"/>
      <c r="WK225"/>
      <c r="WL225"/>
      <c r="WM225"/>
      <c r="WN225"/>
      <c r="WO225"/>
      <c r="WP225"/>
      <c r="WQ225"/>
      <c r="WR225"/>
      <c r="WS225"/>
      <c r="WT225"/>
      <c r="WU225"/>
      <c r="WV225"/>
      <c r="WW225"/>
      <c r="WX225"/>
      <c r="WY225"/>
      <c r="WZ225"/>
      <c r="XA225"/>
      <c r="XB225"/>
      <c r="XC225"/>
      <c r="XD225"/>
      <c r="XE225"/>
      <c r="XF225"/>
      <c r="XG225"/>
      <c r="XH225"/>
      <c r="XI225"/>
      <c r="XJ225"/>
      <c r="XK225"/>
      <c r="XL225"/>
      <c r="XM225"/>
      <c r="XN225"/>
      <c r="XO225"/>
      <c r="XP225"/>
      <c r="XQ225"/>
      <c r="XR225"/>
      <c r="XS225"/>
      <c r="XT225"/>
      <c r="XU225"/>
      <c r="XV225"/>
      <c r="XW225"/>
      <c r="XX225"/>
      <c r="XY225"/>
      <c r="XZ225"/>
      <c r="YA225"/>
      <c r="YB225"/>
      <c r="YC225"/>
      <c r="YD225"/>
      <c r="YE225"/>
      <c r="YF225"/>
      <c r="YG225"/>
      <c r="YH225"/>
      <c r="YI225"/>
      <c r="YJ225"/>
      <c r="YK225"/>
      <c r="YL225"/>
      <c r="YM225"/>
      <c r="YN225"/>
      <c r="YO225"/>
      <c r="YP225"/>
      <c r="YQ225"/>
      <c r="YR225"/>
      <c r="YS225"/>
      <c r="YT225"/>
      <c r="YU225"/>
      <c r="YV225"/>
      <c r="YW225"/>
      <c r="YX225"/>
      <c r="YY225"/>
      <c r="YZ225"/>
      <c r="ZA225"/>
      <c r="ZB225"/>
      <c r="ZC225"/>
      <c r="ZD225"/>
      <c r="ZE225"/>
      <c r="ZF225"/>
      <c r="ZG225"/>
      <c r="ZH225"/>
      <c r="ZI225"/>
      <c r="ZJ225"/>
      <c r="ZK225"/>
      <c r="ZL225"/>
      <c r="ZM225"/>
      <c r="ZN225"/>
      <c r="ZO225"/>
      <c r="ZP225"/>
      <c r="ZQ225"/>
      <c r="ZR225"/>
      <c r="ZS225"/>
      <c r="ZT225"/>
      <c r="ZU225"/>
      <c r="ZV225"/>
      <c r="ZW225"/>
      <c r="ZX225"/>
      <c r="ZY225"/>
      <c r="ZZ225"/>
      <c r="AAA225"/>
      <c r="AAB225"/>
      <c r="AAC225"/>
      <c r="AAD225"/>
      <c r="AAE225"/>
      <c r="AAF225"/>
      <c r="AAG225"/>
      <c r="AAH225"/>
      <c r="AAI225"/>
      <c r="AAJ225"/>
      <c r="AAK225"/>
      <c r="AAL225"/>
      <c r="AAM225"/>
      <c r="AAN225"/>
      <c r="AAO225"/>
      <c r="AAP225"/>
      <c r="AAQ225"/>
      <c r="AAR225"/>
      <c r="AAS225"/>
      <c r="AAT225"/>
      <c r="AAU225"/>
      <c r="AAV225"/>
      <c r="AAW225"/>
      <c r="AAX225"/>
      <c r="AAY225"/>
      <c r="AAZ225"/>
      <c r="ABA225"/>
      <c r="ABB225"/>
      <c r="ABC225"/>
      <c r="ABD225"/>
      <c r="ABE225"/>
      <c r="ABF225"/>
      <c r="ABG225"/>
      <c r="ABH225"/>
      <c r="ABI225"/>
      <c r="ABJ225"/>
      <c r="ABK225"/>
      <c r="ABL225"/>
      <c r="ABM225"/>
      <c r="ABN225"/>
      <c r="ABO225"/>
      <c r="ABP225"/>
      <c r="ABQ225"/>
      <c r="ABR225"/>
      <c r="ABS225"/>
      <c r="ABT225"/>
      <c r="ABU225"/>
      <c r="ABV225"/>
      <c r="ABW225"/>
      <c r="ABX225"/>
      <c r="ABY225"/>
      <c r="ABZ225"/>
      <c r="ACA225"/>
      <c r="ACB225"/>
      <c r="ACC225"/>
      <c r="ACD225"/>
      <c r="ACE225"/>
      <c r="ACF225"/>
      <c r="ACG225"/>
      <c r="ACH225"/>
      <c r="ACI225"/>
      <c r="ACJ225"/>
      <c r="ACK225"/>
      <c r="ACL225"/>
      <c r="ACM225"/>
      <c r="ACN225"/>
      <c r="ACO225"/>
      <c r="ACP225"/>
      <c r="ACQ225"/>
      <c r="ACR225"/>
      <c r="ACS225"/>
      <c r="ACT225"/>
      <c r="ACU225"/>
      <c r="ACV225"/>
      <c r="ACW225"/>
      <c r="ACX225"/>
      <c r="ACY225"/>
      <c r="ACZ225"/>
      <c r="ADA225"/>
      <c r="ADB225"/>
      <c r="ADC225"/>
      <c r="ADD225"/>
      <c r="ADE225"/>
      <c r="ADF225"/>
      <c r="ADG225"/>
      <c r="ADH225"/>
      <c r="ADI225"/>
      <c r="ADJ225"/>
      <c r="ADK225"/>
      <c r="ADL225"/>
      <c r="ADM225"/>
      <c r="ADN225"/>
      <c r="ADO225"/>
      <c r="ADP225"/>
      <c r="ADQ225"/>
      <c r="ADR225"/>
      <c r="ADS225"/>
      <c r="ADT225"/>
      <c r="ADU225"/>
      <c r="ADV225"/>
      <c r="ADW225"/>
      <c r="ADX225"/>
      <c r="ADY225"/>
      <c r="ADZ225"/>
      <c r="AEA225"/>
      <c r="AEB225"/>
      <c r="AEC225"/>
      <c r="AED225"/>
      <c r="AEE225"/>
      <c r="AEF225"/>
      <c r="AEG225"/>
      <c r="AEH225"/>
      <c r="AEI225"/>
      <c r="AEJ225"/>
      <c r="AEK225"/>
      <c r="AEL225"/>
      <c r="AEM225"/>
      <c r="AEN225"/>
      <c r="AEO225"/>
      <c r="AEP225"/>
      <c r="AEQ225"/>
      <c r="AER225"/>
      <c r="AES225"/>
      <c r="AET225"/>
      <c r="AEU225"/>
      <c r="AEV225"/>
      <c r="AEW225"/>
      <c r="AEX225"/>
      <c r="AEY225"/>
      <c r="AEZ225"/>
      <c r="AFA225"/>
      <c r="AFB225"/>
      <c r="AFC225"/>
      <c r="AFD225"/>
      <c r="AFE225"/>
      <c r="AFF225"/>
      <c r="AFG225"/>
      <c r="AFH225"/>
      <c r="AFI225"/>
      <c r="AFJ225"/>
      <c r="AFK225"/>
      <c r="AFL225"/>
      <c r="AFM225"/>
      <c r="AFN225"/>
      <c r="AFO225"/>
      <c r="AFP225"/>
      <c r="AFQ225"/>
      <c r="AFR225"/>
      <c r="AFS225"/>
      <c r="AFT225"/>
      <c r="AFU225"/>
      <c r="AFV225"/>
      <c r="AFW225"/>
      <c r="AFX225"/>
      <c r="AFY225"/>
      <c r="AFZ225"/>
      <c r="AGA225"/>
      <c r="AGB225"/>
      <c r="AGC225"/>
      <c r="AGD225"/>
      <c r="AGE225"/>
      <c r="AGF225"/>
      <c r="AGG225"/>
      <c r="AGH225"/>
      <c r="AGI225"/>
      <c r="AGJ225"/>
      <c r="AGK225"/>
      <c r="AGL225"/>
      <c r="AGM225"/>
      <c r="AGN225"/>
      <c r="AGO225"/>
      <c r="AGP225"/>
      <c r="AGQ225"/>
      <c r="AGR225"/>
      <c r="AGS225"/>
      <c r="AGT225"/>
      <c r="AGU225"/>
      <c r="AGV225"/>
      <c r="AGW225"/>
      <c r="AGX225"/>
      <c r="AGY225"/>
      <c r="AGZ225"/>
      <c r="AHA225"/>
      <c r="AHB225"/>
      <c r="AHC225"/>
      <c r="AHD225"/>
      <c r="AHE225"/>
      <c r="AHF225"/>
      <c r="AHG225"/>
      <c r="AHH225"/>
      <c r="AHI225"/>
      <c r="AHJ225"/>
      <c r="AHK225"/>
      <c r="AHL225"/>
      <c r="AHM225"/>
      <c r="AHN225"/>
      <c r="AHO225"/>
      <c r="AHP225"/>
      <c r="AHQ225"/>
      <c r="AHR225"/>
      <c r="AHS225"/>
      <c r="AHT225"/>
      <c r="AHU225"/>
      <c r="AHV225"/>
      <c r="AHW225"/>
      <c r="AHX225"/>
      <c r="AHY225"/>
      <c r="AHZ225"/>
      <c r="AIA225"/>
      <c r="AIB225"/>
      <c r="AIC225"/>
      <c r="AID225"/>
      <c r="AIE225"/>
      <c r="AIF225"/>
      <c r="AIG225"/>
      <c r="AIH225"/>
      <c r="AII225"/>
      <c r="AIJ225"/>
      <c r="AIK225"/>
      <c r="AIL225"/>
      <c r="AIM225"/>
      <c r="AIN225"/>
      <c r="AIO225"/>
      <c r="AIP225"/>
      <c r="AIQ225"/>
      <c r="AIR225"/>
      <c r="AIS225"/>
      <c r="AIT225"/>
      <c r="AIU225"/>
      <c r="AIV225"/>
      <c r="AIW225"/>
      <c r="AIX225"/>
      <c r="AIY225"/>
      <c r="AIZ225"/>
      <c r="AJA225"/>
      <c r="AJB225"/>
      <c r="AJC225"/>
      <c r="AJD225"/>
      <c r="AJE225"/>
      <c r="AJF225"/>
      <c r="AJG225"/>
      <c r="AJH225"/>
      <c r="AJI225"/>
      <c r="AJJ225"/>
      <c r="AJK225"/>
      <c r="AJL225"/>
      <c r="AJM225"/>
      <c r="AJN225"/>
      <c r="AJO225"/>
      <c r="AJP225"/>
      <c r="AJQ225"/>
      <c r="AJR225"/>
      <c r="AJS225"/>
      <c r="AJT225"/>
      <c r="AJU225"/>
      <c r="AJV225"/>
      <c r="AJW225"/>
      <c r="AJX225"/>
      <c r="AJY225"/>
      <c r="AJZ225"/>
      <c r="AKA225"/>
      <c r="AKB225"/>
      <c r="AKC225"/>
      <c r="AKD225"/>
      <c r="AKE225"/>
      <c r="AKF225"/>
      <c r="AKG225"/>
      <c r="AKH225"/>
      <c r="AKI225"/>
      <c r="AKJ225"/>
      <c r="AKK225"/>
      <c r="AKL225"/>
      <c r="AKM225"/>
      <c r="AKN225"/>
      <c r="AKO225"/>
      <c r="AKP225"/>
      <c r="AKQ225"/>
      <c r="AKR225"/>
      <c r="AKS225"/>
      <c r="AKT225"/>
      <c r="AKU225"/>
      <c r="AKV225"/>
      <c r="AKW225"/>
      <c r="AKX225"/>
      <c r="AKY225"/>
      <c r="AKZ225"/>
      <c r="ALA225"/>
      <c r="ALB225"/>
      <c r="ALC225"/>
      <c r="ALD225"/>
      <c r="ALE225"/>
      <c r="ALF225"/>
      <c r="ALG225"/>
      <c r="ALH225"/>
      <c r="ALI225"/>
      <c r="ALJ225"/>
      <c r="ALK225"/>
      <c r="ALL225"/>
      <c r="ALM225"/>
      <c r="ALN225"/>
      <c r="ALO225"/>
      <c r="ALP225"/>
      <c r="ALQ225"/>
      <c r="ALR225"/>
      <c r="ALS225"/>
      <c r="ALT225"/>
      <c r="ALU225"/>
      <c r="ALV225"/>
      <c r="ALW225"/>
      <c r="ALX225"/>
      <c r="ALY225"/>
      <c r="ALZ225"/>
      <c r="AMA225"/>
      <c r="AMB225"/>
      <c r="AMC225"/>
      <c r="AMD225"/>
      <c r="AME225"/>
      <c r="AMF225"/>
      <c r="AMG225"/>
      <c r="AMH225"/>
      <c r="AMI225"/>
      <c r="AMJ225"/>
      <c r="AMK225"/>
      <c r="AML225"/>
      <c r="AMM225"/>
      <c r="AMN225"/>
      <c r="AMO225"/>
    </row>
    <row r="226" spans="1:1029" s="7" customFormat="1" ht="14.1" customHeight="1">
      <c r="A226" s="5" t="str">
        <f>SUBSTITUTE(CONCATENATE(G226,H226)," ","")</f>
        <v>TenderingTerms</v>
      </c>
      <c r="B226" s="6"/>
      <c r="C226" s="18" t="s">
        <v>269</v>
      </c>
      <c r="D226" s="5"/>
      <c r="E226" s="5"/>
      <c r="F226" s="5" t="str">
        <f>CONCATENATE(IF(G226="","",CONCATENATE(G226,"_ ")),H226,". Details")</f>
        <v>Tendering Terms. Details</v>
      </c>
      <c r="G226" s="5"/>
      <c r="H226" s="18" t="s">
        <v>480</v>
      </c>
      <c r="I226" s="5"/>
      <c r="J226" s="5"/>
      <c r="K226" s="5"/>
      <c r="L226" s="5"/>
      <c r="M226" s="5"/>
      <c r="N226" s="5"/>
      <c r="O226" s="5"/>
      <c r="P226" s="5"/>
      <c r="Q226" s="5"/>
      <c r="R226" s="5" t="s">
        <v>252</v>
      </c>
      <c r="S226" s="5"/>
      <c r="T226" s="5"/>
      <c r="U226" s="5"/>
      <c r="V226" s="5"/>
      <c r="W226" s="5"/>
      <c r="X226" s="5"/>
      <c r="Y226" s="5" t="s">
        <v>254</v>
      </c>
      <c r="Z226" s="5"/>
      <c r="AA226" s="5" t="s">
        <v>5</v>
      </c>
      <c r="AB226" s="5"/>
      <c r="AC226" s="5"/>
      <c r="AD226" s="5"/>
      <c r="AE226" s="5"/>
      <c r="AF226" s="5">
        <v>20180228</v>
      </c>
    </row>
    <row r="227" spans="1:1029" s="21" customFormat="1" ht="14.1" customHeight="1">
      <c r="A227" s="19" t="str">
        <f t="shared" ref="A227:A249" si="44">SUBSTITUTE(CONCATENATE(I227,J227,IF(K227="Identifier","ID",IF(AND(K227="Text",OR(I227&lt;&gt;"",J227&lt;&gt;"")),"",K227)),IF(AND(M227&lt;&gt;"Text",K227&lt;&gt;M227,NOT(AND(K227="URI",M227="Identifier")),NOT(AND(K227="UUID",M227="Identifier")),NOT(AND(K227="OID",M227="Identifier"))),IF(M227="Identifier","ID",M227),""))," ","")</f>
        <v>CalculationMethodValue</v>
      </c>
      <c r="B227" s="20" t="s">
        <v>267</v>
      </c>
      <c r="C227" s="8" t="s">
        <v>31</v>
      </c>
      <c r="D227" s="19"/>
      <c r="E227" s="19"/>
      <c r="F227" s="19" t="str">
        <f t="shared" ref="F227:F249" si="45">CONCATENATE( IF(G227="","",CONCATENATE(G227,"_ ")),H227,". ",IF(I227="","",CONCATENATE(I227,"_ ")),L227,IF(OR(I227&lt;&gt;"",L227&lt;&gt;M227),CONCATENATE(". ",M227),""))</f>
        <v>Tendering Terms. Calculation Method Value Text. Text</v>
      </c>
      <c r="G227" s="19"/>
      <c r="H227" s="19" t="s">
        <v>480</v>
      </c>
      <c r="I227" s="19"/>
      <c r="J227" s="19" t="s">
        <v>30</v>
      </c>
      <c r="K227" s="19" t="s">
        <v>263</v>
      </c>
      <c r="L227" s="19" t="str">
        <f t="shared" ref="L227:L249" si="46">IF(J227&lt;&gt;"",CONCATENATE(J227," ",K227),K227)</f>
        <v>Calculation Method Value Text</v>
      </c>
      <c r="M227" s="19" t="s">
        <v>263</v>
      </c>
      <c r="N227" s="19"/>
      <c r="O227" s="19" t="str">
        <f t="shared" ref="O227:O249" si="47">IF(N227&lt;&gt;"",CONCATENATE(N227,"_ ",M227,". Type"),CONCATENATE(M227,". Type"))</f>
        <v>Text. Type</v>
      </c>
      <c r="P227" s="19"/>
      <c r="Q227" s="19"/>
      <c r="R227" s="19" t="s">
        <v>259</v>
      </c>
      <c r="S227" s="19"/>
      <c r="T227" s="19"/>
      <c r="U227" s="19" t="s">
        <v>539</v>
      </c>
      <c r="AA227" s="21" t="s">
        <v>5</v>
      </c>
      <c r="AE227" s="21" t="s">
        <v>255</v>
      </c>
      <c r="AF227" s="22">
        <v>20180228</v>
      </c>
    </row>
    <row r="228" spans="1:1029" s="21" customFormat="1" ht="14.1" customHeight="1">
      <c r="A228" s="19" t="str">
        <f t="shared" si="44"/>
        <v>SubmissionLanguageCode</v>
      </c>
      <c r="B228" s="20" t="s">
        <v>271</v>
      </c>
      <c r="C228" s="8" t="s">
        <v>540</v>
      </c>
      <c r="D228" s="19"/>
      <c r="E228" s="19"/>
      <c r="F228" s="19" t="str">
        <f t="shared" si="45"/>
        <v>Tendering Terms. Submission Language Code. Code</v>
      </c>
      <c r="G228" s="19"/>
      <c r="H228" s="19" t="s">
        <v>480</v>
      </c>
      <c r="I228" s="19"/>
      <c r="J228" s="19" t="s">
        <v>541</v>
      </c>
      <c r="K228" s="19" t="s">
        <v>258</v>
      </c>
      <c r="L228" s="19" t="str">
        <f t="shared" si="46"/>
        <v>Submission Language Code</v>
      </c>
      <c r="M228" s="19" t="s">
        <v>258</v>
      </c>
      <c r="N228" s="19"/>
      <c r="O228" s="19" t="str">
        <f t="shared" si="47"/>
        <v>Code. Type</v>
      </c>
      <c r="P228" s="19"/>
      <c r="Q228" s="19"/>
      <c r="R228" s="19" t="s">
        <v>259</v>
      </c>
      <c r="S228" s="19"/>
      <c r="T228" s="19" t="s">
        <v>542</v>
      </c>
      <c r="U228" s="19"/>
      <c r="AA228" s="21" t="s">
        <v>5</v>
      </c>
      <c r="AF228" s="22">
        <v>20180228</v>
      </c>
    </row>
    <row r="229" spans="1:1029" s="21" customFormat="1" ht="14.1" customHeight="1">
      <c r="A229" s="19" t="str">
        <f t="shared" si="44"/>
        <v>ValidityDeadlineDate</v>
      </c>
      <c r="B229" s="20" t="s">
        <v>267</v>
      </c>
      <c r="C229" s="8" t="s">
        <v>210</v>
      </c>
      <c r="D229" s="19"/>
      <c r="E229" s="19"/>
      <c r="F229" s="19" t="str">
        <f t="shared" si="45"/>
        <v>Tendering Terms. Validity Deadline Date. Date</v>
      </c>
      <c r="G229" s="19"/>
      <c r="H229" s="19" t="s">
        <v>480</v>
      </c>
      <c r="I229" s="19"/>
      <c r="J229" s="19" t="s">
        <v>543</v>
      </c>
      <c r="K229" s="19" t="s">
        <v>274</v>
      </c>
      <c r="L229" s="19" t="str">
        <f t="shared" si="46"/>
        <v>Validity Deadline Date</v>
      </c>
      <c r="M229" s="19" t="s">
        <v>274</v>
      </c>
      <c r="N229" s="19"/>
      <c r="O229" s="19" t="str">
        <f t="shared" si="47"/>
        <v>Date. Type</v>
      </c>
      <c r="P229" s="19"/>
      <c r="Q229" s="19"/>
      <c r="R229" s="19" t="s">
        <v>259</v>
      </c>
      <c r="S229" s="19"/>
      <c r="T229" s="19"/>
      <c r="U229" s="19"/>
      <c r="AA229" s="21" t="s">
        <v>5</v>
      </c>
      <c r="AF229" s="22">
        <v>20180228</v>
      </c>
    </row>
    <row r="230" spans="1:1029" s="21" customFormat="1" ht="14.1" customHeight="1">
      <c r="A230" s="19" t="str">
        <f t="shared" si="44"/>
        <v>e-OrderingIndicator</v>
      </c>
      <c r="B230" s="20">
        <v>1</v>
      </c>
      <c r="C230" s="8" t="s">
        <v>74</v>
      </c>
      <c r="D230" s="19"/>
      <c r="E230" s="19"/>
      <c r="F230" s="19" t="str">
        <f t="shared" si="45"/>
        <v>Tendering Terms. e-Ordering Indicator. Indicator</v>
      </c>
      <c r="G230" s="19"/>
      <c r="H230" s="19" t="s">
        <v>480</v>
      </c>
      <c r="I230" s="19"/>
      <c r="J230" s="19" t="s">
        <v>2</v>
      </c>
      <c r="K230" s="19" t="s">
        <v>316</v>
      </c>
      <c r="L230" s="19" t="str">
        <f t="shared" si="46"/>
        <v>e-Ordering Indicator</v>
      </c>
      <c r="M230" s="19" t="s">
        <v>316</v>
      </c>
      <c r="N230" s="19"/>
      <c r="O230" s="19" t="str">
        <f t="shared" si="47"/>
        <v>Indicator. Type</v>
      </c>
      <c r="P230" s="19"/>
      <c r="Q230" s="19"/>
      <c r="R230" s="19" t="s">
        <v>259</v>
      </c>
      <c r="S230" s="19"/>
      <c r="T230" s="19"/>
      <c r="U230" s="19"/>
      <c r="AA230" s="21" t="s">
        <v>5</v>
      </c>
      <c r="AF230" s="22">
        <v>20180228</v>
      </c>
    </row>
    <row r="231" spans="1:1029" s="21" customFormat="1" ht="14.1" customHeight="1">
      <c r="A231" s="19" t="str">
        <f t="shared" si="44"/>
        <v>e-PaymentIndicator</v>
      </c>
      <c r="B231" s="20">
        <v>1</v>
      </c>
      <c r="C231" s="8" t="s">
        <v>76</v>
      </c>
      <c r="D231" s="19"/>
      <c r="E231" s="19"/>
      <c r="F231" s="19" t="str">
        <f t="shared" si="45"/>
        <v>Tendering Terms. e-Payment Indicator. Indicator</v>
      </c>
      <c r="G231" s="19"/>
      <c r="H231" s="19" t="s">
        <v>480</v>
      </c>
      <c r="I231" s="19"/>
      <c r="J231" s="19" t="s">
        <v>3</v>
      </c>
      <c r="K231" s="19" t="s">
        <v>316</v>
      </c>
      <c r="L231" s="19" t="str">
        <f t="shared" si="46"/>
        <v>e-Payment Indicator</v>
      </c>
      <c r="M231" s="19" t="s">
        <v>316</v>
      </c>
      <c r="N231" s="19"/>
      <c r="O231" s="19" t="str">
        <f t="shared" si="47"/>
        <v>Indicator. Type</v>
      </c>
      <c r="P231" s="19"/>
      <c r="Q231" s="19"/>
      <c r="R231" s="19" t="s">
        <v>259</v>
      </c>
      <c r="S231" s="19"/>
      <c r="T231" s="19"/>
      <c r="U231" s="19"/>
      <c r="AA231" s="21" t="s">
        <v>5</v>
      </c>
      <c r="AF231" s="22">
        <v>20180228</v>
      </c>
    </row>
    <row r="232" spans="1:1029" s="21" customFormat="1" ht="14.1" customHeight="1">
      <c r="A232" s="19" t="str">
        <f t="shared" si="44"/>
        <v>VariantIndicator</v>
      </c>
      <c r="B232" s="20">
        <v>1</v>
      </c>
      <c r="C232" s="8" t="s">
        <v>544</v>
      </c>
      <c r="D232" s="19"/>
      <c r="E232" s="19"/>
      <c r="F232" s="19" t="str">
        <f t="shared" si="45"/>
        <v>Tendering Terms. Variant Indicator. Indicator</v>
      </c>
      <c r="G232" s="19"/>
      <c r="H232" s="19" t="s">
        <v>480</v>
      </c>
      <c r="I232" s="19"/>
      <c r="J232" s="19" t="s">
        <v>545</v>
      </c>
      <c r="K232" s="19" t="s">
        <v>316</v>
      </c>
      <c r="L232" s="19" t="str">
        <f t="shared" si="46"/>
        <v>Variant Indicator</v>
      </c>
      <c r="M232" s="19" t="s">
        <v>316</v>
      </c>
      <c r="N232" s="19"/>
      <c r="O232" s="19" t="str">
        <f t="shared" si="47"/>
        <v>Indicator. Type</v>
      </c>
      <c r="P232" s="19"/>
      <c r="Q232" s="19"/>
      <c r="R232" s="19" t="s">
        <v>259</v>
      </c>
      <c r="S232" s="19"/>
      <c r="T232" s="19"/>
      <c r="U232" s="19"/>
      <c r="AA232" s="21" t="s">
        <v>5</v>
      </c>
      <c r="AF232" s="22">
        <v>20180228</v>
      </c>
    </row>
    <row r="233" spans="1:1029" s="21" customFormat="1" ht="14.1" customHeight="1">
      <c r="A233" s="19" t="str">
        <f t="shared" si="44"/>
        <v>RecurrentIndicator</v>
      </c>
      <c r="B233" s="20" t="s">
        <v>267</v>
      </c>
      <c r="C233" s="8" t="s">
        <v>546</v>
      </c>
      <c r="D233" s="19"/>
      <c r="E233" s="19"/>
      <c r="F233" s="19" t="str">
        <f t="shared" si="45"/>
        <v>Tendering Terms. Recurrent Indicator. Indicator</v>
      </c>
      <c r="G233" s="19"/>
      <c r="H233" s="19" t="s">
        <v>480</v>
      </c>
      <c r="I233" s="19"/>
      <c r="J233" s="19" t="s">
        <v>547</v>
      </c>
      <c r="K233" s="19" t="s">
        <v>316</v>
      </c>
      <c r="L233" s="19" t="str">
        <f t="shared" si="46"/>
        <v>Recurrent Indicator</v>
      </c>
      <c r="M233" s="19" t="s">
        <v>316</v>
      </c>
      <c r="N233" s="19"/>
      <c r="O233" s="19" t="str">
        <f t="shared" si="47"/>
        <v>Indicator. Type</v>
      </c>
      <c r="P233" s="19"/>
      <c r="Q233" s="19"/>
      <c r="R233" s="19" t="s">
        <v>259</v>
      </c>
      <c r="S233" s="19"/>
      <c r="T233" s="19"/>
      <c r="U233" s="19"/>
      <c r="AA233" s="21" t="s">
        <v>5</v>
      </c>
      <c r="AF233" s="22">
        <v>20180228</v>
      </c>
    </row>
    <row r="234" spans="1:1029" s="21" customFormat="1" ht="14.1" customHeight="1">
      <c r="A234" s="19" t="str">
        <f t="shared" si="44"/>
        <v>RecurrencyDescription</v>
      </c>
      <c r="B234" s="20" t="s">
        <v>271</v>
      </c>
      <c r="C234" s="8" t="s">
        <v>548</v>
      </c>
      <c r="D234" s="19"/>
      <c r="E234" s="19"/>
      <c r="F234" s="19" t="str">
        <f t="shared" si="45"/>
        <v>Tendering Terms. Recurrency Description. Description</v>
      </c>
      <c r="G234" s="19"/>
      <c r="H234" s="19" t="s">
        <v>480</v>
      </c>
      <c r="I234" s="19"/>
      <c r="J234" s="19" t="s">
        <v>549</v>
      </c>
      <c r="K234" s="19" t="s">
        <v>291</v>
      </c>
      <c r="L234" s="19" t="str">
        <f t="shared" si="46"/>
        <v>Recurrency Description</v>
      </c>
      <c r="M234" s="19" t="s">
        <v>291</v>
      </c>
      <c r="N234" s="19"/>
      <c r="O234" s="19" t="str">
        <f t="shared" si="47"/>
        <v>Description. Type</v>
      </c>
      <c r="P234" s="19"/>
      <c r="Q234" s="19"/>
      <c r="R234" s="19" t="s">
        <v>259</v>
      </c>
      <c r="S234" s="19"/>
      <c r="T234" s="19"/>
      <c r="U234" s="19"/>
      <c r="AA234" s="21" t="s">
        <v>5</v>
      </c>
      <c r="AF234" s="22">
        <v>20180228</v>
      </c>
    </row>
    <row r="235" spans="1:1029" s="21" customFormat="1" ht="14.1" customHeight="1">
      <c r="A235" s="19" t="str">
        <f t="shared" si="44"/>
        <v>ProcedureMainFeaturesDescription</v>
      </c>
      <c r="B235" s="20" t="s">
        <v>271</v>
      </c>
      <c r="C235" s="8" t="s">
        <v>550</v>
      </c>
      <c r="D235" s="19"/>
      <c r="E235" s="19"/>
      <c r="F235" s="19" t="str">
        <f t="shared" si="45"/>
        <v>Tendering Terms. Procedure Main Features Description. Description</v>
      </c>
      <c r="G235" s="19"/>
      <c r="H235" s="19" t="s">
        <v>480</v>
      </c>
      <c r="I235" s="19"/>
      <c r="J235" s="19" t="s">
        <v>551</v>
      </c>
      <c r="K235" s="19" t="s">
        <v>291</v>
      </c>
      <c r="L235" s="19" t="str">
        <f t="shared" si="46"/>
        <v>Procedure Main Features Description</v>
      </c>
      <c r="M235" s="19" t="s">
        <v>291</v>
      </c>
      <c r="N235" s="19"/>
      <c r="O235" s="19" t="str">
        <f t="shared" si="47"/>
        <v>Description. Type</v>
      </c>
      <c r="P235" s="19"/>
      <c r="Q235" s="19"/>
      <c r="R235" s="19" t="s">
        <v>259</v>
      </c>
      <c r="S235" s="19"/>
      <c r="T235" s="19"/>
      <c r="U235" s="19"/>
      <c r="X235" s="21" t="s">
        <v>124</v>
      </c>
      <c r="AA235" s="21" t="s">
        <v>5</v>
      </c>
      <c r="AF235" s="22" t="s">
        <v>552</v>
      </c>
    </row>
    <row r="236" spans="1:1029" s="21" customFormat="1" ht="14.1" customHeight="1">
      <c r="A236" s="19" t="str">
        <f t="shared" si="44"/>
        <v>ReservedcontractCode</v>
      </c>
      <c r="B236" s="20" t="s">
        <v>267</v>
      </c>
      <c r="C236" s="8" t="s">
        <v>553</v>
      </c>
      <c r="D236" s="19"/>
      <c r="E236" s="19"/>
      <c r="F236" s="19" t="str">
        <f t="shared" si="45"/>
        <v>Tendering Terms. Reserved contract Code. Code</v>
      </c>
      <c r="G236" s="19"/>
      <c r="H236" s="19" t="s">
        <v>480</v>
      </c>
      <c r="I236" s="19"/>
      <c r="J236" s="19" t="s">
        <v>554</v>
      </c>
      <c r="K236" s="19" t="s">
        <v>258</v>
      </c>
      <c r="L236" s="19" t="str">
        <f t="shared" si="46"/>
        <v>Reserved contract Code</v>
      </c>
      <c r="M236" s="19" t="s">
        <v>258</v>
      </c>
      <c r="N236" s="19"/>
      <c r="O236" s="19" t="str">
        <f t="shared" si="47"/>
        <v>Code. Type</v>
      </c>
      <c r="P236" s="19"/>
      <c r="Q236" s="19"/>
      <c r="R236" s="19" t="s">
        <v>259</v>
      </c>
      <c r="S236" s="19"/>
      <c r="T236" s="19"/>
      <c r="U236" s="19"/>
      <c r="X236" s="21" t="s">
        <v>125</v>
      </c>
      <c r="AA236" s="21" t="s">
        <v>5</v>
      </c>
      <c r="AF236" s="22" t="s">
        <v>552</v>
      </c>
    </row>
    <row r="237" spans="1:1029" s="21" customFormat="1" ht="14.1" customHeight="1">
      <c r="A237" s="19" t="str">
        <f t="shared" si="44"/>
        <v>ConditionsFinancial</v>
      </c>
      <c r="B237" s="20" t="s">
        <v>267</v>
      </c>
      <c r="C237" s="8" t="s">
        <v>126</v>
      </c>
      <c r="D237" s="19"/>
      <c r="E237" s="19"/>
      <c r="F237" s="19" t="str">
        <f t="shared" si="45"/>
        <v>Tendering Terms. Conditions Financial Text. Text</v>
      </c>
      <c r="G237" s="19"/>
      <c r="H237" s="19" t="s">
        <v>480</v>
      </c>
      <c r="I237" s="19"/>
      <c r="J237" s="19" t="s">
        <v>555</v>
      </c>
      <c r="K237" s="19" t="s">
        <v>263</v>
      </c>
      <c r="L237" s="19" t="str">
        <f t="shared" si="46"/>
        <v>Conditions Financial Text</v>
      </c>
      <c r="M237" s="19" t="s">
        <v>263</v>
      </c>
      <c r="N237" s="19"/>
      <c r="O237" s="19" t="str">
        <f t="shared" si="47"/>
        <v>Text. Type</v>
      </c>
      <c r="P237" s="19"/>
      <c r="Q237" s="19"/>
      <c r="R237" s="19" t="s">
        <v>259</v>
      </c>
      <c r="S237" s="19"/>
      <c r="T237" s="19"/>
      <c r="U237" s="19"/>
      <c r="AA237" s="21" t="s">
        <v>5</v>
      </c>
      <c r="AF237" s="22">
        <v>20180228</v>
      </c>
    </row>
    <row r="238" spans="1:1029" s="21" customFormat="1" ht="14.1" customHeight="1">
      <c r="A238" s="19" t="str">
        <f t="shared" si="44"/>
        <v>TendererLegalForm</v>
      </c>
      <c r="B238" s="20" t="s">
        <v>267</v>
      </c>
      <c r="C238" s="8" t="s">
        <v>556</v>
      </c>
      <c r="D238" s="19"/>
      <c r="E238" s="19"/>
      <c r="F238" s="19" t="str">
        <f t="shared" si="45"/>
        <v>Tendering Terms. Tenderer Legal Form Text. Text</v>
      </c>
      <c r="G238" s="19"/>
      <c r="H238" s="19" t="s">
        <v>480</v>
      </c>
      <c r="I238" s="19"/>
      <c r="J238" s="19" t="s">
        <v>557</v>
      </c>
      <c r="K238" s="19" t="s">
        <v>263</v>
      </c>
      <c r="L238" s="19" t="str">
        <f t="shared" si="46"/>
        <v>Tenderer Legal Form Text</v>
      </c>
      <c r="M238" s="19" t="s">
        <v>263</v>
      </c>
      <c r="N238" s="19"/>
      <c r="O238" s="19" t="str">
        <f t="shared" si="47"/>
        <v>Text. Type</v>
      </c>
      <c r="P238" s="19"/>
      <c r="Q238" s="19"/>
      <c r="R238" s="19" t="s">
        <v>259</v>
      </c>
      <c r="S238" s="19"/>
      <c r="T238" s="19"/>
      <c r="U238" s="19"/>
      <c r="AA238" s="21" t="s">
        <v>5</v>
      </c>
      <c r="AF238" s="22">
        <v>20180228</v>
      </c>
    </row>
    <row r="239" spans="1:1029" s="21" customFormat="1" ht="14.1" customHeight="1">
      <c r="A239" s="19" t="str">
        <f t="shared" si="44"/>
        <v>SecurityClearanceDeadlineDate</v>
      </c>
      <c r="B239" s="20" t="s">
        <v>267</v>
      </c>
      <c r="C239" s="8" t="s">
        <v>558</v>
      </c>
      <c r="D239" s="19"/>
      <c r="E239" s="19"/>
      <c r="F239" s="19" t="str">
        <f t="shared" si="45"/>
        <v>Tendering Terms. Security Clearance Deadline Date. Date</v>
      </c>
      <c r="G239" s="19"/>
      <c r="H239" s="19" t="s">
        <v>480</v>
      </c>
      <c r="I239" s="19"/>
      <c r="J239" s="19" t="s">
        <v>559</v>
      </c>
      <c r="K239" s="19" t="s">
        <v>274</v>
      </c>
      <c r="L239" s="19" t="str">
        <f t="shared" si="46"/>
        <v>Security Clearance Deadline Date</v>
      </c>
      <c r="M239" s="19" t="s">
        <v>274</v>
      </c>
      <c r="N239" s="19"/>
      <c r="O239" s="19" t="str">
        <f t="shared" si="47"/>
        <v>Date. Type</v>
      </c>
      <c r="P239" s="19"/>
      <c r="Q239" s="19"/>
      <c r="R239" s="19" t="s">
        <v>259</v>
      </c>
      <c r="S239" s="19"/>
      <c r="T239" s="19"/>
      <c r="U239" s="19"/>
      <c r="AA239" s="21" t="s">
        <v>5</v>
      </c>
      <c r="AF239" s="22">
        <v>20180228</v>
      </c>
    </row>
    <row r="240" spans="1:1029" s="21" customFormat="1" ht="14.1" customHeight="1">
      <c r="A240" s="19" t="str">
        <f t="shared" si="44"/>
        <v>ConditionsPerformance</v>
      </c>
      <c r="B240" s="20" t="s">
        <v>267</v>
      </c>
      <c r="C240" s="8" t="s">
        <v>164</v>
      </c>
      <c r="D240" s="19"/>
      <c r="E240" s="19"/>
      <c r="F240" s="19" t="str">
        <f t="shared" si="45"/>
        <v>Tendering Terms. Conditions Performance Text. Text</v>
      </c>
      <c r="G240" s="19"/>
      <c r="H240" s="19" t="s">
        <v>480</v>
      </c>
      <c r="I240" s="19"/>
      <c r="J240" s="19" t="s">
        <v>560</v>
      </c>
      <c r="K240" s="19" t="s">
        <v>263</v>
      </c>
      <c r="L240" s="19" t="str">
        <f t="shared" si="46"/>
        <v>Conditions Performance Text</v>
      </c>
      <c r="M240" s="19" t="s">
        <v>263</v>
      </c>
      <c r="N240" s="19"/>
      <c r="O240" s="19" t="str">
        <f t="shared" si="47"/>
        <v>Text. Type</v>
      </c>
      <c r="P240" s="19"/>
      <c r="Q240" s="19"/>
      <c r="R240" s="19" t="s">
        <v>259</v>
      </c>
      <c r="S240" s="19"/>
      <c r="T240" s="19"/>
      <c r="U240" s="19"/>
      <c r="AA240" s="21" t="s">
        <v>5</v>
      </c>
      <c r="AF240" s="22">
        <v>20180228</v>
      </c>
    </row>
    <row r="241" spans="1:1029" s="21" customFormat="1" ht="14.1" customHeight="1">
      <c r="A241" s="19" t="str">
        <f t="shared" si="44"/>
        <v>PerformingStafQualificationIndicator</v>
      </c>
      <c r="B241" s="20">
        <v>1</v>
      </c>
      <c r="C241" s="8" t="s">
        <v>561</v>
      </c>
      <c r="D241" s="19"/>
      <c r="E241" s="19"/>
      <c r="F241" s="19" t="str">
        <f t="shared" si="45"/>
        <v>Tendering Terms. Performing Staf Qualification Indicator. Indicator</v>
      </c>
      <c r="G241" s="19"/>
      <c r="H241" s="19" t="s">
        <v>480</v>
      </c>
      <c r="I241" s="19"/>
      <c r="J241" s="19" t="s">
        <v>562</v>
      </c>
      <c r="K241" s="19" t="s">
        <v>316</v>
      </c>
      <c r="L241" s="19" t="str">
        <f t="shared" si="46"/>
        <v>Performing Staf Qualification Indicator</v>
      </c>
      <c r="M241" s="19" t="s">
        <v>316</v>
      </c>
      <c r="N241" s="19"/>
      <c r="O241" s="19" t="str">
        <f t="shared" si="47"/>
        <v>Indicator. Type</v>
      </c>
      <c r="P241" s="19"/>
      <c r="Q241" s="19"/>
      <c r="R241" s="19" t="s">
        <v>259</v>
      </c>
      <c r="S241" s="19"/>
      <c r="T241" s="19"/>
      <c r="U241" s="19"/>
      <c r="AA241" s="21" t="s">
        <v>5</v>
      </c>
      <c r="AF241" s="22">
        <v>20180228</v>
      </c>
    </row>
    <row r="242" spans="1:1029" s="21" customFormat="1" ht="14.1" customHeight="1">
      <c r="A242" s="19" t="str">
        <f t="shared" si="44"/>
        <v>SubcontractingPercentageNumber</v>
      </c>
      <c r="B242" s="20" t="s">
        <v>267</v>
      </c>
      <c r="C242" s="8" t="s">
        <v>563</v>
      </c>
      <c r="D242" s="19"/>
      <c r="E242" s="19"/>
      <c r="F242" s="19" t="str">
        <f t="shared" si="45"/>
        <v>Tendering Terms. Subcontracting Percentage Number. Number</v>
      </c>
      <c r="G242" s="19"/>
      <c r="H242" s="19" t="s">
        <v>480</v>
      </c>
      <c r="I242" s="19"/>
      <c r="J242" s="19" t="s">
        <v>564</v>
      </c>
      <c r="K242" s="19" t="s">
        <v>464</v>
      </c>
      <c r="L242" s="19" t="str">
        <f t="shared" si="46"/>
        <v>Subcontracting Percentage Number</v>
      </c>
      <c r="M242" s="19" t="s">
        <v>464</v>
      </c>
      <c r="N242" s="19"/>
      <c r="O242" s="19" t="str">
        <f t="shared" si="47"/>
        <v>Number. Type</v>
      </c>
      <c r="P242" s="19"/>
      <c r="Q242" s="19"/>
      <c r="R242" s="19" t="s">
        <v>259</v>
      </c>
      <c r="S242" s="19"/>
      <c r="T242" s="19"/>
      <c r="U242" s="19"/>
      <c r="AA242" s="21" t="s">
        <v>5</v>
      </c>
      <c r="AF242" s="22">
        <v>20180228</v>
      </c>
    </row>
    <row r="243" spans="1:1029" s="21" customFormat="1" ht="14.1" customHeight="1">
      <c r="A243" s="19" t="str">
        <f t="shared" si="44"/>
        <v>SubcontractingRequirementsCode</v>
      </c>
      <c r="B243" s="20" t="s">
        <v>271</v>
      </c>
      <c r="C243" s="8" t="s">
        <v>565</v>
      </c>
      <c r="D243" s="19"/>
      <c r="E243" s="19"/>
      <c r="F243" s="19" t="str">
        <f t="shared" si="45"/>
        <v>Tendering Terms. Subcontracting Requirements Code. Code</v>
      </c>
      <c r="G243" s="19"/>
      <c r="H243" s="19" t="s">
        <v>480</v>
      </c>
      <c r="I243" s="19"/>
      <c r="J243" s="19" t="s">
        <v>566</v>
      </c>
      <c r="K243" s="19" t="s">
        <v>258</v>
      </c>
      <c r="L243" s="19" t="str">
        <f t="shared" si="46"/>
        <v>Subcontracting Requirements Code</v>
      </c>
      <c r="M243" s="19" t="s">
        <v>258</v>
      </c>
      <c r="N243" s="19"/>
      <c r="O243" s="19" t="str">
        <f t="shared" si="47"/>
        <v>Code. Type</v>
      </c>
      <c r="P243" s="19"/>
      <c r="Q243" s="19"/>
      <c r="R243" s="19" t="s">
        <v>259</v>
      </c>
      <c r="S243" s="19"/>
      <c r="T243" s="19"/>
      <c r="U243" s="19"/>
      <c r="AA243" s="21" t="s">
        <v>5</v>
      </c>
      <c r="AF243" s="22">
        <v>20180228</v>
      </c>
    </row>
    <row r="244" spans="1:1029" s="21" customFormat="1" ht="14.1" customHeight="1">
      <c r="A244" s="19" t="str">
        <f t="shared" si="44"/>
        <v>ReviewDeadlineDescription</v>
      </c>
      <c r="B244" s="20" t="s">
        <v>267</v>
      </c>
      <c r="C244" s="8" t="s">
        <v>567</v>
      </c>
      <c r="D244" s="19"/>
      <c r="E244" s="19"/>
      <c r="F244" s="19" t="str">
        <f t="shared" si="45"/>
        <v>Tendering Terms. Review Deadline Description. Description</v>
      </c>
      <c r="G244" s="19"/>
      <c r="H244" s="19" t="s">
        <v>480</v>
      </c>
      <c r="I244" s="19"/>
      <c r="J244" s="19" t="s">
        <v>568</v>
      </c>
      <c r="K244" s="19" t="s">
        <v>291</v>
      </c>
      <c r="L244" s="19" t="str">
        <f t="shared" si="46"/>
        <v>Review Deadline Description</v>
      </c>
      <c r="M244" s="19" t="s">
        <v>291</v>
      </c>
      <c r="N244" s="19"/>
      <c r="O244" s="19" t="str">
        <f t="shared" si="47"/>
        <v>Description. Type</v>
      </c>
      <c r="P244" s="19"/>
      <c r="Q244" s="19"/>
      <c r="R244" s="19" t="s">
        <v>259</v>
      </c>
      <c r="S244" s="19"/>
      <c r="T244" s="19"/>
      <c r="U244" s="19"/>
      <c r="AA244" s="21" t="s">
        <v>5</v>
      </c>
      <c r="AF244" s="22">
        <v>20180228</v>
      </c>
    </row>
    <row r="245" spans="1:1029" s="21" customFormat="1" ht="14.1" customHeight="1">
      <c r="A245" s="19" t="str">
        <f t="shared" si="44"/>
        <v>FollowUpContractsIndicator</v>
      </c>
      <c r="B245" s="20" t="s">
        <v>267</v>
      </c>
      <c r="C245" s="8" t="s">
        <v>569</v>
      </c>
      <c r="D245" s="19"/>
      <c r="E245" s="19"/>
      <c r="F245" s="19" t="str">
        <f t="shared" si="45"/>
        <v>Tendering Terms. Follow Up Contracts Indicator. Indicator</v>
      </c>
      <c r="G245" s="19"/>
      <c r="H245" s="19" t="s">
        <v>480</v>
      </c>
      <c r="I245" s="19"/>
      <c r="J245" s="19" t="s">
        <v>570</v>
      </c>
      <c r="K245" s="19" t="s">
        <v>316</v>
      </c>
      <c r="L245" s="19" t="str">
        <f t="shared" si="46"/>
        <v>Follow Up Contracts Indicator</v>
      </c>
      <c r="M245" s="19" t="s">
        <v>316</v>
      </c>
      <c r="N245" s="19"/>
      <c r="O245" s="19" t="str">
        <f t="shared" si="47"/>
        <v>Indicator. Type</v>
      </c>
      <c r="P245" s="19"/>
      <c r="Q245" s="19"/>
      <c r="R245" s="19" t="s">
        <v>259</v>
      </c>
      <c r="S245" s="19"/>
      <c r="T245" s="19"/>
      <c r="U245" s="19"/>
      <c r="AA245" s="21" t="s">
        <v>5</v>
      </c>
      <c r="AE245" s="21" t="s">
        <v>5</v>
      </c>
      <c r="AF245" s="22" t="s">
        <v>305</v>
      </c>
    </row>
    <row r="246" spans="1:1029" s="21" customFormat="1" ht="14.1" customHeight="1">
      <c r="A246" s="19" t="str">
        <f t="shared" si="44"/>
        <v>InvitationsDispatchDate</v>
      </c>
      <c r="B246" s="20" t="s">
        <v>267</v>
      </c>
      <c r="C246" s="8" t="s">
        <v>571</v>
      </c>
      <c r="D246" s="19"/>
      <c r="E246" s="19"/>
      <c r="F246" s="19" t="str">
        <f t="shared" si="45"/>
        <v>Tendering Terms. Invitations Dispatch Date. Date</v>
      </c>
      <c r="G246" s="19"/>
      <c r="H246" s="19" t="s">
        <v>480</v>
      </c>
      <c r="I246" s="19"/>
      <c r="J246" s="19" t="s">
        <v>572</v>
      </c>
      <c r="K246" s="19" t="s">
        <v>274</v>
      </c>
      <c r="L246" s="19" t="str">
        <f t="shared" si="46"/>
        <v>Invitations Dispatch Date</v>
      </c>
      <c r="M246" s="19" t="s">
        <v>274</v>
      </c>
      <c r="N246" s="19"/>
      <c r="O246" s="19" t="str">
        <f t="shared" si="47"/>
        <v>Date. Type</v>
      </c>
      <c r="P246" s="19"/>
      <c r="Q246" s="19"/>
      <c r="R246" s="19" t="s">
        <v>259</v>
      </c>
      <c r="S246" s="19"/>
      <c r="T246" s="19"/>
      <c r="U246" s="19"/>
      <c r="AA246" s="21" t="s">
        <v>5</v>
      </c>
      <c r="AE246" s="21" t="s">
        <v>255</v>
      </c>
      <c r="AF246" s="22">
        <v>20180307</v>
      </c>
    </row>
    <row r="247" spans="1:1029" s="21" customFormat="1" ht="14.1" customHeight="1">
      <c r="A247" s="19" t="str">
        <f t="shared" si="44"/>
        <v>ProcessChoiceJustificationCode</v>
      </c>
      <c r="B247" s="20" t="s">
        <v>267</v>
      </c>
      <c r="C247" s="8" t="s">
        <v>573</v>
      </c>
      <c r="D247" s="19"/>
      <c r="E247" s="19"/>
      <c r="F247" s="19" t="str">
        <f t="shared" si="45"/>
        <v>Tendering Terms. Process Choice Justification Code. Code</v>
      </c>
      <c r="G247" s="19"/>
      <c r="H247" s="19" t="s">
        <v>480</v>
      </c>
      <c r="I247" s="19"/>
      <c r="J247" s="19" t="s">
        <v>574</v>
      </c>
      <c r="K247" s="19" t="s">
        <v>258</v>
      </c>
      <c r="L247" s="19" t="str">
        <f t="shared" si="46"/>
        <v>Process Choice Justification Code</v>
      </c>
      <c r="M247" s="19" t="s">
        <v>258</v>
      </c>
      <c r="N247" s="19"/>
      <c r="O247" s="19" t="str">
        <f t="shared" si="47"/>
        <v>Code. Type</v>
      </c>
      <c r="P247" s="19"/>
      <c r="Q247" s="19"/>
      <c r="R247" s="19" t="s">
        <v>259</v>
      </c>
      <c r="S247" s="19"/>
      <c r="T247" s="19"/>
      <c r="U247" s="19"/>
      <c r="AA247" s="21" t="s">
        <v>255</v>
      </c>
      <c r="AE247" s="21" t="s">
        <v>5</v>
      </c>
      <c r="AF247" s="22">
        <v>20180307</v>
      </c>
    </row>
    <row r="248" spans="1:1029" s="21" customFormat="1" ht="14.1" customHeight="1">
      <c r="A248" s="19" t="str">
        <f t="shared" si="44"/>
        <v>LotsMaxAllowedNumber</v>
      </c>
      <c r="B248" s="20" t="s">
        <v>267</v>
      </c>
      <c r="C248" s="8" t="s">
        <v>575</v>
      </c>
      <c r="D248" s="19"/>
      <c r="E248" s="19"/>
      <c r="F248" s="19" t="str">
        <f t="shared" si="45"/>
        <v>Tendering Terms. Lots Max Allowed Number. Number</v>
      </c>
      <c r="G248" s="19"/>
      <c r="H248" s="19" t="s">
        <v>480</v>
      </c>
      <c r="I248" s="19"/>
      <c r="J248" s="19" t="s">
        <v>576</v>
      </c>
      <c r="K248" s="19" t="s">
        <v>464</v>
      </c>
      <c r="L248" s="19" t="str">
        <f t="shared" si="46"/>
        <v>Lots Max Allowed Number</v>
      </c>
      <c r="M248" s="19" t="s">
        <v>464</v>
      </c>
      <c r="N248" s="19"/>
      <c r="O248" s="19" t="str">
        <f t="shared" si="47"/>
        <v>Number. Type</v>
      </c>
      <c r="P248" s="19"/>
      <c r="Q248" s="19"/>
      <c r="R248" s="19" t="s">
        <v>259</v>
      </c>
      <c r="S248" s="19"/>
      <c r="T248" s="19"/>
      <c r="U248" s="19"/>
      <c r="X248" s="21" t="s">
        <v>127</v>
      </c>
      <c r="AA248" s="21" t="s">
        <v>5</v>
      </c>
      <c r="AE248" s="21" t="s">
        <v>5</v>
      </c>
      <c r="AF248" s="22">
        <v>20180313</v>
      </c>
    </row>
    <row r="249" spans="1:1029" s="21" customFormat="1" ht="14.1" customHeight="1">
      <c r="A249" s="19" t="str">
        <f t="shared" si="44"/>
        <v>LotsMaxAwardedNumber</v>
      </c>
      <c r="B249" s="20" t="s">
        <v>267</v>
      </c>
      <c r="C249" s="8" t="s">
        <v>577</v>
      </c>
      <c r="D249" s="19"/>
      <c r="E249" s="19"/>
      <c r="F249" s="19" t="str">
        <f t="shared" si="45"/>
        <v>Tendering Terms. Lots Max Awarded Number. Number</v>
      </c>
      <c r="G249" s="19"/>
      <c r="H249" s="19" t="s">
        <v>480</v>
      </c>
      <c r="I249" s="19"/>
      <c r="J249" s="19" t="s">
        <v>578</v>
      </c>
      <c r="K249" s="19" t="s">
        <v>464</v>
      </c>
      <c r="L249" s="19" t="str">
        <f t="shared" si="46"/>
        <v>Lots Max Awarded Number</v>
      </c>
      <c r="M249" s="19" t="s">
        <v>464</v>
      </c>
      <c r="N249" s="19"/>
      <c r="O249" s="19" t="str">
        <f t="shared" si="47"/>
        <v>Number. Type</v>
      </c>
      <c r="P249" s="19"/>
      <c r="Q249" s="19"/>
      <c r="R249" s="19" t="s">
        <v>259</v>
      </c>
      <c r="S249" s="19"/>
      <c r="T249" s="19"/>
      <c r="U249" s="19"/>
      <c r="X249" s="21" t="s">
        <v>128</v>
      </c>
      <c r="AA249" s="21" t="s">
        <v>5</v>
      </c>
      <c r="AE249" s="21" t="s">
        <v>5</v>
      </c>
      <c r="AF249" s="22">
        <v>20180313</v>
      </c>
    </row>
    <row r="250" spans="1:1029">
      <c r="A250" s="14" t="str">
        <f t="shared" ref="A250:A256" si="48">SUBSTITUTE(SUBSTITUTE(CONCATENATE(I250,IF(L250="Identifier","ID",L250))," ",""),"_","")</f>
        <v>EnvironmentalParty</v>
      </c>
      <c r="B250" s="15" t="s">
        <v>271</v>
      </c>
      <c r="C250" s="17" t="s">
        <v>269</v>
      </c>
      <c r="D250" s="14"/>
      <c r="E250" s="14"/>
      <c r="F250" s="14" t="str">
        <f t="shared" ref="F250:F256" si="49">CONCATENATE( IF(G250="","",CONCATENATE(G250,"_ ")),H250,". ",IF(I250="","",CONCATENATE(I250,"_ ")),L250,IF(I250="","",CONCATENATE(". ",M250)))</f>
        <v>Tendering Terms. Environmental_ Party</v>
      </c>
      <c r="G250" s="14"/>
      <c r="H250" s="14" t="s">
        <v>480</v>
      </c>
      <c r="I250" s="14"/>
      <c r="J250" s="14"/>
      <c r="K250" s="14"/>
      <c r="L250" s="14" t="str">
        <f t="shared" ref="L250:L256" si="50">CONCATENATE(IF(P250="","",CONCATENATE(P250,"_ ")),Q250)</f>
        <v>Environmental_ Party</v>
      </c>
      <c r="M250" s="14" t="str">
        <f t="shared" ref="M250:M256" si="51">L250</f>
        <v>Environmental_ Party</v>
      </c>
      <c r="N250" s="14"/>
      <c r="O250" s="14"/>
      <c r="P250" s="14" t="s">
        <v>579</v>
      </c>
      <c r="Q250" s="16" t="s">
        <v>462</v>
      </c>
      <c r="R250" s="14" t="s">
        <v>276</v>
      </c>
      <c r="S250" s="17"/>
      <c r="T250" s="17"/>
      <c r="U250" s="17"/>
      <c r="V250" s="17"/>
      <c r="W250" s="17"/>
      <c r="X250" s="17"/>
      <c r="Y250" s="17" t="s">
        <v>254</v>
      </c>
      <c r="Z250" s="17"/>
      <c r="AA250" s="17" t="s">
        <v>255</v>
      </c>
      <c r="AB250" s="17"/>
      <c r="AC250" s="17"/>
      <c r="AD250" s="17"/>
      <c r="AE250" s="17" t="s">
        <v>5</v>
      </c>
      <c r="AF250" s="16">
        <v>20180228</v>
      </c>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c r="ALW250"/>
      <c r="ALX250"/>
      <c r="ALY250"/>
      <c r="ALZ250"/>
      <c r="AMA250"/>
      <c r="AMB250"/>
      <c r="AMC250"/>
      <c r="AMD250"/>
      <c r="AME250"/>
      <c r="AMF250"/>
      <c r="AMG250"/>
      <c r="AMH250"/>
      <c r="AMI250"/>
      <c r="AMJ250"/>
      <c r="AMK250"/>
      <c r="AML250"/>
      <c r="AMM250"/>
      <c r="AMN250"/>
      <c r="AMO250"/>
    </row>
    <row r="251" spans="1:1029">
      <c r="A251" s="14" t="str">
        <f t="shared" si="48"/>
        <v>TaxParty</v>
      </c>
      <c r="B251" s="15" t="s">
        <v>271</v>
      </c>
      <c r="C251" s="17" t="s">
        <v>269</v>
      </c>
      <c r="D251" s="14"/>
      <c r="E251" s="14"/>
      <c r="F251" s="14" t="str">
        <f t="shared" si="49"/>
        <v>Tendering Terms. Tax_ Party</v>
      </c>
      <c r="G251" s="14"/>
      <c r="H251" s="14" t="s">
        <v>480</v>
      </c>
      <c r="I251" s="14"/>
      <c r="J251" s="14"/>
      <c r="K251" s="14"/>
      <c r="L251" s="14" t="str">
        <f t="shared" si="50"/>
        <v>Tax_ Party</v>
      </c>
      <c r="M251" s="14" t="str">
        <f t="shared" si="51"/>
        <v>Tax_ Party</v>
      </c>
      <c r="N251" s="14"/>
      <c r="O251" s="14"/>
      <c r="P251" s="14" t="s">
        <v>580</v>
      </c>
      <c r="Q251" s="16" t="s">
        <v>462</v>
      </c>
      <c r="R251" s="14" t="s">
        <v>276</v>
      </c>
      <c r="S251" s="17"/>
      <c r="T251" s="17"/>
      <c r="U251" s="17"/>
      <c r="V251" s="17"/>
      <c r="W251" s="17"/>
      <c r="X251" s="17"/>
      <c r="Y251" s="17" t="s">
        <v>254</v>
      </c>
      <c r="Z251" s="17"/>
      <c r="AA251" s="17" t="s">
        <v>255</v>
      </c>
      <c r="AB251" s="17"/>
      <c r="AC251" s="17"/>
      <c r="AD251" s="17"/>
      <c r="AE251" s="17" t="s">
        <v>5</v>
      </c>
      <c r="AF251" s="16">
        <v>20180228</v>
      </c>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c r="WH251"/>
      <c r="WI251"/>
      <c r="WJ251"/>
      <c r="WK251"/>
      <c r="WL251"/>
      <c r="WM251"/>
      <c r="WN251"/>
      <c r="WO251"/>
      <c r="WP251"/>
      <c r="WQ251"/>
      <c r="WR251"/>
      <c r="WS251"/>
      <c r="WT251"/>
      <c r="WU251"/>
      <c r="WV251"/>
      <c r="WW251"/>
      <c r="WX251"/>
      <c r="WY251"/>
      <c r="WZ251"/>
      <c r="XA251"/>
      <c r="XB251"/>
      <c r="XC251"/>
      <c r="XD251"/>
      <c r="XE251"/>
      <c r="XF251"/>
      <c r="XG251"/>
      <c r="XH251"/>
      <c r="XI251"/>
      <c r="XJ251"/>
      <c r="XK251"/>
      <c r="XL251"/>
      <c r="XM251"/>
      <c r="XN251"/>
      <c r="XO251"/>
      <c r="XP251"/>
      <c r="XQ251"/>
      <c r="XR251"/>
      <c r="XS251"/>
      <c r="XT251"/>
      <c r="XU251"/>
      <c r="XV251"/>
      <c r="XW251"/>
      <c r="XX251"/>
      <c r="XY251"/>
      <c r="XZ251"/>
      <c r="YA251"/>
      <c r="YB251"/>
      <c r="YC251"/>
      <c r="YD251"/>
      <c r="YE251"/>
      <c r="YF251"/>
      <c r="YG251"/>
      <c r="YH251"/>
      <c r="YI251"/>
      <c r="YJ251"/>
      <c r="YK251"/>
      <c r="YL251"/>
      <c r="YM251"/>
      <c r="YN251"/>
      <c r="YO251"/>
      <c r="YP251"/>
      <c r="YQ251"/>
      <c r="YR251"/>
      <c r="YS251"/>
      <c r="YT251"/>
      <c r="YU251"/>
      <c r="YV251"/>
      <c r="YW251"/>
      <c r="YX251"/>
      <c r="YY251"/>
      <c r="YZ251"/>
      <c r="ZA251"/>
      <c r="ZB251"/>
      <c r="ZC251"/>
      <c r="ZD251"/>
      <c r="ZE251"/>
      <c r="ZF251"/>
      <c r="ZG251"/>
      <c r="ZH251"/>
      <c r="ZI251"/>
      <c r="ZJ251"/>
      <c r="ZK251"/>
      <c r="ZL251"/>
      <c r="ZM251"/>
      <c r="ZN251"/>
      <c r="ZO251"/>
      <c r="ZP251"/>
      <c r="ZQ251"/>
      <c r="ZR251"/>
      <c r="ZS251"/>
      <c r="ZT251"/>
      <c r="ZU251"/>
      <c r="ZV251"/>
      <c r="ZW251"/>
      <c r="ZX251"/>
      <c r="ZY251"/>
      <c r="ZZ251"/>
      <c r="AAA251"/>
      <c r="AAB251"/>
      <c r="AAC251"/>
      <c r="AAD251"/>
      <c r="AAE251"/>
      <c r="AAF251"/>
      <c r="AAG251"/>
      <c r="AAH251"/>
      <c r="AAI251"/>
      <c r="AAJ251"/>
      <c r="AAK251"/>
      <c r="AAL251"/>
      <c r="AAM251"/>
      <c r="AAN251"/>
      <c r="AAO251"/>
      <c r="AAP251"/>
      <c r="AAQ251"/>
      <c r="AAR251"/>
      <c r="AAS251"/>
      <c r="AAT251"/>
      <c r="AAU251"/>
      <c r="AAV251"/>
      <c r="AAW251"/>
      <c r="AAX251"/>
      <c r="AAY251"/>
      <c r="AAZ251"/>
      <c r="ABA251"/>
      <c r="ABB251"/>
      <c r="ABC251"/>
      <c r="ABD251"/>
      <c r="ABE251"/>
      <c r="ABF251"/>
      <c r="ABG251"/>
      <c r="ABH251"/>
      <c r="ABI251"/>
      <c r="ABJ251"/>
      <c r="ABK251"/>
      <c r="ABL251"/>
      <c r="ABM251"/>
      <c r="ABN251"/>
      <c r="ABO251"/>
      <c r="ABP251"/>
      <c r="ABQ251"/>
      <c r="ABR251"/>
      <c r="ABS251"/>
      <c r="ABT251"/>
      <c r="ABU251"/>
      <c r="ABV251"/>
      <c r="ABW251"/>
      <c r="ABX251"/>
      <c r="ABY251"/>
      <c r="ABZ251"/>
      <c r="ACA251"/>
      <c r="ACB251"/>
      <c r="ACC251"/>
      <c r="ACD251"/>
      <c r="ACE251"/>
      <c r="ACF251"/>
      <c r="ACG251"/>
      <c r="ACH251"/>
      <c r="ACI251"/>
      <c r="ACJ251"/>
      <c r="ACK251"/>
      <c r="ACL251"/>
      <c r="ACM251"/>
      <c r="ACN251"/>
      <c r="ACO251"/>
      <c r="ACP251"/>
      <c r="ACQ251"/>
      <c r="ACR251"/>
      <c r="ACS251"/>
      <c r="ACT251"/>
      <c r="ACU251"/>
      <c r="ACV251"/>
      <c r="ACW251"/>
      <c r="ACX251"/>
      <c r="ACY251"/>
      <c r="ACZ251"/>
      <c r="ADA251"/>
      <c r="ADB251"/>
      <c r="ADC251"/>
      <c r="ADD251"/>
      <c r="ADE251"/>
      <c r="ADF251"/>
      <c r="ADG251"/>
      <c r="ADH251"/>
      <c r="ADI251"/>
      <c r="ADJ251"/>
      <c r="ADK251"/>
      <c r="ADL251"/>
      <c r="ADM251"/>
      <c r="ADN251"/>
      <c r="ADO251"/>
      <c r="ADP251"/>
      <c r="ADQ251"/>
      <c r="ADR251"/>
      <c r="ADS251"/>
      <c r="ADT251"/>
      <c r="ADU251"/>
      <c r="ADV251"/>
      <c r="ADW251"/>
      <c r="ADX251"/>
      <c r="ADY251"/>
      <c r="ADZ251"/>
      <c r="AEA251"/>
      <c r="AEB251"/>
      <c r="AEC251"/>
      <c r="AED251"/>
      <c r="AEE251"/>
      <c r="AEF251"/>
      <c r="AEG251"/>
      <c r="AEH251"/>
      <c r="AEI251"/>
      <c r="AEJ251"/>
      <c r="AEK251"/>
      <c r="AEL251"/>
      <c r="AEM251"/>
      <c r="AEN251"/>
      <c r="AEO251"/>
      <c r="AEP251"/>
      <c r="AEQ251"/>
      <c r="AER251"/>
      <c r="AES251"/>
      <c r="AET251"/>
      <c r="AEU251"/>
      <c r="AEV251"/>
      <c r="AEW251"/>
      <c r="AEX251"/>
      <c r="AEY251"/>
      <c r="AEZ251"/>
      <c r="AFA251"/>
      <c r="AFB251"/>
      <c r="AFC251"/>
      <c r="AFD251"/>
      <c r="AFE251"/>
      <c r="AFF251"/>
      <c r="AFG251"/>
      <c r="AFH251"/>
      <c r="AFI251"/>
      <c r="AFJ251"/>
      <c r="AFK251"/>
      <c r="AFL251"/>
      <c r="AFM251"/>
      <c r="AFN251"/>
      <c r="AFO251"/>
      <c r="AFP251"/>
      <c r="AFQ251"/>
      <c r="AFR251"/>
      <c r="AFS251"/>
      <c r="AFT251"/>
      <c r="AFU251"/>
      <c r="AFV251"/>
      <c r="AFW251"/>
      <c r="AFX251"/>
      <c r="AFY251"/>
      <c r="AFZ251"/>
      <c r="AGA251"/>
      <c r="AGB251"/>
      <c r="AGC251"/>
      <c r="AGD251"/>
      <c r="AGE251"/>
      <c r="AGF251"/>
      <c r="AGG251"/>
      <c r="AGH251"/>
      <c r="AGI251"/>
      <c r="AGJ251"/>
      <c r="AGK251"/>
      <c r="AGL251"/>
      <c r="AGM251"/>
      <c r="AGN251"/>
      <c r="AGO251"/>
      <c r="AGP251"/>
      <c r="AGQ251"/>
      <c r="AGR251"/>
      <c r="AGS251"/>
      <c r="AGT251"/>
      <c r="AGU251"/>
      <c r="AGV251"/>
      <c r="AGW251"/>
      <c r="AGX251"/>
      <c r="AGY251"/>
      <c r="AGZ251"/>
      <c r="AHA251"/>
      <c r="AHB251"/>
      <c r="AHC251"/>
      <c r="AHD251"/>
      <c r="AHE251"/>
      <c r="AHF251"/>
      <c r="AHG251"/>
      <c r="AHH251"/>
      <c r="AHI251"/>
      <c r="AHJ251"/>
      <c r="AHK251"/>
      <c r="AHL251"/>
      <c r="AHM251"/>
      <c r="AHN251"/>
      <c r="AHO251"/>
      <c r="AHP251"/>
      <c r="AHQ251"/>
      <c r="AHR251"/>
      <c r="AHS251"/>
      <c r="AHT251"/>
      <c r="AHU251"/>
      <c r="AHV251"/>
      <c r="AHW251"/>
      <c r="AHX251"/>
      <c r="AHY251"/>
      <c r="AHZ251"/>
      <c r="AIA251"/>
      <c r="AIB251"/>
      <c r="AIC251"/>
      <c r="AID251"/>
      <c r="AIE251"/>
      <c r="AIF251"/>
      <c r="AIG251"/>
      <c r="AIH251"/>
      <c r="AII251"/>
      <c r="AIJ251"/>
      <c r="AIK251"/>
      <c r="AIL251"/>
      <c r="AIM251"/>
      <c r="AIN251"/>
      <c r="AIO251"/>
      <c r="AIP251"/>
      <c r="AIQ251"/>
      <c r="AIR251"/>
      <c r="AIS251"/>
      <c r="AIT251"/>
      <c r="AIU251"/>
      <c r="AIV251"/>
      <c r="AIW251"/>
      <c r="AIX251"/>
      <c r="AIY251"/>
      <c r="AIZ251"/>
      <c r="AJA251"/>
      <c r="AJB251"/>
      <c r="AJC251"/>
      <c r="AJD251"/>
      <c r="AJE251"/>
      <c r="AJF251"/>
      <c r="AJG251"/>
      <c r="AJH251"/>
      <c r="AJI251"/>
      <c r="AJJ251"/>
      <c r="AJK251"/>
      <c r="AJL251"/>
      <c r="AJM251"/>
      <c r="AJN251"/>
      <c r="AJO251"/>
      <c r="AJP251"/>
      <c r="AJQ251"/>
      <c r="AJR251"/>
      <c r="AJS251"/>
      <c r="AJT251"/>
      <c r="AJU251"/>
      <c r="AJV251"/>
      <c r="AJW251"/>
      <c r="AJX251"/>
      <c r="AJY251"/>
      <c r="AJZ251"/>
      <c r="AKA251"/>
      <c r="AKB251"/>
      <c r="AKC251"/>
      <c r="AKD251"/>
      <c r="AKE251"/>
      <c r="AKF251"/>
      <c r="AKG251"/>
      <c r="AKH251"/>
      <c r="AKI251"/>
      <c r="AKJ251"/>
      <c r="AKK251"/>
      <c r="AKL251"/>
      <c r="AKM251"/>
      <c r="AKN251"/>
      <c r="AKO251"/>
      <c r="AKP251"/>
      <c r="AKQ251"/>
      <c r="AKR251"/>
      <c r="AKS251"/>
      <c r="AKT251"/>
      <c r="AKU251"/>
      <c r="AKV251"/>
      <c r="AKW251"/>
      <c r="AKX251"/>
      <c r="AKY251"/>
      <c r="AKZ251"/>
      <c r="ALA251"/>
      <c r="ALB251"/>
      <c r="ALC251"/>
      <c r="ALD251"/>
      <c r="ALE251"/>
      <c r="ALF251"/>
      <c r="ALG251"/>
      <c r="ALH251"/>
      <c r="ALI251"/>
      <c r="ALJ251"/>
      <c r="ALK251"/>
      <c r="ALL251"/>
      <c r="ALM251"/>
      <c r="ALN251"/>
      <c r="ALO251"/>
      <c r="ALP251"/>
      <c r="ALQ251"/>
      <c r="ALR251"/>
      <c r="ALS251"/>
      <c r="ALT251"/>
      <c r="ALU251"/>
      <c r="ALV251"/>
      <c r="ALW251"/>
      <c r="ALX251"/>
      <c r="ALY251"/>
      <c r="ALZ251"/>
      <c r="AMA251"/>
      <c r="AMB251"/>
      <c r="AMC251"/>
      <c r="AMD251"/>
      <c r="AME251"/>
      <c r="AMF251"/>
      <c r="AMG251"/>
      <c r="AMH251"/>
      <c r="AMI251"/>
      <c r="AMJ251"/>
      <c r="AMK251"/>
      <c r="AML251"/>
      <c r="AMM251"/>
      <c r="AMN251"/>
      <c r="AMO251"/>
    </row>
    <row r="252" spans="1:1029">
      <c r="A252" s="14" t="str">
        <f t="shared" si="48"/>
        <v>EmploymentParty</v>
      </c>
      <c r="B252" s="15" t="s">
        <v>271</v>
      </c>
      <c r="C252" s="17" t="s">
        <v>269</v>
      </c>
      <c r="D252" s="14"/>
      <c r="E252" s="14"/>
      <c r="F252" s="14" t="str">
        <f t="shared" si="49"/>
        <v>Tendering Terms. Employment_ Party</v>
      </c>
      <c r="G252" s="14"/>
      <c r="H252" s="14" t="s">
        <v>480</v>
      </c>
      <c r="I252" s="14"/>
      <c r="J252" s="14"/>
      <c r="K252" s="14"/>
      <c r="L252" s="14" t="str">
        <f t="shared" si="50"/>
        <v>Employment_ Party</v>
      </c>
      <c r="M252" s="14" t="str">
        <f t="shared" si="51"/>
        <v>Employment_ Party</v>
      </c>
      <c r="N252" s="14"/>
      <c r="O252" s="14"/>
      <c r="P252" s="14" t="s">
        <v>581</v>
      </c>
      <c r="Q252" s="16" t="s">
        <v>462</v>
      </c>
      <c r="R252" s="14" t="s">
        <v>276</v>
      </c>
      <c r="S252" s="17"/>
      <c r="T252" s="17"/>
      <c r="U252" s="17"/>
      <c r="V252" s="17"/>
      <c r="W252" s="17"/>
      <c r="X252" s="17"/>
      <c r="Y252" s="17" t="s">
        <v>254</v>
      </c>
      <c r="Z252" s="17"/>
      <c r="AA252" s="17" t="s">
        <v>255</v>
      </c>
      <c r="AB252" s="17"/>
      <c r="AC252" s="17"/>
      <c r="AD252" s="17"/>
      <c r="AE252" s="17" t="s">
        <v>5</v>
      </c>
      <c r="AF252" s="16">
        <v>20180228</v>
      </c>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c r="AMK252"/>
      <c r="AML252"/>
      <c r="AMM252"/>
      <c r="AMN252"/>
      <c r="AMO252"/>
    </row>
    <row r="253" spans="1:1029">
      <c r="A253" s="14" t="str">
        <f t="shared" si="48"/>
        <v>ReviewParty</v>
      </c>
      <c r="B253" s="15" t="s">
        <v>267</v>
      </c>
      <c r="C253" s="17" t="s">
        <v>582</v>
      </c>
      <c r="D253" s="14"/>
      <c r="E253" s="14"/>
      <c r="F253" s="14" t="str">
        <f t="shared" si="49"/>
        <v>Tendering Terms. Review_ Party</v>
      </c>
      <c r="G253" s="14"/>
      <c r="H253" s="14" t="s">
        <v>480</v>
      </c>
      <c r="I253" s="14"/>
      <c r="J253" s="14"/>
      <c r="K253" s="14"/>
      <c r="L253" s="14" t="str">
        <f t="shared" si="50"/>
        <v>Review_ Party</v>
      </c>
      <c r="M253" s="14" t="str">
        <f t="shared" si="51"/>
        <v>Review_ Party</v>
      </c>
      <c r="N253" s="14"/>
      <c r="O253" s="14"/>
      <c r="P253" s="14" t="s">
        <v>583</v>
      </c>
      <c r="Q253" s="16" t="s">
        <v>462</v>
      </c>
      <c r="R253" s="14" t="s">
        <v>276</v>
      </c>
      <c r="S253" s="17"/>
      <c r="T253" s="17"/>
      <c r="U253" s="17"/>
      <c r="V253" s="17"/>
      <c r="W253" s="17"/>
      <c r="X253" s="17"/>
      <c r="Y253" s="17" t="s">
        <v>254</v>
      </c>
      <c r="Z253" s="17"/>
      <c r="AA253" s="17" t="s">
        <v>5</v>
      </c>
      <c r="AB253" s="17"/>
      <c r="AC253" s="17"/>
      <c r="AD253" s="17"/>
      <c r="AE253" s="17"/>
      <c r="AF253" s="16">
        <v>20180228</v>
      </c>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c r="AMK253"/>
      <c r="AML253"/>
      <c r="AMM253"/>
      <c r="AMN253"/>
      <c r="AMO253"/>
    </row>
    <row r="254" spans="1:1029">
      <c r="A254" s="14" t="str">
        <f t="shared" si="48"/>
        <v>InfoOnReviewParty</v>
      </c>
      <c r="B254" s="15" t="s">
        <v>267</v>
      </c>
      <c r="C254" s="17" t="s">
        <v>584</v>
      </c>
      <c r="D254" s="14"/>
      <c r="E254" s="14"/>
      <c r="F254" s="14" t="str">
        <f t="shared" si="49"/>
        <v>Tendering Terms. Info On Review_ Party</v>
      </c>
      <c r="G254" s="14"/>
      <c r="H254" s="14" t="s">
        <v>480</v>
      </c>
      <c r="I254" s="14"/>
      <c r="J254" s="14"/>
      <c r="K254" s="14"/>
      <c r="L254" s="14" t="str">
        <f t="shared" si="50"/>
        <v>Info On Review_ Party</v>
      </c>
      <c r="M254" s="14" t="str">
        <f t="shared" si="51"/>
        <v>Info On Review_ Party</v>
      </c>
      <c r="N254" s="14"/>
      <c r="O254" s="14"/>
      <c r="P254" s="14" t="s">
        <v>585</v>
      </c>
      <c r="Q254" s="16" t="s">
        <v>462</v>
      </c>
      <c r="R254" s="14" t="s">
        <v>276</v>
      </c>
      <c r="S254" s="17"/>
      <c r="T254" s="17"/>
      <c r="U254" s="17"/>
      <c r="V254" s="17"/>
      <c r="W254" s="17"/>
      <c r="X254" s="17"/>
      <c r="Y254" s="17" t="s">
        <v>254</v>
      </c>
      <c r="Z254" s="17"/>
      <c r="AA254" s="17" t="s">
        <v>5</v>
      </c>
      <c r="AB254" s="17"/>
      <c r="AC254" s="17"/>
      <c r="AD254" s="17"/>
      <c r="AE254" s="17"/>
      <c r="AF254" s="16">
        <v>20180228</v>
      </c>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c r="AMK254"/>
      <c r="AML254"/>
      <c r="AMM254"/>
      <c r="AMN254"/>
      <c r="AMO254"/>
    </row>
    <row r="255" spans="1:1029">
      <c r="A255" s="14" t="str">
        <f t="shared" si="48"/>
        <v>MediationBodyParty</v>
      </c>
      <c r="B255" s="15" t="s">
        <v>267</v>
      </c>
      <c r="C255" s="17" t="s">
        <v>133</v>
      </c>
      <c r="D255" s="14"/>
      <c r="E255" s="14"/>
      <c r="F255" s="14" t="str">
        <f t="shared" si="49"/>
        <v>Tendering Terms. Mediation Body_ Party</v>
      </c>
      <c r="G255" s="14"/>
      <c r="H255" s="14" t="s">
        <v>480</v>
      </c>
      <c r="I255" s="14"/>
      <c r="J255" s="14"/>
      <c r="K255" s="14"/>
      <c r="L255" s="14" t="str">
        <f t="shared" si="50"/>
        <v>Mediation Body_ Party</v>
      </c>
      <c r="M255" s="14" t="str">
        <f t="shared" si="51"/>
        <v>Mediation Body_ Party</v>
      </c>
      <c r="N255" s="14"/>
      <c r="O255" s="14"/>
      <c r="P255" s="14" t="s">
        <v>132</v>
      </c>
      <c r="Q255" s="16" t="s">
        <v>462</v>
      </c>
      <c r="R255" s="14" t="s">
        <v>276</v>
      </c>
      <c r="S255" s="17"/>
      <c r="T255" s="17"/>
      <c r="U255" s="17"/>
      <c r="V255" s="17"/>
      <c r="W255" s="17"/>
      <c r="X255" s="17" t="s">
        <v>132</v>
      </c>
      <c r="Y255" s="17" t="s">
        <v>254</v>
      </c>
      <c r="Z255" s="17"/>
      <c r="AA255" s="17" t="s">
        <v>5</v>
      </c>
      <c r="AB255" s="17"/>
      <c r="AC255" s="17"/>
      <c r="AD255" s="17"/>
      <c r="AE255" s="17"/>
      <c r="AF255" s="16" t="s">
        <v>552</v>
      </c>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c r="AMK255"/>
      <c r="AML255"/>
      <c r="AMM255"/>
      <c r="AMN255"/>
      <c r="AMO255"/>
    </row>
    <row r="256" spans="1:1029">
      <c r="A256" s="14" t="str">
        <f t="shared" si="48"/>
        <v>FundsIdentification</v>
      </c>
      <c r="B256" s="15" t="s">
        <v>267</v>
      </c>
      <c r="C256" s="17" t="s">
        <v>586</v>
      </c>
      <c r="D256" s="14"/>
      <c r="E256" s="14"/>
      <c r="F256" s="14" t="str">
        <f t="shared" si="49"/>
        <v>Tendering Terms. Funds Identification</v>
      </c>
      <c r="G256" s="14"/>
      <c r="H256" s="14" t="s">
        <v>480</v>
      </c>
      <c r="I256" s="14"/>
      <c r="J256" s="14"/>
      <c r="K256" s="14"/>
      <c r="L256" s="14" t="str">
        <f t="shared" si="50"/>
        <v>Funds Identification</v>
      </c>
      <c r="M256" s="14" t="str">
        <f t="shared" si="51"/>
        <v>Funds Identification</v>
      </c>
      <c r="N256" s="14"/>
      <c r="O256" s="14"/>
      <c r="P256" s="14"/>
      <c r="Q256" s="16" t="s">
        <v>430</v>
      </c>
      <c r="R256" s="14" t="s">
        <v>276</v>
      </c>
      <c r="S256" s="17"/>
      <c r="T256" s="17"/>
      <c r="U256" s="17"/>
      <c r="V256" s="17"/>
      <c r="W256" s="17"/>
      <c r="X256" s="17"/>
      <c r="Y256" s="17" t="s">
        <v>254</v>
      </c>
      <c r="Z256" s="17"/>
      <c r="AA256" s="17" t="s">
        <v>5</v>
      </c>
      <c r="AB256" s="17"/>
      <c r="AC256" s="17"/>
      <c r="AD256" s="17"/>
      <c r="AE256" s="17"/>
      <c r="AF256" s="16">
        <v>20180228</v>
      </c>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c r="AMK256"/>
      <c r="AML256"/>
      <c r="AMM256"/>
      <c r="AMN256"/>
      <c r="AMO256"/>
    </row>
    <row r="257" spans="1:1029" s="7" customFormat="1" ht="14.1" customHeight="1">
      <c r="A257" s="5" t="str">
        <f>SUBSTITUTE(CONCATENATE(G257,H257)," ","")</f>
        <v>CriterionValue</v>
      </c>
      <c r="B257" s="6"/>
      <c r="C257" s="18" t="s">
        <v>269</v>
      </c>
      <c r="D257" s="5"/>
      <c r="E257" s="5"/>
      <c r="F257" s="5" t="str">
        <f>CONCATENATE(IF(G257="","",CONCATENATE(G257,"_ ")),H257,". Details")</f>
        <v>Criterion Value. Details</v>
      </c>
      <c r="G257" s="5"/>
      <c r="H257" s="18" t="s">
        <v>655</v>
      </c>
      <c r="I257" s="5"/>
      <c r="J257" s="5"/>
      <c r="K257" s="5"/>
      <c r="L257" s="5"/>
      <c r="M257" s="5"/>
      <c r="N257" s="5"/>
      <c r="O257" s="5"/>
      <c r="P257" s="5"/>
      <c r="Q257" s="5"/>
      <c r="R257" s="5" t="s">
        <v>252</v>
      </c>
      <c r="S257" s="5"/>
      <c r="T257" s="5"/>
      <c r="U257" s="5"/>
      <c r="V257" s="5"/>
      <c r="W257" s="5"/>
      <c r="X257" s="5"/>
      <c r="Y257" s="5" t="s">
        <v>254</v>
      </c>
      <c r="Z257" s="5"/>
      <c r="AA257" s="5" t="s">
        <v>255</v>
      </c>
      <c r="AB257" s="5"/>
      <c r="AC257" s="5"/>
      <c r="AD257" s="5" t="s">
        <v>5</v>
      </c>
      <c r="AE257" s="5"/>
      <c r="AF257" s="5">
        <v>20180219</v>
      </c>
    </row>
    <row r="258" spans="1:1029" s="21" customFormat="1" ht="14.1" customHeight="1">
      <c r="A258" s="19" t="str">
        <f t="shared" ref="A258:A268" si="52">SUBSTITUTE(CONCATENATE(I258,J258,IF(K258="Identifier","ID",IF(AND(K258="Text",OR(I258&lt;&gt;"",J258&lt;&gt;"")),"",K258)),IF(AND(M258&lt;&gt;"Text",K258&lt;&gt;M258,NOT(AND(K258="URI",M258="Identifier")),NOT(AND(K258="UUID",M258="Identifier")),NOT(AND(K258="OID",M258="Identifier"))),IF(M258="Identifier","ID",M258),""))," ","")</f>
        <v>ValueDescription</v>
      </c>
      <c r="B258" s="20" t="s">
        <v>271</v>
      </c>
      <c r="C258" s="8" t="s">
        <v>269</v>
      </c>
      <c r="D258" s="19"/>
      <c r="E258" s="19"/>
      <c r="F258" s="19" t="str">
        <f t="shared" ref="F258:F268" si="53">CONCATENATE( IF(G258="","",CONCATENATE(G258,"_ ")),H258,". ",IF(I258="","",CONCATENATE(I258,"_ ")),L258,IF(OR(I258&lt;&gt;"",L258&lt;&gt;M258),CONCATENATE(". ",M258),""))</f>
        <v>Criterion Value. Value Description. Description</v>
      </c>
      <c r="G258" s="19"/>
      <c r="H258" s="19" t="s">
        <v>655</v>
      </c>
      <c r="I258" s="19"/>
      <c r="J258" s="19" t="s">
        <v>339</v>
      </c>
      <c r="K258" s="19" t="s">
        <v>291</v>
      </c>
      <c r="L258" s="19" t="str">
        <f t="shared" ref="L258:L268" si="54">IF(J258&lt;&gt;"",CONCATENATE(J258," ",K258),K258)</f>
        <v>Value Description</v>
      </c>
      <c r="M258" s="19" t="s">
        <v>291</v>
      </c>
      <c r="N258" s="19"/>
      <c r="O258" s="19" t="str">
        <f t="shared" ref="O258:O268" si="55">IF(N258&lt;&gt;"",CONCATENATE(N258,"_ ",M258,". Type"),CONCATENATE(M258,". Type"))</f>
        <v>Description. Type</v>
      </c>
      <c r="P258" s="19"/>
      <c r="Q258" s="19"/>
      <c r="R258" s="19" t="s">
        <v>259</v>
      </c>
      <c r="S258" s="19" t="s">
        <v>587</v>
      </c>
      <c r="T258" s="19"/>
      <c r="U258" s="19"/>
      <c r="AA258" s="21" t="s">
        <v>255</v>
      </c>
      <c r="AF258" s="22">
        <v>20180219</v>
      </c>
    </row>
    <row r="259" spans="1:1029" s="21" customFormat="1" ht="14.1" customHeight="1">
      <c r="A259" s="19" t="str">
        <f t="shared" si="52"/>
        <v>ValueDate</v>
      </c>
      <c r="B259" s="20" t="s">
        <v>267</v>
      </c>
      <c r="C259" s="8" t="s">
        <v>269</v>
      </c>
      <c r="D259" s="19"/>
      <c r="E259" s="19"/>
      <c r="F259" s="19" t="str">
        <f t="shared" si="53"/>
        <v>Criterion Value. Value Date. Date</v>
      </c>
      <c r="G259" s="19"/>
      <c r="H259" s="19" t="s">
        <v>655</v>
      </c>
      <c r="I259" s="19"/>
      <c r="J259" s="19" t="s">
        <v>339</v>
      </c>
      <c r="K259" s="19" t="s">
        <v>274</v>
      </c>
      <c r="L259" s="19" t="str">
        <f t="shared" si="54"/>
        <v>Value Date</v>
      </c>
      <c r="M259" s="19" t="s">
        <v>274</v>
      </c>
      <c r="N259" s="19"/>
      <c r="O259" s="19" t="str">
        <f t="shared" si="55"/>
        <v>Date. Type</v>
      </c>
      <c r="P259" s="19"/>
      <c r="Q259" s="19"/>
      <c r="R259" s="19" t="s">
        <v>259</v>
      </c>
      <c r="S259" s="19" t="s">
        <v>587</v>
      </c>
      <c r="T259" s="19"/>
      <c r="U259" s="19"/>
      <c r="AA259" s="21" t="s">
        <v>255</v>
      </c>
      <c r="AF259" s="22">
        <v>20180219</v>
      </c>
    </row>
    <row r="260" spans="1:1029" s="21" customFormat="1" ht="14.1" customHeight="1">
      <c r="A260" s="19" t="str">
        <f t="shared" si="52"/>
        <v>ValueTime</v>
      </c>
      <c r="B260" s="20" t="s">
        <v>267</v>
      </c>
      <c r="C260" s="8" t="s">
        <v>269</v>
      </c>
      <c r="D260" s="19"/>
      <c r="E260" s="19"/>
      <c r="F260" s="19" t="str">
        <f t="shared" si="53"/>
        <v>Criterion Value. Value Time. Time</v>
      </c>
      <c r="G260" s="19"/>
      <c r="H260" s="19" t="s">
        <v>655</v>
      </c>
      <c r="I260" s="19"/>
      <c r="J260" s="19" t="s">
        <v>339</v>
      </c>
      <c r="K260" s="19" t="s">
        <v>588</v>
      </c>
      <c r="L260" s="19" t="str">
        <f t="shared" si="54"/>
        <v>Value Time</v>
      </c>
      <c r="M260" s="19" t="s">
        <v>588</v>
      </c>
      <c r="N260" s="19"/>
      <c r="O260" s="19" t="str">
        <f t="shared" si="55"/>
        <v>Time. Type</v>
      </c>
      <c r="P260" s="19"/>
      <c r="Q260" s="19"/>
      <c r="R260" s="19" t="s">
        <v>259</v>
      </c>
      <c r="S260" s="19" t="s">
        <v>587</v>
      </c>
      <c r="T260" s="19"/>
      <c r="U260" s="19"/>
      <c r="AA260" s="21" t="s">
        <v>255</v>
      </c>
      <c r="AF260" s="22">
        <v>20180219</v>
      </c>
    </row>
    <row r="261" spans="1:1029" s="21" customFormat="1" ht="14.1" customHeight="1">
      <c r="A261" s="19" t="str">
        <f t="shared" si="52"/>
        <v>ValueID</v>
      </c>
      <c r="B261" s="20" t="s">
        <v>267</v>
      </c>
      <c r="C261" s="8" t="s">
        <v>269</v>
      </c>
      <c r="D261" s="19"/>
      <c r="E261" s="19"/>
      <c r="F261" s="19" t="str">
        <f t="shared" si="53"/>
        <v>Criterion Value. Value Identifier. Identifier</v>
      </c>
      <c r="G261" s="19"/>
      <c r="H261" s="19" t="s">
        <v>655</v>
      </c>
      <c r="I261" s="19"/>
      <c r="J261" s="19" t="s">
        <v>339</v>
      </c>
      <c r="K261" s="19" t="s">
        <v>266</v>
      </c>
      <c r="L261" s="19" t="str">
        <f t="shared" si="54"/>
        <v>Value Identifier</v>
      </c>
      <c r="M261" s="19" t="s">
        <v>266</v>
      </c>
      <c r="N261" s="19"/>
      <c r="O261" s="19" t="str">
        <f t="shared" si="55"/>
        <v>Identifier. Type</v>
      </c>
      <c r="P261" s="19"/>
      <c r="Q261" s="19"/>
      <c r="R261" s="19" t="s">
        <v>259</v>
      </c>
      <c r="S261" s="19" t="s">
        <v>587</v>
      </c>
      <c r="T261" s="19"/>
      <c r="U261" s="19"/>
      <c r="AA261" s="21" t="s">
        <v>255</v>
      </c>
      <c r="AF261" s="22">
        <v>20180219</v>
      </c>
    </row>
    <row r="262" spans="1:1029" s="21" customFormat="1" ht="14.1" customHeight="1">
      <c r="A262" s="19" t="str">
        <f t="shared" si="52"/>
        <v>ID</v>
      </c>
      <c r="B262" s="20" t="s">
        <v>267</v>
      </c>
      <c r="C262" s="8" t="s">
        <v>269</v>
      </c>
      <c r="D262" s="19"/>
      <c r="E262" s="19"/>
      <c r="F262" s="19" t="str">
        <f t="shared" si="53"/>
        <v>Criterion Value. Identifier</v>
      </c>
      <c r="G262" s="19"/>
      <c r="H262" s="19" t="s">
        <v>655</v>
      </c>
      <c r="I262" s="19"/>
      <c r="J262" s="19"/>
      <c r="K262" s="19" t="s">
        <v>266</v>
      </c>
      <c r="L262" s="19" t="str">
        <f t="shared" si="54"/>
        <v>Identifier</v>
      </c>
      <c r="M262" s="19" t="s">
        <v>266</v>
      </c>
      <c r="N262" s="19"/>
      <c r="O262" s="19" t="str">
        <f t="shared" si="55"/>
        <v>Identifier. Type</v>
      </c>
      <c r="P262" s="19"/>
      <c r="Q262" s="19"/>
      <c r="R262" s="19" t="s">
        <v>259</v>
      </c>
      <c r="S262" s="19" t="s">
        <v>587</v>
      </c>
      <c r="T262" s="19"/>
      <c r="U262" s="19"/>
      <c r="AA262" s="21" t="s">
        <v>255</v>
      </c>
      <c r="AF262" s="22">
        <v>20180219</v>
      </c>
    </row>
    <row r="263" spans="1:1029" s="21" customFormat="1" ht="14.1" customHeight="1">
      <c r="A263" s="19" t="str">
        <f t="shared" si="52"/>
        <v>ValueAmount</v>
      </c>
      <c r="B263" s="20" t="s">
        <v>267</v>
      </c>
      <c r="C263" s="8" t="s">
        <v>269</v>
      </c>
      <c r="D263" s="19"/>
      <c r="E263" s="19"/>
      <c r="F263" s="19" t="str">
        <f t="shared" si="53"/>
        <v>Criterion Value. Value Amount. Amount</v>
      </c>
      <c r="G263" s="19"/>
      <c r="H263" s="19" t="s">
        <v>655</v>
      </c>
      <c r="I263" s="19"/>
      <c r="J263" s="19" t="s">
        <v>339</v>
      </c>
      <c r="K263" s="19" t="s">
        <v>420</v>
      </c>
      <c r="L263" s="19" t="str">
        <f t="shared" si="54"/>
        <v>Value Amount</v>
      </c>
      <c r="M263" s="19" t="s">
        <v>420</v>
      </c>
      <c r="N263" s="19"/>
      <c r="O263" s="19" t="str">
        <f t="shared" si="55"/>
        <v>Amount. Type</v>
      </c>
      <c r="P263" s="19"/>
      <c r="Q263" s="19"/>
      <c r="R263" s="19" t="s">
        <v>259</v>
      </c>
      <c r="S263" s="19" t="s">
        <v>587</v>
      </c>
      <c r="T263" s="19"/>
      <c r="U263" s="19"/>
      <c r="AA263" s="21" t="s">
        <v>255</v>
      </c>
      <c r="AD263" s="21" t="s">
        <v>5</v>
      </c>
      <c r="AF263" s="22">
        <v>20180219</v>
      </c>
    </row>
    <row r="264" spans="1:1029" s="21" customFormat="1" ht="14.1" customHeight="1">
      <c r="A264" s="19" t="str">
        <f t="shared" si="52"/>
        <v>ValueMaximumAmount</v>
      </c>
      <c r="B264" s="20" t="s">
        <v>267</v>
      </c>
      <c r="C264" s="8" t="s">
        <v>269</v>
      </c>
      <c r="D264" s="19"/>
      <c r="E264" s="19"/>
      <c r="F264" s="19" t="str">
        <f t="shared" si="53"/>
        <v>Criterion Value. Value Maximum Amount. Amount</v>
      </c>
      <c r="G264" s="19"/>
      <c r="H264" s="19" t="s">
        <v>655</v>
      </c>
      <c r="I264" s="19"/>
      <c r="J264" s="19" t="s">
        <v>589</v>
      </c>
      <c r="K264" s="19" t="s">
        <v>420</v>
      </c>
      <c r="L264" s="19" t="str">
        <f t="shared" si="54"/>
        <v>Value Maximum Amount</v>
      </c>
      <c r="M264" s="19" t="s">
        <v>420</v>
      </c>
      <c r="N264" s="19"/>
      <c r="O264" s="19" t="str">
        <f t="shared" si="55"/>
        <v>Amount. Type</v>
      </c>
      <c r="P264" s="19"/>
      <c r="Q264" s="19"/>
      <c r="R264" s="19" t="s">
        <v>259</v>
      </c>
      <c r="S264" s="19" t="s">
        <v>587</v>
      </c>
      <c r="T264" s="19"/>
      <c r="U264" s="19"/>
      <c r="AA264" s="21" t="s">
        <v>255</v>
      </c>
      <c r="AD264" s="21" t="s">
        <v>5</v>
      </c>
      <c r="AF264" s="22">
        <v>20180219</v>
      </c>
    </row>
    <row r="265" spans="1:1029" s="21" customFormat="1" ht="14.1" customHeight="1">
      <c r="A265" s="19" t="str">
        <f t="shared" si="52"/>
        <v>ValueMinimumAmount</v>
      </c>
      <c r="B265" s="20" t="s">
        <v>267</v>
      </c>
      <c r="C265" s="8" t="s">
        <v>269</v>
      </c>
      <c r="D265" s="19"/>
      <c r="E265" s="19"/>
      <c r="F265" s="19" t="str">
        <f t="shared" si="53"/>
        <v>Criterion Value. Value Minimum Amount. Amount</v>
      </c>
      <c r="G265" s="19"/>
      <c r="H265" s="19" t="s">
        <v>655</v>
      </c>
      <c r="I265" s="19"/>
      <c r="J265" s="19" t="s">
        <v>590</v>
      </c>
      <c r="K265" s="19" t="s">
        <v>420</v>
      </c>
      <c r="L265" s="19" t="str">
        <f t="shared" si="54"/>
        <v>Value Minimum Amount</v>
      </c>
      <c r="M265" s="19" t="s">
        <v>420</v>
      </c>
      <c r="N265" s="19"/>
      <c r="O265" s="19" t="str">
        <f t="shared" si="55"/>
        <v>Amount. Type</v>
      </c>
      <c r="P265" s="19"/>
      <c r="Q265" s="19"/>
      <c r="R265" s="19" t="s">
        <v>259</v>
      </c>
      <c r="S265" s="19" t="s">
        <v>587</v>
      </c>
      <c r="T265" s="19"/>
      <c r="U265" s="19"/>
      <c r="AA265" s="21" t="s">
        <v>255</v>
      </c>
      <c r="AD265" s="21" t="s">
        <v>5</v>
      </c>
      <c r="AF265" s="22">
        <v>20180219</v>
      </c>
    </row>
    <row r="266" spans="1:1029" s="21" customFormat="1" ht="14.1" customHeight="1">
      <c r="A266" s="19" t="str">
        <f t="shared" si="52"/>
        <v>ValueQuantity</v>
      </c>
      <c r="B266" s="20" t="s">
        <v>267</v>
      </c>
      <c r="C266" s="8" t="s">
        <v>269</v>
      </c>
      <c r="D266" s="19"/>
      <c r="E266" s="19"/>
      <c r="F266" s="19" t="str">
        <f t="shared" si="53"/>
        <v>Criterion Value. Value Quantity. Quantity</v>
      </c>
      <c r="G266" s="19"/>
      <c r="H266" s="19" t="s">
        <v>655</v>
      </c>
      <c r="I266" s="19"/>
      <c r="J266" s="19" t="s">
        <v>339</v>
      </c>
      <c r="K266" s="19" t="s">
        <v>424</v>
      </c>
      <c r="L266" s="19" t="str">
        <f t="shared" si="54"/>
        <v>Value Quantity</v>
      </c>
      <c r="M266" s="19" t="s">
        <v>424</v>
      </c>
      <c r="N266" s="19"/>
      <c r="O266" s="19" t="str">
        <f t="shared" si="55"/>
        <v>Quantity. Type</v>
      </c>
      <c r="P266" s="19"/>
      <c r="Q266" s="19"/>
      <c r="R266" s="19" t="s">
        <v>259</v>
      </c>
      <c r="S266" s="19" t="s">
        <v>587</v>
      </c>
      <c r="T266" s="19"/>
      <c r="U266" s="19"/>
      <c r="AA266" s="21" t="s">
        <v>255</v>
      </c>
      <c r="AF266" s="22">
        <v>20180219</v>
      </c>
    </row>
    <row r="267" spans="1:1029" s="21" customFormat="1" ht="14.1" customHeight="1">
      <c r="A267" s="19" t="str">
        <f t="shared" si="52"/>
        <v>ValueCode</v>
      </c>
      <c r="B267" s="20" t="s">
        <v>267</v>
      </c>
      <c r="C267" s="8" t="s">
        <v>269</v>
      </c>
      <c r="D267" s="19"/>
      <c r="E267" s="19"/>
      <c r="F267" s="19" t="str">
        <f t="shared" si="53"/>
        <v>Criterion Value. Value Code. Code</v>
      </c>
      <c r="G267" s="19"/>
      <c r="H267" s="19" t="s">
        <v>655</v>
      </c>
      <c r="I267" s="19"/>
      <c r="J267" s="19" t="s">
        <v>339</v>
      </c>
      <c r="K267" s="19" t="s">
        <v>258</v>
      </c>
      <c r="L267" s="19" t="str">
        <f t="shared" si="54"/>
        <v>Value Code</v>
      </c>
      <c r="M267" s="19" t="s">
        <v>258</v>
      </c>
      <c r="N267" s="19"/>
      <c r="O267" s="19" t="str">
        <f t="shared" si="55"/>
        <v>Code. Type</v>
      </c>
      <c r="P267" s="19"/>
      <c r="Q267" s="19"/>
      <c r="R267" s="19" t="s">
        <v>259</v>
      </c>
      <c r="S267" s="19" t="s">
        <v>587</v>
      </c>
      <c r="T267" s="19" t="s">
        <v>591</v>
      </c>
      <c r="U267" s="19"/>
      <c r="AA267" s="21" t="s">
        <v>255</v>
      </c>
      <c r="AF267" s="22">
        <v>20180219</v>
      </c>
    </row>
    <row r="268" spans="1:1029" s="21" customFormat="1" ht="14.1" customHeight="1">
      <c r="A268" s="19" t="str">
        <f t="shared" si="52"/>
        <v>ValueURI</v>
      </c>
      <c r="B268" s="20" t="s">
        <v>267</v>
      </c>
      <c r="C268" s="8" t="s">
        <v>269</v>
      </c>
      <c r="D268" s="19"/>
      <c r="E268" s="19"/>
      <c r="F268" s="19" t="str">
        <f t="shared" si="53"/>
        <v>Criterion Value. Value URI. URI</v>
      </c>
      <c r="G268" s="19"/>
      <c r="H268" s="19" t="s">
        <v>655</v>
      </c>
      <c r="I268" s="19"/>
      <c r="J268" s="19" t="s">
        <v>339</v>
      </c>
      <c r="K268" s="19" t="s">
        <v>265</v>
      </c>
      <c r="L268" s="19" t="str">
        <f t="shared" si="54"/>
        <v>Value URI</v>
      </c>
      <c r="M268" s="19" t="s">
        <v>265</v>
      </c>
      <c r="N268" s="19"/>
      <c r="O268" s="19" t="str">
        <f t="shared" si="55"/>
        <v>URI. Type</v>
      </c>
      <c r="P268" s="19"/>
      <c r="Q268" s="19"/>
      <c r="R268" s="19" t="s">
        <v>259</v>
      </c>
      <c r="S268" s="19" t="s">
        <v>587</v>
      </c>
      <c r="T268" s="19"/>
      <c r="U268" s="19"/>
      <c r="AA268" s="21" t="s">
        <v>255</v>
      </c>
      <c r="AF268" s="22">
        <v>20180219</v>
      </c>
    </row>
    <row r="269" spans="1:1029">
      <c r="A269" s="14" t="str">
        <f>SUBSTITUTE(SUBSTITUTE(CONCATENATE(I269,IF(L269="Identifier","ID",L269))," ",""),"_","")</f>
        <v>ValuePeriod</v>
      </c>
      <c r="B269" s="15" t="s">
        <v>267</v>
      </c>
      <c r="C269" s="17" t="s">
        <v>269</v>
      </c>
      <c r="D269" s="14"/>
      <c r="E269" s="14"/>
      <c r="F269" s="14" t="str">
        <f>CONCATENATE( IF(G269="","",CONCATENATE(G269,"_ ")),H269,". ",IF(I269="","",CONCATENATE(I269,"_ ")),L269,IF(I269="","",CONCATENATE(". ",M269)))</f>
        <v>Criterion Value. Value_ Period</v>
      </c>
      <c r="G269" s="14"/>
      <c r="H269" s="14" t="s">
        <v>655</v>
      </c>
      <c r="I269" s="14"/>
      <c r="J269" s="14"/>
      <c r="K269" s="14"/>
      <c r="L269" s="14" t="str">
        <f>CONCATENATE(IF(P269="","",CONCATENATE(P269,"_ ")),Q269)</f>
        <v>Value_ Period</v>
      </c>
      <c r="M269" s="14" t="str">
        <f>L269</f>
        <v>Value_ Period</v>
      </c>
      <c r="N269" s="14"/>
      <c r="O269" s="14"/>
      <c r="P269" s="14" t="s">
        <v>339</v>
      </c>
      <c r="Q269" s="16" t="s">
        <v>295</v>
      </c>
      <c r="R269" s="14" t="s">
        <v>276</v>
      </c>
      <c r="S269" s="17" t="s">
        <v>587</v>
      </c>
      <c r="T269" s="17"/>
      <c r="U269" s="17"/>
      <c r="V269" s="17"/>
      <c r="W269" s="17"/>
      <c r="X269" s="17"/>
      <c r="Y269" s="17"/>
      <c r="Z269" s="17"/>
      <c r="AA269" s="17" t="s">
        <v>255</v>
      </c>
      <c r="AB269" s="17"/>
      <c r="AC269" s="17"/>
      <c r="AD269" s="17"/>
      <c r="AE269" s="17"/>
      <c r="AF269" s="16">
        <v>20180219</v>
      </c>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c r="AMK269"/>
      <c r="AML269"/>
      <c r="AMM269"/>
      <c r="AMN269"/>
      <c r="AMO269"/>
    </row>
    <row r="270" spans="1:1029" s="46" customFormat="1" ht="5.25" customHeight="1">
      <c r="A270" s="42"/>
      <c r="B270" s="43"/>
      <c r="C270" s="42"/>
      <c r="D270" s="42"/>
      <c r="E270" s="42"/>
      <c r="F270" s="42"/>
      <c r="G270" s="42"/>
      <c r="H270" s="42"/>
      <c r="I270" s="42"/>
      <c r="J270" s="42"/>
      <c r="K270" s="42"/>
      <c r="L270" s="42"/>
      <c r="M270" s="42"/>
      <c r="N270" s="42"/>
      <c r="O270" s="42"/>
      <c r="P270" s="42"/>
      <c r="Q270" s="42"/>
      <c r="R270" s="42"/>
      <c r="S270" s="42"/>
      <c r="T270" s="42"/>
      <c r="U270" s="42"/>
      <c r="V270" s="44"/>
      <c r="W270" s="42"/>
      <c r="X270" s="42"/>
      <c r="Y270" s="42"/>
      <c r="Z270" s="42"/>
      <c r="AA270" s="42"/>
      <c r="AB270" s="42"/>
      <c r="AC270" s="42"/>
      <c r="AD270" s="42"/>
      <c r="AE270" s="42"/>
      <c r="AF270" s="45"/>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c r="IF270" s="42"/>
      <c r="IG270" s="42"/>
      <c r="IH270" s="42"/>
      <c r="II270" s="42"/>
      <c r="IJ270" s="42"/>
      <c r="IK270" s="42"/>
      <c r="IL270" s="42"/>
      <c r="IM270" s="42"/>
      <c r="IN270" s="42"/>
      <c r="IO270" s="42"/>
      <c r="IP270" s="42"/>
      <c r="IQ270" s="42"/>
      <c r="IR270" s="42"/>
      <c r="IS270" s="42"/>
      <c r="IT270" s="42"/>
      <c r="IU270" s="42"/>
      <c r="IV270" s="42"/>
      <c r="IW270" s="42"/>
      <c r="IX270" s="42"/>
      <c r="IY270" s="42"/>
      <c r="IZ270" s="42"/>
      <c r="JA270" s="42"/>
      <c r="JB270" s="42"/>
      <c r="JC270" s="42"/>
      <c r="JD270" s="42"/>
      <c r="JE270" s="42"/>
      <c r="JF270" s="42"/>
      <c r="JG270" s="42"/>
      <c r="JH270" s="42"/>
      <c r="JI270" s="42"/>
      <c r="JJ270" s="42"/>
      <c r="JK270" s="42"/>
      <c r="JL270" s="42"/>
      <c r="JM270" s="42"/>
      <c r="JN270" s="42"/>
      <c r="JO270" s="42"/>
      <c r="JP270" s="42"/>
      <c r="JQ270" s="42"/>
      <c r="JR270" s="42"/>
      <c r="JS270" s="42"/>
      <c r="JT270" s="42"/>
      <c r="JU270" s="42"/>
      <c r="JV270" s="42"/>
      <c r="JW270" s="42"/>
      <c r="JX270" s="42"/>
      <c r="JY270" s="42"/>
      <c r="JZ270" s="42"/>
      <c r="KA270" s="42"/>
      <c r="KB270" s="42"/>
      <c r="KC270" s="42"/>
      <c r="KD270" s="42"/>
      <c r="KE270" s="42"/>
      <c r="KF270" s="42"/>
      <c r="KG270" s="42"/>
      <c r="KH270" s="42"/>
      <c r="KI270" s="42"/>
      <c r="KJ270" s="42"/>
      <c r="KK270" s="42"/>
      <c r="KL270" s="42"/>
      <c r="KM270" s="42"/>
      <c r="KN270" s="42"/>
      <c r="KO270" s="42"/>
      <c r="KP270" s="42"/>
      <c r="KQ270" s="42"/>
      <c r="KR270" s="42"/>
      <c r="KS270" s="42"/>
      <c r="KT270" s="42"/>
      <c r="KU270" s="42"/>
      <c r="KV270" s="42"/>
      <c r="KW270" s="42"/>
      <c r="KX270" s="42"/>
      <c r="KY270" s="42"/>
      <c r="KZ270" s="42"/>
      <c r="LA270" s="42"/>
      <c r="LB270" s="42"/>
      <c r="LC270" s="42"/>
      <c r="LD270" s="42"/>
      <c r="LE270" s="42"/>
      <c r="LF270" s="42"/>
      <c r="LG270" s="42"/>
      <c r="LH270" s="42"/>
      <c r="LI270" s="42"/>
      <c r="LJ270" s="42"/>
      <c r="LK270" s="42"/>
      <c r="LL270" s="42"/>
      <c r="LM270" s="42"/>
      <c r="LN270" s="42"/>
      <c r="LO270" s="42"/>
      <c r="LP270" s="42"/>
      <c r="LQ270" s="42"/>
      <c r="LR270" s="42"/>
      <c r="LS270" s="42"/>
      <c r="LT270" s="42"/>
      <c r="LU270" s="42"/>
      <c r="LV270" s="42"/>
      <c r="LW270" s="42"/>
      <c r="LX270" s="42"/>
      <c r="LY270" s="42"/>
      <c r="LZ270" s="42"/>
      <c r="MA270" s="42"/>
      <c r="MB270" s="42"/>
      <c r="MC270" s="42"/>
      <c r="MD270" s="42"/>
      <c r="ME270" s="42"/>
      <c r="MF270" s="42"/>
      <c r="MG270" s="42"/>
      <c r="MH270" s="42"/>
      <c r="MI270" s="42"/>
      <c r="MJ270" s="42"/>
      <c r="MK270" s="42"/>
      <c r="ML270" s="42"/>
      <c r="MM270" s="42"/>
      <c r="MN270" s="42"/>
      <c r="MO270" s="42"/>
      <c r="MP270" s="42"/>
      <c r="MQ270" s="42"/>
      <c r="MR270" s="42"/>
      <c r="MS270" s="42"/>
      <c r="MT270" s="42"/>
      <c r="MU270" s="42"/>
      <c r="MV270" s="42"/>
      <c r="MW270" s="42"/>
      <c r="MX270" s="42"/>
      <c r="MY270" s="42"/>
      <c r="MZ270" s="42"/>
      <c r="NA270" s="42"/>
      <c r="NB270" s="42"/>
      <c r="NC270" s="42"/>
      <c r="ND270" s="42"/>
      <c r="NE270" s="42"/>
      <c r="NF270" s="42"/>
      <c r="NG270" s="42"/>
      <c r="NH270" s="42"/>
      <c r="NI270" s="42"/>
      <c r="NJ270" s="42"/>
      <c r="NK270" s="42"/>
      <c r="NL270" s="42"/>
      <c r="NM270" s="42"/>
      <c r="NN270" s="42"/>
      <c r="NO270" s="42"/>
      <c r="NP270" s="42"/>
      <c r="NQ270" s="42"/>
      <c r="NR270" s="42"/>
      <c r="NS270" s="42"/>
      <c r="NT270" s="42"/>
      <c r="NU270" s="42"/>
      <c r="NV270" s="42"/>
      <c r="NW270" s="42"/>
      <c r="NX270" s="42"/>
      <c r="NY270" s="42"/>
      <c r="NZ270" s="42"/>
      <c r="OA270" s="42"/>
      <c r="OB270" s="42"/>
      <c r="OC270" s="42"/>
      <c r="OD270" s="42"/>
      <c r="OE270" s="42"/>
      <c r="OF270" s="42"/>
      <c r="OG270" s="42"/>
      <c r="OH270" s="42"/>
      <c r="OI270" s="42"/>
      <c r="OJ270" s="42"/>
      <c r="OK270" s="42"/>
      <c r="OL270" s="42"/>
      <c r="OM270" s="42"/>
      <c r="ON270" s="42"/>
      <c r="OO270" s="42"/>
      <c r="OP270" s="42"/>
      <c r="OQ270" s="42"/>
      <c r="OR270" s="42"/>
      <c r="OS270" s="42"/>
      <c r="OT270" s="42"/>
      <c r="OU270" s="42"/>
      <c r="OV270" s="42"/>
      <c r="OW270" s="42"/>
      <c r="OX270" s="42"/>
      <c r="OY270" s="42"/>
      <c r="OZ270" s="42"/>
      <c r="PA270" s="42"/>
      <c r="PB270" s="42"/>
      <c r="PC270" s="42"/>
      <c r="PD270" s="42"/>
      <c r="PE270" s="42"/>
      <c r="PF270" s="42"/>
      <c r="PG270" s="42"/>
      <c r="PH270" s="42"/>
      <c r="PI270" s="42"/>
      <c r="PJ270" s="42"/>
      <c r="PK270" s="42"/>
      <c r="PL270" s="42"/>
      <c r="PM270" s="42"/>
      <c r="PN270" s="42"/>
      <c r="PO270" s="42"/>
      <c r="PP270" s="42"/>
      <c r="PQ270" s="42"/>
      <c r="PR270" s="42"/>
      <c r="PS270" s="42"/>
      <c r="PT270" s="42"/>
      <c r="PU270" s="42"/>
      <c r="PV270" s="42"/>
      <c r="PW270" s="42"/>
      <c r="PX270" s="42"/>
      <c r="PY270" s="42"/>
      <c r="PZ270" s="42"/>
      <c r="QA270" s="42"/>
      <c r="QB270" s="42"/>
      <c r="QC270" s="42"/>
      <c r="QD270" s="42"/>
      <c r="QE270" s="42"/>
      <c r="QF270" s="42"/>
      <c r="QG270" s="42"/>
      <c r="QH270" s="42"/>
      <c r="QI270" s="42"/>
      <c r="QJ270" s="42"/>
      <c r="QK270" s="42"/>
      <c r="QL270" s="42"/>
      <c r="QM270" s="42"/>
      <c r="QN270" s="42"/>
      <c r="QO270" s="42"/>
      <c r="QP270" s="42"/>
      <c r="QQ270" s="42"/>
      <c r="QR270" s="42"/>
      <c r="QS270" s="42"/>
      <c r="QT270" s="42"/>
      <c r="QU270" s="42"/>
      <c r="QV270" s="42"/>
      <c r="QW270" s="42"/>
      <c r="QX270" s="42"/>
      <c r="QY270" s="42"/>
      <c r="QZ270" s="42"/>
      <c r="RA270" s="42"/>
      <c r="RB270" s="42"/>
      <c r="RC270" s="42"/>
      <c r="RD270" s="42"/>
      <c r="RE270" s="42"/>
      <c r="RF270" s="42"/>
      <c r="RG270" s="42"/>
      <c r="RH270" s="42"/>
      <c r="RI270" s="42"/>
      <c r="RJ270" s="42"/>
      <c r="RK270" s="42"/>
      <c r="RL270" s="42"/>
      <c r="RM270" s="42"/>
      <c r="RN270" s="42"/>
      <c r="RO270" s="42"/>
      <c r="RP270" s="42"/>
      <c r="RQ270" s="42"/>
      <c r="RR270" s="42"/>
      <c r="RS270" s="42"/>
      <c r="RT270" s="42"/>
      <c r="RU270" s="42"/>
      <c r="RV270" s="42"/>
      <c r="RW270" s="42"/>
      <c r="RX270" s="42"/>
      <c r="RY270" s="42"/>
      <c r="RZ270" s="42"/>
      <c r="SA270" s="42"/>
      <c r="SB270" s="42"/>
      <c r="SC270" s="42"/>
      <c r="SD270" s="42"/>
      <c r="SE270" s="42"/>
      <c r="SF270" s="42"/>
      <c r="SG270" s="42"/>
      <c r="SH270" s="42"/>
      <c r="SI270" s="42"/>
      <c r="SJ270" s="42"/>
      <c r="SK270" s="42"/>
      <c r="SL270" s="42"/>
      <c r="SM270" s="42"/>
      <c r="SN270" s="42"/>
      <c r="SO270" s="42"/>
      <c r="SP270" s="42"/>
      <c r="SQ270" s="42"/>
      <c r="SR270" s="42"/>
      <c r="SS270" s="42"/>
      <c r="ST270" s="42"/>
      <c r="SU270" s="42"/>
      <c r="SV270" s="42"/>
      <c r="SW270" s="42"/>
      <c r="SX270" s="42"/>
      <c r="SY270" s="42"/>
      <c r="SZ270" s="42"/>
      <c r="TA270" s="42"/>
      <c r="TB270" s="42"/>
      <c r="TC270" s="42"/>
      <c r="TD270" s="42"/>
      <c r="TE270" s="42"/>
      <c r="TF270" s="42"/>
      <c r="TG270" s="42"/>
      <c r="TH270" s="42"/>
      <c r="TI270" s="42"/>
      <c r="TJ270" s="42"/>
      <c r="TK270" s="42"/>
      <c r="TL270" s="42"/>
      <c r="TM270" s="42"/>
      <c r="TN270" s="42"/>
      <c r="TO270" s="42"/>
      <c r="TP270" s="42"/>
      <c r="TQ270" s="42"/>
      <c r="TR270" s="42"/>
      <c r="TS270" s="42"/>
      <c r="TT270" s="42"/>
      <c r="TU270" s="42"/>
      <c r="TV270" s="42"/>
      <c r="TW270" s="42"/>
      <c r="TX270" s="42"/>
      <c r="TY270" s="42"/>
      <c r="TZ270" s="42"/>
      <c r="UA270" s="42"/>
      <c r="UB270" s="42"/>
      <c r="UC270" s="42"/>
      <c r="UD270" s="42"/>
      <c r="UE270" s="42"/>
      <c r="UF270" s="42"/>
      <c r="UG270" s="42"/>
      <c r="UH270" s="42"/>
      <c r="UI270" s="42"/>
      <c r="UJ270" s="42"/>
      <c r="UK270" s="42"/>
      <c r="UL270" s="42"/>
      <c r="UM270" s="42"/>
      <c r="UN270" s="42"/>
      <c r="UO270" s="42"/>
      <c r="UP270" s="42"/>
      <c r="UQ270" s="42"/>
      <c r="UR270" s="42"/>
      <c r="US270" s="42"/>
      <c r="UT270" s="42"/>
      <c r="UU270" s="42"/>
      <c r="UV270" s="42"/>
      <c r="UW270" s="42"/>
      <c r="UX270" s="42"/>
      <c r="UY270" s="42"/>
      <c r="UZ270" s="42"/>
      <c r="VA270" s="42"/>
      <c r="VB270" s="42"/>
      <c r="VC270" s="42"/>
      <c r="VD270" s="42"/>
      <c r="VE270" s="42"/>
      <c r="VF270" s="42"/>
      <c r="VG270" s="42"/>
      <c r="VH270" s="42"/>
      <c r="VI270" s="42"/>
      <c r="VJ270" s="42"/>
      <c r="VK270" s="42"/>
      <c r="VL270" s="42"/>
      <c r="VM270" s="42"/>
      <c r="VN270" s="42"/>
      <c r="VO270" s="42"/>
      <c r="VP270" s="42"/>
      <c r="VQ270" s="42"/>
      <c r="VR270" s="42"/>
      <c r="VS270" s="42"/>
      <c r="VT270" s="42"/>
      <c r="VU270" s="42"/>
      <c r="VV270" s="42"/>
      <c r="VW270" s="42"/>
      <c r="VX270" s="42"/>
      <c r="VY270" s="42"/>
      <c r="VZ270" s="42"/>
      <c r="WA270" s="42"/>
      <c r="WB270" s="42"/>
      <c r="WC270" s="42"/>
      <c r="WD270" s="42"/>
      <c r="WE270" s="42"/>
      <c r="WF270" s="42"/>
      <c r="WG270" s="42"/>
      <c r="WH270" s="42"/>
      <c r="WI270" s="42"/>
      <c r="WJ270" s="42"/>
      <c r="WK270" s="42"/>
      <c r="WL270" s="42"/>
      <c r="WM270" s="42"/>
      <c r="WN270" s="42"/>
      <c r="WO270" s="42"/>
      <c r="WP270" s="42"/>
      <c r="WQ270" s="42"/>
      <c r="WR270" s="42"/>
      <c r="WS270" s="42"/>
      <c r="WT270" s="42"/>
      <c r="WU270" s="42"/>
      <c r="WV270" s="42"/>
      <c r="WW270" s="42"/>
      <c r="WX270" s="42"/>
      <c r="WY270" s="42"/>
      <c r="WZ270" s="42"/>
      <c r="XA270" s="42"/>
      <c r="XB270" s="42"/>
      <c r="XC270" s="42"/>
      <c r="XD270" s="42"/>
      <c r="XE270" s="42"/>
      <c r="XF270" s="42"/>
      <c r="XG270" s="42"/>
      <c r="XH270" s="42"/>
      <c r="XI270" s="42"/>
      <c r="XJ270" s="42"/>
      <c r="XK270" s="42"/>
      <c r="XL270" s="42"/>
      <c r="XM270" s="42"/>
      <c r="XN270" s="42"/>
      <c r="XO270" s="42"/>
      <c r="XP270" s="42"/>
      <c r="XQ270" s="42"/>
      <c r="XR270" s="42"/>
      <c r="XS270" s="42"/>
      <c r="XT270" s="42"/>
      <c r="XU270" s="42"/>
      <c r="XV270" s="42"/>
      <c r="XW270" s="42"/>
      <c r="XX270" s="42"/>
      <c r="XY270" s="42"/>
      <c r="XZ270" s="42"/>
      <c r="YA270" s="42"/>
      <c r="YB270" s="42"/>
      <c r="YC270" s="42"/>
      <c r="YD270" s="42"/>
      <c r="YE270" s="42"/>
      <c r="YF270" s="42"/>
      <c r="YG270" s="42"/>
      <c r="YH270" s="42"/>
      <c r="YI270" s="42"/>
      <c r="YJ270" s="42"/>
      <c r="YK270" s="42"/>
      <c r="YL270" s="42"/>
      <c r="YM270" s="42"/>
      <c r="YN270" s="42"/>
      <c r="YO270" s="42"/>
      <c r="YP270" s="42"/>
      <c r="YQ270" s="42"/>
      <c r="YR270" s="42"/>
      <c r="YS270" s="42"/>
      <c r="YT270" s="42"/>
      <c r="YU270" s="42"/>
      <c r="YV270" s="42"/>
      <c r="YW270" s="42"/>
      <c r="YX270" s="42"/>
      <c r="YY270" s="42"/>
      <c r="YZ270" s="42"/>
      <c r="ZA270" s="42"/>
      <c r="ZB270" s="42"/>
      <c r="ZC270" s="42"/>
      <c r="ZD270" s="42"/>
      <c r="ZE270" s="42"/>
      <c r="ZF270" s="42"/>
      <c r="ZG270" s="42"/>
      <c r="ZH270" s="42"/>
      <c r="ZI270" s="42"/>
      <c r="ZJ270" s="42"/>
      <c r="ZK270" s="42"/>
      <c r="ZL270" s="42"/>
      <c r="ZM270" s="42"/>
      <c r="ZN270" s="42"/>
      <c r="ZO270" s="42"/>
      <c r="ZP270" s="42"/>
      <c r="ZQ270" s="42"/>
      <c r="ZR270" s="42"/>
      <c r="ZS270" s="42"/>
      <c r="ZT270" s="42"/>
      <c r="ZU270" s="42"/>
      <c r="ZV270" s="42"/>
      <c r="ZW270" s="42"/>
      <c r="ZX270" s="42"/>
      <c r="ZY270" s="42"/>
      <c r="ZZ270" s="42"/>
      <c r="AAA270" s="42"/>
      <c r="AAB270" s="42"/>
      <c r="AAC270" s="42"/>
      <c r="AAD270" s="42"/>
      <c r="AAE270" s="42"/>
      <c r="AAF270" s="42"/>
      <c r="AAG270" s="42"/>
      <c r="AAH270" s="42"/>
      <c r="AAI270" s="42"/>
      <c r="AAJ270" s="42"/>
      <c r="AAK270" s="42"/>
      <c r="AAL270" s="42"/>
      <c r="AAM270" s="42"/>
      <c r="AAN270" s="42"/>
      <c r="AAO270" s="42"/>
      <c r="AAP270" s="42"/>
      <c r="AAQ270" s="42"/>
      <c r="AAR270" s="42"/>
      <c r="AAS270" s="42"/>
      <c r="AAT270" s="42"/>
      <c r="AAU270" s="42"/>
      <c r="AAV270" s="42"/>
      <c r="AAW270" s="42"/>
      <c r="AAX270" s="42"/>
      <c r="AAY270" s="42"/>
      <c r="AAZ270" s="42"/>
      <c r="ABA270" s="42"/>
      <c r="ABB270" s="42"/>
      <c r="ABC270" s="42"/>
      <c r="ABD270" s="42"/>
      <c r="ABE270" s="42"/>
      <c r="ABF270" s="42"/>
      <c r="ABG270" s="42"/>
      <c r="ABH270" s="42"/>
      <c r="ABI270" s="42"/>
      <c r="ABJ270" s="42"/>
      <c r="ABK270" s="42"/>
      <c r="ABL270" s="42"/>
      <c r="ABM270" s="42"/>
      <c r="ABN270" s="42"/>
      <c r="ABO270" s="42"/>
      <c r="ABP270" s="42"/>
      <c r="ABQ270" s="42"/>
      <c r="ABR270" s="42"/>
      <c r="ABS270" s="42"/>
      <c r="ABT270" s="42"/>
      <c r="ABU270" s="42"/>
      <c r="ABV270" s="42"/>
      <c r="ABW270" s="42"/>
      <c r="ABX270" s="42"/>
      <c r="ABY270" s="42"/>
      <c r="ABZ270" s="42"/>
      <c r="ACA270" s="42"/>
      <c r="ACB270" s="42"/>
      <c r="ACC270" s="42"/>
      <c r="ACD270" s="42"/>
      <c r="ACE270" s="42"/>
      <c r="ACF270" s="42"/>
      <c r="ACG270" s="42"/>
      <c r="ACH270" s="42"/>
      <c r="ACI270" s="42"/>
      <c r="ACJ270" s="42"/>
      <c r="ACK270" s="42"/>
      <c r="ACL270" s="42"/>
      <c r="ACM270" s="42"/>
      <c r="ACN270" s="42"/>
      <c r="ACO270" s="42"/>
      <c r="ACP270" s="42"/>
      <c r="ACQ270" s="42"/>
      <c r="ACR270" s="42"/>
      <c r="ACS270" s="42"/>
      <c r="ACT270" s="42"/>
      <c r="ACU270" s="42"/>
      <c r="ACV270" s="42"/>
      <c r="ACW270" s="42"/>
      <c r="ACX270" s="42"/>
      <c r="ACY270" s="42"/>
      <c r="ACZ270" s="42"/>
      <c r="ADA270" s="42"/>
      <c r="ADB270" s="42"/>
      <c r="ADC270" s="42"/>
      <c r="ADD270" s="42"/>
      <c r="ADE270" s="42"/>
      <c r="ADF270" s="42"/>
      <c r="ADG270" s="42"/>
      <c r="ADH270" s="42"/>
      <c r="ADI270" s="42"/>
      <c r="ADJ270" s="42"/>
      <c r="ADK270" s="42"/>
      <c r="ADL270" s="42"/>
      <c r="ADM270" s="42"/>
      <c r="ADN270" s="42"/>
      <c r="ADO270" s="42"/>
      <c r="ADP270" s="42"/>
      <c r="ADQ270" s="42"/>
      <c r="ADR270" s="42"/>
      <c r="ADS270" s="42"/>
      <c r="ADT270" s="42"/>
      <c r="ADU270" s="42"/>
      <c r="ADV270" s="42"/>
      <c r="ADW270" s="42"/>
      <c r="ADX270" s="42"/>
      <c r="ADY270" s="42"/>
      <c r="ADZ270" s="42"/>
      <c r="AEA270" s="42"/>
      <c r="AEB270" s="42"/>
      <c r="AEC270" s="42"/>
      <c r="AED270" s="42"/>
      <c r="AEE270" s="42"/>
      <c r="AEF270" s="42"/>
      <c r="AEG270" s="42"/>
      <c r="AEH270" s="42"/>
      <c r="AEI270" s="42"/>
      <c r="AEJ270" s="42"/>
      <c r="AEK270" s="42"/>
      <c r="AEL270" s="42"/>
      <c r="AEM270" s="42"/>
      <c r="AEN270" s="42"/>
      <c r="AEO270" s="42"/>
      <c r="AEP270" s="42"/>
      <c r="AEQ270" s="42"/>
      <c r="AER270" s="42"/>
      <c r="AES270" s="42"/>
      <c r="AET270" s="42"/>
      <c r="AEU270" s="42"/>
      <c r="AEV270" s="42"/>
      <c r="AEW270" s="42"/>
      <c r="AEX270" s="42"/>
      <c r="AEY270" s="42"/>
      <c r="AEZ270" s="42"/>
      <c r="AFA270" s="42"/>
      <c r="AFB270" s="42"/>
      <c r="AFC270" s="42"/>
      <c r="AFD270" s="42"/>
      <c r="AFE270" s="42"/>
      <c r="AFF270" s="42"/>
      <c r="AFG270" s="42"/>
      <c r="AFH270" s="42"/>
      <c r="AFI270" s="42"/>
      <c r="AFJ270" s="42"/>
      <c r="AFK270" s="42"/>
      <c r="AFL270" s="42"/>
      <c r="AFM270" s="42"/>
      <c r="AFN270" s="42"/>
      <c r="AFO270" s="42"/>
      <c r="AFP270" s="42"/>
      <c r="AFQ270" s="42"/>
      <c r="AFR270" s="42"/>
      <c r="AFS270" s="42"/>
      <c r="AFT270" s="42"/>
      <c r="AFU270" s="42"/>
      <c r="AFV270" s="42"/>
      <c r="AFW270" s="42"/>
      <c r="AFX270" s="42"/>
      <c r="AFY270" s="42"/>
      <c r="AFZ270" s="42"/>
      <c r="AGA270" s="42"/>
      <c r="AGB270" s="42"/>
      <c r="AGC270" s="42"/>
      <c r="AGD270" s="42"/>
      <c r="AGE270" s="42"/>
      <c r="AGF270" s="42"/>
      <c r="AGG270" s="42"/>
      <c r="AGH270" s="42"/>
      <c r="AGI270" s="42"/>
      <c r="AGJ270" s="42"/>
      <c r="AGK270" s="42"/>
      <c r="AGL270" s="42"/>
      <c r="AGM270" s="42"/>
      <c r="AGN270" s="42"/>
      <c r="AGO270" s="42"/>
      <c r="AGP270" s="42"/>
      <c r="AGQ270" s="42"/>
      <c r="AGR270" s="42"/>
      <c r="AGS270" s="42"/>
      <c r="AGT270" s="42"/>
      <c r="AGU270" s="42"/>
      <c r="AGV270" s="42"/>
      <c r="AGW270" s="42"/>
      <c r="AGX270" s="42"/>
      <c r="AGY270" s="42"/>
      <c r="AGZ270" s="42"/>
      <c r="AHA270" s="42"/>
      <c r="AHB270" s="42"/>
      <c r="AHC270" s="42"/>
      <c r="AHD270" s="42"/>
      <c r="AHE270" s="42"/>
      <c r="AHF270" s="42"/>
      <c r="AHG270" s="42"/>
      <c r="AHH270" s="42"/>
      <c r="AHI270" s="42"/>
      <c r="AHJ270" s="42"/>
      <c r="AHK270" s="42"/>
      <c r="AHL270" s="42"/>
      <c r="AHM270" s="42"/>
      <c r="AHN270" s="42"/>
      <c r="AHO270" s="42"/>
      <c r="AHP270" s="42"/>
      <c r="AHQ270" s="42"/>
      <c r="AHR270" s="42"/>
      <c r="AHS270" s="42"/>
      <c r="AHT270" s="42"/>
      <c r="AHU270" s="42"/>
      <c r="AHV270" s="42"/>
      <c r="AHW270" s="42"/>
      <c r="AHX270" s="42"/>
      <c r="AHY270" s="42"/>
      <c r="AHZ270" s="42"/>
      <c r="AIA270" s="42"/>
      <c r="AIB270" s="42"/>
      <c r="AIC270" s="42"/>
      <c r="AID270" s="42"/>
      <c r="AIE270" s="42"/>
      <c r="AIF270" s="42"/>
      <c r="AIG270" s="42"/>
      <c r="AIH270" s="42"/>
      <c r="AII270" s="42"/>
      <c r="AIJ270" s="42"/>
      <c r="AIK270" s="42"/>
      <c r="AIL270" s="42"/>
      <c r="AIM270" s="42"/>
      <c r="AIN270" s="42"/>
      <c r="AIO270" s="42"/>
      <c r="AIP270" s="42"/>
      <c r="AIQ270" s="42"/>
      <c r="AIR270" s="42"/>
      <c r="AIS270" s="42"/>
      <c r="AIT270" s="42"/>
      <c r="AIU270" s="42"/>
      <c r="AIV270" s="42"/>
      <c r="AIW270" s="42"/>
      <c r="AIX270" s="42"/>
      <c r="AIY270" s="42"/>
      <c r="AIZ270" s="42"/>
      <c r="AJA270" s="42"/>
      <c r="AJB270" s="42"/>
      <c r="AJC270" s="42"/>
      <c r="AJD270" s="42"/>
      <c r="AJE270" s="42"/>
      <c r="AJF270" s="42"/>
      <c r="AJG270" s="42"/>
      <c r="AJH270" s="42"/>
      <c r="AJI270" s="42"/>
      <c r="AJJ270" s="42"/>
      <c r="AJK270" s="42"/>
      <c r="AJL270" s="42"/>
      <c r="AJM270" s="42"/>
      <c r="AJN270" s="42"/>
      <c r="AJO270" s="42"/>
      <c r="AJP270" s="42"/>
      <c r="AJQ270" s="42"/>
      <c r="AJR270" s="42"/>
      <c r="AJS270" s="42"/>
      <c r="AJT270" s="42"/>
      <c r="AJU270" s="42"/>
      <c r="AJV270" s="42"/>
      <c r="AJW270" s="42"/>
      <c r="AJX270" s="42"/>
      <c r="AJY270" s="42"/>
      <c r="AJZ270" s="42"/>
      <c r="AKA270" s="42"/>
      <c r="AKB270" s="42"/>
      <c r="AKC270" s="42"/>
      <c r="AKD270" s="42"/>
      <c r="AKE270" s="42"/>
      <c r="AKF270" s="42"/>
      <c r="AKG270" s="42"/>
      <c r="AKH270" s="42"/>
      <c r="AKI270" s="42"/>
      <c r="AKJ270" s="42"/>
      <c r="AKK270" s="42"/>
      <c r="AKL270" s="42"/>
      <c r="AKM270" s="42"/>
      <c r="AKN270" s="42"/>
      <c r="AKO270" s="42"/>
      <c r="AKP270" s="42"/>
      <c r="AKQ270" s="42"/>
      <c r="AKR270" s="42"/>
      <c r="AKS270" s="42"/>
      <c r="AKT270" s="42"/>
      <c r="AKU270" s="42"/>
      <c r="AKV270" s="42"/>
      <c r="AKW270" s="42"/>
      <c r="AKX270" s="42"/>
      <c r="AKY270" s="42"/>
      <c r="AKZ270" s="42"/>
      <c r="ALA270" s="42"/>
      <c r="ALB270" s="42"/>
      <c r="ALC270" s="42"/>
      <c r="ALD270" s="42"/>
      <c r="ALE270" s="42"/>
      <c r="ALF270" s="42"/>
      <c r="ALG270" s="42"/>
      <c r="ALH270" s="42"/>
      <c r="ALI270" s="42"/>
      <c r="ALJ270" s="42"/>
      <c r="ALK270" s="42"/>
      <c r="ALL270" s="42"/>
      <c r="ALM270" s="42"/>
      <c r="ALN270" s="42"/>
      <c r="ALO270" s="42"/>
      <c r="ALP270" s="42"/>
      <c r="ALQ270" s="42"/>
      <c r="ALR270" s="42"/>
      <c r="ALS270" s="42"/>
      <c r="ALT270" s="42"/>
      <c r="ALU270" s="42"/>
      <c r="ALV270" s="42"/>
      <c r="ALW270" s="42"/>
      <c r="ALX270" s="42"/>
      <c r="ALY270" s="42"/>
      <c r="ALZ270" s="42"/>
      <c r="AMA270" s="42"/>
      <c r="AMB270" s="42"/>
      <c r="AMC270" s="42"/>
      <c r="AMD270" s="42"/>
      <c r="AME270" s="42"/>
      <c r="AMF270" s="42"/>
      <c r="AMG270" s="42"/>
      <c r="AMH270" s="42"/>
      <c r="AMI270" s="42"/>
      <c r="AMJ270" s="42"/>
      <c r="AMK270" s="42"/>
      <c r="AML270" s="42"/>
      <c r="AMM270" s="42"/>
      <c r="AMN270" s="42"/>
      <c r="AMO270" s="42"/>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baseColWidth="10"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30"/>
      <c r="B1" t="e">
        <f>#REF!</f>
        <v>#REF!</v>
      </c>
      <c r="C1" t="e">
        <f>ROW(#REF!)</f>
        <v>#REF!</v>
      </c>
      <c r="D1" s="30"/>
      <c r="F1" s="31"/>
    </row>
    <row r="2" spans="1:8" ht="14.25">
      <c r="A2" s="30"/>
      <c r="B2" t="e">
        <f>#REF!</f>
        <v>#REF!</v>
      </c>
      <c r="C2" t="e">
        <f>ROW(#REF!)</f>
        <v>#REF!</v>
      </c>
      <c r="D2" s="30"/>
      <c r="F2" s="31"/>
    </row>
    <row r="3" spans="1:8" ht="14.25">
      <c r="A3" s="30"/>
      <c r="B3" t="e">
        <f>#REF!</f>
        <v>#REF!</v>
      </c>
      <c r="C3" t="e">
        <f>ROW(#REF!)</f>
        <v>#REF!</v>
      </c>
      <c r="D3" s="30"/>
      <c r="F3" s="31"/>
    </row>
    <row r="4" spans="1:8" ht="14.25">
      <c r="A4" s="30"/>
      <c r="B4" t="e">
        <f>#REF!</f>
        <v>#REF!</v>
      </c>
      <c r="C4" t="e">
        <f>ROW(#REF!)</f>
        <v>#REF!</v>
      </c>
      <c r="D4" s="30"/>
      <c r="F4" s="31"/>
    </row>
    <row r="5" spans="1:8" ht="14.25">
      <c r="A5" s="30"/>
      <c r="B5" t="e">
        <f>#REF!</f>
        <v>#REF!</v>
      </c>
      <c r="C5" t="e">
        <f>ROW(#REF!)</f>
        <v>#REF!</v>
      </c>
      <c r="D5" s="30"/>
      <c r="F5" s="31"/>
    </row>
    <row r="6" spans="1:8" ht="14.25">
      <c r="A6" s="32" t="s">
        <v>593</v>
      </c>
      <c r="B6" t="e">
        <f>#REF!</f>
        <v>#REF!</v>
      </c>
      <c r="C6" t="e">
        <f>ROW(#REF!)</f>
        <v>#REF!</v>
      </c>
      <c r="D6" s="30"/>
      <c r="F6" s="31"/>
    </row>
    <row r="7" spans="1:8" ht="14.25">
      <c r="A7" s="32" t="s">
        <v>594</v>
      </c>
      <c r="D7" s="33" t="str">
        <f ca="1">IFERROR(__xludf.dummyfunction("ArrayFormula(QUERY(B1:C1004,""select B, max(C) group by B order by B"",0))"),"")</f>
        <v/>
      </c>
      <c r="E7" t="s">
        <v>595</v>
      </c>
      <c r="F7" s="34" t="str">
        <f ca="1">IFERROR(__xludf.dummyfunction("ArrayFormula(QUERY(B1:C1004,""select B, min(C) group by B order by B"",0))"),"")</f>
        <v/>
      </c>
      <c r="G7" t="s">
        <v>596</v>
      </c>
    </row>
    <row r="8" spans="1:8" ht="14.25">
      <c r="B8" t="e">
        <f>#REF!</f>
        <v>#REF!</v>
      </c>
      <c r="C8" t="e">
        <f>ROW(#REF!)</f>
        <v>#REF!</v>
      </c>
      <c r="H8" s="35" t="e">
        <f t="shared" ref="H8:H39" ca="1" si="0">concat(concat("https://docs.google.com/spreadsheets/d/1zw9aR8GDIDUiTDtSznMxDlZQEAGb8uNzib9KBZLf5yE/edit#gid=0&amp;range=A",G8),concat(":X",E8))</f>
        <v>#NAME?</v>
      </c>
    </row>
    <row r="9" spans="1:8" ht="14.25">
      <c r="B9" t="e">
        <f>#REF!</f>
        <v>#REF!</v>
      </c>
      <c r="C9" t="e">
        <f>ROW(#REF!)</f>
        <v>#REF!</v>
      </c>
      <c r="D9" t="s">
        <v>4</v>
      </c>
      <c r="E9">
        <v>7</v>
      </c>
      <c r="F9" t="s">
        <v>4</v>
      </c>
      <c r="G9">
        <v>3</v>
      </c>
      <c r="H9" s="35" t="e">
        <f t="shared" ca="1" si="0"/>
        <v>#NAME?</v>
      </c>
    </row>
    <row r="10" spans="1:8" ht="14.25">
      <c r="B10" t="e">
        <f>#REF!</f>
        <v>#REF!</v>
      </c>
      <c r="C10" t="e">
        <f>ROW(#REF!)</f>
        <v>#REF!</v>
      </c>
      <c r="D10" t="s">
        <v>6</v>
      </c>
      <c r="E10">
        <v>11</v>
      </c>
      <c r="F10" t="s">
        <v>6</v>
      </c>
      <c r="G10">
        <v>8</v>
      </c>
      <c r="H10" s="35" t="e">
        <f t="shared" ca="1" si="0"/>
        <v>#NAME?</v>
      </c>
    </row>
    <row r="11" spans="1:8" ht="14.25">
      <c r="B11" t="e">
        <f>#REF!</f>
        <v>#REF!</v>
      </c>
      <c r="C11" t="e">
        <f>ROW(#REF!)</f>
        <v>#REF!</v>
      </c>
      <c r="D11" t="s">
        <v>7</v>
      </c>
      <c r="E11">
        <v>14</v>
      </c>
      <c r="F11" t="s">
        <v>7</v>
      </c>
      <c r="G11">
        <v>12</v>
      </c>
      <c r="H11" s="35" t="e">
        <f t="shared" ca="1" si="0"/>
        <v>#NAME?</v>
      </c>
    </row>
    <row r="12" spans="1:8" ht="14.25">
      <c r="B12" t="e">
        <f>#REF!</f>
        <v>#REF!</v>
      </c>
      <c r="C12" t="e">
        <f>ROW(#REF!)</f>
        <v>#REF!</v>
      </c>
      <c r="D12" t="s">
        <v>9</v>
      </c>
      <c r="E12">
        <v>16</v>
      </c>
      <c r="F12" t="s">
        <v>9</v>
      </c>
      <c r="G12">
        <v>15</v>
      </c>
      <c r="H12" s="35" t="e">
        <f t="shared" ca="1" si="0"/>
        <v>#NAME?</v>
      </c>
    </row>
    <row r="13" spans="1:8" ht="14.25">
      <c r="B13" t="e">
        <f>#REF!</f>
        <v>#REF!</v>
      </c>
      <c r="C13" t="e">
        <f>ROW(#REF!)</f>
        <v>#REF!</v>
      </c>
      <c r="D13" t="s">
        <v>11</v>
      </c>
      <c r="E13">
        <v>18</v>
      </c>
      <c r="F13" t="s">
        <v>11</v>
      </c>
      <c r="G13">
        <v>18</v>
      </c>
      <c r="H13" s="35" t="e">
        <f t="shared" ca="1" si="0"/>
        <v>#NAME?</v>
      </c>
    </row>
    <row r="14" spans="1:8" ht="14.25">
      <c r="B14" t="e">
        <f>#REF!</f>
        <v>#REF!</v>
      </c>
      <c r="C14" t="e">
        <f>ROW(#REF!)</f>
        <v>#REF!</v>
      </c>
      <c r="D14" t="s">
        <v>13</v>
      </c>
      <c r="E14">
        <v>22</v>
      </c>
      <c r="F14" t="s">
        <v>13</v>
      </c>
      <c r="G14">
        <v>19</v>
      </c>
      <c r="H14" s="35" t="e">
        <f t="shared" ca="1" si="0"/>
        <v>#NAME?</v>
      </c>
    </row>
    <row r="15" spans="1:8" ht="14.25">
      <c r="B15" t="e">
        <f>#REF!</f>
        <v>#REF!</v>
      </c>
      <c r="C15" t="e">
        <f>ROW(#REF!)</f>
        <v>#REF!</v>
      </c>
      <c r="D15" t="s">
        <v>14</v>
      </c>
      <c r="E15">
        <v>33</v>
      </c>
      <c r="F15" t="s">
        <v>14</v>
      </c>
      <c r="G15">
        <v>23</v>
      </c>
      <c r="H15" s="35" t="e">
        <f t="shared" ca="1" si="0"/>
        <v>#NAME?</v>
      </c>
    </row>
    <row r="16" spans="1:8" ht="14.25">
      <c r="B16" t="e">
        <f>#REF!</f>
        <v>#REF!</v>
      </c>
      <c r="C16" t="e">
        <f>ROW(#REF!)</f>
        <v>#REF!</v>
      </c>
      <c r="D16" t="s">
        <v>15</v>
      </c>
      <c r="E16">
        <v>38</v>
      </c>
      <c r="F16" t="s">
        <v>15</v>
      </c>
      <c r="G16">
        <v>34</v>
      </c>
      <c r="H16" s="35" t="e">
        <f t="shared" ca="1" si="0"/>
        <v>#NAME?</v>
      </c>
    </row>
    <row r="17" spans="2:8" ht="14.25">
      <c r="B17" t="e">
        <f>#REF!</f>
        <v>#REF!</v>
      </c>
      <c r="C17" t="e">
        <f>ROW(#REF!)</f>
        <v>#REF!</v>
      </c>
      <c r="D17" t="s">
        <v>16</v>
      </c>
      <c r="E17">
        <v>39</v>
      </c>
      <c r="F17" t="s">
        <v>16</v>
      </c>
      <c r="G17">
        <v>39</v>
      </c>
      <c r="H17" s="35" t="e">
        <f t="shared" ca="1" si="0"/>
        <v>#NAME?</v>
      </c>
    </row>
    <row r="18" spans="2:8" ht="14.25">
      <c r="B18" t="e">
        <f>#REF!</f>
        <v>#REF!</v>
      </c>
      <c r="C18" t="e">
        <f>ROW(#REF!)</f>
        <v>#REF!</v>
      </c>
      <c r="D18" t="s">
        <v>17</v>
      </c>
      <c r="E18">
        <v>44</v>
      </c>
      <c r="F18" t="s">
        <v>17</v>
      </c>
      <c r="G18">
        <v>40</v>
      </c>
      <c r="H18" s="35" t="e">
        <f t="shared" ca="1" si="0"/>
        <v>#NAME?</v>
      </c>
    </row>
    <row r="19" spans="2:8" ht="14.25">
      <c r="B19" t="e">
        <f>#REF!</f>
        <v>#REF!</v>
      </c>
      <c r="C19" t="e">
        <f>ROW(#REF!)</f>
        <v>#REF!</v>
      </c>
      <c r="D19" t="s">
        <v>19</v>
      </c>
      <c r="E19">
        <v>46</v>
      </c>
      <c r="F19" t="s">
        <v>19</v>
      </c>
      <c r="G19">
        <v>45</v>
      </c>
      <c r="H19" s="35" t="e">
        <f t="shared" ca="1" si="0"/>
        <v>#NAME?</v>
      </c>
    </row>
    <row r="20" spans="2:8" ht="14.25">
      <c r="B20" t="e">
        <f>#REF!</f>
        <v>#REF!</v>
      </c>
      <c r="C20" t="e">
        <f>ROW(#REF!)</f>
        <v>#REF!</v>
      </c>
      <c r="D20" t="s">
        <v>20</v>
      </c>
      <c r="E20">
        <v>48</v>
      </c>
      <c r="F20" t="s">
        <v>20</v>
      </c>
      <c r="G20">
        <v>47</v>
      </c>
      <c r="H20" s="35" t="e">
        <f t="shared" ca="1" si="0"/>
        <v>#NAME?</v>
      </c>
    </row>
    <row r="21" spans="2:8" ht="14.25">
      <c r="B21" t="e">
        <f>#REF!</f>
        <v>#REF!</v>
      </c>
      <c r="C21" t="e">
        <f>ROW(#REF!)</f>
        <v>#REF!</v>
      </c>
      <c r="D21" t="s">
        <v>22</v>
      </c>
      <c r="E21">
        <v>51</v>
      </c>
      <c r="F21" t="s">
        <v>22</v>
      </c>
      <c r="G21">
        <v>49</v>
      </c>
      <c r="H21" s="35" t="e">
        <f t="shared" ca="1" si="0"/>
        <v>#NAME?</v>
      </c>
    </row>
    <row r="22" spans="2:8" ht="14.25">
      <c r="B22" t="e">
        <f>#REF!</f>
        <v>#REF!</v>
      </c>
      <c r="C22" t="e">
        <f>ROW(#REF!)</f>
        <v>#REF!</v>
      </c>
      <c r="D22" t="s">
        <v>23</v>
      </c>
      <c r="E22">
        <v>69</v>
      </c>
      <c r="F22" t="s">
        <v>23</v>
      </c>
      <c r="G22">
        <v>52</v>
      </c>
      <c r="H22" s="35" t="e">
        <f t="shared" ca="1" si="0"/>
        <v>#NAME?</v>
      </c>
    </row>
    <row r="23" spans="2:8" ht="14.25">
      <c r="B23" t="e">
        <f>#REF!</f>
        <v>#REF!</v>
      </c>
      <c r="C23" t="e">
        <f>ROW(#REF!)</f>
        <v>#REF!</v>
      </c>
      <c r="D23" t="s">
        <v>26</v>
      </c>
      <c r="E23">
        <v>73</v>
      </c>
      <c r="F23" t="s">
        <v>26</v>
      </c>
      <c r="G23">
        <v>70</v>
      </c>
      <c r="H23" s="35" t="e">
        <f t="shared" ca="1" si="0"/>
        <v>#NAME?</v>
      </c>
    </row>
    <row r="24" spans="2:8" ht="14.25">
      <c r="B24" t="e">
        <f>#REF!</f>
        <v>#REF!</v>
      </c>
      <c r="C24" t="e">
        <f>ROW(#REF!)</f>
        <v>#REF!</v>
      </c>
      <c r="D24" t="s">
        <v>28</v>
      </c>
      <c r="E24">
        <v>78</v>
      </c>
      <c r="F24" t="s">
        <v>28</v>
      </c>
      <c r="G24">
        <v>74</v>
      </c>
      <c r="H24" s="35" t="e">
        <f t="shared" ca="1" si="0"/>
        <v>#NAME?</v>
      </c>
    </row>
    <row r="25" spans="2:8" ht="14.25">
      <c r="B25" t="e">
        <f>#REF!</f>
        <v>#REF!</v>
      </c>
      <c r="C25" t="e">
        <f>ROW(#REF!)</f>
        <v>#REF!</v>
      </c>
      <c r="D25" t="s">
        <v>30</v>
      </c>
      <c r="E25">
        <v>81</v>
      </c>
      <c r="F25" t="s">
        <v>30</v>
      </c>
      <c r="G25">
        <v>79</v>
      </c>
      <c r="H25" s="35" t="e">
        <f t="shared" ca="1" si="0"/>
        <v>#NAME?</v>
      </c>
    </row>
    <row r="26" spans="2:8" ht="14.25">
      <c r="B26" t="e">
        <f>#REF!</f>
        <v>#REF!</v>
      </c>
      <c r="C26" t="e">
        <f>ROW(#REF!)</f>
        <v>#REF!</v>
      </c>
      <c r="D26" t="s">
        <v>32</v>
      </c>
      <c r="E26">
        <v>84</v>
      </c>
      <c r="F26" t="s">
        <v>32</v>
      </c>
      <c r="G26">
        <v>82</v>
      </c>
      <c r="H26" s="35" t="e">
        <f t="shared" ca="1" si="0"/>
        <v>#NAME?</v>
      </c>
    </row>
    <row r="27" spans="2:8" ht="14.25">
      <c r="B27" t="e">
        <f>#REF!</f>
        <v>#REF!</v>
      </c>
      <c r="C27" t="e">
        <f>ROW(#REF!)</f>
        <v>#REF!</v>
      </c>
      <c r="D27" t="s">
        <v>33</v>
      </c>
      <c r="E27">
        <v>88</v>
      </c>
      <c r="F27" t="s">
        <v>33</v>
      </c>
      <c r="G27">
        <v>85</v>
      </c>
      <c r="H27" s="35" t="e">
        <f t="shared" ca="1" si="0"/>
        <v>#NAME?</v>
      </c>
    </row>
    <row r="28" spans="2:8" ht="14.25">
      <c r="B28" t="e">
        <f>#REF!</f>
        <v>#REF!</v>
      </c>
      <c r="C28" t="e">
        <f>ROW(#REF!)</f>
        <v>#REF!</v>
      </c>
      <c r="D28" t="s">
        <v>34</v>
      </c>
      <c r="E28">
        <v>93</v>
      </c>
      <c r="F28" t="s">
        <v>34</v>
      </c>
      <c r="G28">
        <v>89</v>
      </c>
      <c r="H28" s="35" t="e">
        <f t="shared" ca="1" si="0"/>
        <v>#NAME?</v>
      </c>
    </row>
    <row r="29" spans="2:8" ht="14.25">
      <c r="B29" t="e">
        <f>#REF!</f>
        <v>#REF!</v>
      </c>
      <c r="C29" t="e">
        <f>ROW(#REF!)</f>
        <v>#REF!</v>
      </c>
      <c r="D29" t="s">
        <v>35</v>
      </c>
      <c r="E29">
        <v>96</v>
      </c>
      <c r="F29" t="s">
        <v>35</v>
      </c>
      <c r="G29">
        <v>94</v>
      </c>
      <c r="H29" s="35" t="e">
        <f t="shared" ca="1" si="0"/>
        <v>#NAME?</v>
      </c>
    </row>
    <row r="30" spans="2:8" ht="14.25">
      <c r="B30" t="e">
        <f>#REF!</f>
        <v>#REF!</v>
      </c>
      <c r="C30" t="e">
        <f>ROW(#REF!)</f>
        <v>#REF!</v>
      </c>
      <c r="D30" t="s">
        <v>36</v>
      </c>
      <c r="E30">
        <v>98</v>
      </c>
      <c r="F30" t="s">
        <v>36</v>
      </c>
      <c r="G30">
        <v>97</v>
      </c>
      <c r="H30" s="35" t="e">
        <f t="shared" ca="1" si="0"/>
        <v>#NAME?</v>
      </c>
    </row>
    <row r="31" spans="2:8" ht="14.25">
      <c r="B31" t="e">
        <f>#REF!</f>
        <v>#REF!</v>
      </c>
      <c r="C31" t="e">
        <f>ROW(#REF!)</f>
        <v>#REF!</v>
      </c>
      <c r="D31" t="s">
        <v>37</v>
      </c>
      <c r="E31">
        <v>100</v>
      </c>
      <c r="F31" t="s">
        <v>37</v>
      </c>
      <c r="G31">
        <v>99</v>
      </c>
      <c r="H31" s="35" t="e">
        <f t="shared" ca="1" si="0"/>
        <v>#NAME?</v>
      </c>
    </row>
    <row r="32" spans="2:8" ht="14.25">
      <c r="B32" t="e">
        <f>#REF!</f>
        <v>#REF!</v>
      </c>
      <c r="C32" t="e">
        <f>ROW(#REF!)</f>
        <v>#REF!</v>
      </c>
      <c r="D32" t="s">
        <v>39</v>
      </c>
      <c r="E32">
        <v>106</v>
      </c>
      <c r="F32" t="s">
        <v>39</v>
      </c>
      <c r="G32">
        <v>101</v>
      </c>
      <c r="H32" s="35" t="e">
        <f t="shared" ca="1" si="0"/>
        <v>#NAME?</v>
      </c>
    </row>
    <row r="33" spans="2:8" ht="14.25">
      <c r="B33" t="e">
        <f>#REF!</f>
        <v>#REF!</v>
      </c>
      <c r="C33" t="e">
        <f>ROW(#REF!)</f>
        <v>#REF!</v>
      </c>
      <c r="D33" t="s">
        <v>40</v>
      </c>
      <c r="E33">
        <v>112</v>
      </c>
      <c r="F33" t="s">
        <v>40</v>
      </c>
      <c r="G33">
        <v>107</v>
      </c>
      <c r="H33" s="35" t="e">
        <f t="shared" ca="1" si="0"/>
        <v>#NAME?</v>
      </c>
    </row>
    <row r="34" spans="2:8" ht="14.25">
      <c r="B34" t="e">
        <f>#REF!</f>
        <v>#REF!</v>
      </c>
      <c r="C34" t="e">
        <f>ROW(#REF!)</f>
        <v>#REF!</v>
      </c>
      <c r="D34" t="s">
        <v>41</v>
      </c>
      <c r="E34">
        <v>115</v>
      </c>
      <c r="F34" t="s">
        <v>41</v>
      </c>
      <c r="G34">
        <v>113</v>
      </c>
      <c r="H34" s="35" t="e">
        <f t="shared" ca="1" si="0"/>
        <v>#NAME?</v>
      </c>
    </row>
    <row r="35" spans="2:8" ht="14.25">
      <c r="B35" t="e">
        <f>#REF!</f>
        <v>#REF!</v>
      </c>
      <c r="C35" t="e">
        <f>ROW(#REF!)</f>
        <v>#REF!</v>
      </c>
      <c r="D35" t="s">
        <v>42</v>
      </c>
      <c r="E35">
        <v>118</v>
      </c>
      <c r="F35" t="s">
        <v>42</v>
      </c>
      <c r="G35">
        <v>116</v>
      </c>
      <c r="H35" s="35" t="e">
        <f t="shared" ca="1" si="0"/>
        <v>#NAME?</v>
      </c>
    </row>
    <row r="36" spans="2:8" ht="14.25">
      <c r="B36" t="e">
        <f>#REF!</f>
        <v>#REF!</v>
      </c>
      <c r="C36" t="e">
        <f>ROW(#REF!)</f>
        <v>#REF!</v>
      </c>
      <c r="D36" t="s">
        <v>43</v>
      </c>
      <c r="E36">
        <v>119</v>
      </c>
      <c r="F36" t="s">
        <v>43</v>
      </c>
      <c r="G36">
        <v>119</v>
      </c>
      <c r="H36" s="35" t="e">
        <f t="shared" ca="1" si="0"/>
        <v>#NAME?</v>
      </c>
    </row>
    <row r="37" spans="2:8" ht="14.25">
      <c r="B37" t="e">
        <f>#REF!</f>
        <v>#REF!</v>
      </c>
      <c r="C37" t="e">
        <f>ROW(#REF!)</f>
        <v>#REF!</v>
      </c>
      <c r="D37" t="s">
        <v>44</v>
      </c>
      <c r="E37">
        <v>121</v>
      </c>
      <c r="F37" t="s">
        <v>44</v>
      </c>
      <c r="G37">
        <v>120</v>
      </c>
      <c r="H37" s="35" t="e">
        <f t="shared" ca="1" si="0"/>
        <v>#NAME?</v>
      </c>
    </row>
    <row r="38" spans="2:8" ht="14.25">
      <c r="B38" t="e">
        <f>#REF!</f>
        <v>#REF!</v>
      </c>
      <c r="C38" t="e">
        <f>ROW(#REF!)</f>
        <v>#REF!</v>
      </c>
      <c r="D38" t="s">
        <v>45</v>
      </c>
      <c r="E38">
        <v>126</v>
      </c>
      <c r="F38" t="s">
        <v>45</v>
      </c>
      <c r="G38">
        <v>122</v>
      </c>
      <c r="H38" s="35" t="e">
        <f t="shared" ca="1" si="0"/>
        <v>#NAME?</v>
      </c>
    </row>
    <row r="39" spans="2:8" ht="14.25">
      <c r="B39" t="e">
        <f>#REF!</f>
        <v>#REF!</v>
      </c>
      <c r="C39" t="e">
        <f>ROW(#REF!)</f>
        <v>#REF!</v>
      </c>
      <c r="D39" t="s">
        <v>46</v>
      </c>
      <c r="E39">
        <v>128</v>
      </c>
      <c r="F39" t="s">
        <v>46</v>
      </c>
      <c r="G39">
        <v>127</v>
      </c>
      <c r="H39" s="35" t="e">
        <f t="shared" ca="1" si="0"/>
        <v>#NAME?</v>
      </c>
    </row>
    <row r="40" spans="2:8" ht="14.25">
      <c r="B40" t="e">
        <f>#REF!</f>
        <v>#REF!</v>
      </c>
      <c r="C40" t="e">
        <f>ROW(#REF!)</f>
        <v>#REF!</v>
      </c>
      <c r="D40" t="s">
        <v>47</v>
      </c>
      <c r="E40">
        <v>131</v>
      </c>
      <c r="F40" t="s">
        <v>47</v>
      </c>
      <c r="G40">
        <v>129</v>
      </c>
      <c r="H40" s="35" t="e">
        <f t="shared" ref="H40:H71" ca="1" si="1">concat(concat("https://docs.google.com/spreadsheets/d/1zw9aR8GDIDUiTDtSznMxDlZQEAGb8uNzib9KBZLf5yE/edit#gid=0&amp;range=A",G40),concat(":X",E40))</f>
        <v>#NAME?</v>
      </c>
    </row>
    <row r="41" spans="2:8" ht="14.25">
      <c r="B41" t="e">
        <f>#REF!</f>
        <v>#REF!</v>
      </c>
      <c r="C41" t="e">
        <f>ROW(#REF!)</f>
        <v>#REF!</v>
      </c>
      <c r="D41" t="s">
        <v>48</v>
      </c>
      <c r="E41">
        <v>136</v>
      </c>
      <c r="F41" t="s">
        <v>48</v>
      </c>
      <c r="G41">
        <v>132</v>
      </c>
      <c r="H41" s="35" t="e">
        <f t="shared" ca="1" si="1"/>
        <v>#NAME?</v>
      </c>
    </row>
    <row r="42" spans="2:8" ht="14.25">
      <c r="B42" t="e">
        <f>#REF!</f>
        <v>#REF!</v>
      </c>
      <c r="C42" t="e">
        <f>ROW(#REF!)</f>
        <v>#REF!</v>
      </c>
      <c r="D42" t="s">
        <v>49</v>
      </c>
      <c r="E42">
        <v>138</v>
      </c>
      <c r="F42" t="s">
        <v>49</v>
      </c>
      <c r="G42">
        <v>137</v>
      </c>
      <c r="H42" s="35" t="e">
        <f t="shared" ca="1" si="1"/>
        <v>#NAME?</v>
      </c>
    </row>
    <row r="43" spans="2:8" ht="14.25">
      <c r="B43" t="e">
        <f>#REF!</f>
        <v>#REF!</v>
      </c>
      <c r="C43" t="e">
        <f>ROW(#REF!)</f>
        <v>#REF!</v>
      </c>
      <c r="D43" t="s">
        <v>50</v>
      </c>
      <c r="E43">
        <v>140</v>
      </c>
      <c r="F43" t="s">
        <v>50</v>
      </c>
      <c r="G43">
        <v>139</v>
      </c>
      <c r="H43" s="35" t="e">
        <f t="shared" ca="1" si="1"/>
        <v>#NAME?</v>
      </c>
    </row>
    <row r="44" spans="2:8" ht="14.25">
      <c r="B44" t="e">
        <f>#REF!</f>
        <v>#REF!</v>
      </c>
      <c r="C44" t="e">
        <f>ROW(#REF!)</f>
        <v>#REF!</v>
      </c>
      <c r="D44" t="s">
        <v>51</v>
      </c>
      <c r="E44">
        <v>144</v>
      </c>
      <c r="F44" t="s">
        <v>51</v>
      </c>
      <c r="G44">
        <v>141</v>
      </c>
      <c r="H44" s="35" t="e">
        <f t="shared" ca="1" si="1"/>
        <v>#NAME?</v>
      </c>
    </row>
    <row r="45" spans="2:8" ht="14.25">
      <c r="B45" t="e">
        <f>#REF!</f>
        <v>#REF!</v>
      </c>
      <c r="C45" t="e">
        <f>ROW(#REF!)</f>
        <v>#REF!</v>
      </c>
      <c r="D45" t="s">
        <v>52</v>
      </c>
      <c r="E45">
        <v>148</v>
      </c>
      <c r="F45" t="s">
        <v>52</v>
      </c>
      <c r="G45">
        <v>145</v>
      </c>
      <c r="H45" s="35" t="e">
        <f t="shared" ca="1" si="1"/>
        <v>#NAME?</v>
      </c>
    </row>
    <row r="46" spans="2:8" ht="14.25">
      <c r="B46" t="e">
        <f>#REF!</f>
        <v>#REF!</v>
      </c>
      <c r="C46" t="e">
        <f>ROW(#REF!)</f>
        <v>#REF!</v>
      </c>
      <c r="D46" t="s">
        <v>53</v>
      </c>
      <c r="E46">
        <v>153</v>
      </c>
      <c r="F46" t="s">
        <v>53</v>
      </c>
      <c r="G46">
        <v>149</v>
      </c>
      <c r="H46" s="35" t="e">
        <f t="shared" ca="1" si="1"/>
        <v>#NAME?</v>
      </c>
    </row>
    <row r="47" spans="2:8" ht="14.25">
      <c r="B47" t="e">
        <f>#REF!</f>
        <v>#REF!</v>
      </c>
      <c r="C47" t="e">
        <f>ROW(#REF!)</f>
        <v>#REF!</v>
      </c>
      <c r="D47" t="s">
        <v>55</v>
      </c>
      <c r="E47">
        <v>157</v>
      </c>
      <c r="F47" t="s">
        <v>55</v>
      </c>
      <c r="G47">
        <v>154</v>
      </c>
      <c r="H47" s="35" t="e">
        <f t="shared" ca="1" si="1"/>
        <v>#NAME?</v>
      </c>
    </row>
    <row r="48" spans="2:8" ht="14.25">
      <c r="B48" t="e">
        <f>#REF!</f>
        <v>#REF!</v>
      </c>
      <c r="C48" t="e">
        <f>ROW(#REF!)</f>
        <v>#REF!</v>
      </c>
      <c r="D48" t="s">
        <v>56</v>
      </c>
      <c r="E48">
        <v>162</v>
      </c>
      <c r="F48" t="s">
        <v>56</v>
      </c>
      <c r="G48">
        <v>158</v>
      </c>
      <c r="H48" s="35" t="e">
        <f t="shared" ca="1" si="1"/>
        <v>#NAME?</v>
      </c>
    </row>
    <row r="49" spans="2:8" ht="14.25">
      <c r="B49" t="e">
        <f>#REF!</f>
        <v>#REF!</v>
      </c>
      <c r="C49" t="e">
        <f>ROW(#REF!)</f>
        <v>#REF!</v>
      </c>
      <c r="D49" t="s">
        <v>57</v>
      </c>
      <c r="E49">
        <v>163</v>
      </c>
      <c r="F49" t="s">
        <v>57</v>
      </c>
      <c r="G49">
        <v>163</v>
      </c>
      <c r="H49" s="35" t="e">
        <f t="shared" ca="1" si="1"/>
        <v>#NAME?</v>
      </c>
    </row>
    <row r="50" spans="2:8" ht="14.25">
      <c r="B50" t="e">
        <f>#REF!</f>
        <v>#REF!</v>
      </c>
      <c r="C50" t="e">
        <f>ROW(#REF!)</f>
        <v>#REF!</v>
      </c>
      <c r="D50" t="s">
        <v>58</v>
      </c>
      <c r="E50">
        <v>170</v>
      </c>
      <c r="F50" t="s">
        <v>58</v>
      </c>
      <c r="G50">
        <v>164</v>
      </c>
      <c r="H50" s="35" t="e">
        <f t="shared" ca="1" si="1"/>
        <v>#NAME?</v>
      </c>
    </row>
    <row r="51" spans="2:8" ht="14.25">
      <c r="B51" t="e">
        <f>#REF!</f>
        <v>#REF!</v>
      </c>
      <c r="C51" t="e">
        <f>ROW(#REF!)</f>
        <v>#REF!</v>
      </c>
      <c r="D51" t="s">
        <v>59</v>
      </c>
      <c r="E51">
        <v>177</v>
      </c>
      <c r="F51" t="s">
        <v>59</v>
      </c>
      <c r="G51">
        <v>171</v>
      </c>
      <c r="H51" s="35" t="e">
        <f t="shared" ca="1" si="1"/>
        <v>#NAME?</v>
      </c>
    </row>
    <row r="52" spans="2:8" ht="14.25">
      <c r="B52" t="e">
        <f>#REF!</f>
        <v>#REF!</v>
      </c>
      <c r="C52" t="e">
        <f>ROW(#REF!)</f>
        <v>#REF!</v>
      </c>
      <c r="D52" t="s">
        <v>60</v>
      </c>
      <c r="E52">
        <v>179</v>
      </c>
      <c r="F52" t="s">
        <v>60</v>
      </c>
      <c r="G52">
        <v>178</v>
      </c>
      <c r="H52" s="35" t="e">
        <f t="shared" ca="1" si="1"/>
        <v>#NAME?</v>
      </c>
    </row>
    <row r="53" spans="2:8" ht="14.25">
      <c r="B53" t="e">
        <f>#REF!</f>
        <v>#REF!</v>
      </c>
      <c r="C53" t="e">
        <f>ROW(#REF!)</f>
        <v>#REF!</v>
      </c>
      <c r="D53" t="s">
        <v>61</v>
      </c>
      <c r="E53">
        <v>184</v>
      </c>
      <c r="F53" t="s">
        <v>61</v>
      </c>
      <c r="G53">
        <v>180</v>
      </c>
      <c r="H53" s="35" t="e">
        <f t="shared" ca="1" si="1"/>
        <v>#NAME?</v>
      </c>
    </row>
    <row r="54" spans="2:8" ht="14.25">
      <c r="B54" t="e">
        <f>#REF!</f>
        <v>#REF!</v>
      </c>
      <c r="C54" t="e">
        <f>ROW(#REF!)</f>
        <v>#REF!</v>
      </c>
      <c r="D54" t="s">
        <v>63</v>
      </c>
      <c r="E54">
        <v>188</v>
      </c>
      <c r="F54" t="s">
        <v>63</v>
      </c>
      <c r="G54">
        <v>185</v>
      </c>
      <c r="H54" s="35" t="e">
        <f t="shared" ca="1" si="1"/>
        <v>#NAME?</v>
      </c>
    </row>
    <row r="55" spans="2:8" ht="14.25">
      <c r="B55" t="e">
        <f>#REF!</f>
        <v>#REF!</v>
      </c>
      <c r="C55" t="e">
        <f>ROW(#REF!)</f>
        <v>#REF!</v>
      </c>
      <c r="D55" t="s">
        <v>64</v>
      </c>
      <c r="E55">
        <v>192</v>
      </c>
      <c r="F55" t="s">
        <v>64</v>
      </c>
      <c r="G55">
        <v>189</v>
      </c>
      <c r="H55" s="35" t="e">
        <f t="shared" ca="1" si="1"/>
        <v>#NAME?</v>
      </c>
    </row>
    <row r="56" spans="2:8" ht="14.25">
      <c r="B56" t="e">
        <f>#REF!</f>
        <v>#REF!</v>
      </c>
      <c r="C56" t="e">
        <f>ROW(#REF!)</f>
        <v>#REF!</v>
      </c>
      <c r="D56" t="s">
        <v>65</v>
      </c>
      <c r="E56">
        <v>196</v>
      </c>
      <c r="F56" t="s">
        <v>65</v>
      </c>
      <c r="G56">
        <v>193</v>
      </c>
      <c r="H56" s="35" t="e">
        <f t="shared" ca="1" si="1"/>
        <v>#NAME?</v>
      </c>
    </row>
    <row r="57" spans="2:8" ht="14.25">
      <c r="B57" t="e">
        <f>#REF!</f>
        <v>#REF!</v>
      </c>
      <c r="C57" t="e">
        <f>ROW(#REF!)</f>
        <v>#REF!</v>
      </c>
      <c r="D57" t="s">
        <v>69</v>
      </c>
      <c r="E57">
        <v>214</v>
      </c>
      <c r="F57" t="s">
        <v>69</v>
      </c>
      <c r="G57">
        <v>214</v>
      </c>
      <c r="H57" s="35" t="e">
        <f t="shared" ca="1" si="1"/>
        <v>#NAME?</v>
      </c>
    </row>
    <row r="58" spans="2:8" ht="14.25">
      <c r="B58" t="e">
        <f>#REF!</f>
        <v>#REF!</v>
      </c>
      <c r="C58" t="e">
        <f>ROW(#REF!)</f>
        <v>#REF!</v>
      </c>
      <c r="D58" t="s">
        <v>66</v>
      </c>
      <c r="E58">
        <v>203</v>
      </c>
      <c r="F58" t="s">
        <v>66</v>
      </c>
      <c r="G58">
        <v>197</v>
      </c>
      <c r="H58" s="35" t="e">
        <f t="shared" ca="1" si="1"/>
        <v>#NAME?</v>
      </c>
    </row>
    <row r="59" spans="2:8" ht="14.25">
      <c r="B59" t="e">
        <f>#REF!</f>
        <v>#REF!</v>
      </c>
      <c r="C59" t="e">
        <f>ROW(#REF!)</f>
        <v>#REF!</v>
      </c>
      <c r="D59" t="s">
        <v>67</v>
      </c>
      <c r="E59">
        <v>207</v>
      </c>
      <c r="F59" t="s">
        <v>67</v>
      </c>
      <c r="G59">
        <v>204</v>
      </c>
      <c r="H59" s="35" t="e">
        <f t="shared" ca="1" si="1"/>
        <v>#NAME?</v>
      </c>
    </row>
    <row r="60" spans="2:8" ht="14.25">
      <c r="B60" t="e">
        <f>#REF!</f>
        <v>#REF!</v>
      </c>
      <c r="C60" t="e">
        <f>ROW(#REF!)</f>
        <v>#REF!</v>
      </c>
      <c r="D60" t="s">
        <v>68</v>
      </c>
      <c r="E60">
        <v>213</v>
      </c>
      <c r="F60" t="s">
        <v>68</v>
      </c>
      <c r="G60">
        <v>208</v>
      </c>
      <c r="H60" s="35" t="e">
        <f t="shared" ca="1" si="1"/>
        <v>#NAME?</v>
      </c>
    </row>
    <row r="61" spans="2:8" ht="14.25">
      <c r="B61" t="e">
        <f>#REF!</f>
        <v>#REF!</v>
      </c>
      <c r="C61" t="e">
        <f>ROW(#REF!)</f>
        <v>#REF!</v>
      </c>
      <c r="D61" t="s">
        <v>70</v>
      </c>
      <c r="E61">
        <v>219</v>
      </c>
      <c r="F61" t="s">
        <v>70</v>
      </c>
      <c r="G61">
        <v>215</v>
      </c>
      <c r="H61" s="35" t="e">
        <f t="shared" ca="1" si="1"/>
        <v>#NAME?</v>
      </c>
    </row>
    <row r="62" spans="2:8" ht="14.25">
      <c r="B62" t="e">
        <f>#REF!</f>
        <v>#REF!</v>
      </c>
      <c r="C62" t="e">
        <f>ROW(#REF!)</f>
        <v>#REF!</v>
      </c>
      <c r="D62" t="s">
        <v>71</v>
      </c>
      <c r="E62">
        <v>223</v>
      </c>
      <c r="F62" t="s">
        <v>71</v>
      </c>
      <c r="G62">
        <v>220</v>
      </c>
      <c r="H62" s="35" t="e">
        <f t="shared" ca="1" si="1"/>
        <v>#NAME?</v>
      </c>
    </row>
    <row r="63" spans="2:8" ht="14.25">
      <c r="B63" t="e">
        <f>#REF!</f>
        <v>#REF!</v>
      </c>
      <c r="C63" t="e">
        <f>ROW(#REF!)</f>
        <v>#REF!</v>
      </c>
      <c r="D63" t="s">
        <v>72</v>
      </c>
      <c r="E63">
        <v>227</v>
      </c>
      <c r="F63" t="s">
        <v>72</v>
      </c>
      <c r="G63">
        <v>224</v>
      </c>
      <c r="H63" s="35" t="e">
        <f t="shared" ca="1" si="1"/>
        <v>#NAME?</v>
      </c>
    </row>
    <row r="64" spans="2:8" ht="14.25">
      <c r="B64" t="e">
        <f>#REF!</f>
        <v>#REF!</v>
      </c>
      <c r="C64" t="e">
        <f>ROW(#REF!)</f>
        <v>#REF!</v>
      </c>
      <c r="D64" t="s">
        <v>73</v>
      </c>
      <c r="E64">
        <v>229</v>
      </c>
      <c r="F64" t="s">
        <v>73</v>
      </c>
      <c r="G64">
        <v>228</v>
      </c>
      <c r="H64" s="35" t="e">
        <f t="shared" ca="1" si="1"/>
        <v>#NAME?</v>
      </c>
    </row>
    <row r="65" spans="2:8" ht="14.25">
      <c r="B65" t="e">
        <f>#REF!</f>
        <v>#REF!</v>
      </c>
      <c r="C65" t="e">
        <f>ROW(#REF!)</f>
        <v>#REF!</v>
      </c>
      <c r="D65" t="s">
        <v>75</v>
      </c>
      <c r="E65">
        <v>231</v>
      </c>
      <c r="F65" t="s">
        <v>75</v>
      </c>
      <c r="G65">
        <v>230</v>
      </c>
      <c r="H65" s="35" t="e">
        <f t="shared" ca="1" si="1"/>
        <v>#NAME?</v>
      </c>
    </row>
    <row r="66" spans="2:8" ht="14.25">
      <c r="B66" t="e">
        <f>#REF!</f>
        <v>#REF!</v>
      </c>
      <c r="C66" t="e">
        <f>ROW(#REF!)</f>
        <v>#REF!</v>
      </c>
      <c r="D66" t="s">
        <v>77</v>
      </c>
      <c r="E66">
        <v>235</v>
      </c>
      <c r="F66" t="s">
        <v>77</v>
      </c>
      <c r="G66">
        <v>232</v>
      </c>
      <c r="H66" s="35" t="e">
        <f t="shared" ca="1" si="1"/>
        <v>#NAME?</v>
      </c>
    </row>
    <row r="67" spans="2:8" ht="14.25">
      <c r="B67" t="e">
        <f>#REF!</f>
        <v>#REF!</v>
      </c>
      <c r="C67" t="e">
        <f>ROW(#REF!)</f>
        <v>#REF!</v>
      </c>
      <c r="D67" t="s">
        <v>78</v>
      </c>
      <c r="E67">
        <v>237</v>
      </c>
      <c r="F67" t="s">
        <v>78</v>
      </c>
      <c r="G67">
        <v>236</v>
      </c>
      <c r="H67" s="35" t="e">
        <f t="shared" ca="1" si="1"/>
        <v>#NAME?</v>
      </c>
    </row>
    <row r="68" spans="2:8" ht="14.25">
      <c r="B68" t="e">
        <f>#REF!</f>
        <v>#REF!</v>
      </c>
      <c r="C68" t="e">
        <f>ROW(#REF!)</f>
        <v>#REF!</v>
      </c>
      <c r="D68" t="s">
        <v>79</v>
      </c>
      <c r="E68">
        <v>239</v>
      </c>
      <c r="F68" t="s">
        <v>79</v>
      </c>
      <c r="G68">
        <v>238</v>
      </c>
      <c r="H68" s="35" t="e">
        <f t="shared" ca="1" si="1"/>
        <v>#NAME?</v>
      </c>
    </row>
    <row r="69" spans="2:8" ht="14.25">
      <c r="B69" t="e">
        <f>#REF!</f>
        <v>#REF!</v>
      </c>
      <c r="C69" t="e">
        <f>ROW(#REF!)</f>
        <v>#REF!</v>
      </c>
      <c r="D69" t="s">
        <v>80</v>
      </c>
      <c r="E69">
        <v>243</v>
      </c>
      <c r="F69" t="s">
        <v>80</v>
      </c>
      <c r="G69">
        <v>240</v>
      </c>
      <c r="H69" s="35" t="e">
        <f t="shared" ca="1" si="1"/>
        <v>#NAME?</v>
      </c>
    </row>
    <row r="70" spans="2:8" ht="14.25">
      <c r="B70" t="e">
        <f>#REF!</f>
        <v>#REF!</v>
      </c>
      <c r="C70" t="e">
        <f>ROW(#REF!)</f>
        <v>#REF!</v>
      </c>
      <c r="D70" t="s">
        <v>81</v>
      </c>
      <c r="E70">
        <v>245</v>
      </c>
      <c r="F70" t="s">
        <v>81</v>
      </c>
      <c r="G70">
        <v>244</v>
      </c>
      <c r="H70" s="35" t="e">
        <f t="shared" ca="1" si="1"/>
        <v>#NAME?</v>
      </c>
    </row>
    <row r="71" spans="2:8" ht="14.25">
      <c r="B71" t="e">
        <f>#REF!</f>
        <v>#REF!</v>
      </c>
      <c r="C71" t="e">
        <f>ROW(#REF!)</f>
        <v>#REF!</v>
      </c>
      <c r="D71" t="s">
        <v>597</v>
      </c>
      <c r="E71">
        <v>250</v>
      </c>
      <c r="F71" t="s">
        <v>597</v>
      </c>
      <c r="G71">
        <v>250</v>
      </c>
      <c r="H71" s="35" t="e">
        <f t="shared" ca="1" si="1"/>
        <v>#NAME?</v>
      </c>
    </row>
    <row r="72" spans="2:8" ht="14.25">
      <c r="B72" t="e">
        <f>#REF!</f>
        <v>#REF!</v>
      </c>
      <c r="C72" t="e">
        <f>ROW(#REF!)</f>
        <v>#REF!</v>
      </c>
      <c r="D72" t="s">
        <v>82</v>
      </c>
      <c r="E72">
        <v>249</v>
      </c>
      <c r="F72" t="s">
        <v>82</v>
      </c>
      <c r="G72">
        <v>246</v>
      </c>
      <c r="H72" s="35" t="e">
        <f t="shared" ref="H72:H103" ca="1" si="2">concat(concat("https://docs.google.com/spreadsheets/d/1zw9aR8GDIDUiTDtSznMxDlZQEAGb8uNzib9KBZLf5yE/edit#gid=0&amp;range=A",G72),concat(":X",E72))</f>
        <v>#NAME?</v>
      </c>
    </row>
    <row r="73" spans="2:8" ht="14.25">
      <c r="B73" t="e">
        <f>#REF!</f>
        <v>#REF!</v>
      </c>
      <c r="C73" t="e">
        <f>ROW(#REF!)</f>
        <v>#REF!</v>
      </c>
      <c r="D73" t="s">
        <v>83</v>
      </c>
      <c r="E73">
        <v>251</v>
      </c>
      <c r="F73" t="s">
        <v>83</v>
      </c>
      <c r="G73">
        <v>251</v>
      </c>
      <c r="H73" s="35" t="e">
        <f t="shared" ca="1" si="2"/>
        <v>#NAME?</v>
      </c>
    </row>
    <row r="74" spans="2:8" ht="14.25">
      <c r="B74" t="e">
        <f>#REF!</f>
        <v>#REF!</v>
      </c>
      <c r="C74" t="e">
        <f>ROW(#REF!)</f>
        <v>#REF!</v>
      </c>
      <c r="D74" t="s">
        <v>84</v>
      </c>
      <c r="E74">
        <v>255</v>
      </c>
      <c r="F74" t="s">
        <v>84</v>
      </c>
      <c r="G74">
        <v>252</v>
      </c>
      <c r="H74" s="35" t="e">
        <f t="shared" ca="1" si="2"/>
        <v>#NAME?</v>
      </c>
    </row>
    <row r="75" spans="2:8" ht="14.25">
      <c r="B75" t="e">
        <f>#REF!</f>
        <v>#REF!</v>
      </c>
      <c r="C75" t="e">
        <f>ROW(#REF!)</f>
        <v>#REF!</v>
      </c>
      <c r="D75" t="s">
        <v>85</v>
      </c>
      <c r="E75">
        <v>260</v>
      </c>
      <c r="F75" t="s">
        <v>85</v>
      </c>
      <c r="G75">
        <v>256</v>
      </c>
      <c r="H75" s="35" t="e">
        <f t="shared" ca="1" si="2"/>
        <v>#NAME?</v>
      </c>
    </row>
    <row r="76" spans="2:8" ht="14.25">
      <c r="B76" t="e">
        <f>#REF!</f>
        <v>#REF!</v>
      </c>
      <c r="C76" t="e">
        <f>ROW(#REF!)</f>
        <v>#REF!</v>
      </c>
      <c r="D76" t="s">
        <v>86</v>
      </c>
      <c r="E76">
        <v>262</v>
      </c>
      <c r="F76" t="s">
        <v>86</v>
      </c>
      <c r="G76">
        <v>261</v>
      </c>
      <c r="H76" s="35" t="e">
        <f t="shared" ca="1" si="2"/>
        <v>#NAME?</v>
      </c>
    </row>
    <row r="77" spans="2:8" ht="14.25">
      <c r="B77" t="e">
        <f>#REF!</f>
        <v>#REF!</v>
      </c>
      <c r="C77" t="e">
        <f>ROW(#REF!)</f>
        <v>#REF!</v>
      </c>
      <c r="D77" t="s">
        <v>87</v>
      </c>
      <c r="E77">
        <v>271</v>
      </c>
      <c r="F77" t="s">
        <v>87</v>
      </c>
      <c r="G77">
        <v>263</v>
      </c>
      <c r="H77" s="35" t="e">
        <f t="shared" ca="1" si="2"/>
        <v>#NAME?</v>
      </c>
    </row>
    <row r="78" spans="2:8" ht="14.25">
      <c r="B78" t="e">
        <f>#REF!</f>
        <v>#REF!</v>
      </c>
      <c r="C78" t="e">
        <f>ROW(#REF!)</f>
        <v>#REF!</v>
      </c>
      <c r="D78" t="s">
        <v>88</v>
      </c>
      <c r="E78">
        <v>272</v>
      </c>
      <c r="F78" t="s">
        <v>88</v>
      </c>
      <c r="G78">
        <v>272</v>
      </c>
      <c r="H78" s="35" t="e">
        <f t="shared" ca="1" si="2"/>
        <v>#NAME?</v>
      </c>
    </row>
    <row r="79" spans="2:8" ht="14.25">
      <c r="B79" t="e">
        <f>#REF!</f>
        <v>#REF!</v>
      </c>
      <c r="C79" t="e">
        <f>ROW(#REF!)</f>
        <v>#REF!</v>
      </c>
      <c r="D79" t="s">
        <v>89</v>
      </c>
      <c r="E79">
        <v>275</v>
      </c>
      <c r="F79" t="s">
        <v>89</v>
      </c>
      <c r="G79">
        <v>273</v>
      </c>
      <c r="H79" s="35" t="e">
        <f t="shared" ca="1" si="2"/>
        <v>#NAME?</v>
      </c>
    </row>
    <row r="80" spans="2:8" ht="14.25">
      <c r="B80" t="e">
        <f>#REF!</f>
        <v>#REF!</v>
      </c>
      <c r="C80" t="e">
        <f>ROW(#REF!)</f>
        <v>#REF!</v>
      </c>
      <c r="D80" t="s">
        <v>90</v>
      </c>
      <c r="E80">
        <v>279</v>
      </c>
      <c r="F80" t="s">
        <v>90</v>
      </c>
      <c r="G80">
        <v>276</v>
      </c>
      <c r="H80" s="35" t="e">
        <f t="shared" ca="1" si="2"/>
        <v>#NAME?</v>
      </c>
    </row>
    <row r="81" spans="2:8" ht="14.25">
      <c r="B81" t="e">
        <f>#REF!</f>
        <v>#REF!</v>
      </c>
      <c r="C81" t="e">
        <f>ROW(#REF!)</f>
        <v>#REF!</v>
      </c>
      <c r="D81" t="s">
        <v>91</v>
      </c>
      <c r="E81">
        <v>281</v>
      </c>
      <c r="F81" t="s">
        <v>91</v>
      </c>
      <c r="G81">
        <v>280</v>
      </c>
      <c r="H81" s="35" t="e">
        <f t="shared" ca="1" si="2"/>
        <v>#NAME?</v>
      </c>
    </row>
    <row r="82" spans="2:8" ht="14.25">
      <c r="B82" t="e">
        <f>#REF!</f>
        <v>#REF!</v>
      </c>
      <c r="C82" t="e">
        <f>ROW(#REF!)</f>
        <v>#REF!</v>
      </c>
      <c r="D82" t="s">
        <v>92</v>
      </c>
      <c r="E82">
        <v>283</v>
      </c>
      <c r="F82" t="s">
        <v>92</v>
      </c>
      <c r="G82">
        <v>282</v>
      </c>
      <c r="H82" s="35" t="e">
        <f t="shared" ca="1" si="2"/>
        <v>#NAME?</v>
      </c>
    </row>
    <row r="83" spans="2:8" ht="14.25">
      <c r="B83" t="e">
        <f>#REF!</f>
        <v>#REF!</v>
      </c>
      <c r="C83" t="e">
        <f>ROW(#REF!)</f>
        <v>#REF!</v>
      </c>
      <c r="D83" t="s">
        <v>94</v>
      </c>
      <c r="E83">
        <v>285</v>
      </c>
      <c r="F83" t="s">
        <v>94</v>
      </c>
      <c r="G83">
        <v>284</v>
      </c>
      <c r="H83" s="35" t="e">
        <f t="shared" ca="1" si="2"/>
        <v>#NAME?</v>
      </c>
    </row>
    <row r="84" spans="2:8" ht="14.25">
      <c r="B84" t="e">
        <f>#REF!</f>
        <v>#REF!</v>
      </c>
      <c r="C84" t="e">
        <f>ROW(#REF!)</f>
        <v>#REF!</v>
      </c>
      <c r="D84" t="s">
        <v>95</v>
      </c>
      <c r="E84">
        <v>287</v>
      </c>
      <c r="F84" t="s">
        <v>95</v>
      </c>
      <c r="G84">
        <v>286</v>
      </c>
      <c r="H84" s="35" t="e">
        <f t="shared" ca="1" si="2"/>
        <v>#NAME?</v>
      </c>
    </row>
    <row r="85" spans="2:8" ht="14.25">
      <c r="B85" t="e">
        <f>#REF!</f>
        <v>#REF!</v>
      </c>
      <c r="C85" t="e">
        <f>ROW(#REF!)</f>
        <v>#REF!</v>
      </c>
      <c r="D85" t="s">
        <v>96</v>
      </c>
      <c r="E85">
        <v>294</v>
      </c>
      <c r="F85" t="s">
        <v>96</v>
      </c>
      <c r="G85">
        <v>288</v>
      </c>
      <c r="H85" s="35" t="e">
        <f t="shared" ca="1" si="2"/>
        <v>#NAME?</v>
      </c>
    </row>
    <row r="86" spans="2:8" ht="14.25">
      <c r="B86" t="e">
        <f>#REF!</f>
        <v>#REF!</v>
      </c>
      <c r="C86" t="e">
        <f>ROW(#REF!)</f>
        <v>#REF!</v>
      </c>
      <c r="D86" t="s">
        <v>98</v>
      </c>
      <c r="E86">
        <v>298</v>
      </c>
      <c r="F86" t="s">
        <v>98</v>
      </c>
      <c r="G86">
        <v>295</v>
      </c>
      <c r="H86" s="35" t="e">
        <f t="shared" ca="1" si="2"/>
        <v>#NAME?</v>
      </c>
    </row>
    <row r="87" spans="2:8" ht="14.25">
      <c r="B87" t="e">
        <f>#REF!</f>
        <v>#REF!</v>
      </c>
      <c r="C87" t="e">
        <f>ROW(#REF!)</f>
        <v>#REF!</v>
      </c>
      <c r="D87" t="s">
        <v>99</v>
      </c>
      <c r="E87">
        <v>300</v>
      </c>
      <c r="F87" t="s">
        <v>99</v>
      </c>
      <c r="G87">
        <v>299</v>
      </c>
      <c r="H87" s="35" t="e">
        <f t="shared" ca="1" si="2"/>
        <v>#NAME?</v>
      </c>
    </row>
    <row r="88" spans="2:8" ht="14.25">
      <c r="B88" t="e">
        <f>#REF!</f>
        <v>#REF!</v>
      </c>
      <c r="C88" t="e">
        <f>ROW(#REF!)</f>
        <v>#REF!</v>
      </c>
      <c r="D88" t="s">
        <v>101</v>
      </c>
      <c r="E88">
        <v>302</v>
      </c>
      <c r="F88" t="s">
        <v>101</v>
      </c>
      <c r="G88">
        <v>301</v>
      </c>
      <c r="H88" s="35" t="e">
        <f t="shared" ca="1" si="2"/>
        <v>#NAME?</v>
      </c>
    </row>
    <row r="89" spans="2:8" ht="14.25">
      <c r="B89" t="e">
        <f>#REF!</f>
        <v>#REF!</v>
      </c>
      <c r="C89" t="e">
        <f>ROW(#REF!)</f>
        <v>#REF!</v>
      </c>
      <c r="D89" t="s">
        <v>102</v>
      </c>
      <c r="E89">
        <v>307</v>
      </c>
      <c r="F89" t="s">
        <v>102</v>
      </c>
      <c r="G89">
        <v>303</v>
      </c>
      <c r="H89" s="35" t="e">
        <f t="shared" ca="1" si="2"/>
        <v>#NAME?</v>
      </c>
    </row>
    <row r="90" spans="2:8" ht="14.25">
      <c r="B90" t="e">
        <f>#REF!</f>
        <v>#REF!</v>
      </c>
      <c r="C90" t="e">
        <f>ROW(#REF!)</f>
        <v>#REF!</v>
      </c>
      <c r="D90" t="s">
        <v>103</v>
      </c>
      <c r="E90">
        <v>308</v>
      </c>
      <c r="F90" t="s">
        <v>103</v>
      </c>
      <c r="G90">
        <v>308</v>
      </c>
      <c r="H90" s="35" t="e">
        <f t="shared" ca="1" si="2"/>
        <v>#NAME?</v>
      </c>
    </row>
    <row r="91" spans="2:8" ht="14.25">
      <c r="B91" t="e">
        <f>#REF!</f>
        <v>#REF!</v>
      </c>
      <c r="C91" t="e">
        <f>ROW(#REF!)</f>
        <v>#REF!</v>
      </c>
      <c r="D91" t="s">
        <v>104</v>
      </c>
      <c r="E91">
        <v>312</v>
      </c>
      <c r="F91" t="s">
        <v>104</v>
      </c>
      <c r="G91">
        <v>309</v>
      </c>
      <c r="H91" s="35" t="e">
        <f t="shared" ca="1" si="2"/>
        <v>#NAME?</v>
      </c>
    </row>
    <row r="92" spans="2:8" ht="14.25">
      <c r="B92" t="e">
        <f>#REF!</f>
        <v>#REF!</v>
      </c>
      <c r="C92" t="e">
        <f>ROW(#REF!)</f>
        <v>#REF!</v>
      </c>
      <c r="D92" t="s">
        <v>106</v>
      </c>
      <c r="E92">
        <v>319</v>
      </c>
      <c r="F92" t="s">
        <v>106</v>
      </c>
      <c r="G92">
        <v>313</v>
      </c>
      <c r="H92" s="35" t="e">
        <f t="shared" ca="1" si="2"/>
        <v>#NAME?</v>
      </c>
    </row>
    <row r="93" spans="2:8" ht="14.25">
      <c r="B93" t="e">
        <f>#REF!</f>
        <v>#REF!</v>
      </c>
      <c r="C93" t="e">
        <f>ROW(#REF!)</f>
        <v>#REF!</v>
      </c>
      <c r="D93" t="s">
        <v>107</v>
      </c>
      <c r="E93">
        <v>321</v>
      </c>
      <c r="F93" t="s">
        <v>107</v>
      </c>
      <c r="G93">
        <v>320</v>
      </c>
      <c r="H93" s="35" t="e">
        <f t="shared" ca="1" si="2"/>
        <v>#NAME?</v>
      </c>
    </row>
    <row r="94" spans="2:8" ht="14.25">
      <c r="B94" t="e">
        <f>#REF!</f>
        <v>#REF!</v>
      </c>
      <c r="C94" t="e">
        <f>ROW(#REF!)</f>
        <v>#REF!</v>
      </c>
      <c r="D94" t="s">
        <v>108</v>
      </c>
      <c r="E94">
        <v>323</v>
      </c>
      <c r="F94" t="s">
        <v>108</v>
      </c>
      <c r="G94">
        <v>322</v>
      </c>
      <c r="H94" s="35" t="e">
        <f t="shared" ca="1" si="2"/>
        <v>#NAME?</v>
      </c>
    </row>
    <row r="95" spans="2:8" ht="14.25">
      <c r="B95" t="e">
        <f>#REF!</f>
        <v>#REF!</v>
      </c>
      <c r="C95" t="e">
        <f>ROW(#REF!)</f>
        <v>#REF!</v>
      </c>
      <c r="D95" t="s">
        <v>109</v>
      </c>
      <c r="E95">
        <v>326</v>
      </c>
      <c r="F95" t="s">
        <v>109</v>
      </c>
      <c r="G95">
        <v>324</v>
      </c>
      <c r="H95" s="35" t="e">
        <f t="shared" ca="1" si="2"/>
        <v>#NAME?</v>
      </c>
    </row>
    <row r="96" spans="2:8" ht="14.25">
      <c r="B96" t="e">
        <f>#REF!</f>
        <v>#REF!</v>
      </c>
      <c r="C96" t="e">
        <f>ROW(#REF!)</f>
        <v>#REF!</v>
      </c>
      <c r="D96" t="s">
        <v>110</v>
      </c>
      <c r="E96">
        <v>328</v>
      </c>
      <c r="F96" t="s">
        <v>110</v>
      </c>
      <c r="G96">
        <v>327</v>
      </c>
      <c r="H96" s="35" t="e">
        <f t="shared" ca="1" si="2"/>
        <v>#NAME?</v>
      </c>
    </row>
    <row r="97" spans="2:8" ht="14.25">
      <c r="B97" t="e">
        <f>#REF!</f>
        <v>#REF!</v>
      </c>
      <c r="C97" t="e">
        <f>ROW(#REF!)</f>
        <v>#REF!</v>
      </c>
      <c r="D97" t="s">
        <v>1</v>
      </c>
      <c r="E97">
        <v>330</v>
      </c>
      <c r="F97" t="s">
        <v>1</v>
      </c>
      <c r="G97">
        <v>329</v>
      </c>
      <c r="H97" s="35" t="e">
        <f t="shared" ca="1" si="2"/>
        <v>#NAME?</v>
      </c>
    </row>
    <row r="98" spans="2:8" ht="14.25">
      <c r="B98" t="e">
        <f>#REF!</f>
        <v>#REF!</v>
      </c>
      <c r="C98" t="e">
        <f>ROW(#REF!)</f>
        <v>#REF!</v>
      </c>
      <c r="D98" t="s">
        <v>111</v>
      </c>
      <c r="E98">
        <v>332</v>
      </c>
      <c r="F98" t="s">
        <v>111</v>
      </c>
      <c r="G98">
        <v>331</v>
      </c>
      <c r="H98" s="35" t="e">
        <f t="shared" ca="1" si="2"/>
        <v>#NAME?</v>
      </c>
    </row>
    <row r="99" spans="2:8" ht="14.25">
      <c r="B99" t="e">
        <f>#REF!</f>
        <v>#REF!</v>
      </c>
      <c r="C99" t="e">
        <f>ROW(#REF!)</f>
        <v>#REF!</v>
      </c>
      <c r="D99" t="s">
        <v>112</v>
      </c>
      <c r="E99">
        <v>334</v>
      </c>
      <c r="F99" t="s">
        <v>112</v>
      </c>
      <c r="G99">
        <v>333</v>
      </c>
      <c r="H99" s="35" t="e">
        <f t="shared" ca="1" si="2"/>
        <v>#NAME?</v>
      </c>
    </row>
    <row r="100" spans="2:8" ht="14.25">
      <c r="B100" t="e">
        <f>#REF!</f>
        <v>#REF!</v>
      </c>
      <c r="C100" t="e">
        <f>ROW(#REF!)</f>
        <v>#REF!</v>
      </c>
      <c r="D100" t="s">
        <v>113</v>
      </c>
      <c r="E100">
        <v>337</v>
      </c>
      <c r="F100" t="s">
        <v>113</v>
      </c>
      <c r="G100">
        <v>335</v>
      </c>
      <c r="H100" s="35" t="e">
        <f t="shared" ca="1" si="2"/>
        <v>#NAME?</v>
      </c>
    </row>
    <row r="101" spans="2:8" ht="14.25">
      <c r="B101" t="e">
        <f>#REF!</f>
        <v>#REF!</v>
      </c>
      <c r="C101" t="e">
        <f>ROW(#REF!)</f>
        <v>#REF!</v>
      </c>
      <c r="D101" t="s">
        <v>114</v>
      </c>
      <c r="E101">
        <v>341</v>
      </c>
      <c r="F101" t="s">
        <v>114</v>
      </c>
      <c r="G101">
        <v>338</v>
      </c>
      <c r="H101" s="35" t="e">
        <f t="shared" ca="1" si="2"/>
        <v>#NAME?</v>
      </c>
    </row>
    <row r="102" spans="2:8" ht="14.25">
      <c r="B102" t="e">
        <f>#REF!</f>
        <v>#REF!</v>
      </c>
      <c r="C102" t="e">
        <f>ROW(#REF!)</f>
        <v>#REF!</v>
      </c>
      <c r="D102" t="s">
        <v>115</v>
      </c>
      <c r="E102">
        <v>347</v>
      </c>
      <c r="F102" t="s">
        <v>115</v>
      </c>
      <c r="G102">
        <v>342</v>
      </c>
      <c r="H102" s="35" t="e">
        <f t="shared" ca="1" si="2"/>
        <v>#NAME?</v>
      </c>
    </row>
    <row r="103" spans="2:8" ht="14.25">
      <c r="B103" t="e">
        <f>#REF!</f>
        <v>#REF!</v>
      </c>
      <c r="C103" t="e">
        <f>ROW(#REF!)</f>
        <v>#REF!</v>
      </c>
      <c r="D103" t="s">
        <v>117</v>
      </c>
      <c r="E103">
        <v>348</v>
      </c>
      <c r="F103" t="s">
        <v>117</v>
      </c>
      <c r="G103">
        <v>348</v>
      </c>
      <c r="H103" s="35" t="e">
        <f t="shared" ca="1" si="2"/>
        <v>#NAME?</v>
      </c>
    </row>
    <row r="104" spans="2:8" ht="14.25">
      <c r="B104" t="e">
        <f>#REF!</f>
        <v>#REF!</v>
      </c>
      <c r="C104" t="e">
        <f>ROW(#REF!)</f>
        <v>#REF!</v>
      </c>
      <c r="D104" t="s">
        <v>118</v>
      </c>
      <c r="E104">
        <v>351</v>
      </c>
      <c r="F104" t="s">
        <v>118</v>
      </c>
      <c r="G104">
        <v>349</v>
      </c>
      <c r="H104" s="35" t="e">
        <f t="shared" ref="H104:H135" ca="1" si="3">concat(concat("https://docs.google.com/spreadsheets/d/1zw9aR8GDIDUiTDtSznMxDlZQEAGb8uNzib9KBZLf5yE/edit#gid=0&amp;range=A",G104),concat(":X",E104))</f>
        <v>#NAME?</v>
      </c>
    </row>
    <row r="105" spans="2:8" ht="14.25">
      <c r="B105" t="e">
        <f>#REF!</f>
        <v>#REF!</v>
      </c>
      <c r="C105" t="e">
        <f>ROW(#REF!)</f>
        <v>#REF!</v>
      </c>
      <c r="D105" t="s">
        <v>119</v>
      </c>
      <c r="E105">
        <v>356</v>
      </c>
      <c r="F105" t="s">
        <v>119</v>
      </c>
      <c r="G105">
        <v>352</v>
      </c>
      <c r="H105" s="35" t="e">
        <f t="shared" ca="1" si="3"/>
        <v>#NAME?</v>
      </c>
    </row>
    <row r="106" spans="2:8" ht="14.25">
      <c r="B106" t="e">
        <f>#REF!</f>
        <v>#REF!</v>
      </c>
      <c r="C106" t="e">
        <f>ROW(#REF!)</f>
        <v>#REF!</v>
      </c>
      <c r="D106" t="s">
        <v>120</v>
      </c>
      <c r="E106">
        <v>363</v>
      </c>
      <c r="F106" t="s">
        <v>120</v>
      </c>
      <c r="G106">
        <v>357</v>
      </c>
      <c r="H106" s="35" t="e">
        <f t="shared" ca="1" si="3"/>
        <v>#NAME?</v>
      </c>
    </row>
    <row r="107" spans="2:8" ht="14.25">
      <c r="B107" t="e">
        <f>#REF!</f>
        <v>#REF!</v>
      </c>
      <c r="C107" t="e">
        <f>ROW(#REF!)</f>
        <v>#REF!</v>
      </c>
      <c r="D107" t="s">
        <v>122</v>
      </c>
      <c r="E107">
        <v>367</v>
      </c>
      <c r="F107" t="s">
        <v>122</v>
      </c>
      <c r="G107">
        <v>364</v>
      </c>
      <c r="H107" s="35" t="e">
        <f t="shared" ca="1" si="3"/>
        <v>#NAME?</v>
      </c>
    </row>
    <row r="108" spans="2:8" ht="14.25">
      <c r="B108" t="e">
        <f>#REF!</f>
        <v>#REF!</v>
      </c>
      <c r="C108" t="e">
        <f>ROW(#REF!)</f>
        <v>#REF!</v>
      </c>
      <c r="D108" t="s">
        <v>123</v>
      </c>
      <c r="E108">
        <v>371</v>
      </c>
      <c r="F108" t="s">
        <v>123</v>
      </c>
      <c r="G108">
        <v>368</v>
      </c>
      <c r="H108" s="35" t="e">
        <f t="shared" ca="1" si="3"/>
        <v>#NAME?</v>
      </c>
    </row>
    <row r="109" spans="2:8" ht="14.25">
      <c r="B109" t="e">
        <f>#REF!</f>
        <v>#REF!</v>
      </c>
      <c r="C109" t="e">
        <f>ROW(#REF!)</f>
        <v>#REF!</v>
      </c>
      <c r="D109" t="s">
        <v>124</v>
      </c>
      <c r="E109">
        <v>373</v>
      </c>
      <c r="F109" t="s">
        <v>124</v>
      </c>
      <c r="G109">
        <v>372</v>
      </c>
      <c r="H109" s="35" t="e">
        <f t="shared" ca="1" si="3"/>
        <v>#NAME?</v>
      </c>
    </row>
    <row r="110" spans="2:8" ht="14.25">
      <c r="B110" t="e">
        <f>#REF!</f>
        <v>#REF!</v>
      </c>
      <c r="C110" t="e">
        <f>ROW(#REF!)</f>
        <v>#REF!</v>
      </c>
      <c r="D110" t="s">
        <v>125</v>
      </c>
      <c r="E110">
        <v>377</v>
      </c>
      <c r="F110" t="s">
        <v>125</v>
      </c>
      <c r="G110">
        <v>374</v>
      </c>
      <c r="H110" s="35" t="e">
        <f t="shared" ca="1" si="3"/>
        <v>#NAME?</v>
      </c>
    </row>
    <row r="111" spans="2:8" ht="14.25">
      <c r="B111" t="e">
        <f>#REF!</f>
        <v>#REF!</v>
      </c>
      <c r="C111" t="e">
        <f>ROW(#REF!)</f>
        <v>#REF!</v>
      </c>
      <c r="D111" t="s">
        <v>127</v>
      </c>
      <c r="E111">
        <v>381</v>
      </c>
      <c r="F111" t="s">
        <v>127</v>
      </c>
      <c r="G111">
        <v>378</v>
      </c>
      <c r="H111" s="35" t="e">
        <f t="shared" ca="1" si="3"/>
        <v>#NAME?</v>
      </c>
    </row>
    <row r="112" spans="2:8" ht="14.25">
      <c r="B112" t="e">
        <f>#REF!</f>
        <v>#REF!</v>
      </c>
      <c r="C112" t="e">
        <f>ROW(#REF!)</f>
        <v>#REF!</v>
      </c>
      <c r="D112" t="s">
        <v>128</v>
      </c>
      <c r="E112">
        <v>385</v>
      </c>
      <c r="F112" t="s">
        <v>128</v>
      </c>
      <c r="G112">
        <v>382</v>
      </c>
      <c r="H112" s="35" t="e">
        <f t="shared" ca="1" si="3"/>
        <v>#NAME?</v>
      </c>
    </row>
    <row r="113" spans="2:8" ht="14.25">
      <c r="B113" t="e">
        <f>#REF!</f>
        <v>#REF!</v>
      </c>
      <c r="C113" t="e">
        <f>ROW(#REF!)</f>
        <v>#REF!</v>
      </c>
      <c r="D113" t="s">
        <v>129</v>
      </c>
      <c r="E113">
        <v>388</v>
      </c>
      <c r="F113" t="s">
        <v>129</v>
      </c>
      <c r="G113">
        <v>386</v>
      </c>
      <c r="H113" s="35" t="e">
        <f t="shared" ca="1" si="3"/>
        <v>#NAME?</v>
      </c>
    </row>
    <row r="114" spans="2:8" ht="14.25">
      <c r="B114" t="e">
        <f>#REF!</f>
        <v>#REF!</v>
      </c>
      <c r="C114" t="e">
        <f>ROW(#REF!)</f>
        <v>#REF!</v>
      </c>
      <c r="D114" t="s">
        <v>130</v>
      </c>
      <c r="E114">
        <v>392</v>
      </c>
      <c r="F114" t="s">
        <v>130</v>
      </c>
      <c r="G114">
        <v>389</v>
      </c>
      <c r="H114" s="35" t="e">
        <f t="shared" ca="1" si="3"/>
        <v>#NAME?</v>
      </c>
    </row>
    <row r="115" spans="2:8" ht="14.25">
      <c r="B115" t="e">
        <f>#REF!</f>
        <v>#REF!</v>
      </c>
      <c r="C115" t="e">
        <f>ROW(#REF!)</f>
        <v>#REF!</v>
      </c>
      <c r="D115" t="s">
        <v>598</v>
      </c>
      <c r="E115">
        <v>397</v>
      </c>
      <c r="F115" t="s">
        <v>598</v>
      </c>
      <c r="G115">
        <v>393</v>
      </c>
      <c r="H115" s="35" t="e">
        <f t="shared" ca="1" si="3"/>
        <v>#NAME?</v>
      </c>
    </row>
    <row r="116" spans="2:8" ht="14.25">
      <c r="B116" t="e">
        <f>#REF!</f>
        <v>#REF!</v>
      </c>
      <c r="C116" t="e">
        <f>ROW(#REF!)</f>
        <v>#REF!</v>
      </c>
      <c r="D116" t="s">
        <v>132</v>
      </c>
      <c r="E116">
        <v>399</v>
      </c>
      <c r="F116" t="s">
        <v>132</v>
      </c>
      <c r="G116">
        <v>398</v>
      </c>
      <c r="H116" s="35" t="e">
        <f t="shared" ca="1" si="3"/>
        <v>#NAME?</v>
      </c>
    </row>
    <row r="117" spans="2:8" ht="14.25">
      <c r="B117" t="e">
        <f>#REF!</f>
        <v>#REF!</v>
      </c>
      <c r="C117" t="e">
        <f>ROW(#REF!)</f>
        <v>#REF!</v>
      </c>
      <c r="D117" t="s">
        <v>134</v>
      </c>
      <c r="E117">
        <v>404</v>
      </c>
      <c r="F117" t="s">
        <v>134</v>
      </c>
      <c r="G117">
        <v>400</v>
      </c>
      <c r="H117" s="35" t="e">
        <f t="shared" ca="1" si="3"/>
        <v>#NAME?</v>
      </c>
    </row>
    <row r="118" spans="2:8" ht="14.25">
      <c r="B118" t="e">
        <f>#REF!</f>
        <v>#REF!</v>
      </c>
      <c r="C118" t="e">
        <f>ROW(#REF!)</f>
        <v>#REF!</v>
      </c>
      <c r="D118" t="s">
        <v>599</v>
      </c>
      <c r="E118">
        <v>409</v>
      </c>
      <c r="F118" t="s">
        <v>599</v>
      </c>
      <c r="G118">
        <v>405</v>
      </c>
      <c r="H118" s="35" t="e">
        <f t="shared" ca="1" si="3"/>
        <v>#NAME?</v>
      </c>
    </row>
    <row r="119" spans="2:8" ht="14.25">
      <c r="B119" t="e">
        <f>#REF!</f>
        <v>#REF!</v>
      </c>
      <c r="C119" t="e">
        <f>ROW(#REF!)</f>
        <v>#REF!</v>
      </c>
      <c r="D119" t="s">
        <v>135</v>
      </c>
      <c r="E119">
        <v>416</v>
      </c>
      <c r="F119" t="s">
        <v>135</v>
      </c>
      <c r="G119">
        <v>410</v>
      </c>
      <c r="H119" s="35" t="e">
        <f t="shared" ca="1" si="3"/>
        <v>#NAME?</v>
      </c>
    </row>
    <row r="120" spans="2:8" ht="14.25">
      <c r="B120" t="e">
        <f>#REF!</f>
        <v>#REF!</v>
      </c>
      <c r="C120" t="e">
        <f>ROW(#REF!)</f>
        <v>#REF!</v>
      </c>
      <c r="D120" t="s">
        <v>136</v>
      </c>
      <c r="E120">
        <v>420</v>
      </c>
      <c r="F120" t="s">
        <v>136</v>
      </c>
      <c r="G120">
        <v>417</v>
      </c>
      <c r="H120" s="35" t="e">
        <f t="shared" ca="1" si="3"/>
        <v>#NAME?</v>
      </c>
    </row>
    <row r="121" spans="2:8" ht="14.25">
      <c r="B121" t="e">
        <f>#REF!</f>
        <v>#REF!</v>
      </c>
      <c r="C121" t="e">
        <f>ROW(#REF!)</f>
        <v>#REF!</v>
      </c>
      <c r="D121" t="s">
        <v>137</v>
      </c>
      <c r="E121">
        <v>422</v>
      </c>
      <c r="F121" t="s">
        <v>137</v>
      </c>
      <c r="G121">
        <v>421</v>
      </c>
      <c r="H121" s="35" t="e">
        <f t="shared" ca="1" si="3"/>
        <v>#NAME?</v>
      </c>
    </row>
    <row r="122" spans="2:8" ht="14.25">
      <c r="B122" t="e">
        <f>#REF!</f>
        <v>#REF!</v>
      </c>
      <c r="C122" t="e">
        <f>ROW(#REF!)</f>
        <v>#REF!</v>
      </c>
      <c r="D122" t="s">
        <v>138</v>
      </c>
      <c r="E122">
        <v>424</v>
      </c>
      <c r="F122" t="s">
        <v>138</v>
      </c>
      <c r="G122">
        <v>423</v>
      </c>
      <c r="H122" s="35" t="e">
        <f t="shared" ca="1" si="3"/>
        <v>#NAME?</v>
      </c>
    </row>
    <row r="123" spans="2:8" ht="14.25">
      <c r="B123" t="e">
        <f>#REF!</f>
        <v>#REF!</v>
      </c>
      <c r="C123" t="e">
        <f>ROW(#REF!)</f>
        <v>#REF!</v>
      </c>
      <c r="D123" t="s">
        <v>140</v>
      </c>
      <c r="E123">
        <v>426</v>
      </c>
      <c r="F123" t="s">
        <v>140</v>
      </c>
      <c r="G123">
        <v>425</v>
      </c>
      <c r="H123" s="35" t="e">
        <f t="shared" ca="1" si="3"/>
        <v>#NAME?</v>
      </c>
    </row>
    <row r="124" spans="2:8" ht="14.25">
      <c r="B124" t="e">
        <f>#REF!</f>
        <v>#REF!</v>
      </c>
      <c r="C124" t="e">
        <f>ROW(#REF!)</f>
        <v>#REF!</v>
      </c>
      <c r="D124" t="s">
        <v>141</v>
      </c>
      <c r="E124">
        <v>428</v>
      </c>
      <c r="F124" t="s">
        <v>141</v>
      </c>
      <c r="G124">
        <v>427</v>
      </c>
      <c r="H124" s="35" t="e">
        <f t="shared" ca="1" si="3"/>
        <v>#NAME?</v>
      </c>
    </row>
    <row r="125" spans="2:8" ht="14.25">
      <c r="B125" t="e">
        <f>#REF!</f>
        <v>#REF!</v>
      </c>
      <c r="C125" t="e">
        <f>ROW(#REF!)</f>
        <v>#REF!</v>
      </c>
      <c r="D125" t="s">
        <v>143</v>
      </c>
      <c r="E125">
        <v>430</v>
      </c>
      <c r="F125" t="s">
        <v>143</v>
      </c>
      <c r="G125">
        <v>429</v>
      </c>
      <c r="H125" s="35" t="e">
        <f t="shared" ca="1" si="3"/>
        <v>#NAME?</v>
      </c>
    </row>
    <row r="126" spans="2:8" ht="14.25">
      <c r="B126" t="e">
        <f>#REF!</f>
        <v>#REF!</v>
      </c>
      <c r="C126" t="e">
        <f>ROW(#REF!)</f>
        <v>#REF!</v>
      </c>
      <c r="D126" t="s">
        <v>145</v>
      </c>
      <c r="E126">
        <v>433</v>
      </c>
      <c r="F126" t="s">
        <v>145</v>
      </c>
      <c r="G126">
        <v>431</v>
      </c>
      <c r="H126" s="35" t="e">
        <f t="shared" ca="1" si="3"/>
        <v>#NAME?</v>
      </c>
    </row>
    <row r="127" spans="2:8" ht="14.25">
      <c r="B127" t="e">
        <f>#REF!</f>
        <v>#REF!</v>
      </c>
      <c r="C127" t="e">
        <f>ROW(#REF!)</f>
        <v>#REF!</v>
      </c>
      <c r="D127" t="s">
        <v>147</v>
      </c>
      <c r="E127">
        <v>436</v>
      </c>
      <c r="F127" t="s">
        <v>147</v>
      </c>
      <c r="G127">
        <v>434</v>
      </c>
      <c r="H127" s="35" t="e">
        <f t="shared" ca="1" si="3"/>
        <v>#NAME?</v>
      </c>
    </row>
    <row r="128" spans="2:8" ht="14.25">
      <c r="B128" t="e">
        <f>#REF!</f>
        <v>#REF!</v>
      </c>
      <c r="C128" t="e">
        <f>ROW(#REF!)</f>
        <v>#REF!</v>
      </c>
      <c r="D128" t="s">
        <v>149</v>
      </c>
      <c r="E128">
        <v>439</v>
      </c>
      <c r="F128" t="s">
        <v>149</v>
      </c>
      <c r="G128">
        <v>437</v>
      </c>
      <c r="H128" s="35" t="e">
        <f t="shared" ca="1" si="3"/>
        <v>#NAME?</v>
      </c>
    </row>
    <row r="129" spans="2:8" ht="14.25">
      <c r="B129" t="e">
        <f>#REF!</f>
        <v>#REF!</v>
      </c>
      <c r="C129" t="e">
        <f>ROW(#REF!)</f>
        <v>#REF!</v>
      </c>
      <c r="D129" t="s">
        <v>150</v>
      </c>
      <c r="E129">
        <v>442</v>
      </c>
      <c r="F129" t="s">
        <v>150</v>
      </c>
      <c r="G129">
        <v>440</v>
      </c>
      <c r="H129" s="35" t="e">
        <f t="shared" ca="1" si="3"/>
        <v>#NAME?</v>
      </c>
    </row>
    <row r="130" spans="2:8" ht="14.25">
      <c r="B130" t="e">
        <f>#REF!</f>
        <v>#REF!</v>
      </c>
      <c r="C130" t="e">
        <f>ROW(#REF!)</f>
        <v>#REF!</v>
      </c>
      <c r="D130" t="s">
        <v>151</v>
      </c>
      <c r="E130">
        <v>443</v>
      </c>
      <c r="F130" t="s">
        <v>151</v>
      </c>
      <c r="G130">
        <v>443</v>
      </c>
      <c r="H130" s="35" t="e">
        <f t="shared" ca="1" si="3"/>
        <v>#NAME?</v>
      </c>
    </row>
    <row r="131" spans="2:8" ht="14.25">
      <c r="B131" t="e">
        <f>#REF!</f>
        <v>#REF!</v>
      </c>
      <c r="C131" t="e">
        <f>ROW(#REF!)</f>
        <v>#REF!</v>
      </c>
      <c r="D131" t="s">
        <v>152</v>
      </c>
      <c r="E131">
        <v>449</v>
      </c>
      <c r="F131" t="s">
        <v>152</v>
      </c>
      <c r="G131">
        <v>444</v>
      </c>
      <c r="H131" s="35" t="e">
        <f t="shared" ca="1" si="3"/>
        <v>#NAME?</v>
      </c>
    </row>
    <row r="132" spans="2:8" ht="14.25">
      <c r="B132" t="e">
        <f>#REF!</f>
        <v>#REF!</v>
      </c>
      <c r="C132" t="e">
        <f>ROW(#REF!)</f>
        <v>#REF!</v>
      </c>
      <c r="D132" t="s">
        <v>153</v>
      </c>
      <c r="E132">
        <v>451</v>
      </c>
      <c r="F132" t="s">
        <v>153</v>
      </c>
      <c r="G132">
        <v>450</v>
      </c>
      <c r="H132" s="35" t="e">
        <f t="shared" ca="1" si="3"/>
        <v>#NAME?</v>
      </c>
    </row>
    <row r="133" spans="2:8" ht="14.25">
      <c r="D133" t="s">
        <v>154</v>
      </c>
      <c r="E133">
        <v>453</v>
      </c>
      <c r="F133" t="s">
        <v>154</v>
      </c>
      <c r="G133">
        <v>452</v>
      </c>
      <c r="H133" s="35" t="e">
        <f t="shared" ca="1" si="3"/>
        <v>#NAME?</v>
      </c>
    </row>
    <row r="134" spans="2:8" ht="14.25">
      <c r="B134" t="e">
        <f>#REF!</f>
        <v>#REF!</v>
      </c>
      <c r="C134" t="e">
        <f>ROW(#REF!)</f>
        <v>#REF!</v>
      </c>
      <c r="D134" t="s">
        <v>155</v>
      </c>
      <c r="E134">
        <v>455</v>
      </c>
      <c r="F134" t="s">
        <v>155</v>
      </c>
      <c r="G134">
        <v>454</v>
      </c>
      <c r="H134" s="35" t="e">
        <f t="shared" ca="1" si="3"/>
        <v>#NAME?</v>
      </c>
    </row>
    <row r="135" spans="2:8" ht="14.25">
      <c r="B135" t="e">
        <f>#REF!</f>
        <v>#REF!</v>
      </c>
      <c r="C135" t="e">
        <f>ROW(#REF!)</f>
        <v>#REF!</v>
      </c>
      <c r="D135" t="s">
        <v>156</v>
      </c>
      <c r="E135">
        <v>462</v>
      </c>
      <c r="F135" t="s">
        <v>156</v>
      </c>
      <c r="G135">
        <v>456</v>
      </c>
      <c r="H135" s="35" t="e">
        <f t="shared" ca="1" si="3"/>
        <v>#NAME?</v>
      </c>
    </row>
    <row r="136" spans="2:8" ht="14.25">
      <c r="B136" t="e">
        <f>#REF!</f>
        <v>#REF!</v>
      </c>
      <c r="C136" t="e">
        <f>ROW(#REF!)</f>
        <v>#REF!</v>
      </c>
      <c r="D136" t="s">
        <v>158</v>
      </c>
      <c r="E136">
        <v>468</v>
      </c>
      <c r="F136" t="s">
        <v>158</v>
      </c>
      <c r="G136">
        <v>463</v>
      </c>
      <c r="H136" s="35" t="e">
        <f t="shared" ref="H136:H167" ca="1" si="4">concat(concat("https://docs.google.com/spreadsheets/d/1zw9aR8GDIDUiTDtSznMxDlZQEAGb8uNzib9KBZLf5yE/edit#gid=0&amp;range=A",G136),concat(":X",E136))</f>
        <v>#NAME?</v>
      </c>
    </row>
    <row r="137" spans="2:8" ht="14.25">
      <c r="B137" t="e">
        <f>#REF!</f>
        <v>#REF!</v>
      </c>
      <c r="C137" t="e">
        <f>ROW(#REF!)</f>
        <v>#REF!</v>
      </c>
      <c r="D137" t="s">
        <v>159</v>
      </c>
      <c r="E137">
        <v>470</v>
      </c>
      <c r="F137" t="s">
        <v>159</v>
      </c>
      <c r="G137">
        <v>469</v>
      </c>
      <c r="H137" s="35" t="e">
        <f t="shared" ca="1" si="4"/>
        <v>#NAME?</v>
      </c>
    </row>
    <row r="138" spans="2:8" ht="14.25">
      <c r="B138" t="e">
        <f>#REF!</f>
        <v>#REF!</v>
      </c>
      <c r="C138" t="e">
        <f>ROW(#REF!)</f>
        <v>#REF!</v>
      </c>
      <c r="D138" t="s">
        <v>160</v>
      </c>
      <c r="E138">
        <v>474</v>
      </c>
      <c r="F138" t="s">
        <v>160</v>
      </c>
      <c r="G138">
        <v>471</v>
      </c>
      <c r="H138" s="35" t="e">
        <f t="shared" ca="1" si="4"/>
        <v>#NAME?</v>
      </c>
    </row>
    <row r="139" spans="2:8" ht="14.25">
      <c r="B139" t="e">
        <f>#REF!</f>
        <v>#REF!</v>
      </c>
      <c r="C139" t="e">
        <f>ROW(#REF!)</f>
        <v>#REF!</v>
      </c>
      <c r="D139" t="s">
        <v>161</v>
      </c>
      <c r="E139">
        <v>477</v>
      </c>
      <c r="F139" t="s">
        <v>161</v>
      </c>
      <c r="G139">
        <v>475</v>
      </c>
      <c r="H139" s="35" t="e">
        <f t="shared" ca="1" si="4"/>
        <v>#NAME?</v>
      </c>
    </row>
    <row r="140" spans="2:8" ht="14.25">
      <c r="B140" t="e">
        <f>#REF!</f>
        <v>#REF!</v>
      </c>
      <c r="C140" t="e">
        <f>ROW(#REF!)</f>
        <v>#REF!</v>
      </c>
      <c r="D140" t="s">
        <v>162</v>
      </c>
      <c r="E140">
        <v>480</v>
      </c>
      <c r="F140" t="s">
        <v>162</v>
      </c>
      <c r="G140">
        <v>478</v>
      </c>
      <c r="H140" s="35" t="e">
        <f t="shared" ca="1" si="4"/>
        <v>#NAME?</v>
      </c>
    </row>
    <row r="141" spans="2:8" ht="14.25">
      <c r="D141" t="s">
        <v>163</v>
      </c>
      <c r="E141">
        <v>483</v>
      </c>
      <c r="F141" t="s">
        <v>163</v>
      </c>
      <c r="G141">
        <v>481</v>
      </c>
      <c r="H141" s="35" t="e">
        <f t="shared" ca="1" si="4"/>
        <v>#NAME?</v>
      </c>
    </row>
    <row r="142" spans="2:8" ht="14.25">
      <c r="B142" t="e">
        <f>#REF!</f>
        <v>#REF!</v>
      </c>
      <c r="C142" t="e">
        <f>ROW(#REF!)</f>
        <v>#REF!</v>
      </c>
      <c r="D142" t="s">
        <v>165</v>
      </c>
      <c r="E142">
        <v>485</v>
      </c>
      <c r="F142" t="s">
        <v>165</v>
      </c>
      <c r="G142">
        <v>484</v>
      </c>
      <c r="H142" s="35" t="e">
        <f t="shared" ca="1" si="4"/>
        <v>#NAME?</v>
      </c>
    </row>
    <row r="143" spans="2:8" ht="14.25">
      <c r="B143" t="e">
        <f>#REF!</f>
        <v>#REF!</v>
      </c>
      <c r="C143" t="e">
        <f>ROW(#REF!)</f>
        <v>#REF!</v>
      </c>
      <c r="D143" t="s">
        <v>166</v>
      </c>
      <c r="E143">
        <v>489</v>
      </c>
      <c r="F143" t="s">
        <v>166</v>
      </c>
      <c r="G143">
        <v>486</v>
      </c>
      <c r="H143" s="35" t="e">
        <f t="shared" ca="1" si="4"/>
        <v>#NAME?</v>
      </c>
    </row>
    <row r="144" spans="2:8" ht="14.25">
      <c r="B144" t="e">
        <f>#REF!</f>
        <v>#REF!</v>
      </c>
      <c r="C144" t="e">
        <f>ROW(#REF!)</f>
        <v>#REF!</v>
      </c>
      <c r="D144" t="s">
        <v>167</v>
      </c>
      <c r="E144">
        <v>491</v>
      </c>
      <c r="F144" t="s">
        <v>167</v>
      </c>
      <c r="G144">
        <v>490</v>
      </c>
      <c r="H144" s="35" t="e">
        <f t="shared" ca="1" si="4"/>
        <v>#NAME?</v>
      </c>
    </row>
    <row r="145" spans="2:8" ht="14.25">
      <c r="B145" t="e">
        <f>#REF!</f>
        <v>#REF!</v>
      </c>
      <c r="C145" t="e">
        <f>ROW(#REF!)</f>
        <v>#REF!</v>
      </c>
      <c r="D145" t="s">
        <v>168</v>
      </c>
      <c r="E145">
        <v>493</v>
      </c>
      <c r="F145" t="s">
        <v>168</v>
      </c>
      <c r="G145">
        <v>492</v>
      </c>
      <c r="H145" s="35" t="e">
        <f t="shared" ca="1" si="4"/>
        <v>#NAME?</v>
      </c>
    </row>
    <row r="146" spans="2:8" ht="14.25">
      <c r="B146" t="e">
        <f>#REF!</f>
        <v>#REF!</v>
      </c>
      <c r="C146" t="e">
        <f>ROW(#REF!)</f>
        <v>#REF!</v>
      </c>
      <c r="D146" t="s">
        <v>169</v>
      </c>
      <c r="E146">
        <v>495</v>
      </c>
      <c r="F146" t="s">
        <v>169</v>
      </c>
      <c r="G146">
        <v>494</v>
      </c>
      <c r="H146" s="35" t="e">
        <f t="shared" ca="1" si="4"/>
        <v>#NAME?</v>
      </c>
    </row>
    <row r="147" spans="2:8" ht="14.25">
      <c r="B147" t="e">
        <f>#REF!</f>
        <v>#REF!</v>
      </c>
      <c r="C147" t="e">
        <f>ROW(#REF!)</f>
        <v>#REF!</v>
      </c>
      <c r="D147" t="s">
        <v>170</v>
      </c>
      <c r="E147">
        <v>501</v>
      </c>
      <c r="F147" t="s">
        <v>170</v>
      </c>
      <c r="G147">
        <v>496</v>
      </c>
      <c r="H147" s="35" t="e">
        <f t="shared" ca="1" si="4"/>
        <v>#NAME?</v>
      </c>
    </row>
    <row r="148" spans="2:8" ht="14.25">
      <c r="B148" t="e">
        <f>#REF!</f>
        <v>#REF!</v>
      </c>
      <c r="C148" t="e">
        <f>ROW(#REF!)</f>
        <v>#REF!</v>
      </c>
      <c r="D148" t="s">
        <v>171</v>
      </c>
      <c r="E148">
        <v>503</v>
      </c>
      <c r="F148" t="s">
        <v>171</v>
      </c>
      <c r="G148">
        <v>502</v>
      </c>
      <c r="H148" s="35" t="e">
        <f t="shared" ca="1" si="4"/>
        <v>#NAME?</v>
      </c>
    </row>
    <row r="149" spans="2:8" ht="14.25">
      <c r="B149" t="e">
        <f>#REF!</f>
        <v>#REF!</v>
      </c>
      <c r="C149" t="e">
        <f>ROW(#REF!)</f>
        <v>#REF!</v>
      </c>
      <c r="D149" t="s">
        <v>173</v>
      </c>
      <c r="E149">
        <v>509</v>
      </c>
      <c r="F149" t="s">
        <v>173</v>
      </c>
      <c r="G149">
        <v>504</v>
      </c>
      <c r="H149" s="35" t="e">
        <f t="shared" ca="1" si="4"/>
        <v>#NAME?</v>
      </c>
    </row>
    <row r="150" spans="2:8" ht="14.25">
      <c r="B150" t="e">
        <f>#REF!</f>
        <v>#REF!</v>
      </c>
      <c r="C150" t="e">
        <f>ROW(#REF!)</f>
        <v>#REF!</v>
      </c>
      <c r="D150" t="s">
        <v>592</v>
      </c>
      <c r="E150">
        <v>511</v>
      </c>
      <c r="F150" t="s">
        <v>592</v>
      </c>
      <c r="G150">
        <v>510</v>
      </c>
      <c r="H150" s="35" t="e">
        <f t="shared" ca="1" si="4"/>
        <v>#NAME?</v>
      </c>
    </row>
    <row r="151" spans="2:8" ht="14.25">
      <c r="B151" t="e">
        <f>#REF!</f>
        <v>#REF!</v>
      </c>
      <c r="C151" t="e">
        <f>ROW(#REF!)</f>
        <v>#REF!</v>
      </c>
      <c r="D151" t="s">
        <v>174</v>
      </c>
      <c r="E151">
        <v>515</v>
      </c>
      <c r="F151" t="s">
        <v>174</v>
      </c>
      <c r="G151">
        <v>512</v>
      </c>
      <c r="H151" s="35" t="e">
        <f t="shared" ca="1" si="4"/>
        <v>#NAME?</v>
      </c>
    </row>
    <row r="152" spans="2:8" ht="14.25">
      <c r="B152" t="e">
        <f>#REF!</f>
        <v>#REF!</v>
      </c>
      <c r="C152" t="e">
        <f>ROW(#REF!)</f>
        <v>#REF!</v>
      </c>
      <c r="D152" t="s">
        <v>175</v>
      </c>
      <c r="E152">
        <v>516</v>
      </c>
      <c r="F152" t="s">
        <v>175</v>
      </c>
      <c r="G152">
        <v>516</v>
      </c>
      <c r="H152" s="35" t="e">
        <f t="shared" ca="1" si="4"/>
        <v>#NAME?</v>
      </c>
    </row>
    <row r="153" spans="2:8" ht="14.25">
      <c r="B153" t="e">
        <f>#REF!</f>
        <v>#REF!</v>
      </c>
      <c r="C153" t="e">
        <f>ROW(#REF!)</f>
        <v>#REF!</v>
      </c>
      <c r="D153" t="s">
        <v>176</v>
      </c>
      <c r="E153">
        <v>520</v>
      </c>
      <c r="F153" t="s">
        <v>176</v>
      </c>
      <c r="G153">
        <v>517</v>
      </c>
      <c r="H153" s="35" t="e">
        <f t="shared" ca="1" si="4"/>
        <v>#NAME?</v>
      </c>
    </row>
    <row r="154" spans="2:8" ht="14.25">
      <c r="B154" t="e">
        <f>#REF!</f>
        <v>#REF!</v>
      </c>
      <c r="C154" t="e">
        <f>ROW(#REF!)</f>
        <v>#REF!</v>
      </c>
      <c r="D154" t="s">
        <v>177</v>
      </c>
      <c r="E154">
        <v>521</v>
      </c>
      <c r="F154" t="s">
        <v>177</v>
      </c>
      <c r="G154">
        <v>521</v>
      </c>
      <c r="H154" s="35" t="e">
        <f t="shared" ca="1" si="4"/>
        <v>#NAME?</v>
      </c>
    </row>
    <row r="155" spans="2:8" ht="14.25">
      <c r="B155" t="e">
        <f>#REF!</f>
        <v>#REF!</v>
      </c>
      <c r="C155" t="e">
        <f>ROW(#REF!)</f>
        <v>#REF!</v>
      </c>
      <c r="D155" t="s">
        <v>178</v>
      </c>
      <c r="E155">
        <v>523</v>
      </c>
      <c r="F155" t="s">
        <v>178</v>
      </c>
      <c r="G155">
        <v>522</v>
      </c>
      <c r="H155" s="35" t="e">
        <f t="shared" ca="1" si="4"/>
        <v>#NAME?</v>
      </c>
    </row>
    <row r="156" spans="2:8" ht="14.25">
      <c r="B156" t="e">
        <f>#REF!</f>
        <v>#REF!</v>
      </c>
      <c r="C156" t="e">
        <f>ROW(#REF!)</f>
        <v>#REF!</v>
      </c>
      <c r="D156" t="s">
        <v>179</v>
      </c>
      <c r="E156">
        <v>526</v>
      </c>
      <c r="F156" t="s">
        <v>179</v>
      </c>
      <c r="G156">
        <v>524</v>
      </c>
      <c r="H156" s="35" t="e">
        <f t="shared" ca="1" si="4"/>
        <v>#NAME?</v>
      </c>
    </row>
    <row r="157" spans="2:8" ht="14.25">
      <c r="B157" t="e">
        <f>#REF!</f>
        <v>#REF!</v>
      </c>
      <c r="C157" t="e">
        <f>ROW(#REF!)</f>
        <v>#REF!</v>
      </c>
      <c r="D157" t="s">
        <v>180</v>
      </c>
      <c r="E157">
        <v>529</v>
      </c>
      <c r="F157" t="s">
        <v>180</v>
      </c>
      <c r="G157">
        <v>527</v>
      </c>
      <c r="H157" s="35" t="e">
        <f t="shared" ca="1" si="4"/>
        <v>#NAME?</v>
      </c>
    </row>
    <row r="158" spans="2:8" ht="14.25">
      <c r="B158" t="e">
        <f>#REF!</f>
        <v>#REF!</v>
      </c>
      <c r="C158" t="e">
        <f>ROW(#REF!)</f>
        <v>#REF!</v>
      </c>
      <c r="D158" t="s">
        <v>181</v>
      </c>
      <c r="E158">
        <v>534</v>
      </c>
      <c r="F158" t="s">
        <v>181</v>
      </c>
      <c r="G158">
        <v>530</v>
      </c>
      <c r="H158" s="35" t="e">
        <f t="shared" ca="1" si="4"/>
        <v>#NAME?</v>
      </c>
    </row>
    <row r="159" spans="2:8" ht="14.25">
      <c r="B159" t="e">
        <f>#REF!</f>
        <v>#REF!</v>
      </c>
      <c r="C159" t="e">
        <f>ROW(#REF!)</f>
        <v>#REF!</v>
      </c>
      <c r="D159" t="s">
        <v>182</v>
      </c>
      <c r="E159">
        <v>535</v>
      </c>
      <c r="F159" t="s">
        <v>182</v>
      </c>
      <c r="G159">
        <v>535</v>
      </c>
      <c r="H159" s="35" t="e">
        <f t="shared" ca="1" si="4"/>
        <v>#NAME?</v>
      </c>
    </row>
    <row r="160" spans="2:8" ht="14.25">
      <c r="B160" t="e">
        <f>#REF!</f>
        <v>#REF!</v>
      </c>
      <c r="C160" t="e">
        <f>ROW(#REF!)</f>
        <v>#REF!</v>
      </c>
      <c r="D160" t="s">
        <v>183</v>
      </c>
      <c r="E160">
        <v>537</v>
      </c>
      <c r="F160" t="s">
        <v>183</v>
      </c>
      <c r="G160">
        <v>536</v>
      </c>
      <c r="H160" s="35" t="e">
        <f t="shared" ca="1" si="4"/>
        <v>#NAME?</v>
      </c>
    </row>
    <row r="161" spans="2:8" ht="14.25">
      <c r="B161" t="e">
        <f>#REF!</f>
        <v>#REF!</v>
      </c>
      <c r="C161" t="e">
        <f>ROW(#REF!)</f>
        <v>#REF!</v>
      </c>
      <c r="D161" t="s">
        <v>184</v>
      </c>
      <c r="E161">
        <v>542</v>
      </c>
      <c r="F161" t="s">
        <v>184</v>
      </c>
      <c r="G161">
        <v>538</v>
      </c>
      <c r="H161" s="35" t="e">
        <f t="shared" ca="1" si="4"/>
        <v>#NAME?</v>
      </c>
    </row>
    <row r="162" spans="2:8" ht="14.25">
      <c r="B162" t="e">
        <f>#REF!</f>
        <v>#REF!</v>
      </c>
      <c r="C162" t="e">
        <f>ROW(#REF!)</f>
        <v>#REF!</v>
      </c>
      <c r="D162" t="s">
        <v>185</v>
      </c>
      <c r="E162">
        <v>547</v>
      </c>
      <c r="F162" t="s">
        <v>185</v>
      </c>
      <c r="G162">
        <v>543</v>
      </c>
      <c r="H162" s="35" t="e">
        <f t="shared" ca="1" si="4"/>
        <v>#NAME?</v>
      </c>
    </row>
    <row r="163" spans="2:8" ht="14.25">
      <c r="B163" t="e">
        <f>#REF!</f>
        <v>#REF!</v>
      </c>
      <c r="C163" t="e">
        <f>ROW(#REF!)</f>
        <v>#REF!</v>
      </c>
      <c r="D163" t="s">
        <v>186</v>
      </c>
      <c r="E163">
        <v>550</v>
      </c>
      <c r="F163" t="s">
        <v>186</v>
      </c>
      <c r="G163">
        <v>548</v>
      </c>
      <c r="H163" s="35" t="e">
        <f t="shared" ca="1" si="4"/>
        <v>#NAME?</v>
      </c>
    </row>
    <row r="164" spans="2:8" ht="14.25">
      <c r="B164" t="e">
        <f>#REF!</f>
        <v>#REF!</v>
      </c>
      <c r="C164" t="e">
        <f>ROW(#REF!)</f>
        <v>#REF!</v>
      </c>
      <c r="D164" t="s">
        <v>187</v>
      </c>
      <c r="E164">
        <v>557</v>
      </c>
      <c r="F164" t="s">
        <v>187</v>
      </c>
      <c r="G164">
        <v>551</v>
      </c>
      <c r="H164" s="35" t="e">
        <f t="shared" ca="1" si="4"/>
        <v>#NAME?</v>
      </c>
    </row>
    <row r="165" spans="2:8" ht="14.25">
      <c r="B165" t="e">
        <f>#REF!</f>
        <v>#REF!</v>
      </c>
      <c r="C165" t="e">
        <f>ROW(#REF!)</f>
        <v>#REF!</v>
      </c>
      <c r="D165" t="s">
        <v>188</v>
      </c>
      <c r="E165">
        <v>561</v>
      </c>
      <c r="F165" t="s">
        <v>188</v>
      </c>
      <c r="G165">
        <v>558</v>
      </c>
      <c r="H165" s="35" t="e">
        <f t="shared" ca="1" si="4"/>
        <v>#NAME?</v>
      </c>
    </row>
    <row r="166" spans="2:8" ht="14.25">
      <c r="B166" t="e">
        <f>#REF!</f>
        <v>#REF!</v>
      </c>
      <c r="C166" t="e">
        <f>ROW(#REF!)</f>
        <v>#REF!</v>
      </c>
      <c r="D166" t="s">
        <v>189</v>
      </c>
      <c r="E166">
        <v>565</v>
      </c>
      <c r="F166" t="s">
        <v>189</v>
      </c>
      <c r="G166">
        <v>562</v>
      </c>
      <c r="H166" s="35" t="e">
        <f t="shared" ca="1" si="4"/>
        <v>#NAME?</v>
      </c>
    </row>
    <row r="167" spans="2:8" ht="14.25">
      <c r="B167" t="e">
        <f>#REF!</f>
        <v>#REF!</v>
      </c>
      <c r="C167" t="e">
        <f>ROW(#REF!)</f>
        <v>#REF!</v>
      </c>
      <c r="D167" t="s">
        <v>190</v>
      </c>
      <c r="E167">
        <v>567</v>
      </c>
      <c r="F167" t="s">
        <v>190</v>
      </c>
      <c r="G167">
        <v>566</v>
      </c>
      <c r="H167" s="35" t="e">
        <f t="shared" ca="1" si="4"/>
        <v>#NAME?</v>
      </c>
    </row>
    <row r="168" spans="2:8" ht="14.25">
      <c r="B168" t="e">
        <f>#REF!</f>
        <v>#REF!</v>
      </c>
      <c r="C168" t="e">
        <f>ROW(#REF!)</f>
        <v>#REF!</v>
      </c>
      <c r="D168" t="s">
        <v>191</v>
      </c>
      <c r="E168">
        <v>569</v>
      </c>
      <c r="F168" t="s">
        <v>191</v>
      </c>
      <c r="G168">
        <v>568</v>
      </c>
      <c r="H168" s="35" t="e">
        <f t="shared" ref="H168:H195" ca="1" si="5">concat(concat("https://docs.google.com/spreadsheets/d/1zw9aR8GDIDUiTDtSznMxDlZQEAGb8uNzib9KBZLf5yE/edit#gid=0&amp;range=A",G168),concat(":X",E168))</f>
        <v>#NAME?</v>
      </c>
    </row>
    <row r="169" spans="2:8" ht="14.25">
      <c r="B169" t="e">
        <f>#REF!</f>
        <v>#REF!</v>
      </c>
      <c r="C169" t="e">
        <f>ROW(#REF!)</f>
        <v>#REF!</v>
      </c>
      <c r="D169" t="s">
        <v>192</v>
      </c>
      <c r="E169">
        <v>571</v>
      </c>
      <c r="F169" t="s">
        <v>192</v>
      </c>
      <c r="G169">
        <v>570</v>
      </c>
      <c r="H169" s="35" t="e">
        <f t="shared" ca="1" si="5"/>
        <v>#NAME?</v>
      </c>
    </row>
    <row r="170" spans="2:8" ht="14.25">
      <c r="B170" t="e">
        <f>#REF!</f>
        <v>#REF!</v>
      </c>
      <c r="C170" t="e">
        <f>ROW(#REF!)</f>
        <v>#REF!</v>
      </c>
      <c r="D170" t="s">
        <v>193</v>
      </c>
      <c r="E170">
        <v>572</v>
      </c>
      <c r="F170" t="s">
        <v>193</v>
      </c>
      <c r="G170">
        <v>572</v>
      </c>
      <c r="H170" s="35" t="e">
        <f t="shared" ca="1" si="5"/>
        <v>#NAME?</v>
      </c>
    </row>
    <row r="171" spans="2:8" ht="14.25">
      <c r="B171" t="e">
        <f>#REF!</f>
        <v>#REF!</v>
      </c>
      <c r="C171" t="e">
        <f>ROW(#REF!)</f>
        <v>#REF!</v>
      </c>
      <c r="D171" t="s">
        <v>194</v>
      </c>
      <c r="E171">
        <v>576</v>
      </c>
      <c r="F171" t="s">
        <v>194</v>
      </c>
      <c r="G171">
        <v>573</v>
      </c>
      <c r="H171" s="35" t="e">
        <f t="shared" ca="1" si="5"/>
        <v>#NAME?</v>
      </c>
    </row>
    <row r="172" spans="2:8" ht="14.25">
      <c r="B172" t="e">
        <f>#REF!</f>
        <v>#REF!</v>
      </c>
      <c r="C172" t="e">
        <f>ROW(#REF!)</f>
        <v>#REF!</v>
      </c>
      <c r="D172" t="s">
        <v>195</v>
      </c>
      <c r="E172">
        <v>579</v>
      </c>
      <c r="F172" t="s">
        <v>195</v>
      </c>
      <c r="G172">
        <v>577</v>
      </c>
      <c r="H172" s="35" t="e">
        <f t="shared" ca="1" si="5"/>
        <v>#NAME?</v>
      </c>
    </row>
    <row r="173" spans="2:8" ht="14.25">
      <c r="B173" t="e">
        <f>#REF!</f>
        <v>#REF!</v>
      </c>
      <c r="C173" t="e">
        <f>ROW(#REF!)</f>
        <v>#REF!</v>
      </c>
      <c r="D173" t="s">
        <v>196</v>
      </c>
      <c r="E173">
        <v>581</v>
      </c>
      <c r="F173" t="s">
        <v>196</v>
      </c>
      <c r="G173">
        <v>580</v>
      </c>
      <c r="H173" s="35" t="e">
        <f t="shared" ca="1" si="5"/>
        <v>#NAME?</v>
      </c>
    </row>
    <row r="174" spans="2:8" ht="14.25">
      <c r="B174" t="e">
        <f>#REF!</f>
        <v>#REF!</v>
      </c>
      <c r="C174" t="e">
        <f>ROW(#REF!)</f>
        <v>#REF!</v>
      </c>
      <c r="D174" t="s">
        <v>197</v>
      </c>
      <c r="E174">
        <v>582</v>
      </c>
      <c r="F174" t="s">
        <v>197</v>
      </c>
      <c r="G174">
        <v>582</v>
      </c>
      <c r="H174" s="35" t="e">
        <f t="shared" ca="1" si="5"/>
        <v>#NAME?</v>
      </c>
    </row>
    <row r="175" spans="2:8" ht="14.25">
      <c r="B175" t="e">
        <f>#REF!</f>
        <v>#REF!</v>
      </c>
      <c r="C175" t="e">
        <f>ROW(#REF!)</f>
        <v>#REF!</v>
      </c>
      <c r="D175" t="s">
        <v>198</v>
      </c>
      <c r="E175">
        <v>584</v>
      </c>
      <c r="F175" t="s">
        <v>198</v>
      </c>
      <c r="G175">
        <v>583</v>
      </c>
      <c r="H175" s="35" t="e">
        <f t="shared" ca="1" si="5"/>
        <v>#NAME?</v>
      </c>
    </row>
    <row r="176" spans="2:8" ht="14.25">
      <c r="B176" t="e">
        <f>#REF!</f>
        <v>#REF!</v>
      </c>
      <c r="C176" t="e">
        <f>ROW(#REF!)</f>
        <v>#REF!</v>
      </c>
      <c r="D176" t="s">
        <v>199</v>
      </c>
      <c r="E176">
        <v>587</v>
      </c>
      <c r="F176" t="s">
        <v>199</v>
      </c>
      <c r="G176">
        <v>585</v>
      </c>
      <c r="H176" s="35" t="e">
        <f t="shared" ca="1" si="5"/>
        <v>#NAME?</v>
      </c>
    </row>
    <row r="177" spans="2:8" ht="14.25">
      <c r="B177" t="e">
        <f>#REF!</f>
        <v>#REF!</v>
      </c>
      <c r="C177" t="e">
        <f>ROW(#REF!)</f>
        <v>#REF!</v>
      </c>
      <c r="D177" t="s">
        <v>200</v>
      </c>
      <c r="E177">
        <v>600</v>
      </c>
      <c r="F177" t="s">
        <v>200</v>
      </c>
      <c r="G177">
        <v>588</v>
      </c>
      <c r="H177" s="35" t="e">
        <f t="shared" ca="1" si="5"/>
        <v>#NAME?</v>
      </c>
    </row>
    <row r="178" spans="2:8" ht="14.25">
      <c r="B178" t="e">
        <f>#REF!</f>
        <v>#REF!</v>
      </c>
      <c r="C178" t="e">
        <f>ROW(#REF!)</f>
        <v>#REF!</v>
      </c>
      <c r="D178" t="s">
        <v>201</v>
      </c>
      <c r="E178">
        <v>605</v>
      </c>
      <c r="F178" t="s">
        <v>201</v>
      </c>
      <c r="G178">
        <v>601</v>
      </c>
      <c r="H178" s="35" t="e">
        <f t="shared" ca="1" si="5"/>
        <v>#NAME?</v>
      </c>
    </row>
    <row r="179" spans="2:8" ht="14.25">
      <c r="B179" t="e">
        <f>#REF!</f>
        <v>#REF!</v>
      </c>
      <c r="C179" t="e">
        <f>ROW(#REF!)</f>
        <v>#REF!</v>
      </c>
      <c r="D179" t="s">
        <v>202</v>
      </c>
      <c r="E179">
        <v>606</v>
      </c>
      <c r="F179" t="s">
        <v>202</v>
      </c>
      <c r="G179">
        <v>606</v>
      </c>
      <c r="H179" s="35" t="e">
        <f t="shared" ca="1" si="5"/>
        <v>#NAME?</v>
      </c>
    </row>
    <row r="180" spans="2:8" ht="14.25">
      <c r="B180" t="e">
        <f>#REF!</f>
        <v>#REF!</v>
      </c>
      <c r="C180" t="e">
        <f>ROW(#REF!)</f>
        <v>#REF!</v>
      </c>
      <c r="D180" t="s">
        <v>203</v>
      </c>
      <c r="E180">
        <v>608</v>
      </c>
      <c r="F180" t="s">
        <v>203</v>
      </c>
      <c r="G180">
        <v>607</v>
      </c>
      <c r="H180" s="35" t="e">
        <f t="shared" ca="1" si="5"/>
        <v>#NAME?</v>
      </c>
    </row>
    <row r="181" spans="2:8" ht="14.25">
      <c r="B181" t="e">
        <f>#REF!</f>
        <v>#REF!</v>
      </c>
      <c r="C181" t="e">
        <f>ROW(#REF!)</f>
        <v>#REF!</v>
      </c>
      <c r="D181" t="s">
        <v>204</v>
      </c>
      <c r="E181">
        <v>612</v>
      </c>
      <c r="F181" t="s">
        <v>204</v>
      </c>
      <c r="G181">
        <v>609</v>
      </c>
      <c r="H181" s="35" t="e">
        <f t="shared" ca="1" si="5"/>
        <v>#NAME?</v>
      </c>
    </row>
    <row r="182" spans="2:8" ht="14.25">
      <c r="B182" t="e">
        <f>#REF!</f>
        <v>#REF!</v>
      </c>
      <c r="C182" t="e">
        <f>ROW(#REF!)</f>
        <v>#REF!</v>
      </c>
      <c r="D182" t="s">
        <v>205</v>
      </c>
      <c r="E182">
        <v>617</v>
      </c>
      <c r="F182" t="s">
        <v>205</v>
      </c>
      <c r="G182">
        <v>613</v>
      </c>
      <c r="H182" s="35" t="e">
        <f t="shared" ca="1" si="5"/>
        <v>#NAME?</v>
      </c>
    </row>
    <row r="183" spans="2:8" ht="14.25">
      <c r="B183" t="e">
        <f>#REF!</f>
        <v>#REF!</v>
      </c>
      <c r="C183" t="e">
        <f>ROW(#REF!)</f>
        <v>#REF!</v>
      </c>
      <c r="D183" t="s">
        <v>206</v>
      </c>
      <c r="E183">
        <v>619</v>
      </c>
      <c r="F183" t="s">
        <v>206</v>
      </c>
      <c r="G183">
        <v>618</v>
      </c>
      <c r="H183" s="35" t="e">
        <f t="shared" ca="1" si="5"/>
        <v>#NAME?</v>
      </c>
    </row>
    <row r="184" spans="2:8" ht="14.25">
      <c r="B184" t="e">
        <f>#REF!</f>
        <v>#REF!</v>
      </c>
      <c r="C184" t="e">
        <f>ROW(#REF!)</f>
        <v>#REF!</v>
      </c>
      <c r="D184" t="s">
        <v>207</v>
      </c>
      <c r="E184">
        <v>621</v>
      </c>
      <c r="F184" t="s">
        <v>207</v>
      </c>
      <c r="G184">
        <v>620</v>
      </c>
      <c r="H184" s="35" t="e">
        <f t="shared" ca="1" si="5"/>
        <v>#NAME?</v>
      </c>
    </row>
    <row r="185" spans="2:8" ht="14.25">
      <c r="B185" t="e">
        <f>#REF!</f>
        <v>#REF!</v>
      </c>
      <c r="C185" t="e">
        <f>ROW(#REF!)</f>
        <v>#REF!</v>
      </c>
      <c r="D185" t="s">
        <v>209</v>
      </c>
      <c r="E185">
        <v>623</v>
      </c>
      <c r="F185" t="s">
        <v>209</v>
      </c>
      <c r="G185">
        <v>622</v>
      </c>
      <c r="H185" s="35" t="e">
        <f t="shared" ca="1" si="5"/>
        <v>#NAME?</v>
      </c>
    </row>
    <row r="186" spans="2:8" ht="14.25">
      <c r="B186" t="e">
        <f>#REF!</f>
        <v>#REF!</v>
      </c>
      <c r="C186" t="e">
        <f>ROW(#REF!)</f>
        <v>#REF!</v>
      </c>
      <c r="D186" t="s">
        <v>211</v>
      </c>
      <c r="E186">
        <v>625</v>
      </c>
      <c r="F186" t="s">
        <v>211</v>
      </c>
      <c r="G186">
        <v>624</v>
      </c>
      <c r="H186" s="35" t="e">
        <f t="shared" ca="1" si="5"/>
        <v>#NAME?</v>
      </c>
    </row>
    <row r="187" spans="2:8" ht="14.25">
      <c r="B187" t="e">
        <f>#REF!</f>
        <v>#REF!</v>
      </c>
      <c r="C187" t="e">
        <f>ROW(#REF!)</f>
        <v>#REF!</v>
      </c>
      <c r="D187" t="s">
        <v>212</v>
      </c>
      <c r="E187">
        <v>628</v>
      </c>
      <c r="F187" t="s">
        <v>212</v>
      </c>
      <c r="G187">
        <v>626</v>
      </c>
      <c r="H187" s="35" t="e">
        <f t="shared" ca="1" si="5"/>
        <v>#NAME?</v>
      </c>
    </row>
    <row r="188" spans="2:8" ht="14.25">
      <c r="B188" t="e">
        <f>#REF!</f>
        <v>#REF!</v>
      </c>
      <c r="C188" t="e">
        <f>ROW(#REF!)</f>
        <v>#REF!</v>
      </c>
      <c r="D188" t="s">
        <v>213</v>
      </c>
      <c r="E188">
        <v>629</v>
      </c>
      <c r="F188" t="s">
        <v>213</v>
      </c>
      <c r="G188">
        <v>629</v>
      </c>
      <c r="H188" s="35" t="e">
        <f t="shared" ca="1" si="5"/>
        <v>#NAME?</v>
      </c>
    </row>
    <row r="189" spans="2:8" ht="14.25">
      <c r="B189" t="e">
        <f>#REF!</f>
        <v>#REF!</v>
      </c>
      <c r="C189" t="e">
        <f>ROW(#REF!)</f>
        <v>#REF!</v>
      </c>
      <c r="D189" t="s">
        <v>214</v>
      </c>
      <c r="E189">
        <v>634</v>
      </c>
      <c r="F189" t="s">
        <v>214</v>
      </c>
      <c r="G189">
        <v>630</v>
      </c>
      <c r="H189" s="35" t="e">
        <f t="shared" ca="1" si="5"/>
        <v>#NAME?</v>
      </c>
    </row>
    <row r="190" spans="2:8" ht="14.25">
      <c r="B190" t="e">
        <f>#REF!</f>
        <v>#REF!</v>
      </c>
      <c r="C190" t="e">
        <f>ROW(#REF!)</f>
        <v>#REF!</v>
      </c>
      <c r="D190" t="s">
        <v>215</v>
      </c>
      <c r="E190">
        <v>644</v>
      </c>
      <c r="F190" t="s">
        <v>215</v>
      </c>
      <c r="G190">
        <v>635</v>
      </c>
      <c r="H190" s="35" t="e">
        <f t="shared" ca="1" si="5"/>
        <v>#NAME?</v>
      </c>
    </row>
    <row r="191" spans="2:8" ht="14.25">
      <c r="B191" t="e">
        <f>#REF!</f>
        <v>#REF!</v>
      </c>
      <c r="C191" t="e">
        <f>ROW(#REF!)</f>
        <v>#REF!</v>
      </c>
      <c r="D191" t="s">
        <v>216</v>
      </c>
      <c r="E191">
        <v>647</v>
      </c>
      <c r="F191" t="s">
        <v>216</v>
      </c>
      <c r="G191">
        <v>645</v>
      </c>
      <c r="H191" s="35" t="e">
        <f t="shared" ca="1" si="5"/>
        <v>#NAME?</v>
      </c>
    </row>
    <row r="192" spans="2:8" ht="14.25">
      <c r="B192" t="e">
        <f>#REF!</f>
        <v>#REF!</v>
      </c>
      <c r="C192" t="e">
        <f>ROW(#REF!)</f>
        <v>#REF!</v>
      </c>
      <c r="D192" t="s">
        <v>217</v>
      </c>
      <c r="E192">
        <v>651</v>
      </c>
      <c r="F192" t="s">
        <v>217</v>
      </c>
      <c r="G192">
        <v>648</v>
      </c>
      <c r="H192" s="35" t="e">
        <f t="shared" ca="1" si="5"/>
        <v>#NAME?</v>
      </c>
    </row>
    <row r="193" spans="2:8" ht="14.25">
      <c r="B193" t="e">
        <f>#REF!</f>
        <v>#REF!</v>
      </c>
      <c r="C193" t="e">
        <f>ROW(#REF!)</f>
        <v>#REF!</v>
      </c>
      <c r="D193" t="s">
        <v>218</v>
      </c>
      <c r="E193">
        <v>657</v>
      </c>
      <c r="F193" t="s">
        <v>218</v>
      </c>
      <c r="G193">
        <v>652</v>
      </c>
      <c r="H193" s="35" t="e">
        <f t="shared" ca="1" si="5"/>
        <v>#NAME?</v>
      </c>
    </row>
    <row r="194" spans="2:8" ht="14.25">
      <c r="B194" t="e">
        <f>#REF!</f>
        <v>#REF!</v>
      </c>
      <c r="C194" t="e">
        <f>ROW(#REF!)</f>
        <v>#REF!</v>
      </c>
      <c r="D194" t="s">
        <v>219</v>
      </c>
      <c r="E194">
        <v>658</v>
      </c>
      <c r="F194" t="s">
        <v>219</v>
      </c>
      <c r="G194">
        <v>658</v>
      </c>
      <c r="H194" s="35" t="e">
        <f t="shared" ca="1" si="5"/>
        <v>#NAME?</v>
      </c>
    </row>
    <row r="195" spans="2:8" ht="14.25">
      <c r="B195" t="e">
        <f>#REF!</f>
        <v>#REF!</v>
      </c>
      <c r="C195" t="e">
        <f>ROW(#REF!)</f>
        <v>#REF!</v>
      </c>
      <c r="D195" t="s">
        <v>220</v>
      </c>
      <c r="E195">
        <v>661</v>
      </c>
      <c r="F195" t="s">
        <v>220</v>
      </c>
      <c r="G195">
        <v>659</v>
      </c>
      <c r="H195" s="35" t="e">
        <f t="shared" ca="1" si="5"/>
        <v>#NAME?</v>
      </c>
    </row>
    <row r="196" spans="2:8" ht="14.25">
      <c r="B196" t="e">
        <f>#REF!</f>
        <v>#REF!</v>
      </c>
      <c r="C196" t="e">
        <f>ROW(#REF!)</f>
        <v>#REF!</v>
      </c>
    </row>
    <row r="197" spans="2:8" ht="14.25">
      <c r="B197" t="e">
        <f>#REF!</f>
        <v>#REF!</v>
      </c>
      <c r="C197" t="e">
        <f>ROW(#REF!)</f>
        <v>#REF!</v>
      </c>
    </row>
    <row r="198" spans="2:8" ht="14.25">
      <c r="B198" t="e">
        <f>#REF!</f>
        <v>#REF!</v>
      </c>
      <c r="C198" t="e">
        <f>ROW(#REF!)</f>
        <v>#REF!</v>
      </c>
    </row>
    <row r="199" spans="2:8" ht="14.25">
      <c r="B199" t="e">
        <f>#REF!</f>
        <v>#REF!</v>
      </c>
      <c r="C199" t="e">
        <f>ROW(#REF!)</f>
        <v>#REF!</v>
      </c>
    </row>
    <row r="200" spans="2:8" ht="14.25">
      <c r="B200" t="e">
        <f>#REF!</f>
        <v>#REF!</v>
      </c>
      <c r="C200" t="e">
        <f>ROW(#REF!)</f>
        <v>#REF!</v>
      </c>
    </row>
    <row r="201" spans="2:8" ht="14.25">
      <c r="B201" t="e">
        <f>#REF!</f>
        <v>#REF!</v>
      </c>
      <c r="C201" t="e">
        <f>ROW(#REF!)</f>
        <v>#REF!</v>
      </c>
    </row>
    <row r="202" spans="2:8" ht="14.25">
      <c r="B202" t="e">
        <f>#REF!</f>
        <v>#REF!</v>
      </c>
      <c r="C202" t="e">
        <f>ROW(#REF!)</f>
        <v>#REF!</v>
      </c>
    </row>
    <row r="203" spans="2:8" ht="14.25">
      <c r="B203" t="e">
        <f>#REF!</f>
        <v>#REF!</v>
      </c>
      <c r="C203" t="e">
        <f>ROW(#REF!)</f>
        <v>#REF!</v>
      </c>
    </row>
    <row r="204" spans="2:8" ht="14.25">
      <c r="B204" t="e">
        <f>#REF!</f>
        <v>#REF!</v>
      </c>
      <c r="C204" t="e">
        <f>ROW(#REF!)</f>
        <v>#REF!</v>
      </c>
    </row>
    <row r="205" spans="2:8" ht="14.25">
      <c r="B205" t="e">
        <f>#REF!</f>
        <v>#REF!</v>
      </c>
      <c r="C205" t="e">
        <f>ROW(#REF!)</f>
        <v>#REF!</v>
      </c>
    </row>
    <row r="206" spans="2:8" ht="14.25">
      <c r="B206" t="e">
        <f>#REF!</f>
        <v>#REF!</v>
      </c>
      <c r="C206" t="e">
        <f>ROW(#REF!)</f>
        <v>#REF!</v>
      </c>
    </row>
    <row r="207" spans="2:8" ht="14.25">
      <c r="B207" t="e">
        <f>#REF!</f>
        <v>#REF!</v>
      </c>
      <c r="C207" t="e">
        <f>ROW(#REF!)</f>
        <v>#REF!</v>
      </c>
    </row>
    <row r="208" spans="2:8" ht="14.25">
      <c r="B208" t="e">
        <f>#REF!</f>
        <v>#REF!</v>
      </c>
      <c r="C208" t="e">
        <f>ROW(#REF!)</f>
        <v>#REF!</v>
      </c>
    </row>
    <row r="209" spans="2:3" ht="14.25">
      <c r="B209" t="e">
        <f>#REF!</f>
        <v>#REF!</v>
      </c>
      <c r="C209" t="e">
        <f>ROW(#REF!)</f>
        <v>#REF!</v>
      </c>
    </row>
    <row r="210" spans="2:3" ht="14.25"/>
    <row r="211" spans="2:3" ht="14.25">
      <c r="B211" t="e">
        <f>#REF!</f>
        <v>#REF!</v>
      </c>
      <c r="C211" t="e">
        <f>ROW(#REF!)</f>
        <v>#REF!</v>
      </c>
    </row>
    <row r="212" spans="2:3" ht="14.25">
      <c r="B212" t="e">
        <f>#REF!</f>
        <v>#REF!</v>
      </c>
      <c r="C212" t="e">
        <f>ROW(#REF!)</f>
        <v>#REF!</v>
      </c>
    </row>
    <row r="213" spans="2:3" ht="14.25">
      <c r="B213" t="e">
        <f>#REF!</f>
        <v>#REF!</v>
      </c>
      <c r="C213" t="e">
        <f>ROW(#REF!)</f>
        <v>#REF!</v>
      </c>
    </row>
    <row r="214" spans="2:3" ht="14.25">
      <c r="B214" t="e">
        <f>#REF!</f>
        <v>#REF!</v>
      </c>
      <c r="C214" t="e">
        <f>ROW(#REF!)</f>
        <v>#REF!</v>
      </c>
    </row>
    <row r="215" spans="2:3" ht="14.25">
      <c r="B215" t="e">
        <f>#REF!</f>
        <v>#REF!</v>
      </c>
      <c r="C215" t="e">
        <f>ROW(#REF!)</f>
        <v>#REF!</v>
      </c>
    </row>
    <row r="216" spans="2:3" ht="14.25">
      <c r="B216" t="e">
        <f>#REF!</f>
        <v>#REF!</v>
      </c>
      <c r="C216" t="e">
        <f>ROW(#REF!)</f>
        <v>#REF!</v>
      </c>
    </row>
    <row r="217" spans="2:3" ht="14.25">
      <c r="B217" t="e">
        <f>#REF!</f>
        <v>#REF!</v>
      </c>
      <c r="C217" t="e">
        <f>ROW(#REF!)</f>
        <v>#REF!</v>
      </c>
    </row>
    <row r="218" spans="2:3" ht="14.25">
      <c r="B218" t="e">
        <f>#REF!</f>
        <v>#REF!</v>
      </c>
      <c r="C218" t="e">
        <f>ROW(#REF!)</f>
        <v>#REF!</v>
      </c>
    </row>
    <row r="219" spans="2:3" ht="14.25">
      <c r="B219" t="e">
        <f>#REF!</f>
        <v>#REF!</v>
      </c>
      <c r="C219" t="e">
        <f>ROW(#REF!)</f>
        <v>#REF!</v>
      </c>
    </row>
    <row r="220" spans="2:3" ht="14.25">
      <c r="B220" t="e">
        <f>#REF!</f>
        <v>#REF!</v>
      </c>
      <c r="C220" t="e">
        <f>ROW(#REF!)</f>
        <v>#REF!</v>
      </c>
    </row>
    <row r="221" spans="2:3" ht="14.25">
      <c r="B221" t="e">
        <f>#REF!</f>
        <v>#REF!</v>
      </c>
      <c r="C221" t="e">
        <f>ROW(#REF!)</f>
        <v>#REF!</v>
      </c>
    </row>
    <row r="222" spans="2:3" ht="14.25">
      <c r="B222" t="e">
        <f>#REF!</f>
        <v>#REF!</v>
      </c>
      <c r="C222" t="e">
        <f>ROW(#REF!)</f>
        <v>#REF!</v>
      </c>
    </row>
    <row r="223" spans="2:3" ht="14.25">
      <c r="B223" t="e">
        <f>#REF!</f>
        <v>#REF!</v>
      </c>
      <c r="C223" t="e">
        <f>ROW(#REF!)</f>
        <v>#REF!</v>
      </c>
    </row>
    <row r="224" spans="2:3" ht="14.25">
      <c r="B224" t="e">
        <f>#REF!</f>
        <v>#REF!</v>
      </c>
      <c r="C224" t="e">
        <f>ROW(#REF!)</f>
        <v>#REF!</v>
      </c>
    </row>
    <row r="225" spans="2:3" ht="14.25">
      <c r="B225" t="e">
        <f>#REF!</f>
        <v>#REF!</v>
      </c>
      <c r="C225" t="e">
        <f>ROW(#REF!)</f>
        <v>#REF!</v>
      </c>
    </row>
    <row r="226" spans="2:3" ht="14.25">
      <c r="B226" t="e">
        <f>#REF!</f>
        <v>#REF!</v>
      </c>
      <c r="C226" t="e">
        <f>ROW(#REF!)</f>
        <v>#REF!</v>
      </c>
    </row>
    <row r="227" spans="2:3" ht="14.25">
      <c r="B227" t="e">
        <f>#REF!</f>
        <v>#REF!</v>
      </c>
      <c r="C227" t="e">
        <f>ROW(#REF!)</f>
        <v>#REF!</v>
      </c>
    </row>
    <row r="228" spans="2:3" ht="14.25">
      <c r="B228" t="e">
        <f>#REF!</f>
        <v>#REF!</v>
      </c>
      <c r="C228" t="e">
        <f>ROW(#REF!)</f>
        <v>#REF!</v>
      </c>
    </row>
    <row r="229" spans="2:3" ht="14.25">
      <c r="B229" t="e">
        <f>#REF!</f>
        <v>#REF!</v>
      </c>
      <c r="C229" t="e">
        <f>ROW(#REF!)</f>
        <v>#REF!</v>
      </c>
    </row>
    <row r="230" spans="2:3" ht="14.25">
      <c r="B230" t="e">
        <f>#REF!</f>
        <v>#REF!</v>
      </c>
      <c r="C230" t="e">
        <f>ROW(#REF!)</f>
        <v>#REF!</v>
      </c>
    </row>
    <row r="231" spans="2:3" ht="14.25">
      <c r="B231" t="e">
        <f>#REF!</f>
        <v>#REF!</v>
      </c>
      <c r="C231" t="e">
        <f>ROW(#REF!)</f>
        <v>#REF!</v>
      </c>
    </row>
    <row r="232" spans="2:3" ht="14.25">
      <c r="B232" t="e">
        <f>#REF!</f>
        <v>#REF!</v>
      </c>
      <c r="C232" t="e">
        <f>ROW(#REF!)</f>
        <v>#REF!</v>
      </c>
    </row>
    <row r="233" spans="2:3" ht="14.25">
      <c r="B233" t="e">
        <f>#REF!</f>
        <v>#REF!</v>
      </c>
      <c r="C233" t="e">
        <f>ROW(#REF!)</f>
        <v>#REF!</v>
      </c>
    </row>
    <row r="234" spans="2:3" ht="14.25">
      <c r="B234" t="e">
        <f>#REF!</f>
        <v>#REF!</v>
      </c>
      <c r="C234" t="e">
        <f>ROW(#REF!)</f>
        <v>#REF!</v>
      </c>
    </row>
    <row r="235" spans="2:3" ht="14.25">
      <c r="B235" t="e">
        <f>#REF!</f>
        <v>#REF!</v>
      </c>
      <c r="C235" t="e">
        <f>ROW(#REF!)</f>
        <v>#REF!</v>
      </c>
    </row>
    <row r="236" spans="2:3" ht="14.25">
      <c r="B236" t="e">
        <f>#REF!</f>
        <v>#REF!</v>
      </c>
      <c r="C236" t="e">
        <f>ROW(#REF!)</f>
        <v>#REF!</v>
      </c>
    </row>
    <row r="237" spans="2:3" ht="14.25">
      <c r="B237" t="e">
        <f>#REF!</f>
        <v>#REF!</v>
      </c>
      <c r="C237" t="e">
        <f>ROW(#REF!)</f>
        <v>#REF!</v>
      </c>
    </row>
    <row r="238" spans="2:3" ht="14.25">
      <c r="B238" t="e">
        <f>#REF!</f>
        <v>#REF!</v>
      </c>
      <c r="C238" t="e">
        <f>ROW(#REF!)</f>
        <v>#REF!</v>
      </c>
    </row>
    <row r="239" spans="2:3" ht="14.25">
      <c r="B239" t="e">
        <f>#REF!</f>
        <v>#REF!</v>
      </c>
      <c r="C239" t="e">
        <f>ROW(#REF!)</f>
        <v>#REF!</v>
      </c>
    </row>
    <row r="240" spans="2:3" ht="14.25">
      <c r="B240" t="e">
        <f>#REF!</f>
        <v>#REF!</v>
      </c>
      <c r="C240" t="e">
        <f>ROW(#REF!)</f>
        <v>#REF!</v>
      </c>
    </row>
    <row r="241" spans="2:3" ht="14.25">
      <c r="B241" t="e">
        <f>#REF!</f>
        <v>#REF!</v>
      </c>
      <c r="C241" t="e">
        <f>ROW(#REF!)</f>
        <v>#REF!</v>
      </c>
    </row>
    <row r="242" spans="2:3" ht="14.25">
      <c r="B242" t="e">
        <f>#REF!</f>
        <v>#REF!</v>
      </c>
      <c r="C242" t="e">
        <f>ROW(#REF!)</f>
        <v>#REF!</v>
      </c>
    </row>
    <row r="243" spans="2:3" ht="14.25">
      <c r="B243" t="e">
        <f>#REF!</f>
        <v>#REF!</v>
      </c>
      <c r="C243" t="e">
        <f>ROW(#REF!)</f>
        <v>#REF!</v>
      </c>
    </row>
    <row r="244" spans="2:3" ht="14.25">
      <c r="B244" t="e">
        <f>#REF!</f>
        <v>#REF!</v>
      </c>
      <c r="C244" t="e">
        <f>ROW(#REF!)</f>
        <v>#REF!</v>
      </c>
    </row>
    <row r="245" spans="2:3" ht="14.25">
      <c r="B245" t="e">
        <f>#REF!</f>
        <v>#REF!</v>
      </c>
      <c r="C245" t="e">
        <f>ROW(#REF!)</f>
        <v>#REF!</v>
      </c>
    </row>
    <row r="246" spans="2:3" ht="14.25">
      <c r="B246" t="e">
        <f>#REF!</f>
        <v>#REF!</v>
      </c>
      <c r="C246" t="e">
        <f>ROW(#REF!)</f>
        <v>#REF!</v>
      </c>
    </row>
    <row r="247" spans="2:3" ht="14.25"/>
    <row r="248" spans="2:3" ht="14.25">
      <c r="B248" t="e">
        <f>#REF!</f>
        <v>#REF!</v>
      </c>
      <c r="C248" t="e">
        <f>ROW(#REF!)</f>
        <v>#REF!</v>
      </c>
    </row>
    <row r="249" spans="2:3" ht="14.25">
      <c r="B249" t="e">
        <f>#REF!</f>
        <v>#REF!</v>
      </c>
      <c r="C249" t="e">
        <f>ROW(#REF!)</f>
        <v>#REF!</v>
      </c>
    </row>
    <row r="250" spans="2:3" ht="14.25">
      <c r="B250" t="e">
        <f>#REF!</f>
        <v>#REF!</v>
      </c>
      <c r="C250" t="e">
        <f>ROW(#REF!)</f>
        <v>#REF!</v>
      </c>
    </row>
    <row r="251" spans="2:3" ht="14.25">
      <c r="B251" t="e">
        <f>#REF!</f>
        <v>#REF!</v>
      </c>
      <c r="C251" t="e">
        <f>ROW(#REF!)</f>
        <v>#REF!</v>
      </c>
    </row>
    <row r="252" spans="2:3" ht="14.25">
      <c r="B252" t="e">
        <f>#REF!</f>
        <v>#REF!</v>
      </c>
      <c r="C252" t="e">
        <f>ROW(#REF!)</f>
        <v>#REF!</v>
      </c>
    </row>
    <row r="253" spans="2:3" ht="14.25">
      <c r="B253" t="e">
        <f>#REF!</f>
        <v>#REF!</v>
      </c>
      <c r="C253" t="e">
        <f>ROW(#REF!)</f>
        <v>#REF!</v>
      </c>
    </row>
    <row r="254" spans="2:3" ht="14.25">
      <c r="B254" t="e">
        <f>#REF!</f>
        <v>#REF!</v>
      </c>
      <c r="C254" t="e">
        <f>ROW(#REF!)</f>
        <v>#REF!</v>
      </c>
    </row>
    <row r="255" spans="2:3" ht="14.25">
      <c r="B255" t="e">
        <f>#REF!</f>
        <v>#REF!</v>
      </c>
      <c r="C255" t="e">
        <f>ROW(#REF!)</f>
        <v>#REF!</v>
      </c>
    </row>
    <row r="256" spans="2:3" ht="14.25">
      <c r="B256" t="e">
        <f>#REF!</f>
        <v>#REF!</v>
      </c>
      <c r="C256" t="e">
        <f>ROW(#REF!)</f>
        <v>#REF!</v>
      </c>
    </row>
    <row r="257" spans="2:3" ht="14.25">
      <c r="B257" t="e">
        <f>#REF!</f>
        <v>#REF!</v>
      </c>
      <c r="C257" t="e">
        <f>ROW(#REF!)</f>
        <v>#REF!</v>
      </c>
    </row>
    <row r="258" spans="2:3" ht="14.25">
      <c r="B258" t="e">
        <f>#REF!</f>
        <v>#REF!</v>
      </c>
      <c r="C258" t="e">
        <f>ROW(#REF!)</f>
        <v>#REF!</v>
      </c>
    </row>
    <row r="259" spans="2:3" ht="14.25">
      <c r="B259" t="e">
        <f>#REF!</f>
        <v>#REF!</v>
      </c>
      <c r="C259" t="e">
        <f>ROW(#REF!)</f>
        <v>#REF!</v>
      </c>
    </row>
    <row r="260" spans="2:3" ht="14.25">
      <c r="B260" t="e">
        <f>#REF!</f>
        <v>#REF!</v>
      </c>
      <c r="C260" t="e">
        <f>ROW(#REF!)</f>
        <v>#REF!</v>
      </c>
    </row>
    <row r="261" spans="2:3" ht="14.25">
      <c r="B261" t="e">
        <f>#REF!</f>
        <v>#REF!</v>
      </c>
      <c r="C261" t="e">
        <f>ROW(#REF!)</f>
        <v>#REF!</v>
      </c>
    </row>
    <row r="262" spans="2:3" ht="14.25">
      <c r="B262" t="e">
        <f>#REF!</f>
        <v>#REF!</v>
      </c>
      <c r="C262" t="e">
        <f>ROW(#REF!)</f>
        <v>#REF!</v>
      </c>
    </row>
    <row r="263" spans="2:3" ht="14.25">
      <c r="B263" t="e">
        <f>#REF!</f>
        <v>#REF!</v>
      </c>
      <c r="C263" t="e">
        <f>ROW(#REF!)</f>
        <v>#REF!</v>
      </c>
    </row>
    <row r="264" spans="2:3" ht="14.25">
      <c r="B264" t="e">
        <f>#REF!</f>
        <v>#REF!</v>
      </c>
      <c r="C264" t="e">
        <f>ROW(#REF!)</f>
        <v>#REF!</v>
      </c>
    </row>
    <row r="265" spans="2:3" ht="14.25">
      <c r="B265" t="e">
        <f>#REF!</f>
        <v>#REF!</v>
      </c>
      <c r="C265" t="e">
        <f>ROW(#REF!)</f>
        <v>#REF!</v>
      </c>
    </row>
    <row r="266" spans="2:3" ht="14.25">
      <c r="B266" t="e">
        <f>#REF!</f>
        <v>#REF!</v>
      </c>
      <c r="C266" t="e">
        <f>ROW(#REF!)</f>
        <v>#REF!</v>
      </c>
    </row>
    <row r="267" spans="2:3" ht="14.25">
      <c r="B267" t="e">
        <f>#REF!</f>
        <v>#REF!</v>
      </c>
      <c r="C267" t="e">
        <f>ROW(#REF!)</f>
        <v>#REF!</v>
      </c>
    </row>
    <row r="268" spans="2:3" ht="14.25">
      <c r="B268" t="e">
        <f>#REF!</f>
        <v>#REF!</v>
      </c>
      <c r="C268" t="e">
        <f>ROW(#REF!)</f>
        <v>#REF!</v>
      </c>
    </row>
    <row r="269" spans="2:3" ht="14.25">
      <c r="B269" t="e">
        <f>#REF!</f>
        <v>#REF!</v>
      </c>
      <c r="C269" t="e">
        <f>ROW(#REF!)</f>
        <v>#REF!</v>
      </c>
    </row>
    <row r="270" spans="2:3" ht="14.25">
      <c r="B270" t="e">
        <f>#REF!</f>
        <v>#REF!</v>
      </c>
      <c r="C270" t="e">
        <f>ROW(#REF!)</f>
        <v>#REF!</v>
      </c>
    </row>
    <row r="271" spans="2:3" ht="14.25">
      <c r="B271" t="e">
        <f>#REF!</f>
        <v>#REF!</v>
      </c>
      <c r="C271" t="e">
        <f>ROW(#REF!)</f>
        <v>#REF!</v>
      </c>
    </row>
    <row r="272" spans="2:3" ht="14.25">
      <c r="B272" t="e">
        <f>#REF!</f>
        <v>#REF!</v>
      </c>
      <c r="C272" t="e">
        <f>ROW(#REF!)</f>
        <v>#REF!</v>
      </c>
    </row>
    <row r="273" spans="2:3" ht="14.25">
      <c r="B273" t="e">
        <f>#REF!</f>
        <v>#REF!</v>
      </c>
      <c r="C273" t="e">
        <f>ROW(#REF!)</f>
        <v>#REF!</v>
      </c>
    </row>
    <row r="274" spans="2:3" ht="14.25">
      <c r="B274" t="e">
        <f>#REF!</f>
        <v>#REF!</v>
      </c>
      <c r="C274" t="e">
        <f>ROW(#REF!)</f>
        <v>#REF!</v>
      </c>
    </row>
    <row r="275" spans="2:3" ht="14.25">
      <c r="B275" t="e">
        <f>#REF!</f>
        <v>#REF!</v>
      </c>
      <c r="C275" t="e">
        <f>ROW(#REF!)</f>
        <v>#REF!</v>
      </c>
    </row>
    <row r="276" spans="2:3" ht="14.25">
      <c r="B276" t="e">
        <f>#REF!</f>
        <v>#REF!</v>
      </c>
      <c r="C276" t="e">
        <f>ROW(#REF!)</f>
        <v>#REF!</v>
      </c>
    </row>
    <row r="277" spans="2:3" ht="14.25">
      <c r="B277" t="e">
        <f>#REF!</f>
        <v>#REF!</v>
      </c>
      <c r="C277" t="e">
        <f>ROW(#REF!)</f>
        <v>#REF!</v>
      </c>
    </row>
    <row r="278" spans="2:3" ht="14.25">
      <c r="B278" t="e">
        <f>#REF!</f>
        <v>#REF!</v>
      </c>
      <c r="C278" t="e">
        <f>ROW(#REF!)</f>
        <v>#REF!</v>
      </c>
    </row>
    <row r="279" spans="2:3" ht="14.25">
      <c r="B279" t="e">
        <f>#REF!</f>
        <v>#REF!</v>
      </c>
      <c r="C279" t="e">
        <f>ROW(#REF!)</f>
        <v>#REF!</v>
      </c>
    </row>
    <row r="280" spans="2:3" ht="14.25">
      <c r="B280" t="e">
        <f>#REF!</f>
        <v>#REF!</v>
      </c>
      <c r="C280" t="e">
        <f>ROW(#REF!)</f>
        <v>#REF!</v>
      </c>
    </row>
    <row r="281" spans="2:3" ht="14.25">
      <c r="B281" t="e">
        <f>#REF!</f>
        <v>#REF!</v>
      </c>
      <c r="C281" t="e">
        <f>ROW(#REF!)</f>
        <v>#REF!</v>
      </c>
    </row>
    <row r="282" spans="2:3" ht="14.25">
      <c r="B282" t="e">
        <f>#REF!</f>
        <v>#REF!</v>
      </c>
      <c r="C282" t="e">
        <f>ROW(#REF!)</f>
        <v>#REF!</v>
      </c>
    </row>
    <row r="283" spans="2:3" ht="14.25">
      <c r="B283" t="e">
        <f>#REF!</f>
        <v>#REF!</v>
      </c>
      <c r="C283" t="e">
        <f>ROW(#REF!)</f>
        <v>#REF!</v>
      </c>
    </row>
    <row r="284" spans="2:3" ht="14.25">
      <c r="B284" t="e">
        <f>#REF!</f>
        <v>#REF!</v>
      </c>
      <c r="C284" t="e">
        <f>ROW(#REF!)</f>
        <v>#REF!</v>
      </c>
    </row>
    <row r="285" spans="2:3" ht="14.25">
      <c r="B285" t="e">
        <f>#REF!</f>
        <v>#REF!</v>
      </c>
      <c r="C285" t="e">
        <f>ROW(#REF!)</f>
        <v>#REF!</v>
      </c>
    </row>
    <row r="286" spans="2:3" ht="14.25">
      <c r="B286" t="e">
        <f>#REF!</f>
        <v>#REF!</v>
      </c>
      <c r="C286" t="e">
        <f>ROW(#REF!)</f>
        <v>#REF!</v>
      </c>
    </row>
    <row r="287" spans="2:3" ht="14.25">
      <c r="B287" t="e">
        <f>#REF!</f>
        <v>#REF!</v>
      </c>
      <c r="C287" t="e">
        <f>ROW(#REF!)</f>
        <v>#REF!</v>
      </c>
    </row>
    <row r="288" spans="2:3" ht="14.25">
      <c r="B288" t="e">
        <f>#REF!</f>
        <v>#REF!</v>
      </c>
      <c r="C288" t="e">
        <f>ROW(#REF!)</f>
        <v>#REF!</v>
      </c>
    </row>
    <row r="289" spans="2:3" ht="14.25">
      <c r="B289" t="e">
        <f>#REF!</f>
        <v>#REF!</v>
      </c>
      <c r="C289" t="e">
        <f>ROW(#REF!)</f>
        <v>#REF!</v>
      </c>
    </row>
    <row r="290" spans="2:3" ht="14.25">
      <c r="B290" t="e">
        <f>#REF!</f>
        <v>#REF!</v>
      </c>
      <c r="C290" t="e">
        <f>ROW(#REF!)</f>
        <v>#REF!</v>
      </c>
    </row>
    <row r="291" spans="2:3" ht="14.25">
      <c r="B291" t="e">
        <f>#REF!</f>
        <v>#REF!</v>
      </c>
      <c r="C291" t="e">
        <f>ROW(#REF!)</f>
        <v>#REF!</v>
      </c>
    </row>
    <row r="292" spans="2:3" ht="14.25">
      <c r="B292" t="e">
        <f>#REF!</f>
        <v>#REF!</v>
      </c>
      <c r="C292" t="e">
        <f>ROW(#REF!)</f>
        <v>#REF!</v>
      </c>
    </row>
    <row r="293" spans="2:3" ht="14.25">
      <c r="B293" t="e">
        <f>#REF!</f>
        <v>#REF!</v>
      </c>
      <c r="C293" t="e">
        <f>ROW(#REF!)</f>
        <v>#REF!</v>
      </c>
    </row>
    <row r="294" spans="2:3" ht="14.25">
      <c r="B294" t="e">
        <f>#REF!</f>
        <v>#REF!</v>
      </c>
      <c r="C294" t="e">
        <f>ROW(#REF!)</f>
        <v>#REF!</v>
      </c>
    </row>
    <row r="295" spans="2:3" ht="14.25">
      <c r="B295" t="e">
        <f>#REF!</f>
        <v>#REF!</v>
      </c>
      <c r="C295" t="e">
        <f>ROW(#REF!)</f>
        <v>#REF!</v>
      </c>
    </row>
    <row r="296" spans="2:3" ht="14.25">
      <c r="B296" t="e">
        <f>#REF!</f>
        <v>#REF!</v>
      </c>
      <c r="C296" t="e">
        <f>ROW(#REF!)</f>
        <v>#REF!</v>
      </c>
    </row>
    <row r="297" spans="2:3" ht="14.25">
      <c r="B297" t="e">
        <f>#REF!</f>
        <v>#REF!</v>
      </c>
      <c r="C297" t="e">
        <f>ROW(#REF!)</f>
        <v>#REF!</v>
      </c>
    </row>
    <row r="298" spans="2:3" ht="14.25">
      <c r="B298" t="e">
        <f>#REF!</f>
        <v>#REF!</v>
      </c>
      <c r="C298" t="e">
        <f>ROW(#REF!)</f>
        <v>#REF!</v>
      </c>
    </row>
    <row r="299" spans="2:3" ht="14.25">
      <c r="B299" t="e">
        <f>#REF!</f>
        <v>#REF!</v>
      </c>
      <c r="C299" t="e">
        <f>ROW(#REF!)</f>
        <v>#REF!</v>
      </c>
    </row>
    <row r="300" spans="2:3" ht="14.25">
      <c r="B300" t="e">
        <f>#REF!</f>
        <v>#REF!</v>
      </c>
      <c r="C300" t="e">
        <f>ROW(#REF!)</f>
        <v>#REF!</v>
      </c>
    </row>
    <row r="301" spans="2:3" ht="14.25">
      <c r="B301" t="e">
        <f>#REF!</f>
        <v>#REF!</v>
      </c>
      <c r="C301" t="e">
        <f>ROW(#REF!)</f>
        <v>#REF!</v>
      </c>
    </row>
    <row r="302" spans="2:3" ht="14.25">
      <c r="B302" t="e">
        <f>#REF!</f>
        <v>#REF!</v>
      </c>
      <c r="C302" t="e">
        <f>ROW(#REF!)</f>
        <v>#REF!</v>
      </c>
    </row>
    <row r="303" spans="2:3" ht="14.25">
      <c r="B303" t="e">
        <f>#REF!</f>
        <v>#REF!</v>
      </c>
      <c r="C303" t="e">
        <f>ROW(#REF!)</f>
        <v>#REF!</v>
      </c>
    </row>
    <row r="304" spans="2:3" ht="14.25">
      <c r="B304" t="e">
        <f>#REF!</f>
        <v>#REF!</v>
      </c>
      <c r="C304" t="e">
        <f>ROW(#REF!)</f>
        <v>#REF!</v>
      </c>
    </row>
    <row r="305" spans="2:3" ht="14.25">
      <c r="B305" t="e">
        <f>#REF!</f>
        <v>#REF!</v>
      </c>
      <c r="C305" t="e">
        <f>ROW(#REF!)</f>
        <v>#REF!</v>
      </c>
    </row>
    <row r="306" spans="2:3" ht="14.25">
      <c r="B306" t="e">
        <f>#REF!</f>
        <v>#REF!</v>
      </c>
      <c r="C306" t="e">
        <f>ROW(#REF!)</f>
        <v>#REF!</v>
      </c>
    </row>
    <row r="307" spans="2:3" ht="14.25">
      <c r="B307" t="e">
        <f>#REF!</f>
        <v>#REF!</v>
      </c>
      <c r="C307" t="e">
        <f>ROW(#REF!)</f>
        <v>#REF!</v>
      </c>
    </row>
    <row r="308" spans="2:3" ht="14.25">
      <c r="B308" t="e">
        <f>#REF!</f>
        <v>#REF!</v>
      </c>
      <c r="C308" t="e">
        <f>ROW(#REF!)</f>
        <v>#REF!</v>
      </c>
    </row>
    <row r="309" spans="2:3" ht="14.25">
      <c r="B309" t="e">
        <f>#REF!</f>
        <v>#REF!</v>
      </c>
      <c r="C309" t="e">
        <f>ROW(#REF!)</f>
        <v>#REF!</v>
      </c>
    </row>
    <row r="310" spans="2:3" ht="14.25">
      <c r="B310" t="e">
        <f>#REF!</f>
        <v>#REF!</v>
      </c>
      <c r="C310" t="e">
        <f>ROW(#REF!)</f>
        <v>#REF!</v>
      </c>
    </row>
    <row r="311" spans="2:3" ht="14.25">
      <c r="B311" t="e">
        <f>#REF!</f>
        <v>#REF!</v>
      </c>
      <c r="C311" t="e">
        <f>ROW(#REF!)</f>
        <v>#REF!</v>
      </c>
    </row>
    <row r="312" spans="2:3" ht="14.25">
      <c r="B312" t="e">
        <f>#REF!</f>
        <v>#REF!</v>
      </c>
      <c r="C312" t="e">
        <f>ROW(#REF!)</f>
        <v>#REF!</v>
      </c>
    </row>
    <row r="313" spans="2:3" ht="14.25">
      <c r="B313" t="e">
        <f>#REF!</f>
        <v>#REF!</v>
      </c>
      <c r="C313" t="e">
        <f>ROW(#REF!)</f>
        <v>#REF!</v>
      </c>
    </row>
    <row r="314" spans="2:3" ht="14.25">
      <c r="B314" t="e">
        <f>#REF!</f>
        <v>#REF!</v>
      </c>
      <c r="C314" t="e">
        <f>ROW(#REF!)</f>
        <v>#REF!</v>
      </c>
    </row>
    <row r="315" spans="2:3" ht="14.25">
      <c r="B315" t="e">
        <f>#REF!</f>
        <v>#REF!</v>
      </c>
      <c r="C315" t="e">
        <f>ROW(#REF!)</f>
        <v>#REF!</v>
      </c>
    </row>
    <row r="316" spans="2:3" ht="14.25">
      <c r="B316" t="e">
        <f>#REF!</f>
        <v>#REF!</v>
      </c>
      <c r="C316" t="e">
        <f>ROW(#REF!)</f>
        <v>#REF!</v>
      </c>
    </row>
    <row r="317" spans="2:3" ht="14.25">
      <c r="B317" t="e">
        <f>#REF!</f>
        <v>#REF!</v>
      </c>
      <c r="C317" t="e">
        <f>ROW(#REF!)</f>
        <v>#REF!</v>
      </c>
    </row>
    <row r="318" spans="2:3" ht="14.25">
      <c r="B318" t="e">
        <f>#REF!</f>
        <v>#REF!</v>
      </c>
      <c r="C318" t="e">
        <f>ROW(#REF!)</f>
        <v>#REF!</v>
      </c>
    </row>
    <row r="319" spans="2:3" ht="14.25">
      <c r="B319" t="e">
        <f>#REF!</f>
        <v>#REF!</v>
      </c>
      <c r="C319" t="e">
        <f>ROW(#REF!)</f>
        <v>#REF!</v>
      </c>
    </row>
    <row r="320" spans="2:3" ht="14.25">
      <c r="B320" t="e">
        <f>#REF!</f>
        <v>#REF!</v>
      </c>
      <c r="C320" t="e">
        <f>ROW(#REF!)</f>
        <v>#REF!</v>
      </c>
    </row>
    <row r="321" spans="2:3" ht="14.25">
      <c r="B321" t="e">
        <f>#REF!</f>
        <v>#REF!</v>
      </c>
      <c r="C321" t="e">
        <f>ROW(#REF!)</f>
        <v>#REF!</v>
      </c>
    </row>
    <row r="322" spans="2:3" ht="14.25">
      <c r="B322" t="e">
        <f>#REF!</f>
        <v>#REF!</v>
      </c>
      <c r="C322" t="e">
        <f>ROW(#REF!)</f>
        <v>#REF!</v>
      </c>
    </row>
    <row r="323" spans="2:3" ht="14.25">
      <c r="B323" t="e">
        <f>#REF!</f>
        <v>#REF!</v>
      </c>
      <c r="C323" t="e">
        <f>ROW(#REF!)</f>
        <v>#REF!</v>
      </c>
    </row>
    <row r="324" spans="2:3" ht="14.25">
      <c r="B324" t="e">
        <f>#REF!</f>
        <v>#REF!</v>
      </c>
      <c r="C324" t="e">
        <f>ROW(#REF!)</f>
        <v>#REF!</v>
      </c>
    </row>
    <row r="325" spans="2:3" ht="14.25">
      <c r="B325" t="e">
        <f>#REF!</f>
        <v>#REF!</v>
      </c>
      <c r="C325" t="e">
        <f>ROW(#REF!)</f>
        <v>#REF!</v>
      </c>
    </row>
    <row r="326" spans="2:3" ht="14.25">
      <c r="B326" t="e">
        <f>#REF!</f>
        <v>#REF!</v>
      </c>
      <c r="C326" t="e">
        <f>ROW(#REF!)</f>
        <v>#REF!</v>
      </c>
    </row>
    <row r="327" spans="2:3" ht="14.25">
      <c r="B327" t="e">
        <f>#REF!</f>
        <v>#REF!</v>
      </c>
      <c r="C327" t="e">
        <f>ROW(#REF!)</f>
        <v>#REF!</v>
      </c>
    </row>
    <row r="328" spans="2:3" ht="14.25">
      <c r="B328" t="e">
        <f>#REF!</f>
        <v>#REF!</v>
      </c>
      <c r="C328" t="e">
        <f>ROW(#REF!)</f>
        <v>#REF!</v>
      </c>
    </row>
    <row r="329" spans="2:3" ht="14.25">
      <c r="B329" t="e">
        <f>#REF!</f>
        <v>#REF!</v>
      </c>
      <c r="C329" t="e">
        <f>ROW(#REF!)</f>
        <v>#REF!</v>
      </c>
    </row>
    <row r="330" spans="2:3" ht="14.25">
      <c r="B330" t="e">
        <f>#REF!</f>
        <v>#REF!</v>
      </c>
      <c r="C330" t="e">
        <f>ROW(#REF!)</f>
        <v>#REF!</v>
      </c>
    </row>
    <row r="331" spans="2:3" ht="14.25">
      <c r="B331" t="e">
        <f>#REF!</f>
        <v>#REF!</v>
      </c>
      <c r="C331" t="e">
        <f>ROW(#REF!)</f>
        <v>#REF!</v>
      </c>
    </row>
    <row r="332" spans="2:3" ht="14.25">
      <c r="B332" t="e">
        <f>#REF!</f>
        <v>#REF!</v>
      </c>
      <c r="C332" t="e">
        <f>ROW(#REF!)</f>
        <v>#REF!</v>
      </c>
    </row>
    <row r="333" spans="2:3" ht="14.25">
      <c r="B333" t="e">
        <f>#REF!</f>
        <v>#REF!</v>
      </c>
      <c r="C333" t="e">
        <f>ROW(#REF!)</f>
        <v>#REF!</v>
      </c>
    </row>
    <row r="334" spans="2:3" ht="14.25">
      <c r="B334" t="e">
        <f>#REF!</f>
        <v>#REF!</v>
      </c>
      <c r="C334" t="e">
        <f>ROW(#REF!)</f>
        <v>#REF!</v>
      </c>
    </row>
    <row r="335" spans="2:3" ht="14.25">
      <c r="B335" t="e">
        <f>#REF!</f>
        <v>#REF!</v>
      </c>
      <c r="C335" t="e">
        <f>ROW(#REF!)</f>
        <v>#REF!</v>
      </c>
    </row>
    <row r="336" spans="2:3" ht="14.25">
      <c r="B336" t="e">
        <f>#REF!</f>
        <v>#REF!</v>
      </c>
      <c r="C336" t="e">
        <f>ROW(#REF!)</f>
        <v>#REF!</v>
      </c>
    </row>
    <row r="337" spans="2:3" ht="14.25">
      <c r="B337" t="e">
        <f>#REF!</f>
        <v>#REF!</v>
      </c>
      <c r="C337" t="e">
        <f>ROW(#REF!)</f>
        <v>#REF!</v>
      </c>
    </row>
    <row r="338" spans="2:3" ht="14.25">
      <c r="B338" t="e">
        <f>#REF!</f>
        <v>#REF!</v>
      </c>
      <c r="C338" t="e">
        <f>ROW(#REF!)</f>
        <v>#REF!</v>
      </c>
    </row>
    <row r="339" spans="2:3" ht="14.25">
      <c r="B339" t="e">
        <f>#REF!</f>
        <v>#REF!</v>
      </c>
      <c r="C339" t="e">
        <f>ROW(#REF!)</f>
        <v>#REF!</v>
      </c>
    </row>
    <row r="340" spans="2:3" ht="14.25">
      <c r="B340" t="e">
        <f>#REF!</f>
        <v>#REF!</v>
      </c>
      <c r="C340" t="e">
        <f>ROW(#REF!)</f>
        <v>#REF!</v>
      </c>
    </row>
    <row r="341" spans="2:3" ht="14.25">
      <c r="B341" t="e">
        <f>#REF!</f>
        <v>#REF!</v>
      </c>
      <c r="C341" t="e">
        <f>ROW(#REF!)</f>
        <v>#REF!</v>
      </c>
    </row>
    <row r="342" spans="2:3" ht="14.25">
      <c r="B342" t="e">
        <f>#REF!</f>
        <v>#REF!</v>
      </c>
      <c r="C342" t="e">
        <f>ROW(#REF!)</f>
        <v>#REF!</v>
      </c>
    </row>
    <row r="343" spans="2:3" ht="14.25">
      <c r="B343" t="e">
        <f>#REF!</f>
        <v>#REF!</v>
      </c>
      <c r="C343" t="e">
        <f>ROW(#REF!)</f>
        <v>#REF!</v>
      </c>
    </row>
    <row r="344" spans="2:3" ht="14.25">
      <c r="B344" t="e">
        <f>#REF!</f>
        <v>#REF!</v>
      </c>
      <c r="C344" t="e">
        <f>ROW(#REF!)</f>
        <v>#REF!</v>
      </c>
    </row>
    <row r="345" spans="2:3" ht="14.25">
      <c r="B345" t="e">
        <f>#REF!</f>
        <v>#REF!</v>
      </c>
      <c r="C345" t="e">
        <f>ROW(#REF!)</f>
        <v>#REF!</v>
      </c>
    </row>
    <row r="346" spans="2:3" ht="14.25">
      <c r="B346" t="e">
        <f>#REF!</f>
        <v>#REF!</v>
      </c>
      <c r="C346" t="e">
        <f>ROW(#REF!)</f>
        <v>#REF!</v>
      </c>
    </row>
    <row r="347" spans="2:3" ht="14.25">
      <c r="B347" t="e">
        <f>#REF!</f>
        <v>#REF!</v>
      </c>
      <c r="C347" t="e">
        <f>ROW(#REF!)</f>
        <v>#REF!</v>
      </c>
    </row>
    <row r="348" spans="2:3" ht="14.25">
      <c r="B348" t="e">
        <f>#REF!</f>
        <v>#REF!</v>
      </c>
      <c r="C348" t="e">
        <f>ROW(#REF!)</f>
        <v>#REF!</v>
      </c>
    </row>
    <row r="349" spans="2:3" ht="14.25">
      <c r="B349" t="e">
        <f>#REF!</f>
        <v>#REF!</v>
      </c>
      <c r="C349" t="e">
        <f>ROW(#REF!)</f>
        <v>#REF!</v>
      </c>
    </row>
    <row r="350" spans="2:3" ht="14.25">
      <c r="B350" t="e">
        <f>#REF!</f>
        <v>#REF!</v>
      </c>
      <c r="C350" t="e">
        <f>ROW(#REF!)</f>
        <v>#REF!</v>
      </c>
    </row>
    <row r="351" spans="2:3" ht="14.25">
      <c r="B351" t="e">
        <f>#REF!</f>
        <v>#REF!</v>
      </c>
      <c r="C351" t="e">
        <f>ROW(#REF!)</f>
        <v>#REF!</v>
      </c>
    </row>
    <row r="352" spans="2:3" ht="14.25">
      <c r="B352" t="e">
        <f>#REF!</f>
        <v>#REF!</v>
      </c>
      <c r="C352" t="e">
        <f>ROW(#REF!)</f>
        <v>#REF!</v>
      </c>
    </row>
    <row r="353" spans="2:3" ht="14.25">
      <c r="B353" t="e">
        <f>#REF!</f>
        <v>#REF!</v>
      </c>
      <c r="C353" t="e">
        <f>ROW(#REF!)</f>
        <v>#REF!</v>
      </c>
    </row>
    <row r="354" spans="2:3" ht="14.25">
      <c r="B354" t="e">
        <f>#REF!</f>
        <v>#REF!</v>
      </c>
      <c r="C354" t="e">
        <f>ROW(#REF!)</f>
        <v>#REF!</v>
      </c>
    </row>
    <row r="355" spans="2:3" ht="14.25">
      <c r="B355" t="e">
        <f>#REF!</f>
        <v>#REF!</v>
      </c>
      <c r="C355" t="e">
        <f>ROW(#REF!)</f>
        <v>#REF!</v>
      </c>
    </row>
    <row r="356" spans="2:3" ht="14.25">
      <c r="B356" t="e">
        <f>#REF!</f>
        <v>#REF!</v>
      </c>
      <c r="C356" t="e">
        <f>ROW(#REF!)</f>
        <v>#REF!</v>
      </c>
    </row>
    <row r="357" spans="2:3" ht="14.25">
      <c r="B357" t="e">
        <f>#REF!</f>
        <v>#REF!</v>
      </c>
      <c r="C357" t="e">
        <f>ROW(#REF!)</f>
        <v>#REF!</v>
      </c>
    </row>
    <row r="358" spans="2:3" ht="14.25">
      <c r="B358" t="e">
        <f>#REF!</f>
        <v>#REF!</v>
      </c>
      <c r="C358" t="e">
        <f>ROW(#REF!)</f>
        <v>#REF!</v>
      </c>
    </row>
    <row r="359" spans="2:3" ht="14.25">
      <c r="B359" t="e">
        <f>#REF!</f>
        <v>#REF!</v>
      </c>
      <c r="C359" t="e">
        <f>ROW(#REF!)</f>
        <v>#REF!</v>
      </c>
    </row>
    <row r="360" spans="2:3" ht="14.25">
      <c r="B360" t="e">
        <f>#REF!</f>
        <v>#REF!</v>
      </c>
      <c r="C360" t="e">
        <f>ROW(#REF!)</f>
        <v>#REF!</v>
      </c>
    </row>
    <row r="361" spans="2:3" ht="14.25">
      <c r="B361" t="e">
        <f>#REF!</f>
        <v>#REF!</v>
      </c>
      <c r="C361" t="e">
        <f>ROW(#REF!)</f>
        <v>#REF!</v>
      </c>
    </row>
    <row r="362" spans="2:3" ht="14.25">
      <c r="B362" t="e">
        <f>#REF!</f>
        <v>#REF!</v>
      </c>
      <c r="C362" t="e">
        <f>ROW(#REF!)</f>
        <v>#REF!</v>
      </c>
    </row>
    <row r="363" spans="2:3" ht="14.25">
      <c r="B363" t="e">
        <f>#REF!</f>
        <v>#REF!</v>
      </c>
      <c r="C363" t="e">
        <f>ROW(#REF!)</f>
        <v>#REF!</v>
      </c>
    </row>
    <row r="364" spans="2:3" ht="14.25">
      <c r="B364" t="e">
        <f>#REF!</f>
        <v>#REF!</v>
      </c>
      <c r="C364" t="e">
        <f>ROW(#REF!)</f>
        <v>#REF!</v>
      </c>
    </row>
    <row r="365" spans="2:3" ht="14.25">
      <c r="B365" t="e">
        <f>#REF!</f>
        <v>#REF!</v>
      </c>
      <c r="C365" t="e">
        <f>ROW(#REF!)</f>
        <v>#REF!</v>
      </c>
    </row>
    <row r="366" spans="2:3" ht="14.25">
      <c r="B366" t="e">
        <f>#REF!</f>
        <v>#REF!</v>
      </c>
      <c r="C366" t="e">
        <f>ROW(#REF!)</f>
        <v>#REF!</v>
      </c>
    </row>
    <row r="367" spans="2:3" ht="14.25">
      <c r="B367" t="e">
        <f>#REF!</f>
        <v>#REF!</v>
      </c>
      <c r="C367" t="e">
        <f>ROW(#REF!)</f>
        <v>#REF!</v>
      </c>
    </row>
    <row r="368" spans="2:3" ht="14.25">
      <c r="B368" t="e">
        <f>#REF!</f>
        <v>#REF!</v>
      </c>
      <c r="C368" t="e">
        <f>ROW(#REF!)</f>
        <v>#REF!</v>
      </c>
    </row>
    <row r="369" spans="2:3" ht="14.25">
      <c r="B369" t="e">
        <f>#REF!</f>
        <v>#REF!</v>
      </c>
      <c r="C369" t="e">
        <f>ROW(#REF!)</f>
        <v>#REF!</v>
      </c>
    </row>
    <row r="370" spans="2:3" ht="14.25">
      <c r="B370" t="e">
        <f>#REF!</f>
        <v>#REF!</v>
      </c>
      <c r="C370" t="e">
        <f>ROW(#REF!)</f>
        <v>#REF!</v>
      </c>
    </row>
    <row r="371" spans="2:3" ht="14.25">
      <c r="B371" t="e">
        <f>#REF!</f>
        <v>#REF!</v>
      </c>
      <c r="C371" t="e">
        <f>ROW(#REF!)</f>
        <v>#REF!</v>
      </c>
    </row>
    <row r="372" spans="2:3" ht="14.25">
      <c r="B372" t="e">
        <f>#REF!</f>
        <v>#REF!</v>
      </c>
      <c r="C372" t="e">
        <f>ROW(#REF!)</f>
        <v>#REF!</v>
      </c>
    </row>
    <row r="373" spans="2:3" ht="14.25">
      <c r="B373" t="e">
        <f>#REF!</f>
        <v>#REF!</v>
      </c>
      <c r="C373" t="e">
        <f>ROW(#REF!)</f>
        <v>#REF!</v>
      </c>
    </row>
    <row r="374" spans="2:3" ht="14.25">
      <c r="B374" t="e">
        <f>#REF!</f>
        <v>#REF!</v>
      </c>
      <c r="C374" t="e">
        <f>ROW(#REF!)</f>
        <v>#REF!</v>
      </c>
    </row>
    <row r="375" spans="2:3" ht="14.25">
      <c r="B375" t="e">
        <f>#REF!</f>
        <v>#REF!</v>
      </c>
      <c r="C375" t="e">
        <f>ROW(#REF!)</f>
        <v>#REF!</v>
      </c>
    </row>
    <row r="376" spans="2:3" ht="14.25">
      <c r="B376" t="e">
        <f>#REF!</f>
        <v>#REF!</v>
      </c>
      <c r="C376" t="e">
        <f>ROW(#REF!)</f>
        <v>#REF!</v>
      </c>
    </row>
    <row r="377" spans="2:3" ht="14.25">
      <c r="B377" t="e">
        <f>#REF!</f>
        <v>#REF!</v>
      </c>
      <c r="C377" t="e">
        <f>ROW(#REF!)</f>
        <v>#REF!</v>
      </c>
    </row>
    <row r="378" spans="2:3" ht="14.25">
      <c r="B378" t="e">
        <f>#REF!</f>
        <v>#REF!</v>
      </c>
      <c r="C378" t="e">
        <f>ROW(#REF!)</f>
        <v>#REF!</v>
      </c>
    </row>
    <row r="379" spans="2:3" ht="14.25">
      <c r="B379" t="e">
        <f>#REF!</f>
        <v>#REF!</v>
      </c>
      <c r="C379" t="e">
        <f>ROW(#REF!)</f>
        <v>#REF!</v>
      </c>
    </row>
    <row r="380" spans="2:3" ht="14.25">
      <c r="B380" t="e">
        <f>#REF!</f>
        <v>#REF!</v>
      </c>
      <c r="C380" t="e">
        <f>ROW(#REF!)</f>
        <v>#REF!</v>
      </c>
    </row>
    <row r="381" spans="2:3" ht="14.25">
      <c r="B381" t="e">
        <f>#REF!</f>
        <v>#REF!</v>
      </c>
      <c r="C381" t="e">
        <f>ROW(#REF!)</f>
        <v>#REF!</v>
      </c>
    </row>
    <row r="382" spans="2:3" ht="14.25">
      <c r="B382" t="e">
        <f>#REF!</f>
        <v>#REF!</v>
      </c>
      <c r="C382" t="e">
        <f>ROW(#REF!)</f>
        <v>#REF!</v>
      </c>
    </row>
    <row r="383" spans="2:3" ht="14.25">
      <c r="B383" t="e">
        <f>#REF!</f>
        <v>#REF!</v>
      </c>
      <c r="C383" t="e">
        <f>ROW(#REF!)</f>
        <v>#REF!</v>
      </c>
    </row>
    <row r="384" spans="2:3" ht="14.25">
      <c r="B384" t="e">
        <f>#REF!</f>
        <v>#REF!</v>
      </c>
      <c r="C384" t="e">
        <f>ROW(#REF!)</f>
        <v>#REF!</v>
      </c>
    </row>
    <row r="385" spans="2:3" ht="14.25">
      <c r="B385" t="e">
        <f>#REF!</f>
        <v>#REF!</v>
      </c>
      <c r="C385" t="e">
        <f>ROW(#REF!)</f>
        <v>#REF!</v>
      </c>
    </row>
    <row r="386" spans="2:3" ht="14.25">
      <c r="B386" t="e">
        <f>#REF!</f>
        <v>#REF!</v>
      </c>
      <c r="C386" t="e">
        <f>ROW(#REF!)</f>
        <v>#REF!</v>
      </c>
    </row>
    <row r="387" spans="2:3" ht="14.25">
      <c r="B387" t="e">
        <f>#REF!</f>
        <v>#REF!</v>
      </c>
      <c r="C387" t="e">
        <f>ROW(#REF!)</f>
        <v>#REF!</v>
      </c>
    </row>
    <row r="388" spans="2:3" ht="14.25">
      <c r="B388" t="e">
        <f>#REF!</f>
        <v>#REF!</v>
      </c>
      <c r="C388" t="e">
        <f>ROW(#REF!)</f>
        <v>#REF!</v>
      </c>
    </row>
    <row r="389" spans="2:3" ht="14.25">
      <c r="B389" t="e">
        <f>#REF!</f>
        <v>#REF!</v>
      </c>
      <c r="C389" t="e">
        <f>ROW(#REF!)</f>
        <v>#REF!</v>
      </c>
    </row>
    <row r="390" spans="2:3" ht="14.25">
      <c r="B390" t="e">
        <f>#REF!</f>
        <v>#REF!</v>
      </c>
      <c r="C390" t="e">
        <f>ROW(#REF!)</f>
        <v>#REF!</v>
      </c>
    </row>
    <row r="391" spans="2:3" ht="14.25">
      <c r="B391" t="e">
        <f>#REF!</f>
        <v>#REF!</v>
      </c>
      <c r="C391" t="e">
        <f>ROW(#REF!)</f>
        <v>#REF!</v>
      </c>
    </row>
    <row r="392" spans="2:3" ht="14.25">
      <c r="B392" t="e">
        <f>#REF!</f>
        <v>#REF!</v>
      </c>
      <c r="C392" t="e">
        <f>ROW(#REF!)</f>
        <v>#REF!</v>
      </c>
    </row>
    <row r="393" spans="2:3" ht="14.25">
      <c r="B393" t="e">
        <f>#REF!</f>
        <v>#REF!</v>
      </c>
      <c r="C393" t="e">
        <f>ROW(#REF!)</f>
        <v>#REF!</v>
      </c>
    </row>
    <row r="394" spans="2:3" ht="14.25">
      <c r="B394" t="e">
        <f>#REF!</f>
        <v>#REF!</v>
      </c>
      <c r="C394" t="e">
        <f>ROW(#REF!)</f>
        <v>#REF!</v>
      </c>
    </row>
    <row r="395" spans="2:3" ht="14.25">
      <c r="B395" t="e">
        <f>#REF!</f>
        <v>#REF!</v>
      </c>
      <c r="C395" t="e">
        <f>ROW(#REF!)</f>
        <v>#REF!</v>
      </c>
    </row>
    <row r="396" spans="2:3" ht="14.25">
      <c r="B396" t="e">
        <f>#REF!</f>
        <v>#REF!</v>
      </c>
      <c r="C396" t="e">
        <f>ROW(#REF!)</f>
        <v>#REF!</v>
      </c>
    </row>
    <row r="397" spans="2:3" ht="14.25">
      <c r="B397" t="e">
        <f>#REF!</f>
        <v>#REF!</v>
      </c>
      <c r="C397" t="e">
        <f>ROW(#REF!)</f>
        <v>#REF!</v>
      </c>
    </row>
    <row r="398" spans="2:3" ht="14.25">
      <c r="B398" t="e">
        <f>#REF!</f>
        <v>#REF!</v>
      </c>
      <c r="C398" t="e">
        <f>ROW(#REF!)</f>
        <v>#REF!</v>
      </c>
    </row>
    <row r="399" spans="2:3" ht="14.25">
      <c r="B399" t="e">
        <f>#REF!</f>
        <v>#REF!</v>
      </c>
      <c r="C399" t="e">
        <f>ROW(#REF!)</f>
        <v>#REF!</v>
      </c>
    </row>
    <row r="400" spans="2:3" ht="14.25">
      <c r="B400" t="e">
        <f>#REF!</f>
        <v>#REF!</v>
      </c>
      <c r="C400" t="e">
        <f>ROW(#REF!)</f>
        <v>#REF!</v>
      </c>
    </row>
    <row r="401" spans="2:3" ht="14.25">
      <c r="B401" t="e">
        <f>#REF!</f>
        <v>#REF!</v>
      </c>
      <c r="C401" t="e">
        <f>ROW(#REF!)</f>
        <v>#REF!</v>
      </c>
    </row>
    <row r="402" spans="2:3" ht="14.25">
      <c r="B402" t="e">
        <f>#REF!</f>
        <v>#REF!</v>
      </c>
      <c r="C402" t="e">
        <f>ROW(#REF!)</f>
        <v>#REF!</v>
      </c>
    </row>
    <row r="403" spans="2:3" ht="14.25">
      <c r="B403" t="e">
        <f>#REF!</f>
        <v>#REF!</v>
      </c>
      <c r="C403" t="e">
        <f>ROW(#REF!)</f>
        <v>#REF!</v>
      </c>
    </row>
    <row r="404" spans="2:3" ht="14.25">
      <c r="B404" t="e">
        <f>#REF!</f>
        <v>#REF!</v>
      </c>
      <c r="C404" t="e">
        <f>ROW(#REF!)</f>
        <v>#REF!</v>
      </c>
    </row>
    <row r="405" spans="2:3" ht="14.25">
      <c r="B405" t="e">
        <f>#REF!</f>
        <v>#REF!</v>
      </c>
      <c r="C405" t="e">
        <f>ROW(#REF!)</f>
        <v>#REF!</v>
      </c>
    </row>
    <row r="406" spans="2:3" ht="14.25">
      <c r="B406" t="e">
        <f>#REF!</f>
        <v>#REF!</v>
      </c>
      <c r="C406" t="e">
        <f>ROW(#REF!)</f>
        <v>#REF!</v>
      </c>
    </row>
    <row r="407" spans="2:3" ht="14.25">
      <c r="B407" t="e">
        <f>#REF!</f>
        <v>#REF!</v>
      </c>
      <c r="C407" t="e">
        <f>ROW(#REF!)</f>
        <v>#REF!</v>
      </c>
    </row>
    <row r="408" spans="2:3" ht="14.25">
      <c r="B408" t="e">
        <f>#REF!</f>
        <v>#REF!</v>
      </c>
      <c r="C408" t="e">
        <f>ROW(#REF!)</f>
        <v>#REF!</v>
      </c>
    </row>
    <row r="409" spans="2:3" ht="14.25">
      <c r="B409" t="e">
        <f>#REF!</f>
        <v>#REF!</v>
      </c>
      <c r="C409" t="e">
        <f>ROW(#REF!)</f>
        <v>#REF!</v>
      </c>
    </row>
    <row r="410" spans="2:3" ht="14.25">
      <c r="B410" t="e">
        <f>#REF!</f>
        <v>#REF!</v>
      </c>
      <c r="C410" t="e">
        <f>ROW(#REF!)</f>
        <v>#REF!</v>
      </c>
    </row>
    <row r="411" spans="2:3" ht="14.25">
      <c r="B411" t="e">
        <f>#REF!</f>
        <v>#REF!</v>
      </c>
      <c r="C411" t="e">
        <f>ROW(#REF!)</f>
        <v>#REF!</v>
      </c>
    </row>
    <row r="412" spans="2:3" ht="14.25">
      <c r="B412" t="e">
        <f>#REF!</f>
        <v>#REF!</v>
      </c>
      <c r="C412" t="e">
        <f>ROW(#REF!)</f>
        <v>#REF!</v>
      </c>
    </row>
    <row r="413" spans="2:3" ht="14.25">
      <c r="B413" t="e">
        <f>#REF!</f>
        <v>#REF!</v>
      </c>
      <c r="C413" t="e">
        <f>ROW(#REF!)</f>
        <v>#REF!</v>
      </c>
    </row>
    <row r="414" spans="2:3" ht="14.25">
      <c r="B414" t="e">
        <f>#REF!</f>
        <v>#REF!</v>
      </c>
      <c r="C414" t="e">
        <f>ROW(#REF!)</f>
        <v>#REF!</v>
      </c>
    </row>
    <row r="415" spans="2:3" ht="14.25">
      <c r="B415" t="e">
        <f>#REF!</f>
        <v>#REF!</v>
      </c>
      <c r="C415" t="e">
        <f>ROW(#REF!)</f>
        <v>#REF!</v>
      </c>
    </row>
    <row r="416" spans="2:3" ht="14.25">
      <c r="B416" t="e">
        <f>#REF!</f>
        <v>#REF!</v>
      </c>
      <c r="C416" t="e">
        <f>ROW(#REF!)</f>
        <v>#REF!</v>
      </c>
    </row>
    <row r="417" spans="2:3" ht="14.25">
      <c r="B417" t="e">
        <f>#REF!</f>
        <v>#REF!</v>
      </c>
      <c r="C417" t="e">
        <f>ROW(#REF!)</f>
        <v>#REF!</v>
      </c>
    </row>
    <row r="418" spans="2:3" ht="14.25">
      <c r="B418" t="e">
        <f>#REF!</f>
        <v>#REF!</v>
      </c>
      <c r="C418" t="e">
        <f>ROW(#REF!)</f>
        <v>#REF!</v>
      </c>
    </row>
    <row r="419" spans="2:3" ht="14.25">
      <c r="B419" t="e">
        <f>#REF!</f>
        <v>#REF!</v>
      </c>
      <c r="C419" t="e">
        <f>ROW(#REF!)</f>
        <v>#REF!</v>
      </c>
    </row>
    <row r="420" spans="2:3" ht="14.25">
      <c r="B420" t="e">
        <f>#REF!</f>
        <v>#REF!</v>
      </c>
      <c r="C420" t="e">
        <f>ROW(#REF!)</f>
        <v>#REF!</v>
      </c>
    </row>
    <row r="421" spans="2:3" ht="14.25">
      <c r="B421" t="e">
        <f>#REF!</f>
        <v>#REF!</v>
      </c>
      <c r="C421" t="e">
        <f>ROW(#REF!)</f>
        <v>#REF!</v>
      </c>
    </row>
    <row r="422" spans="2:3" ht="14.25">
      <c r="B422" t="e">
        <f>#REF!</f>
        <v>#REF!</v>
      </c>
      <c r="C422" t="e">
        <f>ROW(#REF!)</f>
        <v>#REF!</v>
      </c>
    </row>
    <row r="423" spans="2:3" ht="14.25">
      <c r="B423" t="e">
        <f>#REF!</f>
        <v>#REF!</v>
      </c>
      <c r="C423" t="e">
        <f>ROW(#REF!)</f>
        <v>#REF!</v>
      </c>
    </row>
    <row r="424" spans="2:3" ht="14.25">
      <c r="B424" t="e">
        <f>#REF!</f>
        <v>#REF!</v>
      </c>
      <c r="C424" t="e">
        <f>ROW(#REF!)</f>
        <v>#REF!</v>
      </c>
    </row>
    <row r="425" spans="2:3" ht="14.25">
      <c r="B425" t="e">
        <f>#REF!</f>
        <v>#REF!</v>
      </c>
      <c r="C425" t="e">
        <f>ROW(#REF!)</f>
        <v>#REF!</v>
      </c>
    </row>
    <row r="426" spans="2:3" ht="14.25">
      <c r="B426" t="e">
        <f>#REF!</f>
        <v>#REF!</v>
      </c>
      <c r="C426" t="e">
        <f>ROW(#REF!)</f>
        <v>#REF!</v>
      </c>
    </row>
    <row r="427" spans="2:3" ht="14.25">
      <c r="B427" t="e">
        <f>#REF!</f>
        <v>#REF!</v>
      </c>
      <c r="C427" t="e">
        <f>ROW(#REF!)</f>
        <v>#REF!</v>
      </c>
    </row>
    <row r="428" spans="2:3" ht="14.25">
      <c r="B428" t="e">
        <f>#REF!</f>
        <v>#REF!</v>
      </c>
      <c r="C428" t="e">
        <f>ROW(#REF!)</f>
        <v>#REF!</v>
      </c>
    </row>
    <row r="429" spans="2:3" ht="14.25">
      <c r="B429" t="e">
        <f>#REF!</f>
        <v>#REF!</v>
      </c>
      <c r="C429" t="e">
        <f>ROW(#REF!)</f>
        <v>#REF!</v>
      </c>
    </row>
    <row r="430" spans="2:3" ht="14.25">
      <c r="B430" t="e">
        <f>#REF!</f>
        <v>#REF!</v>
      </c>
      <c r="C430" t="e">
        <f>ROW(#REF!)</f>
        <v>#REF!</v>
      </c>
    </row>
    <row r="431" spans="2:3" ht="14.25">
      <c r="B431" t="e">
        <f>#REF!</f>
        <v>#REF!</v>
      </c>
      <c r="C431" t="e">
        <f>ROW(#REF!)</f>
        <v>#REF!</v>
      </c>
    </row>
    <row r="432" spans="2:3" ht="14.25">
      <c r="B432" t="e">
        <f>#REF!</f>
        <v>#REF!</v>
      </c>
      <c r="C432" t="e">
        <f>ROW(#REF!)</f>
        <v>#REF!</v>
      </c>
    </row>
    <row r="433" spans="2:3" ht="14.25">
      <c r="B433" t="e">
        <f>#REF!</f>
        <v>#REF!</v>
      </c>
      <c r="C433" t="e">
        <f>ROW(#REF!)</f>
        <v>#REF!</v>
      </c>
    </row>
    <row r="434" spans="2:3" ht="14.25">
      <c r="B434" t="e">
        <f>#REF!</f>
        <v>#REF!</v>
      </c>
      <c r="C434" t="e">
        <f>ROW(#REF!)</f>
        <v>#REF!</v>
      </c>
    </row>
    <row r="435" spans="2:3" ht="14.25">
      <c r="B435" t="e">
        <f>#REF!</f>
        <v>#REF!</v>
      </c>
      <c r="C435" t="e">
        <f>ROW(#REF!)</f>
        <v>#REF!</v>
      </c>
    </row>
    <row r="436" spans="2:3" ht="14.25">
      <c r="B436" t="e">
        <f>#REF!</f>
        <v>#REF!</v>
      </c>
      <c r="C436" t="e">
        <f>ROW(#REF!)</f>
        <v>#REF!</v>
      </c>
    </row>
    <row r="437" spans="2:3" ht="14.25">
      <c r="B437" t="e">
        <f>#REF!</f>
        <v>#REF!</v>
      </c>
      <c r="C437" t="e">
        <f>ROW(#REF!)</f>
        <v>#REF!</v>
      </c>
    </row>
    <row r="438" spans="2:3" ht="14.25">
      <c r="B438" t="e">
        <f>#REF!</f>
        <v>#REF!</v>
      </c>
      <c r="C438" t="e">
        <f>ROW(#REF!)</f>
        <v>#REF!</v>
      </c>
    </row>
    <row r="439" spans="2:3" ht="14.25">
      <c r="B439" t="e">
        <f>#REF!</f>
        <v>#REF!</v>
      </c>
      <c r="C439" t="e">
        <f>ROW(#REF!)</f>
        <v>#REF!</v>
      </c>
    </row>
    <row r="440" spans="2:3" ht="14.25">
      <c r="B440" t="e">
        <f>#REF!</f>
        <v>#REF!</v>
      </c>
      <c r="C440" t="e">
        <f>ROW(#REF!)</f>
        <v>#REF!</v>
      </c>
    </row>
    <row r="441" spans="2:3" ht="14.25">
      <c r="B441" t="e">
        <f>#REF!</f>
        <v>#REF!</v>
      </c>
      <c r="C441" t="e">
        <f>ROW(#REF!)</f>
        <v>#REF!</v>
      </c>
    </row>
    <row r="442" spans="2:3" ht="14.25">
      <c r="B442" t="e">
        <f>#REF!</f>
        <v>#REF!</v>
      </c>
      <c r="C442" t="e">
        <f>ROW(#REF!)</f>
        <v>#REF!</v>
      </c>
    </row>
    <row r="443" spans="2:3" ht="14.25">
      <c r="B443" t="e">
        <f>#REF!</f>
        <v>#REF!</v>
      </c>
      <c r="C443" t="e">
        <f>ROW(#REF!)</f>
        <v>#REF!</v>
      </c>
    </row>
    <row r="444" spans="2:3" ht="14.25">
      <c r="B444" t="e">
        <f>#REF!</f>
        <v>#REF!</v>
      </c>
      <c r="C444" t="e">
        <f>ROW(#REF!)</f>
        <v>#REF!</v>
      </c>
    </row>
    <row r="445" spans="2:3" ht="14.25">
      <c r="B445" t="e">
        <f>#REF!</f>
        <v>#REF!</v>
      </c>
      <c r="C445" t="e">
        <f>ROW(#REF!)</f>
        <v>#REF!</v>
      </c>
    </row>
    <row r="446" spans="2:3" ht="14.25">
      <c r="B446" t="e">
        <f>#REF!</f>
        <v>#REF!</v>
      </c>
      <c r="C446" t="e">
        <f>ROW(#REF!)</f>
        <v>#REF!</v>
      </c>
    </row>
    <row r="447" spans="2:3" ht="14.25">
      <c r="B447" t="e">
        <f>#REF!</f>
        <v>#REF!</v>
      </c>
      <c r="C447" t="e">
        <f>ROW(#REF!)</f>
        <v>#REF!</v>
      </c>
    </row>
    <row r="448" spans="2:3" ht="14.25">
      <c r="B448" t="e">
        <f>#REF!</f>
        <v>#REF!</v>
      </c>
      <c r="C448" t="e">
        <f>ROW(#REF!)</f>
        <v>#REF!</v>
      </c>
    </row>
    <row r="449" spans="2:3" ht="14.25">
      <c r="B449" t="e">
        <f>#REF!</f>
        <v>#REF!</v>
      </c>
      <c r="C449" t="e">
        <f>ROW(#REF!)</f>
        <v>#REF!</v>
      </c>
    </row>
    <row r="450" spans="2:3" ht="14.25">
      <c r="B450" t="e">
        <f>#REF!</f>
        <v>#REF!</v>
      </c>
      <c r="C450" t="e">
        <f>ROW(#REF!)</f>
        <v>#REF!</v>
      </c>
    </row>
    <row r="451" spans="2:3" ht="14.25">
      <c r="B451" t="e">
        <f>#REF!</f>
        <v>#REF!</v>
      </c>
      <c r="C451" t="e">
        <f>ROW(#REF!)</f>
        <v>#REF!</v>
      </c>
    </row>
    <row r="452" spans="2:3" ht="14.25">
      <c r="B452" t="e">
        <f>#REF!</f>
        <v>#REF!</v>
      </c>
      <c r="C452" t="e">
        <f>ROW(#REF!)</f>
        <v>#REF!</v>
      </c>
    </row>
    <row r="453" spans="2:3" ht="14.25">
      <c r="B453" t="e">
        <f>#REF!</f>
        <v>#REF!</v>
      </c>
      <c r="C453" t="e">
        <f>ROW(#REF!)</f>
        <v>#REF!</v>
      </c>
    </row>
    <row r="454" spans="2:3" ht="14.25">
      <c r="B454" t="e">
        <f>#REF!</f>
        <v>#REF!</v>
      </c>
      <c r="C454" t="e">
        <f>ROW(#REF!)</f>
        <v>#REF!</v>
      </c>
    </row>
    <row r="455" spans="2:3" ht="14.25">
      <c r="B455" t="e">
        <f>#REF!</f>
        <v>#REF!</v>
      </c>
      <c r="C455" t="e">
        <f>ROW(#REF!)</f>
        <v>#REF!</v>
      </c>
    </row>
    <row r="456" spans="2:3" ht="14.25">
      <c r="B456" t="e">
        <f>#REF!</f>
        <v>#REF!</v>
      </c>
      <c r="C456" t="e">
        <f>ROW(#REF!)</f>
        <v>#REF!</v>
      </c>
    </row>
    <row r="457" spans="2:3" ht="14.25">
      <c r="B457" t="e">
        <f>#REF!</f>
        <v>#REF!</v>
      </c>
      <c r="C457" t="e">
        <f>ROW(#REF!)</f>
        <v>#REF!</v>
      </c>
    </row>
    <row r="458" spans="2:3" ht="14.25">
      <c r="B458" t="e">
        <f>#REF!</f>
        <v>#REF!</v>
      </c>
      <c r="C458" t="e">
        <f>ROW(#REF!)</f>
        <v>#REF!</v>
      </c>
    </row>
    <row r="459" spans="2:3" ht="14.25">
      <c r="B459" t="e">
        <f>#REF!</f>
        <v>#REF!</v>
      </c>
      <c r="C459" t="e">
        <f>ROW(#REF!)</f>
        <v>#REF!</v>
      </c>
    </row>
    <row r="460" spans="2:3" ht="14.25">
      <c r="B460" t="e">
        <f>#REF!</f>
        <v>#REF!</v>
      </c>
      <c r="C460" t="e">
        <f>ROW(#REF!)</f>
        <v>#REF!</v>
      </c>
    </row>
    <row r="461" spans="2:3" ht="14.25">
      <c r="B461" t="e">
        <f>#REF!</f>
        <v>#REF!</v>
      </c>
      <c r="C461" t="e">
        <f>ROW(#REF!)</f>
        <v>#REF!</v>
      </c>
    </row>
    <row r="462" spans="2:3" ht="14.25">
      <c r="B462" t="e">
        <f>#REF!</f>
        <v>#REF!</v>
      </c>
      <c r="C462" t="e">
        <f>ROW(#REF!)</f>
        <v>#REF!</v>
      </c>
    </row>
    <row r="463" spans="2:3" ht="14.25">
      <c r="B463" t="e">
        <f>#REF!</f>
        <v>#REF!</v>
      </c>
      <c r="C463" t="e">
        <f>ROW(#REF!)</f>
        <v>#REF!</v>
      </c>
    </row>
    <row r="464" spans="2:3" ht="14.25">
      <c r="B464" t="e">
        <f>#REF!</f>
        <v>#REF!</v>
      </c>
      <c r="C464" t="e">
        <f>ROW(#REF!)</f>
        <v>#REF!</v>
      </c>
    </row>
    <row r="465" spans="2:3" ht="14.25">
      <c r="B465" t="e">
        <f>#REF!</f>
        <v>#REF!</v>
      </c>
      <c r="C465" t="e">
        <f>ROW(#REF!)</f>
        <v>#REF!</v>
      </c>
    </row>
    <row r="466" spans="2:3" ht="14.25">
      <c r="B466" t="e">
        <f>#REF!</f>
        <v>#REF!</v>
      </c>
      <c r="C466" t="e">
        <f>ROW(#REF!)</f>
        <v>#REF!</v>
      </c>
    </row>
    <row r="467" spans="2:3" ht="14.25">
      <c r="B467" t="e">
        <f>#REF!</f>
        <v>#REF!</v>
      </c>
      <c r="C467" t="e">
        <f>ROW(#REF!)</f>
        <v>#REF!</v>
      </c>
    </row>
    <row r="468" spans="2:3" ht="14.25">
      <c r="B468" t="e">
        <f>#REF!</f>
        <v>#REF!</v>
      </c>
      <c r="C468" t="e">
        <f>ROW(#REF!)</f>
        <v>#REF!</v>
      </c>
    </row>
    <row r="469" spans="2:3" ht="14.25">
      <c r="B469" t="e">
        <f>#REF!</f>
        <v>#REF!</v>
      </c>
      <c r="C469" t="e">
        <f>ROW(#REF!)</f>
        <v>#REF!</v>
      </c>
    </row>
    <row r="470" spans="2:3" ht="14.25">
      <c r="B470" t="e">
        <f>#REF!</f>
        <v>#REF!</v>
      </c>
      <c r="C470" t="e">
        <f>ROW(#REF!)</f>
        <v>#REF!</v>
      </c>
    </row>
    <row r="471" spans="2:3" ht="14.25">
      <c r="B471" t="e">
        <f>#REF!</f>
        <v>#REF!</v>
      </c>
      <c r="C471" t="e">
        <f>ROW(#REF!)</f>
        <v>#REF!</v>
      </c>
    </row>
    <row r="472" spans="2:3" ht="14.25">
      <c r="B472" t="e">
        <f>#REF!</f>
        <v>#REF!</v>
      </c>
      <c r="C472" t="e">
        <f>ROW(#REF!)</f>
        <v>#REF!</v>
      </c>
    </row>
    <row r="473" spans="2:3" ht="14.25">
      <c r="B473" t="e">
        <f>#REF!</f>
        <v>#REF!</v>
      </c>
      <c r="C473" t="e">
        <f>ROW(#REF!)</f>
        <v>#REF!</v>
      </c>
    </row>
    <row r="474" spans="2:3" ht="14.25">
      <c r="B474" t="e">
        <f>#REF!</f>
        <v>#REF!</v>
      </c>
      <c r="C474" t="e">
        <f>ROW(#REF!)</f>
        <v>#REF!</v>
      </c>
    </row>
    <row r="475" spans="2:3" ht="14.25">
      <c r="B475" t="e">
        <f>#REF!</f>
        <v>#REF!</v>
      </c>
      <c r="C475" t="e">
        <f>ROW(#REF!)</f>
        <v>#REF!</v>
      </c>
    </row>
    <row r="476" spans="2:3" ht="14.25">
      <c r="B476" t="e">
        <f>#REF!</f>
        <v>#REF!</v>
      </c>
      <c r="C476" t="e">
        <f>ROW(#REF!)</f>
        <v>#REF!</v>
      </c>
    </row>
    <row r="477" spans="2:3" ht="14.25">
      <c r="B477" t="e">
        <f>#REF!</f>
        <v>#REF!</v>
      </c>
      <c r="C477" t="e">
        <f>ROW(#REF!)</f>
        <v>#REF!</v>
      </c>
    </row>
    <row r="478" spans="2:3" ht="14.25">
      <c r="B478" t="e">
        <f>#REF!</f>
        <v>#REF!</v>
      </c>
      <c r="C478" t="e">
        <f>ROW(#REF!)</f>
        <v>#REF!</v>
      </c>
    </row>
    <row r="479" spans="2:3" ht="14.25">
      <c r="B479" t="e">
        <f>#REF!</f>
        <v>#REF!</v>
      </c>
      <c r="C479" t="e">
        <f>ROW(#REF!)</f>
        <v>#REF!</v>
      </c>
    </row>
    <row r="480" spans="2:3" ht="14.25">
      <c r="B480" t="e">
        <f>#REF!</f>
        <v>#REF!</v>
      </c>
      <c r="C480" t="e">
        <f>ROW(#REF!)</f>
        <v>#REF!</v>
      </c>
    </row>
    <row r="481" spans="2:3" ht="14.25">
      <c r="B481" t="e">
        <f>#REF!</f>
        <v>#REF!</v>
      </c>
      <c r="C481" t="e">
        <f>ROW(#REF!)</f>
        <v>#REF!</v>
      </c>
    </row>
    <row r="482" spans="2:3" ht="14.25">
      <c r="B482" t="e">
        <f>#REF!</f>
        <v>#REF!</v>
      </c>
      <c r="C482" t="e">
        <f>ROW(#REF!)</f>
        <v>#REF!</v>
      </c>
    </row>
    <row r="483" spans="2:3" ht="14.25">
      <c r="B483" t="e">
        <f>#REF!</f>
        <v>#REF!</v>
      </c>
      <c r="C483" t="e">
        <f>ROW(#REF!)</f>
        <v>#REF!</v>
      </c>
    </row>
    <row r="484" spans="2:3" ht="14.25">
      <c r="B484" t="e">
        <f>#REF!</f>
        <v>#REF!</v>
      </c>
      <c r="C484" t="e">
        <f>ROW(#REF!)</f>
        <v>#REF!</v>
      </c>
    </row>
    <row r="485" spans="2:3" ht="14.25">
      <c r="B485" t="e">
        <f>#REF!</f>
        <v>#REF!</v>
      </c>
      <c r="C485" t="e">
        <f>ROW(#REF!)</f>
        <v>#REF!</v>
      </c>
    </row>
    <row r="486" spans="2:3" ht="14.25">
      <c r="B486" t="e">
        <f>#REF!</f>
        <v>#REF!</v>
      </c>
      <c r="C486" t="e">
        <f>ROW(#REF!)</f>
        <v>#REF!</v>
      </c>
    </row>
    <row r="487" spans="2:3" ht="14.25">
      <c r="B487" t="e">
        <f>#REF!</f>
        <v>#REF!</v>
      </c>
      <c r="C487" t="e">
        <f>ROW(#REF!)</f>
        <v>#REF!</v>
      </c>
    </row>
    <row r="488" spans="2:3" ht="14.25">
      <c r="B488" t="e">
        <f>#REF!</f>
        <v>#REF!</v>
      </c>
      <c r="C488" t="e">
        <f>ROW(#REF!)</f>
        <v>#REF!</v>
      </c>
    </row>
    <row r="489" spans="2:3" ht="14.25">
      <c r="B489" t="e">
        <f>#REF!</f>
        <v>#REF!</v>
      </c>
      <c r="C489" t="e">
        <f>ROW(#REF!)</f>
        <v>#REF!</v>
      </c>
    </row>
    <row r="490" spans="2:3" ht="14.25">
      <c r="B490" t="e">
        <f>#REF!</f>
        <v>#REF!</v>
      </c>
      <c r="C490" t="e">
        <f>ROW(#REF!)</f>
        <v>#REF!</v>
      </c>
    </row>
    <row r="491" spans="2:3" ht="14.25">
      <c r="B491" t="e">
        <f>#REF!</f>
        <v>#REF!</v>
      </c>
      <c r="C491" t="e">
        <f>ROW(#REF!)</f>
        <v>#REF!</v>
      </c>
    </row>
    <row r="492" spans="2:3" ht="14.25">
      <c r="B492" t="e">
        <f>#REF!</f>
        <v>#REF!</v>
      </c>
      <c r="C492" t="e">
        <f>ROW(#REF!)</f>
        <v>#REF!</v>
      </c>
    </row>
    <row r="493" spans="2:3" ht="14.25">
      <c r="B493" t="e">
        <f>#REF!</f>
        <v>#REF!</v>
      </c>
      <c r="C493" t="e">
        <f>ROW(#REF!)</f>
        <v>#REF!</v>
      </c>
    </row>
    <row r="494" spans="2:3" ht="14.25">
      <c r="B494" t="e">
        <f>#REF!</f>
        <v>#REF!</v>
      </c>
      <c r="C494" t="e">
        <f>ROW(#REF!)</f>
        <v>#REF!</v>
      </c>
    </row>
    <row r="495" spans="2:3" ht="14.25">
      <c r="B495" t="e">
        <f>#REF!</f>
        <v>#REF!</v>
      </c>
      <c r="C495" t="e">
        <f>ROW(#REF!)</f>
        <v>#REF!</v>
      </c>
    </row>
    <row r="496" spans="2:3" ht="14.25">
      <c r="B496" t="e">
        <f>#REF!</f>
        <v>#REF!</v>
      </c>
      <c r="C496" t="e">
        <f>ROW(#REF!)</f>
        <v>#REF!</v>
      </c>
    </row>
    <row r="497" spans="2:3" ht="14.25">
      <c r="B497" t="e">
        <f>#REF!</f>
        <v>#REF!</v>
      </c>
      <c r="C497" t="e">
        <f>ROW(#REF!)</f>
        <v>#REF!</v>
      </c>
    </row>
    <row r="498" spans="2:3" ht="14.25">
      <c r="B498" t="e">
        <f>#REF!</f>
        <v>#REF!</v>
      </c>
      <c r="C498" t="e">
        <f>ROW(#REF!)</f>
        <v>#REF!</v>
      </c>
    </row>
    <row r="499" spans="2:3" ht="14.25">
      <c r="B499" t="e">
        <f>#REF!</f>
        <v>#REF!</v>
      </c>
      <c r="C499" t="e">
        <f>ROW(#REF!)</f>
        <v>#REF!</v>
      </c>
    </row>
    <row r="500" spans="2:3" ht="14.25">
      <c r="B500" t="e">
        <f>#REF!</f>
        <v>#REF!</v>
      </c>
      <c r="C500" t="e">
        <f>ROW(#REF!)</f>
        <v>#REF!</v>
      </c>
    </row>
    <row r="501" spans="2:3" ht="14.25">
      <c r="B501" t="e">
        <f>#REF!</f>
        <v>#REF!</v>
      </c>
      <c r="C501" t="e">
        <f>ROW(#REF!)</f>
        <v>#REF!</v>
      </c>
    </row>
    <row r="502" spans="2:3" ht="14.25">
      <c r="B502" t="e">
        <f>#REF!</f>
        <v>#REF!</v>
      </c>
      <c r="C502" t="e">
        <f>ROW(#REF!)</f>
        <v>#REF!</v>
      </c>
    </row>
    <row r="503" spans="2:3" ht="14.25">
      <c r="B503" t="e">
        <f>#REF!</f>
        <v>#REF!</v>
      </c>
      <c r="C503" t="e">
        <f>ROW(#REF!)</f>
        <v>#REF!</v>
      </c>
    </row>
    <row r="504" spans="2:3" ht="14.25">
      <c r="B504" t="e">
        <f>#REF!</f>
        <v>#REF!</v>
      </c>
      <c r="C504" t="e">
        <f>ROW(#REF!)</f>
        <v>#REF!</v>
      </c>
    </row>
    <row r="505" spans="2:3" ht="14.25">
      <c r="B505" t="e">
        <f>#REF!</f>
        <v>#REF!</v>
      </c>
      <c r="C505" t="e">
        <f>ROW(#REF!)</f>
        <v>#REF!</v>
      </c>
    </row>
    <row r="506" spans="2:3" ht="14.25">
      <c r="B506" t="e">
        <f>#REF!</f>
        <v>#REF!</v>
      </c>
      <c r="C506" t="e">
        <f>ROW(#REF!)</f>
        <v>#REF!</v>
      </c>
    </row>
    <row r="507" spans="2:3" ht="14.25"/>
    <row r="508" spans="2:3" ht="14.25"/>
    <row r="509" spans="2:3" ht="14.25">
      <c r="B509" t="e">
        <f>#REF!</f>
        <v>#REF!</v>
      </c>
      <c r="C509" t="e">
        <f>ROW(#REF!)</f>
        <v>#REF!</v>
      </c>
    </row>
    <row r="510" spans="2:3" ht="14.25">
      <c r="B510" t="e">
        <f>#REF!</f>
        <v>#REF!</v>
      </c>
      <c r="C510" t="e">
        <f>ROW(#REF!)</f>
        <v>#REF!</v>
      </c>
    </row>
    <row r="511" spans="2:3" ht="14.25">
      <c r="B511" t="e">
        <f>#REF!</f>
        <v>#REF!</v>
      </c>
      <c r="C511" t="e">
        <f>ROW(#REF!)</f>
        <v>#REF!</v>
      </c>
    </row>
    <row r="512" spans="2:3" ht="14.25">
      <c r="B512" t="e">
        <f>#REF!</f>
        <v>#REF!</v>
      </c>
      <c r="C512" t="e">
        <f>ROW(#REF!)</f>
        <v>#REF!</v>
      </c>
    </row>
    <row r="513" spans="2:3" ht="14.25">
      <c r="B513" t="e">
        <f>#REF!</f>
        <v>#REF!</v>
      </c>
      <c r="C513" t="e">
        <f>ROW(#REF!)</f>
        <v>#REF!</v>
      </c>
    </row>
    <row r="514" spans="2:3" ht="14.25">
      <c r="B514" t="e">
        <f>#REF!</f>
        <v>#REF!</v>
      </c>
      <c r="C514" t="e">
        <f>ROW(#REF!)</f>
        <v>#REF!</v>
      </c>
    </row>
    <row r="515" spans="2:3" ht="14.25">
      <c r="B515" t="e">
        <f>#REF!</f>
        <v>#REF!</v>
      </c>
      <c r="C515" t="e">
        <f>ROW(#REF!)</f>
        <v>#REF!</v>
      </c>
    </row>
    <row r="516" spans="2:3" ht="14.25">
      <c r="B516" t="e">
        <f>#REF!</f>
        <v>#REF!</v>
      </c>
      <c r="C516" t="e">
        <f>ROW(#REF!)</f>
        <v>#REF!</v>
      </c>
    </row>
    <row r="517" spans="2:3" ht="14.25">
      <c r="B517" t="e">
        <f>#REF!</f>
        <v>#REF!</v>
      </c>
      <c r="C517" t="e">
        <f>ROW(#REF!)</f>
        <v>#REF!</v>
      </c>
    </row>
    <row r="518" spans="2:3" ht="14.25">
      <c r="B518" t="e">
        <f>#REF!</f>
        <v>#REF!</v>
      </c>
      <c r="C518" t="e">
        <f>ROW(#REF!)</f>
        <v>#REF!</v>
      </c>
    </row>
    <row r="519" spans="2:3" ht="14.25">
      <c r="B519" t="e">
        <f>#REF!</f>
        <v>#REF!</v>
      </c>
      <c r="C519" t="e">
        <f>ROW(#REF!)</f>
        <v>#REF!</v>
      </c>
    </row>
    <row r="520" spans="2:3" ht="14.25">
      <c r="B520" t="e">
        <f>#REF!</f>
        <v>#REF!</v>
      </c>
      <c r="C520" t="e">
        <f>ROW(#REF!)</f>
        <v>#REF!</v>
      </c>
    </row>
    <row r="521" spans="2:3" ht="14.25">
      <c r="B521" t="e">
        <f>#REF!</f>
        <v>#REF!</v>
      </c>
      <c r="C521" t="e">
        <f>ROW(#REF!)</f>
        <v>#REF!</v>
      </c>
    </row>
    <row r="522" spans="2:3" ht="14.25">
      <c r="B522" t="e">
        <f>#REF!</f>
        <v>#REF!</v>
      </c>
      <c r="C522" t="e">
        <f>ROW(#REF!)</f>
        <v>#REF!</v>
      </c>
    </row>
    <row r="523" spans="2:3" ht="14.25">
      <c r="B523" t="e">
        <f>#REF!</f>
        <v>#REF!</v>
      </c>
      <c r="C523" t="e">
        <f>ROW(#REF!)</f>
        <v>#REF!</v>
      </c>
    </row>
    <row r="524" spans="2:3" ht="14.25">
      <c r="B524" t="e">
        <f>#REF!</f>
        <v>#REF!</v>
      </c>
      <c r="C524" t="e">
        <f>ROW(#REF!)</f>
        <v>#REF!</v>
      </c>
    </row>
    <row r="525" spans="2:3" ht="14.25">
      <c r="B525" t="e">
        <f>#REF!</f>
        <v>#REF!</v>
      </c>
      <c r="C525" t="e">
        <f>ROW(#REF!)</f>
        <v>#REF!</v>
      </c>
    </row>
    <row r="526" spans="2:3" ht="14.25">
      <c r="B526" t="e">
        <f>#REF!</f>
        <v>#REF!</v>
      </c>
      <c r="C526" t="e">
        <f>ROW(#REF!)</f>
        <v>#REF!</v>
      </c>
    </row>
    <row r="527" spans="2:3" ht="14.25">
      <c r="B527" t="e">
        <f>#REF!</f>
        <v>#REF!</v>
      </c>
      <c r="C527" t="e">
        <f>ROW(#REF!)</f>
        <v>#REF!</v>
      </c>
    </row>
    <row r="528" spans="2:3" ht="14.25">
      <c r="B528" t="e">
        <f>#REF!</f>
        <v>#REF!</v>
      </c>
      <c r="C528" t="e">
        <f>ROW(#REF!)</f>
        <v>#REF!</v>
      </c>
    </row>
    <row r="529" spans="2:3" ht="14.25">
      <c r="B529" t="e">
        <f>#REF!</f>
        <v>#REF!</v>
      </c>
      <c r="C529" t="e">
        <f>ROW(#REF!)</f>
        <v>#REF!</v>
      </c>
    </row>
    <row r="530" spans="2:3" ht="14.25">
      <c r="B530" t="e">
        <f>#REF!</f>
        <v>#REF!</v>
      </c>
      <c r="C530" t="e">
        <f>ROW(#REF!)</f>
        <v>#REF!</v>
      </c>
    </row>
    <row r="531" spans="2:3" ht="14.25">
      <c r="B531" t="e">
        <f>#REF!</f>
        <v>#REF!</v>
      </c>
      <c r="C531" t="e">
        <f>ROW(#REF!)</f>
        <v>#REF!</v>
      </c>
    </row>
    <row r="532" spans="2:3" ht="14.25">
      <c r="B532" t="e">
        <f>#REF!</f>
        <v>#REF!</v>
      </c>
      <c r="C532" t="e">
        <f>ROW(#REF!)</f>
        <v>#REF!</v>
      </c>
    </row>
    <row r="533" spans="2:3" ht="14.25">
      <c r="B533" t="e">
        <f>#REF!</f>
        <v>#REF!</v>
      </c>
      <c r="C533" t="e">
        <f>ROW(#REF!)</f>
        <v>#REF!</v>
      </c>
    </row>
    <row r="534" spans="2:3" ht="14.25">
      <c r="B534" t="e">
        <f>#REF!</f>
        <v>#REF!</v>
      </c>
      <c r="C534" t="e">
        <f>ROW(#REF!)</f>
        <v>#REF!</v>
      </c>
    </row>
    <row r="535" spans="2:3" ht="14.25">
      <c r="B535" t="e">
        <f>#REF!</f>
        <v>#REF!</v>
      </c>
      <c r="C535" t="e">
        <f>ROW(#REF!)</f>
        <v>#REF!</v>
      </c>
    </row>
    <row r="536" spans="2:3" ht="14.25">
      <c r="B536" t="e">
        <f>#REF!</f>
        <v>#REF!</v>
      </c>
      <c r="C536" t="e">
        <f>ROW(#REF!)</f>
        <v>#REF!</v>
      </c>
    </row>
    <row r="537" spans="2:3" ht="14.25">
      <c r="B537" t="e">
        <f>#REF!</f>
        <v>#REF!</v>
      </c>
      <c r="C537" t="e">
        <f>ROW(#REF!)</f>
        <v>#REF!</v>
      </c>
    </row>
    <row r="538" spans="2:3" ht="14.25">
      <c r="B538" t="e">
        <f>#REF!</f>
        <v>#REF!</v>
      </c>
      <c r="C538" t="e">
        <f>ROW(#REF!)</f>
        <v>#REF!</v>
      </c>
    </row>
    <row r="539" spans="2:3" ht="14.25">
      <c r="B539" t="e">
        <f>#REF!</f>
        <v>#REF!</v>
      </c>
      <c r="C539" t="e">
        <f>ROW(#REF!)</f>
        <v>#REF!</v>
      </c>
    </row>
    <row r="540" spans="2:3" ht="14.25">
      <c r="B540" t="e">
        <f>#REF!</f>
        <v>#REF!</v>
      </c>
      <c r="C540" t="e">
        <f>ROW(#REF!)</f>
        <v>#REF!</v>
      </c>
    </row>
    <row r="541" spans="2:3" ht="14.25">
      <c r="B541" t="e">
        <f>#REF!</f>
        <v>#REF!</v>
      </c>
      <c r="C541" t="e">
        <f>ROW(#REF!)</f>
        <v>#REF!</v>
      </c>
    </row>
    <row r="542" spans="2:3" ht="14.25">
      <c r="B542" t="e">
        <f>#REF!</f>
        <v>#REF!</v>
      </c>
      <c r="C542" t="e">
        <f>ROW(#REF!)</f>
        <v>#REF!</v>
      </c>
    </row>
    <row r="543" spans="2:3" ht="14.25">
      <c r="B543" t="e">
        <f>#REF!</f>
        <v>#REF!</v>
      </c>
      <c r="C543" t="e">
        <f>ROW(#REF!)</f>
        <v>#REF!</v>
      </c>
    </row>
    <row r="544" spans="2:3" ht="14.25">
      <c r="B544" t="e">
        <f>#REF!</f>
        <v>#REF!</v>
      </c>
      <c r="C544" t="e">
        <f>ROW(#REF!)</f>
        <v>#REF!</v>
      </c>
    </row>
    <row r="545" spans="2:3" ht="14.25">
      <c r="B545" t="e">
        <f>#REF!</f>
        <v>#REF!</v>
      </c>
      <c r="C545" t="e">
        <f>ROW(#REF!)</f>
        <v>#REF!</v>
      </c>
    </row>
    <row r="546" spans="2:3" ht="14.25">
      <c r="B546" t="e">
        <f>#REF!</f>
        <v>#REF!</v>
      </c>
      <c r="C546" t="e">
        <f>ROW(#REF!)</f>
        <v>#REF!</v>
      </c>
    </row>
    <row r="547" spans="2:3" ht="14.25">
      <c r="B547" t="e">
        <f>#REF!</f>
        <v>#REF!</v>
      </c>
      <c r="C547" t="e">
        <f>ROW(#REF!)</f>
        <v>#REF!</v>
      </c>
    </row>
    <row r="548" spans="2:3" ht="14.25">
      <c r="B548" t="e">
        <f>#REF!</f>
        <v>#REF!</v>
      </c>
      <c r="C548" t="e">
        <f>ROW(#REF!)</f>
        <v>#REF!</v>
      </c>
    </row>
    <row r="549" spans="2:3" ht="14.25">
      <c r="B549" t="e">
        <f>#REF!</f>
        <v>#REF!</v>
      </c>
      <c r="C549" t="e">
        <f>ROW(#REF!)</f>
        <v>#REF!</v>
      </c>
    </row>
    <row r="550" spans="2:3" ht="14.25">
      <c r="B550" t="e">
        <f>#REF!</f>
        <v>#REF!</v>
      </c>
      <c r="C550" t="e">
        <f>ROW(#REF!)</f>
        <v>#REF!</v>
      </c>
    </row>
    <row r="551" spans="2:3" ht="14.25">
      <c r="B551" t="e">
        <f>#REF!</f>
        <v>#REF!</v>
      </c>
      <c r="C551" t="e">
        <f>ROW(#REF!)</f>
        <v>#REF!</v>
      </c>
    </row>
    <row r="552" spans="2:3" ht="14.25">
      <c r="B552" t="e">
        <f>#REF!</f>
        <v>#REF!</v>
      </c>
      <c r="C552" t="e">
        <f>ROW(#REF!)</f>
        <v>#REF!</v>
      </c>
    </row>
    <row r="553" spans="2:3" ht="14.25">
      <c r="B553" t="e">
        <f>#REF!</f>
        <v>#REF!</v>
      </c>
      <c r="C553" t="e">
        <f>ROW(#REF!)</f>
        <v>#REF!</v>
      </c>
    </row>
    <row r="554" spans="2:3" ht="14.25">
      <c r="B554" t="e">
        <f>#REF!</f>
        <v>#REF!</v>
      </c>
      <c r="C554" t="e">
        <f>ROW(#REF!)</f>
        <v>#REF!</v>
      </c>
    </row>
    <row r="555" spans="2:3" ht="14.25">
      <c r="B555" t="e">
        <f>#REF!</f>
        <v>#REF!</v>
      </c>
      <c r="C555" t="e">
        <f>ROW(#REF!)</f>
        <v>#REF!</v>
      </c>
    </row>
    <row r="556" spans="2:3" ht="14.25">
      <c r="B556" t="e">
        <f>#REF!</f>
        <v>#REF!</v>
      </c>
      <c r="C556" t="e">
        <f>ROW(#REF!)</f>
        <v>#REF!</v>
      </c>
    </row>
    <row r="557" spans="2:3" ht="14.25">
      <c r="B557" t="e">
        <f>#REF!</f>
        <v>#REF!</v>
      </c>
      <c r="C557" t="e">
        <f>ROW(#REF!)</f>
        <v>#REF!</v>
      </c>
    </row>
    <row r="558" spans="2:3" ht="14.25">
      <c r="B558" t="e">
        <f>#REF!</f>
        <v>#REF!</v>
      </c>
      <c r="C558" t="e">
        <f>ROW(#REF!)</f>
        <v>#REF!</v>
      </c>
    </row>
    <row r="559" spans="2:3" ht="14.25">
      <c r="B559" t="e">
        <f>#REF!</f>
        <v>#REF!</v>
      </c>
      <c r="C559" t="e">
        <f>ROW(#REF!)</f>
        <v>#REF!</v>
      </c>
    </row>
    <row r="560" spans="2:3" ht="14.25">
      <c r="B560" t="e">
        <f>#REF!</f>
        <v>#REF!</v>
      </c>
      <c r="C560" t="e">
        <f>ROW(#REF!)</f>
        <v>#REF!</v>
      </c>
    </row>
    <row r="561" spans="2:3" ht="14.25">
      <c r="B561" t="e">
        <f>#REF!</f>
        <v>#REF!</v>
      </c>
      <c r="C561" t="e">
        <f>ROW(#REF!)</f>
        <v>#REF!</v>
      </c>
    </row>
    <row r="562" spans="2:3" ht="14.25">
      <c r="B562" t="e">
        <f>#REF!</f>
        <v>#REF!</v>
      </c>
      <c r="C562" t="e">
        <f>ROW(#REF!)</f>
        <v>#REF!</v>
      </c>
    </row>
    <row r="563" spans="2:3" ht="14.25">
      <c r="B563" t="e">
        <f>#REF!</f>
        <v>#REF!</v>
      </c>
      <c r="C563" t="e">
        <f>ROW(#REF!)</f>
        <v>#REF!</v>
      </c>
    </row>
    <row r="564" spans="2:3" ht="14.25">
      <c r="B564" t="e">
        <f>#REF!</f>
        <v>#REF!</v>
      </c>
      <c r="C564" t="e">
        <f>ROW(#REF!)</f>
        <v>#REF!</v>
      </c>
    </row>
    <row r="565" spans="2:3" ht="14.25">
      <c r="B565" t="e">
        <f>#REF!</f>
        <v>#REF!</v>
      </c>
      <c r="C565" t="e">
        <f>ROW(#REF!)</f>
        <v>#REF!</v>
      </c>
    </row>
    <row r="566" spans="2:3" ht="14.25">
      <c r="B566" t="e">
        <f>#REF!</f>
        <v>#REF!</v>
      </c>
      <c r="C566" t="e">
        <f>ROW(#REF!)</f>
        <v>#REF!</v>
      </c>
    </row>
    <row r="567" spans="2:3" ht="14.25">
      <c r="B567" t="e">
        <f>#REF!</f>
        <v>#REF!</v>
      </c>
      <c r="C567" t="e">
        <f>ROW(#REF!)</f>
        <v>#REF!</v>
      </c>
    </row>
    <row r="568" spans="2:3" ht="14.25">
      <c r="B568" t="e">
        <f>#REF!</f>
        <v>#REF!</v>
      </c>
      <c r="C568" t="e">
        <f>ROW(#REF!)</f>
        <v>#REF!</v>
      </c>
    </row>
    <row r="569" spans="2:3" ht="14.25">
      <c r="B569" t="e">
        <f>#REF!</f>
        <v>#REF!</v>
      </c>
      <c r="C569" t="e">
        <f>ROW(#REF!)</f>
        <v>#REF!</v>
      </c>
    </row>
    <row r="570" spans="2:3" ht="14.25">
      <c r="B570" t="e">
        <f>#REF!</f>
        <v>#REF!</v>
      </c>
      <c r="C570" t="e">
        <f>ROW(#REF!)</f>
        <v>#REF!</v>
      </c>
    </row>
    <row r="571" spans="2:3" ht="14.25">
      <c r="B571" t="e">
        <f>#REF!</f>
        <v>#REF!</v>
      </c>
      <c r="C571" t="e">
        <f>ROW(#REF!)</f>
        <v>#REF!</v>
      </c>
    </row>
    <row r="572" spans="2:3" ht="14.25">
      <c r="B572" t="e">
        <f>#REF!</f>
        <v>#REF!</v>
      </c>
      <c r="C572" t="e">
        <f>ROW(#REF!)</f>
        <v>#REF!</v>
      </c>
    </row>
    <row r="573" spans="2:3" ht="14.25">
      <c r="B573" t="e">
        <f>#REF!</f>
        <v>#REF!</v>
      </c>
      <c r="C573" t="e">
        <f>ROW(#REF!)</f>
        <v>#REF!</v>
      </c>
    </row>
    <row r="574" spans="2:3" ht="14.25">
      <c r="B574" t="e">
        <f>#REF!</f>
        <v>#REF!</v>
      </c>
      <c r="C574" t="e">
        <f>ROW(#REF!)</f>
        <v>#REF!</v>
      </c>
    </row>
    <row r="575" spans="2:3" ht="14.25">
      <c r="B575" t="e">
        <f>#REF!</f>
        <v>#REF!</v>
      </c>
      <c r="C575" t="e">
        <f>ROW(#REF!)</f>
        <v>#REF!</v>
      </c>
    </row>
    <row r="576" spans="2:3" ht="14.25">
      <c r="B576" t="e">
        <f>#REF!</f>
        <v>#REF!</v>
      </c>
      <c r="C576" t="e">
        <f>ROW(#REF!)</f>
        <v>#REF!</v>
      </c>
    </row>
    <row r="577" spans="2:3" ht="14.25">
      <c r="B577" t="e">
        <f>#REF!</f>
        <v>#REF!</v>
      </c>
      <c r="C577" t="e">
        <f>ROW(#REF!)</f>
        <v>#REF!</v>
      </c>
    </row>
    <row r="578" spans="2:3" ht="14.25">
      <c r="B578" t="e">
        <f>#REF!</f>
        <v>#REF!</v>
      </c>
      <c r="C578" t="e">
        <f>ROW(#REF!)</f>
        <v>#REF!</v>
      </c>
    </row>
    <row r="579" spans="2:3" ht="14.25">
      <c r="B579" t="e">
        <f>#REF!</f>
        <v>#REF!</v>
      </c>
      <c r="C579" t="e">
        <f>ROW(#REF!)</f>
        <v>#REF!</v>
      </c>
    </row>
    <row r="580" spans="2:3" ht="14.25">
      <c r="B580" t="e">
        <f>#REF!</f>
        <v>#REF!</v>
      </c>
      <c r="C580" t="e">
        <f>ROW(#REF!)</f>
        <v>#REF!</v>
      </c>
    </row>
    <row r="581" spans="2:3" ht="14.25">
      <c r="B581" t="e">
        <f>#REF!</f>
        <v>#REF!</v>
      </c>
      <c r="C581" t="e">
        <f>ROW(#REF!)</f>
        <v>#REF!</v>
      </c>
    </row>
    <row r="582" spans="2:3" ht="14.25">
      <c r="B582" t="e">
        <f>#REF!</f>
        <v>#REF!</v>
      </c>
      <c r="C582" t="e">
        <f>ROW(#REF!)</f>
        <v>#REF!</v>
      </c>
    </row>
    <row r="583" spans="2:3" ht="14.25">
      <c r="B583" t="e">
        <f>#REF!</f>
        <v>#REF!</v>
      </c>
      <c r="C583" t="e">
        <f>ROW(#REF!)</f>
        <v>#REF!</v>
      </c>
    </row>
    <row r="584" spans="2:3" ht="14.25">
      <c r="B584" t="e">
        <f>#REF!</f>
        <v>#REF!</v>
      </c>
      <c r="C584" t="e">
        <f>ROW(#REF!)</f>
        <v>#REF!</v>
      </c>
    </row>
    <row r="585" spans="2:3" ht="14.25">
      <c r="B585" t="e">
        <f>#REF!</f>
        <v>#REF!</v>
      </c>
      <c r="C585" t="e">
        <f>ROW(#REF!)</f>
        <v>#REF!</v>
      </c>
    </row>
    <row r="586" spans="2:3" ht="14.25">
      <c r="B586" t="e">
        <f>#REF!</f>
        <v>#REF!</v>
      </c>
      <c r="C586" t="e">
        <f>ROW(#REF!)</f>
        <v>#REF!</v>
      </c>
    </row>
    <row r="587" spans="2:3" ht="14.25">
      <c r="B587" t="e">
        <f>#REF!</f>
        <v>#REF!</v>
      </c>
      <c r="C587" t="e">
        <f>ROW(#REF!)</f>
        <v>#REF!</v>
      </c>
    </row>
    <row r="588" spans="2:3" ht="14.25">
      <c r="B588" t="e">
        <f>#REF!</f>
        <v>#REF!</v>
      </c>
      <c r="C588" t="e">
        <f>ROW(#REF!)</f>
        <v>#REF!</v>
      </c>
    </row>
    <row r="589" spans="2:3" ht="14.25">
      <c r="B589" t="e">
        <f>#REF!</f>
        <v>#REF!</v>
      </c>
      <c r="C589" t="e">
        <f>ROW(#REF!)</f>
        <v>#REF!</v>
      </c>
    </row>
    <row r="590" spans="2:3" ht="14.25">
      <c r="B590" t="e">
        <f>#REF!</f>
        <v>#REF!</v>
      </c>
      <c r="C590" t="e">
        <f>ROW(#REF!)</f>
        <v>#REF!</v>
      </c>
    </row>
    <row r="591" spans="2:3" ht="14.25">
      <c r="B591" t="e">
        <f>#REF!</f>
        <v>#REF!</v>
      </c>
      <c r="C591" t="e">
        <f>ROW(#REF!)</f>
        <v>#REF!</v>
      </c>
    </row>
    <row r="592" spans="2:3" ht="14.25">
      <c r="B592" t="e">
        <f>#REF!</f>
        <v>#REF!</v>
      </c>
      <c r="C592" t="e">
        <f>ROW(#REF!)</f>
        <v>#REF!</v>
      </c>
    </row>
    <row r="593" spans="2:3" ht="14.25">
      <c r="B593" t="e">
        <f>#REF!</f>
        <v>#REF!</v>
      </c>
      <c r="C593" t="e">
        <f>ROW(#REF!)</f>
        <v>#REF!</v>
      </c>
    </row>
    <row r="594" spans="2:3" ht="14.25">
      <c r="B594" t="e">
        <f>#REF!</f>
        <v>#REF!</v>
      </c>
      <c r="C594" t="e">
        <f>ROW(#REF!)</f>
        <v>#REF!</v>
      </c>
    </row>
    <row r="595" spans="2:3" ht="14.25">
      <c r="B595" t="e">
        <f>#REF!</f>
        <v>#REF!</v>
      </c>
      <c r="C595" t="e">
        <f>ROW(#REF!)</f>
        <v>#REF!</v>
      </c>
    </row>
    <row r="596" spans="2:3" ht="14.25">
      <c r="B596" t="e">
        <f>#REF!</f>
        <v>#REF!</v>
      </c>
      <c r="C596" t="e">
        <f>ROW(#REF!)</f>
        <v>#REF!</v>
      </c>
    </row>
    <row r="597" spans="2:3" ht="14.25">
      <c r="B597" t="e">
        <f>#REF!</f>
        <v>#REF!</v>
      </c>
      <c r="C597" t="e">
        <f>ROW(#REF!)</f>
        <v>#REF!</v>
      </c>
    </row>
    <row r="598" spans="2:3" ht="14.25">
      <c r="B598" t="e">
        <f>#REF!</f>
        <v>#REF!</v>
      </c>
      <c r="C598" t="e">
        <f>ROW(#REF!)</f>
        <v>#REF!</v>
      </c>
    </row>
    <row r="599" spans="2:3" ht="14.25">
      <c r="B599" t="e">
        <f>#REF!</f>
        <v>#REF!</v>
      </c>
      <c r="C599" t="e">
        <f>ROW(#REF!)</f>
        <v>#REF!</v>
      </c>
    </row>
    <row r="600" spans="2:3" ht="14.25">
      <c r="B600" t="e">
        <f>#REF!</f>
        <v>#REF!</v>
      </c>
      <c r="C600" t="e">
        <f>ROW(#REF!)</f>
        <v>#REF!</v>
      </c>
    </row>
    <row r="601" spans="2:3" ht="14.25">
      <c r="B601" t="e">
        <f>#REF!</f>
        <v>#REF!</v>
      </c>
      <c r="C601" t="e">
        <f>ROW(#REF!)</f>
        <v>#REF!</v>
      </c>
    </row>
    <row r="602" spans="2:3" ht="14.25">
      <c r="B602" t="e">
        <f>#REF!</f>
        <v>#REF!</v>
      </c>
      <c r="C602" t="e">
        <f>ROW(#REF!)</f>
        <v>#REF!</v>
      </c>
    </row>
    <row r="603" spans="2:3" ht="14.25">
      <c r="B603" t="e">
        <f>#REF!</f>
        <v>#REF!</v>
      </c>
      <c r="C603" t="e">
        <f>ROW(#REF!)</f>
        <v>#REF!</v>
      </c>
    </row>
    <row r="604" spans="2:3" ht="14.25">
      <c r="B604" t="e">
        <f>#REF!</f>
        <v>#REF!</v>
      </c>
      <c r="C604" t="e">
        <f>ROW(#REF!)</f>
        <v>#REF!</v>
      </c>
    </row>
    <row r="605" spans="2:3" ht="14.25">
      <c r="B605" t="e">
        <f>#REF!</f>
        <v>#REF!</v>
      </c>
      <c r="C605" t="e">
        <f>ROW(#REF!)</f>
        <v>#REF!</v>
      </c>
    </row>
    <row r="606" spans="2:3" ht="14.25">
      <c r="B606" t="e">
        <f>#REF!</f>
        <v>#REF!</v>
      </c>
      <c r="C606" t="e">
        <f>ROW(#REF!)</f>
        <v>#REF!</v>
      </c>
    </row>
    <row r="607" spans="2:3" ht="14.25">
      <c r="B607" t="e">
        <f>#REF!</f>
        <v>#REF!</v>
      </c>
      <c r="C607" t="e">
        <f>ROW(#REF!)</f>
        <v>#REF!</v>
      </c>
    </row>
    <row r="608" spans="2:3" ht="14.25">
      <c r="B608" t="e">
        <f>#REF!</f>
        <v>#REF!</v>
      </c>
      <c r="C608" t="e">
        <f>ROW(#REF!)</f>
        <v>#REF!</v>
      </c>
    </row>
    <row r="609" spans="2:3" ht="14.25">
      <c r="B609" t="e">
        <f>#REF!</f>
        <v>#REF!</v>
      </c>
      <c r="C609" t="e">
        <f>ROW(#REF!)</f>
        <v>#REF!</v>
      </c>
    </row>
    <row r="610" spans="2:3" ht="14.25">
      <c r="B610" t="e">
        <f>#REF!</f>
        <v>#REF!</v>
      </c>
      <c r="C610" t="e">
        <f>ROW(#REF!)</f>
        <v>#REF!</v>
      </c>
    </row>
    <row r="611" spans="2:3" ht="14.25">
      <c r="B611" t="e">
        <f>#REF!</f>
        <v>#REF!</v>
      </c>
      <c r="C611" t="e">
        <f>ROW(#REF!)</f>
        <v>#REF!</v>
      </c>
    </row>
    <row r="612" spans="2:3" ht="14.25">
      <c r="B612" t="e">
        <f>#REF!</f>
        <v>#REF!</v>
      </c>
      <c r="C612" t="e">
        <f>ROW(#REF!)</f>
        <v>#REF!</v>
      </c>
    </row>
    <row r="613" spans="2:3" ht="14.25">
      <c r="B613" t="e">
        <f>#REF!</f>
        <v>#REF!</v>
      </c>
      <c r="C613" t="e">
        <f>ROW(#REF!)</f>
        <v>#REF!</v>
      </c>
    </row>
    <row r="614" spans="2:3" ht="14.25">
      <c r="B614" t="e">
        <f>#REF!</f>
        <v>#REF!</v>
      </c>
      <c r="C614" t="e">
        <f>ROW(#REF!)</f>
        <v>#REF!</v>
      </c>
    </row>
    <row r="615" spans="2:3" ht="14.25">
      <c r="B615" t="e">
        <f>#REF!</f>
        <v>#REF!</v>
      </c>
      <c r="C615" t="e">
        <f>ROW(#REF!)</f>
        <v>#REF!</v>
      </c>
    </row>
    <row r="616" spans="2:3" ht="14.25">
      <c r="B616" t="e">
        <f>#REF!</f>
        <v>#REF!</v>
      </c>
      <c r="C616" t="e">
        <f>ROW(#REF!)</f>
        <v>#REF!</v>
      </c>
    </row>
    <row r="617" spans="2:3" ht="14.25">
      <c r="B617" t="e">
        <f>#REF!</f>
        <v>#REF!</v>
      </c>
      <c r="C617" t="e">
        <f>ROW(#REF!)</f>
        <v>#REF!</v>
      </c>
    </row>
    <row r="618" spans="2:3" ht="14.25">
      <c r="B618" t="e">
        <f>#REF!</f>
        <v>#REF!</v>
      </c>
      <c r="C618" t="e">
        <f>ROW(#REF!)</f>
        <v>#REF!</v>
      </c>
    </row>
    <row r="619" spans="2:3" ht="14.25">
      <c r="B619" t="e">
        <f>#REF!</f>
        <v>#REF!</v>
      </c>
      <c r="C619" t="e">
        <f>ROW(#REF!)</f>
        <v>#REF!</v>
      </c>
    </row>
    <row r="620" spans="2:3" ht="14.25">
      <c r="B620" t="e">
        <f>#REF!</f>
        <v>#REF!</v>
      </c>
      <c r="C620" t="e">
        <f>ROW(#REF!)</f>
        <v>#REF!</v>
      </c>
    </row>
    <row r="621" spans="2:3" ht="14.25">
      <c r="B621" t="e">
        <f>#REF!</f>
        <v>#REF!</v>
      </c>
      <c r="C621" t="e">
        <f>ROW(#REF!)</f>
        <v>#REF!</v>
      </c>
    </row>
    <row r="622" spans="2:3" ht="14.25">
      <c r="B622" t="e">
        <f>#REF!</f>
        <v>#REF!</v>
      </c>
      <c r="C622" t="e">
        <f>ROW(#REF!)</f>
        <v>#REF!</v>
      </c>
    </row>
    <row r="623" spans="2:3" ht="14.25">
      <c r="B623" t="e">
        <f>#REF!</f>
        <v>#REF!</v>
      </c>
      <c r="C623" t="e">
        <f>ROW(#REF!)</f>
        <v>#REF!</v>
      </c>
    </row>
    <row r="624" spans="2:3" ht="14.25">
      <c r="B624" t="e">
        <f>#REF!</f>
        <v>#REF!</v>
      </c>
      <c r="C624" t="e">
        <f>ROW(#REF!)</f>
        <v>#REF!</v>
      </c>
    </row>
    <row r="625" spans="2:3" ht="14.25">
      <c r="B625" t="e">
        <f>#REF!</f>
        <v>#REF!</v>
      </c>
      <c r="C625" t="e">
        <f>ROW(#REF!)</f>
        <v>#REF!</v>
      </c>
    </row>
    <row r="626" spans="2:3" ht="14.25">
      <c r="B626" t="e">
        <f>#REF!</f>
        <v>#REF!</v>
      </c>
      <c r="C626" t="e">
        <f>ROW(#REF!)</f>
        <v>#REF!</v>
      </c>
    </row>
    <row r="627" spans="2:3" ht="14.25">
      <c r="B627" t="e">
        <f>#REF!</f>
        <v>#REF!</v>
      </c>
      <c r="C627" t="e">
        <f>ROW(#REF!)</f>
        <v>#REF!</v>
      </c>
    </row>
    <row r="628" spans="2:3" ht="14.25">
      <c r="B628" t="e">
        <f>#REF!</f>
        <v>#REF!</v>
      </c>
      <c r="C628" t="e">
        <f>ROW(#REF!)</f>
        <v>#REF!</v>
      </c>
    </row>
    <row r="629" spans="2:3" ht="14.25">
      <c r="B629" t="e">
        <f>#REF!</f>
        <v>#REF!</v>
      </c>
      <c r="C629" t="e">
        <f>ROW(#REF!)</f>
        <v>#REF!</v>
      </c>
    </row>
    <row r="630" spans="2:3" ht="14.25">
      <c r="B630" t="e">
        <f>#REF!</f>
        <v>#REF!</v>
      </c>
      <c r="C630" t="e">
        <f>ROW(#REF!)</f>
        <v>#REF!</v>
      </c>
    </row>
    <row r="631" spans="2:3" ht="14.25">
      <c r="B631" t="e">
        <f>#REF!</f>
        <v>#REF!</v>
      </c>
      <c r="C631" t="e">
        <f>ROW(#REF!)</f>
        <v>#REF!</v>
      </c>
    </row>
    <row r="632" spans="2:3" ht="14.25">
      <c r="B632" t="e">
        <f>#REF!</f>
        <v>#REF!</v>
      </c>
      <c r="C632" t="e">
        <f>ROW(#REF!)</f>
        <v>#REF!</v>
      </c>
    </row>
    <row r="633" spans="2:3" ht="14.25">
      <c r="B633" t="e">
        <f>#REF!</f>
        <v>#REF!</v>
      </c>
      <c r="C633" t="e">
        <f>ROW(#REF!)</f>
        <v>#REF!</v>
      </c>
    </row>
    <row r="634" spans="2:3" ht="14.25">
      <c r="B634" t="e">
        <f>#REF!</f>
        <v>#REF!</v>
      </c>
      <c r="C634" t="e">
        <f>ROW(#REF!)</f>
        <v>#REF!</v>
      </c>
    </row>
    <row r="635" spans="2:3" ht="14.25">
      <c r="B635" t="e">
        <f>#REF!</f>
        <v>#REF!</v>
      </c>
      <c r="C635" t="e">
        <f>ROW(#REF!)</f>
        <v>#REF!</v>
      </c>
    </row>
    <row r="636" spans="2:3" ht="14.25">
      <c r="B636" t="e">
        <f>#REF!</f>
        <v>#REF!</v>
      </c>
      <c r="C636" t="e">
        <f>ROW(#REF!)</f>
        <v>#REF!</v>
      </c>
    </row>
    <row r="637" spans="2:3" ht="14.25">
      <c r="B637" t="e">
        <f>#REF!</f>
        <v>#REF!</v>
      </c>
      <c r="C637" t="e">
        <f>ROW(#REF!)</f>
        <v>#REF!</v>
      </c>
    </row>
    <row r="638" spans="2:3" ht="14.25">
      <c r="B638" t="e">
        <f>#REF!</f>
        <v>#REF!</v>
      </c>
      <c r="C638" t="e">
        <f>ROW(#REF!)</f>
        <v>#REF!</v>
      </c>
    </row>
    <row r="639" spans="2:3" ht="14.25">
      <c r="B639" t="e">
        <f>#REF!</f>
        <v>#REF!</v>
      </c>
      <c r="C639" t="e">
        <f>ROW(#REF!)</f>
        <v>#REF!</v>
      </c>
    </row>
    <row r="640" spans="2:3" ht="14.25">
      <c r="B640" t="e">
        <f>#REF!</f>
        <v>#REF!</v>
      </c>
      <c r="C640" t="e">
        <f>ROW(#REF!)</f>
        <v>#REF!</v>
      </c>
    </row>
    <row r="641" spans="2:3" ht="14.25">
      <c r="B641" t="e">
        <f>#REF!</f>
        <v>#REF!</v>
      </c>
      <c r="C641" t="e">
        <f>ROW(#REF!)</f>
        <v>#REF!</v>
      </c>
    </row>
    <row r="642" spans="2:3" ht="14.25">
      <c r="B642" t="e">
        <f>#REF!</f>
        <v>#REF!</v>
      </c>
      <c r="C642" t="e">
        <f>ROW(#REF!)</f>
        <v>#REF!</v>
      </c>
    </row>
    <row r="643" spans="2:3" ht="14.25">
      <c r="B643" t="e">
        <f>#REF!</f>
        <v>#REF!</v>
      </c>
      <c r="C643" t="e">
        <f>ROW(#REF!)</f>
        <v>#REF!</v>
      </c>
    </row>
    <row r="644" spans="2:3" ht="14.25">
      <c r="B644" t="e">
        <f>#REF!</f>
        <v>#REF!</v>
      </c>
      <c r="C644" t="e">
        <f>ROW(#REF!)</f>
        <v>#REF!</v>
      </c>
    </row>
    <row r="645" spans="2:3" ht="14.25">
      <c r="B645" t="e">
        <f>#REF!</f>
        <v>#REF!</v>
      </c>
      <c r="C645" t="e">
        <f>ROW(#REF!)</f>
        <v>#REF!</v>
      </c>
    </row>
    <row r="646" spans="2:3" ht="14.25">
      <c r="B646" t="e">
        <f>#REF!</f>
        <v>#REF!</v>
      </c>
      <c r="C646" t="e">
        <f>ROW(#REF!)</f>
        <v>#REF!</v>
      </c>
    </row>
    <row r="647" spans="2:3" ht="14.25">
      <c r="B647" t="e">
        <f>#REF!</f>
        <v>#REF!</v>
      </c>
      <c r="C647" t="e">
        <f>ROW(#REF!)</f>
        <v>#REF!</v>
      </c>
    </row>
    <row r="648" spans="2:3" ht="14.25">
      <c r="B648" t="e">
        <f>#REF!</f>
        <v>#REF!</v>
      </c>
      <c r="C648" t="e">
        <f>ROW(#REF!)</f>
        <v>#REF!</v>
      </c>
    </row>
    <row r="649" spans="2:3" ht="14.25">
      <c r="B649" t="e">
        <f>#REF!</f>
        <v>#REF!</v>
      </c>
      <c r="C649" t="e">
        <f>ROW(#REF!)</f>
        <v>#REF!</v>
      </c>
    </row>
    <row r="650" spans="2:3" ht="14.25">
      <c r="B650" t="e">
        <f>#REF!</f>
        <v>#REF!</v>
      </c>
      <c r="C650" t="e">
        <f>ROW(#REF!)</f>
        <v>#REF!</v>
      </c>
    </row>
    <row r="651" spans="2:3" ht="14.25">
      <c r="B651" t="e">
        <f>#REF!</f>
        <v>#REF!</v>
      </c>
      <c r="C651" t="e">
        <f>ROW(#REF!)</f>
        <v>#REF!</v>
      </c>
    </row>
    <row r="652" spans="2:3" ht="14.25">
      <c r="B652" t="e">
        <f>#REF!</f>
        <v>#REF!</v>
      </c>
      <c r="C652" t="e">
        <f>ROW(#REF!)</f>
        <v>#REF!</v>
      </c>
    </row>
    <row r="653" spans="2:3" ht="14.25">
      <c r="B653" t="e">
        <f>#REF!</f>
        <v>#REF!</v>
      </c>
      <c r="C653" t="e">
        <f>ROW(#REF!)</f>
        <v>#REF!</v>
      </c>
    </row>
    <row r="654" spans="2:3" ht="14.25">
      <c r="B654" t="e">
        <f>#REF!</f>
        <v>#REF!</v>
      </c>
      <c r="C654" t="e">
        <f>ROW(#REF!)</f>
        <v>#REF!</v>
      </c>
    </row>
    <row r="655" spans="2:3" ht="14.25">
      <c r="B655" t="e">
        <f>#REF!</f>
        <v>#REF!</v>
      </c>
      <c r="C655" t="e">
        <f>ROW(#REF!)</f>
        <v>#REF!</v>
      </c>
    </row>
    <row r="656" spans="2:3" ht="14.25">
      <c r="B656" t="e">
        <f>#REF!</f>
        <v>#REF!</v>
      </c>
      <c r="C656" t="e">
        <f>ROW(#REF!)</f>
        <v>#REF!</v>
      </c>
    </row>
    <row r="657" spans="2:3" ht="14.25">
      <c r="B657" t="e">
        <f>#REF!</f>
        <v>#REF!</v>
      </c>
      <c r="C657" t="e">
        <f>ROW(#REF!)</f>
        <v>#REF!</v>
      </c>
    </row>
    <row r="658" spans="2:3" ht="14.25">
      <c r="B658" t="e">
        <f>#REF!</f>
        <v>#REF!</v>
      </c>
      <c r="C658" t="e">
        <f>ROW(#REF!)</f>
        <v>#REF!</v>
      </c>
    </row>
    <row r="659" spans="2:3" ht="14.25">
      <c r="B659" t="e">
        <f>#REF!</f>
        <v>#REF!</v>
      </c>
    </row>
    <row r="660" spans="2:3" ht="14.25">
      <c r="B660" t="e">
        <f>#REF!</f>
        <v>#REF!</v>
      </c>
    </row>
    <row r="661" spans="2:3" ht="14.25">
      <c r="B661" t="e">
        <f>#REF!</f>
        <v>#REF!</v>
      </c>
    </row>
    <row r="662" spans="2:3" ht="14.25">
      <c r="B662" t="e">
        <f>#REF!</f>
        <v>#REF!</v>
      </c>
    </row>
    <row r="663" spans="2:3" ht="14.25">
      <c r="B663" t="e">
        <f>#REF!</f>
        <v>#REF!</v>
      </c>
    </row>
    <row r="664" spans="2:3" ht="14.25">
      <c r="B664" t="e">
        <f>#REF!</f>
        <v>#REF!</v>
      </c>
    </row>
    <row r="665" spans="2:3" ht="14.25">
      <c r="B665" t="e">
        <f>#REF!</f>
        <v>#REF!</v>
      </c>
    </row>
    <row r="666" spans="2:3" ht="14.25">
      <c r="B666" t="e">
        <f>#REF!</f>
        <v>#REF!</v>
      </c>
    </row>
    <row r="667" spans="2:3" ht="14.25">
      <c r="B667" t="e">
        <f>#REF!</f>
        <v>#REF!</v>
      </c>
    </row>
    <row r="668" spans="2:3" ht="14.25">
      <c r="B668" t="e">
        <f>#REF!</f>
        <v>#REF!</v>
      </c>
    </row>
    <row r="669" spans="2:3" ht="14.25">
      <c r="B669" t="e">
        <f>#REF!</f>
        <v>#REF!</v>
      </c>
    </row>
    <row r="670" spans="2:3" ht="14.25">
      <c r="B670" t="e">
        <f>#REF!</f>
        <v>#REF!</v>
      </c>
    </row>
    <row r="671" spans="2:3" ht="14.25">
      <c r="B671" t="e">
        <f>#REF!</f>
        <v>#REF!</v>
      </c>
    </row>
    <row r="672" spans="2:3" ht="14.25">
      <c r="B672" t="e">
        <f>#REF!</f>
        <v>#REF!</v>
      </c>
    </row>
    <row r="673" spans="2:2" ht="14.25">
      <c r="B673" t="e">
        <f>#REF!</f>
        <v>#REF!</v>
      </c>
    </row>
    <row r="674" spans="2:2" ht="14.25">
      <c r="B674" t="e">
        <f>#REF!</f>
        <v>#REF!</v>
      </c>
    </row>
    <row r="675" spans="2:2" ht="14.25">
      <c r="B675" t="e">
        <f>#REF!</f>
        <v>#REF!</v>
      </c>
    </row>
    <row r="676" spans="2:2" ht="14.25">
      <c r="B676" t="e">
        <f>#REF!</f>
        <v>#REF!</v>
      </c>
    </row>
    <row r="677" spans="2:2" ht="14.25">
      <c r="B677" t="e">
        <f>#REF!</f>
        <v>#REF!</v>
      </c>
    </row>
    <row r="678" spans="2:2" ht="14.25">
      <c r="B678" t="e">
        <f>#REF!</f>
        <v>#REF!</v>
      </c>
    </row>
    <row r="679" spans="2:2" ht="14.25">
      <c r="B679" t="e">
        <f>#REF!</f>
        <v>#REF!</v>
      </c>
    </row>
    <row r="680" spans="2:2" ht="14.25">
      <c r="B680" t="e">
        <f>#REF!</f>
        <v>#REF!</v>
      </c>
    </row>
    <row r="681" spans="2:2" ht="14.25">
      <c r="B681" t="e">
        <f>#REF!</f>
        <v>#REF!</v>
      </c>
    </row>
    <row r="682" spans="2:2" ht="14.25">
      <c r="B682" t="e">
        <f>#REF!</f>
        <v>#REF!</v>
      </c>
    </row>
    <row r="683" spans="2:2" ht="14.25">
      <c r="B683" t="e">
        <f>#REF!</f>
        <v>#REF!</v>
      </c>
    </row>
    <row r="684" spans="2:2" ht="14.25">
      <c r="B684" t="e">
        <f>#REF!</f>
        <v>#REF!</v>
      </c>
    </row>
    <row r="685" spans="2:2" ht="14.25">
      <c r="B685" t="e">
        <f>#REF!</f>
        <v>#REF!</v>
      </c>
    </row>
    <row r="686" spans="2:2" ht="14.25">
      <c r="B686" t="e">
        <f>#REF!</f>
        <v>#REF!</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README_FIRST!</vt:lpstr>
      <vt:lpstr>ePO-DED</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Enric Staromiejski Torregrosa</cp:lastModifiedBy>
  <cp:revision>5</cp:revision>
  <dcterms:created xsi:type="dcterms:W3CDTF">2018-03-03T10:58:27Z</dcterms:created>
  <dcterms:modified xsi:type="dcterms:W3CDTF">2018-07-05T15:54:42Z</dcterms:modified>
</cp:coreProperties>
</file>