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\Week 4\"/>
    </mc:Choice>
  </mc:AlternateContent>
  <xr:revisionPtr revIDLastSave="0" documentId="13_ncr:1_{E29E7B95-F073-414A-8347-28DBD53791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0" hidden="1">'Ealing Property Sales'!$A$5:$M$791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B5" i="3" l="1"/>
  <c r="B6" i="3"/>
  <c r="B7" i="3"/>
  <c r="B8" i="3"/>
  <c r="B4" i="3"/>
  <c r="C3" i="1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C13" i="3" l="1"/>
  <c r="B14" i="3"/>
  <c r="B15" i="3"/>
  <c r="B16" i="3"/>
  <c r="B17" i="3"/>
  <c r="B18" i="3"/>
  <c r="B13" i="3"/>
  <c r="C5" i="3"/>
  <c r="D5" i="3"/>
  <c r="E5" i="3"/>
  <c r="D8" i="3"/>
  <c r="E8" i="3"/>
  <c r="C8" i="3"/>
  <c r="C6" i="3"/>
  <c r="D6" i="3"/>
  <c r="E6" i="3"/>
  <c r="C7" i="3"/>
  <c r="E7" i="3"/>
  <c r="D7" i="3"/>
  <c r="D4" i="3"/>
  <c r="E4" i="3"/>
  <c r="C4" i="3"/>
  <c r="B9" i="3"/>
  <c r="E9" i="3" l="1"/>
  <c r="C9" i="3"/>
  <c r="D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<sst xmlns="http://schemas.openxmlformats.org/spreadsheetml/2006/main" count="5955" uniqueCount="1684">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</sst>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trends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9-4EB9-820F-C10B2B6C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84927"/>
        <c:axId val="2034806559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0336176727909011E-2"/>
                  <c:y val="-0.4478977107028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9-4EB9-820F-C10B2B6C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788255"/>
        <c:axId val="2034795743"/>
      </c:lineChart>
      <c:catAx>
        <c:axId val="20347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95743"/>
        <c:crosses val="autoZero"/>
        <c:auto val="1"/>
        <c:lblAlgn val="ctr"/>
        <c:lblOffset val="100"/>
        <c:noMultiLvlLbl val="0"/>
      </c:catAx>
      <c:valAx>
        <c:axId val="20347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88255"/>
        <c:crosses val="autoZero"/>
        <c:crossBetween val="between"/>
      </c:valAx>
      <c:valAx>
        <c:axId val="2034806559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84927"/>
        <c:crosses val="max"/>
        <c:crossBetween val="between"/>
      </c:valAx>
      <c:catAx>
        <c:axId val="203478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806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1120140</xdr:colOff>
      <xdr:row>10</xdr:row>
      <xdr:rowOff>7620</xdr:rowOff>
    </xdr:from>
    <xdr:to>
      <xdr:col>10</xdr:col>
      <xdr:colOff>190500</xdr:colOff>
      <xdr:row>25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418D3B-4D77-7AE5-8718-A86684C1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I16" sqref="I16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>
        <f>COUNT(ID)</f>
        <v>9</v>
      </c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A4" workbookViewId="0">
      <selection activeCell="M15" sqref="M15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>
        <f>SUMIFS(Price_Paid,Property_Type,A4)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3">
      <c r="A5" t="s">
        <v>23</v>
      </c>
      <c r="B5" s="10">
        <f>SUMIFS(Price_Paid,Property_Type,A5)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3">
      <c r="A6" t="s">
        <v>33</v>
      </c>
      <c r="B6" s="10">
        <f>SUMIFS(Price_Paid,Property_Type,A6)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3">
      <c r="A7" t="s">
        <v>81</v>
      </c>
      <c r="B7" s="10">
        <f>SUMIFS(Price_Paid,Property_Type,A7)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3">
      <c r="A8" t="s">
        <v>1683</v>
      </c>
      <c r="B8" s="10">
        <f>SUMIFS(Price_Paid,Property_Type,A8)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COUNTIFS(Town,$A$12,Year_Sold,$B$11, Month_Sold,$A13)</f>
        <v>37</v>
      </c>
      <c r="C13" s="10">
        <f>SUMIFS(Price_Paid,Town,$A$12,Year_Sold,$B$11,Month_Sold,$A13)</f>
        <v>27259601</v>
      </c>
    </row>
    <row r="14" spans="1:6" x14ac:dyDescent="0.3">
      <c r="A14" t="s">
        <v>1676</v>
      </c>
      <c r="B14">
        <f>COUNTIFS(Town,$A$12,Year_Sold,$B$11, Month_Sold,$A14)</f>
        <v>28</v>
      </c>
      <c r="C14" s="10">
        <f>SUMIFS(Price_Paid,Town,$A$12,Year_Sold,$B$11,Month_Sold,$A14)</f>
        <v>18390849</v>
      </c>
    </row>
    <row r="15" spans="1:6" x14ac:dyDescent="0.3">
      <c r="A15" t="s">
        <v>1677</v>
      </c>
      <c r="B15">
        <f>COUNTIFS(Town,$A$12,Year_Sold,$B$11, Month_Sold,$A15)</f>
        <v>19</v>
      </c>
      <c r="C15" s="10">
        <f>SUMIFS(Price_Paid,Town,$A$12,Year_Sold,$B$11,Month_Sold,$A15)</f>
        <v>15697350</v>
      </c>
    </row>
    <row r="16" spans="1:6" x14ac:dyDescent="0.3">
      <c r="A16" t="s">
        <v>1678</v>
      </c>
      <c r="B16">
        <f>COUNTIFS(Town,$A$12,Year_Sold,$B$11, Month_Sold,$A16)</f>
        <v>13</v>
      </c>
      <c r="C16" s="10">
        <f>SUMIFS(Price_Paid,Town,$A$12,Year_Sold,$B$11,Month_Sold,$A16)</f>
        <v>7555000</v>
      </c>
    </row>
    <row r="17" spans="1:3" x14ac:dyDescent="0.3">
      <c r="A17" t="s">
        <v>1679</v>
      </c>
      <c r="B17">
        <f>COUNTIFS(Town,$A$12,Year_Sold,$B$11, Month_Sold,$A17)</f>
        <v>12</v>
      </c>
      <c r="C17" s="10">
        <f>SUMIFS(Price_Paid,Town,$A$12,Year_Sold,$B$11,Month_Sold,$A17)</f>
        <v>8462550</v>
      </c>
    </row>
    <row r="18" spans="1:3" x14ac:dyDescent="0.3">
      <c r="A18" t="s">
        <v>1680</v>
      </c>
      <c r="B18">
        <f>COUNTIFS(Town,$A$12,Year_Sold,$B$11, Month_Sold,$A18)</f>
        <v>14</v>
      </c>
      <c r="C18" s="10">
        <f>SUMIFS(Price_Paid,Town,$A$12,Year_Sold,$B$11,Month_Sold,$A18)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A878F01-F359-4658-846F-185DCF1393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Dragos Pavel</cp:lastModifiedBy>
  <dcterms:created xsi:type="dcterms:W3CDTF">2017-07-27T01:27:30Z</dcterms:created>
  <dcterms:modified xsi:type="dcterms:W3CDTF">2022-10-19T20:17:35Z</dcterms:modified>
</cp:coreProperties>
</file>