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AC8C0A3F-AACB-4606-AF31-824E3D5B8F5A}" xr6:coauthVersionLast="47" xr6:coauthVersionMax="47" xr10:uidLastSave="{00000000-0000-0000-0000-000000000000}"/>
  <bookViews>
    <workbookView xWindow="11328" yWindow="696" windowWidth="11520" windowHeight="6132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0" l="1"/>
  <c r="H24" i="10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D12" i="12"/>
  <c r="B6" i="10" s="1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4" i="10" s="1"/>
  <c r="H33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5" i="10" l="1"/>
  <c r="F14" i="10"/>
  <c r="F6" i="10"/>
  <c r="Z3" i="1"/>
  <c r="D8" i="10"/>
  <c r="D7" i="10"/>
  <c r="F11" i="10"/>
  <c r="E12" i="10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G16" i="10"/>
  <c r="F23" i="10"/>
  <c r="G10" i="10"/>
  <c r="G7" i="10"/>
  <c r="G9" i="10"/>
  <c r="G5" i="10"/>
  <c r="D5" i="10"/>
  <c r="E5" i="10"/>
  <c r="G25" i="10" l="1"/>
  <c r="C32" i="10"/>
  <c r="C8" i="10"/>
  <c r="H19" i="10"/>
  <c r="G24" i="10"/>
  <c r="F26" i="10"/>
  <c r="B5" i="15"/>
  <c r="G23" i="10"/>
  <c r="H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  <c r="G19" i="10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<sst xmlns="http://schemas.openxmlformats.org/spreadsheetml/2006/main" count="12806" uniqueCount="2160">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</sst>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2" fillId="9" borderId="0" xfId="0" applyFont="1" applyFill="1" applyAlignment="1"/>
    <xf numFmtId="0" fontId="4" fillId="9" borderId="1" xfId="2" applyFill="1"/>
    <xf numFmtId="0" fontId="0" fillId="9" borderId="1" xfId="0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6640625" style="1" hidden="1" customWidth="1"/>
    <col min="5" max="5" width="27.33203125" style="1" hidden="1" customWidth="1"/>
    <col min="6" max="6" width="10.332031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33203125" style="1" customWidth="1"/>
    <col min="13" max="13" width="19" style="1" customWidth="1"/>
    <col min="14" max="14" width="12.332031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33203125" style="1" customWidth="1"/>
    <col min="24" max="24" width="12.5546875" style="1" customWidth="1"/>
    <col min="25" max="25" width="14.33203125" style="1" customWidth="1"/>
    <col min="26" max="26" width="12.44140625" style="1" bestFit="1" customWidth="1"/>
    <col min="27" max="16384" width="8.88671875" style="1"/>
  </cols>
  <sheetData>
    <row r="1" spans="1:26" customFormat="1" ht="34.049999999999997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C13" workbookViewId="0">
      <selection activeCell="H32" sqref="H32"/>
    </sheetView>
  </sheetViews>
  <sheetFormatPr defaultRowHeight="14.4" x14ac:dyDescent="0.3"/>
  <cols>
    <col min="1" max="1" width="12.88671875" customWidth="1"/>
    <col min="2" max="2" width="20.21875" style="27" customWidth="1"/>
    <col min="3" max="3" width="15.33203125" customWidth="1"/>
    <col min="4" max="7" width="14.88671875" customWidth="1"/>
    <col min="8" max="8" width="13.77734375" style="27" customWidth="1"/>
  </cols>
  <sheetData>
    <row r="1" spans="1:19" ht="34.049999999999997" customHeight="1" x14ac:dyDescent="0.6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2159</v>
      </c>
      <c r="H3" s="48">
        <v>0.06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">
      <c r="A5" s="3" t="s">
        <v>1996</v>
      </c>
      <c r="B5" s="49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28860.129326000002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472.82317599999993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2975.7207219999996</v>
      </c>
    </row>
    <row r="8" spans="1:19" x14ac:dyDescent="0.3">
      <c r="A8" s="3" t="s">
        <v>2022</v>
      </c>
      <c r="B8" s="49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11324.496114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21857.05531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29658.503836000007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2885.5450380000002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50671.087355999996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44203.291821999999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28427.385280000002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>SUM(D15:F15)</f>
        <v>61590.35579999999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11234.968832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7794.2814420000004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14874.156804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33386.572914000004</v>
      </c>
    </row>
    <row r="19" spans="1:8" ht="15" thickBot="1" x14ac:dyDescent="0.35">
      <c r="A19" s="34" t="s">
        <v>2139</v>
      </c>
      <c r="B19" s="35"/>
      <c r="C19" s="36">
        <f>SUM(C5:C18)</f>
        <v>1079173.0753620001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 ca="1">SUM(G5:G19)</f>
        <v>0</v>
      </c>
      <c r="H19" s="36">
        <f>SUM(H17:H18)</f>
        <v>48260.729718000002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0">
        <f>COUNTIFS(Customer_Type,G31,Account_Manager,$C$29)</f>
        <v>28</v>
      </c>
    </row>
    <row r="32" spans="1:8" x14ac:dyDescent="0.3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">
      <c r="G33" s="39" t="s">
        <v>46</v>
      </c>
      <c r="H33" s="18">
        <f>COUNTIFS(Customer_Type,G33,Account_Manager,$C$29)</f>
        <v>53</v>
      </c>
    </row>
    <row r="34" spans="7:8" x14ac:dyDescent="0.3">
      <c r="G34" s="19" t="s">
        <v>839</v>
      </c>
      <c r="H34" s="51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4.049999999999997" customHeight="1" x14ac:dyDescent="0.6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2154</v>
      </c>
    </row>
    <row r="4" spans="1:15" x14ac:dyDescent="0.3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197117.50057200005</v>
      </c>
      <c r="D5" s="31">
        <v>64000</v>
      </c>
      <c r="E5" s="31">
        <f>C5-D5</f>
        <v>133117.50057200005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65545.244160000002</v>
      </c>
      <c r="D6" s="31">
        <v>38500</v>
      </c>
      <c r="E6" s="31">
        <f t="shared" ref="E6:E7" si="0">C6-D6</f>
        <v>27045.244160000002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25963.273240000002</v>
      </c>
      <c r="D7" s="31">
        <v>12500</v>
      </c>
      <c r="E7" s="31">
        <f t="shared" si="0"/>
        <v>13463.273240000002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288626.01797200006</v>
      </c>
      <c r="D8" s="36">
        <f>SUM(D5:D7)</f>
        <v>115000</v>
      </c>
      <c r="E8" s="36">
        <f>SUM(E5:E7)</f>
        <v>173626.01797200006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1875" defaultRowHeight="14.4" x14ac:dyDescent="0.3"/>
  <cols>
    <col min="1" max="1" width="9.2187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6640625" style="1" bestFit="1" customWidth="1"/>
    <col min="10" max="10" width="16.664062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21875" style="1"/>
  </cols>
  <sheetData>
    <row r="1" spans="1:26" s="27" customFormat="1" ht="34.049999999999997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21.638888888888889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21.566666666666666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20.027777777777779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18.413888888888888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17.183333333333334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16.649999999999999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16.497222222222224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15.886111111111111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14.438888888888888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14.069444444444445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12.772222222222222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12.611111111111111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11.583333333333334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11.255555555555556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10.486111111111111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9.9944444444444436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9.8972222222222221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9.3722222222222218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8.3138888888888882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8.0277777777777786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7.8555555555555552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7.7638888888888893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7.7277777777777779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7.4027777777777777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7.1083333333333334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7.1055555555555552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6.8555555555555552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6.8472222222222223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6.7194444444444441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6.6833333333333336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5.8444444444444441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5.7611111111111111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12.697222222222223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5.3388888888888886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2022-09-21T03:54:32Z</dcterms:modified>
</cp:coreProperties>
</file>