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I\Week 5\"/>
    </mc:Choice>
  </mc:AlternateContent>
  <xr:revisionPtr revIDLastSave="0" documentId="13_ncr:1_{69A64610-3B0F-4AED-8AB0-31CEA120A46A}" xr6:coauthVersionLast="47" xr6:coauthVersionMax="47" xr10:uidLastSave="{00000000-0000-0000-0000-000000000000}"/>
  <bookViews>
    <workbookView xWindow="11520" yWindow="1740" windowWidth="11520" windowHeight="6132" firstSheet="1" activeTab="2" xr2:uid="{00000000-000D-0000-FFFF-FFFF00000000}"/>
  </bookViews>
  <sheets>
    <sheet name="Projections &amp; Estimates" sheetId="3" r:id="rId1"/>
    <sheet name="Scenario Summary" sheetId="4" r:id="rId2"/>
    <sheet name="Project Costing Model" sheetId="1" r:id="rId3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2" hidden="1">'Project Costing Model'!$B$7,'Project Costing Model'!$B$8,'Project Costing Model'!$B$9,'Project Costing Model'!$B$5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'Project Costing Model'!$B$7</definedName>
    <definedName name="solver_lhs2" localSheetId="2" hidden="1">'Project Costing Model'!$B$8</definedName>
    <definedName name="solver_lhs3" localSheetId="2" hidden="1">'Project Costing Model'!$B$8</definedName>
    <definedName name="solver_lhs4" localSheetId="2" hidden="1">'Project Costing Model'!$B$9</definedName>
    <definedName name="solver_lhs5" localSheetId="2" hidden="1">'Project Costing Model'!$B$9</definedName>
    <definedName name="solver_lhs6" localSheetId="2" hidden="1">'Project Costing Model'!$E$7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'Project Costing Model'!$E$20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1</definedName>
    <definedName name="solver_rel5" localSheetId="2" hidden="1">3</definedName>
    <definedName name="solver_rel6" localSheetId="2" hidden="1">1</definedName>
    <definedName name="solver_rhs1" localSheetId="2" hidden="1">12</definedName>
    <definedName name="solver_rhs2" localSheetId="2" hidden="1">8</definedName>
    <definedName name="solver_rhs3" localSheetId="2" hidden="1">5</definedName>
    <definedName name="solver_rhs4" localSheetId="2" hidden="1">6</definedName>
    <definedName name="solver_rhs5" localSheetId="2" hidden="1">5</definedName>
    <definedName name="solver_rhs6" localSheetId="2" hidden="1">24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24</definedName>
    <definedName name="solver_ver" localSheetId="2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<sst xmlns="http://schemas.openxmlformats.org/spreadsheetml/2006/main" count="70" uniqueCount="67">
  <si>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</si>
  <si>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</si>
  <si>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</si>
  <si>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</si>
  <si>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</si>
  <si>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</si>
  <si>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</si>
  <si>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</si>
  <si>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</si>
  <si>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</si>
  <si>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</si>
  <si>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</si>
  <si>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</si>
  <si>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</si>
  <si>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</si>
  <si>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</si>
  <si>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</si>
  <si>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</si>
  <si>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</si>
  <si>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</si>
  <si>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</si>
  <si>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</si>
  <si>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</si>
  <si>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</si>
  <si>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</si>
  <si>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</si>
  <si>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</si>
  <si>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</si>
  <si>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</si>
  <si>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</si>
  <si>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</si>
  <si>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</si>
  <si>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</si>
  <si>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</si>
  <si>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</si>
  <si>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</si>
  <si>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</si>
  <si>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</si>
  <si>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</si>
  <si>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</si>
  <si>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</si>
  <si>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</si>
  <si>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</si>
  <si>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</si>
  <si>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</si>
  <si>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</si>
  <si>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</si>
  <si>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</si>
  <si>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</si>
  <si>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</si>
  <si>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</si>
  <si>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</si>
  <si>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</si>
  <si>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</si>
  <si>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</si>
  <si>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</si>
  <si>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</si>
  <si>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Dragos Pavel on 25/09/2022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</si>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</sst>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167" fontId="0" fillId="0" borderId="0" xfId="0" applyNumberFormat="1" applyFill="1" applyBorder="1" applyAlignment="1"/>
    <xf numFmtId="165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5" fontId="0" fillId="37" borderId="0" xfId="0" applyNumberFormat="1" applyFill="1" applyBorder="1" applyAlignment="1"/>
    <xf numFmtId="167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workbookViewId="0">
      <selection activeCell="G6" sqref="G6"/>
    </sheetView>
  </sheetViews>
  <sheetFormatPr defaultRowHeight="14.4" x14ac:dyDescent="0.3"/>
  <cols>
    <col min="1" max="1" width="22.44140625" customWidth="1"/>
    <col min="2" max="3" width="18.44140625" customWidth="1"/>
    <col min="4" max="4" width="19.6640625" customWidth="1"/>
    <col min="5" max="5" width="18.44140625" customWidth="1"/>
    <col min="6" max="6" width="17.33203125" customWidth="1"/>
    <col min="7" max="7" width="20.88671875" bestFit="1" customWidth="1"/>
    <col min="8" max="8" width="17.33203125" customWidth="1"/>
  </cols>
  <sheetData>
    <row r="1" spans="1:8" s="35" customFormat="1" ht="40.799999999999997" customHeight="1" x14ac:dyDescent="0.3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.05" customHeight="1" x14ac:dyDescent="0.3">
      <c r="A2" s="19"/>
      <c r="B2" s="24"/>
      <c r="C2" s="24"/>
      <c r="D2" s="24"/>
      <c r="E2" s="20"/>
      <c r="F2" s="20"/>
      <c r="G2" s="20"/>
      <c r="H2" s="20"/>
    </row>
    <row r="4" spans="1:8" x14ac:dyDescent="0.3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35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">
      <c r="A13" s="35"/>
      <c r="B13" s="25"/>
      <c r="C13" s="25"/>
      <c r="D13" s="25"/>
      <c r="E13" s="35"/>
      <c r="F13" s="31"/>
    </row>
    <row r="14" spans="1:8" x14ac:dyDescent="0.3">
      <c r="C14" s="31"/>
      <c r="D14" s="31"/>
      <c r="E14" s="31"/>
      <c r="F14" s="31"/>
    </row>
    <row r="15" spans="1:8" x14ac:dyDescent="0.3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">
      <c r="A18" s="36">
        <v>0.08</v>
      </c>
      <c r="B18" s="31">
        <v>99360</v>
      </c>
      <c r="C18" s="31"/>
      <c r="F18" s="31"/>
    </row>
    <row r="19" spans="1:8" x14ac:dyDescent="0.3">
      <c r="A19" s="36">
        <v>9.5000000000000001E-2</v>
      </c>
      <c r="B19" s="31">
        <v>100740</v>
      </c>
      <c r="C19" s="31"/>
      <c r="F19" s="31"/>
    </row>
    <row r="20" spans="1:8" s="35" customFormat="1" x14ac:dyDescent="0.3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8AFF-0D16-4A5A-B8F0-8F5140EE078D}">
  <sheetPr>
    <outlinePr summaryBelow="0"/>
  </sheetPr>
  <dimension ref="B1:G12"/>
  <sheetViews>
    <sheetView showGridLines="0" topLeftCell="B1" workbookViewId="0">
      <selection activeCell="C3" sqref="C3"/>
    </sheetView>
  </sheetViews>
  <sheetFormatPr defaultRowHeight="14.4" outlineLevelRow="1" outlineLevelCol="1" x14ac:dyDescent="0.3"/>
  <cols>
    <col min="3" max="3" width="25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54" t="s">
        <v>60</v>
      </c>
      <c r="C2" s="54"/>
      <c r="D2" s="59"/>
      <c r="E2" s="59"/>
      <c r="F2" s="59"/>
      <c r="G2" s="59"/>
    </row>
    <row r="3" spans="2:7" ht="15.6" collapsed="1" x14ac:dyDescent="0.3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30.6" hidden="1" outlineLevel="1" x14ac:dyDescent="0.3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3">
      <c r="B5" s="57" t="s">
        <v>61</v>
      </c>
      <c r="C5" s="57"/>
      <c r="D5" s="55"/>
      <c r="E5" s="55"/>
      <c r="F5" s="55"/>
      <c r="G5" s="55"/>
    </row>
    <row r="6" spans="2:7" outlineLevel="1" x14ac:dyDescent="0.3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3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3">
      <c r="B8" s="57" t="s">
        <v>63</v>
      </c>
      <c r="C8" s="57"/>
      <c r="D8" s="55"/>
      <c r="E8" s="55"/>
      <c r="F8" s="55"/>
      <c r="G8" s="55"/>
    </row>
    <row r="9" spans="2:7" ht="15" outlineLevel="1" thickBot="1" x14ac:dyDescent="0.35">
      <c r="B9" s="58"/>
      <c r="C9" s="58" t="s">
        <v>55</v>
      </c>
      <c r="D9" s="52">
        <v>80000.000000000102</v>
      </c>
      <c r="E9" s="52">
        <v>80000.000000000102</v>
      </c>
      <c r="F9" s="52">
        <v>67594.202898550895</v>
      </c>
      <c r="G9" s="52">
        <v>55188.405797101499</v>
      </c>
    </row>
    <row r="10" spans="2:7" x14ac:dyDescent="0.3">
      <c r="B10" t="s">
        <v>64</v>
      </c>
    </row>
    <row r="11" spans="2:7" x14ac:dyDescent="0.3">
      <c r="B11" t="s">
        <v>65</v>
      </c>
    </row>
    <row r="12" spans="2:7" x14ac:dyDescent="0.3">
      <c r="B12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topLeftCell="B1" zoomScale="120" zoomScaleNormal="120" workbookViewId="0">
      <selection activeCell="E20" sqref="E20"/>
    </sheetView>
  </sheetViews>
  <sheetFormatPr defaultColWidth="8.88671875" defaultRowHeight="14.4" x14ac:dyDescent="0.3"/>
  <cols>
    <col min="1" max="1" width="40.6640625" style="1" customWidth="1"/>
    <col min="2" max="2" width="12.6640625" style="1" customWidth="1"/>
    <col min="3" max="3" width="7.109375" style="1" customWidth="1"/>
    <col min="4" max="4" width="40.6640625" style="1" customWidth="1"/>
    <col min="5" max="5" width="12.6640625" style="1" customWidth="1"/>
    <col min="6" max="16384" width="8.88671875" style="1"/>
  </cols>
  <sheetData>
    <row r="1" spans="1:6" s="16" customFormat="1" ht="40.799999999999997" customHeight="1" x14ac:dyDescent="0.3">
      <c r="A1" s="13" t="s">
        <v>23</v>
      </c>
      <c r="B1" s="14"/>
      <c r="C1" s="14"/>
      <c r="D1" s="14"/>
      <c r="E1" s="14"/>
      <c r="F1" s="15"/>
    </row>
    <row r="2" spans="1:6" s="18" customFormat="1" ht="4.05" customHeight="1" x14ac:dyDescent="0.3">
      <c r="A2" s="19"/>
      <c r="B2" s="20"/>
      <c r="C2" s="20"/>
      <c r="D2" s="20"/>
      <c r="E2" s="20"/>
      <c r="F2" s="17"/>
    </row>
    <row r="3" spans="1:6" x14ac:dyDescent="0.3">
      <c r="A3" s="4"/>
      <c r="B3" s="4"/>
      <c r="C3" s="4"/>
      <c r="D3" s="4"/>
      <c r="E3" s="4"/>
      <c r="F3" s="4"/>
    </row>
    <row r="4" spans="1:6" ht="15.6" x14ac:dyDescent="0.3">
      <c r="A4" s="5" t="s">
        <v>21</v>
      </c>
      <c r="B4" s="4"/>
      <c r="C4" s="4"/>
      <c r="D4" s="5" t="s">
        <v>22</v>
      </c>
      <c r="E4" s="4"/>
      <c r="F4" s="4"/>
    </row>
    <row r="5" spans="1:6" x14ac:dyDescent="0.3">
      <c r="A5" s="4" t="s">
        <v>49</v>
      </c>
      <c r="B5" s="10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3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3">
      <c r="A7" s="4" t="s">
        <v>1</v>
      </c>
      <c r="B7" s="11">
        <v>10</v>
      </c>
      <c r="C7" s="4"/>
      <c r="D7" s="4" t="s">
        <v>5</v>
      </c>
      <c r="E7" s="21">
        <f>E5/E6</f>
        <v>28.985507246376837</v>
      </c>
      <c r="F7" s="4"/>
    </row>
    <row r="8" spans="1:6" x14ac:dyDescent="0.3">
      <c r="A8" s="4" t="s">
        <v>2</v>
      </c>
      <c r="B8" s="11">
        <v>8</v>
      </c>
      <c r="C8" s="4"/>
      <c r="D8" s="4"/>
      <c r="E8" s="4"/>
      <c r="F8" s="4"/>
    </row>
    <row r="9" spans="1:6" ht="15.6" x14ac:dyDescent="0.3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3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3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3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">
      <c r="C13" s="4"/>
      <c r="D13" s="4"/>
      <c r="E13" s="4"/>
      <c r="F13" s="4"/>
    </row>
    <row r="14" spans="1:6" ht="15.6" x14ac:dyDescent="0.3">
      <c r="A14" s="5" t="s">
        <v>10</v>
      </c>
      <c r="C14" s="4"/>
      <c r="D14" s="5" t="s">
        <v>17</v>
      </c>
      <c r="F14" s="4"/>
    </row>
    <row r="15" spans="1:6" x14ac:dyDescent="0.3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3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3">
      <c r="A17" s="4" t="s">
        <v>13</v>
      </c>
      <c r="B17" s="7">
        <f>B16*E7</f>
        <v>688405.79710144992</v>
      </c>
      <c r="C17" s="4"/>
      <c r="D17" s="9" t="s">
        <v>47</v>
      </c>
      <c r="E17" s="7">
        <f>E15*E16</f>
        <v>74900</v>
      </c>
      <c r="F17" s="4"/>
    </row>
    <row r="18" spans="1:6" x14ac:dyDescent="0.3">
      <c r="A18" s="4" t="s">
        <v>24</v>
      </c>
      <c r="B18" s="12">
        <v>100000</v>
      </c>
      <c r="C18" s="4"/>
      <c r="D18" s="9" t="s">
        <v>18</v>
      </c>
      <c r="E18" s="7">
        <f>E17*B5</f>
        <v>868405.79710145004</v>
      </c>
      <c r="F18" s="4"/>
    </row>
    <row r="19" spans="1:6" x14ac:dyDescent="0.3">
      <c r="A19" s="4"/>
      <c r="B19" s="8"/>
      <c r="C19" s="4"/>
      <c r="D19" s="4"/>
      <c r="E19" s="4"/>
      <c r="F19" s="4"/>
    </row>
    <row r="20" spans="1:6" ht="15" thickBot="1" x14ac:dyDescent="0.35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" thickTop="1" x14ac:dyDescent="0.3">
      <c r="C21" s="4"/>
      <c r="D21" s="4"/>
      <c r="E21" s="4"/>
      <c r="F21" s="4"/>
    </row>
    <row r="22" spans="1:6" x14ac:dyDescent="0.3">
      <c r="C22" s="4"/>
      <c r="D22" s="4"/>
      <c r="E22" s="4"/>
      <c r="F22" s="4"/>
    </row>
    <row r="23" spans="1:6" x14ac:dyDescent="0.3">
      <c r="C23" s="4"/>
      <c r="D23" s="4"/>
      <c r="E23" s="4"/>
      <c r="F23" s="4"/>
    </row>
    <row r="24" spans="1:6" x14ac:dyDescent="0.3">
      <c r="C24" s="4"/>
      <c r="D24" s="4"/>
      <c r="E24" s="4"/>
      <c r="F24" s="4"/>
    </row>
    <row r="25" spans="1:6" x14ac:dyDescent="0.3"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Projections &amp; Estimates</vt:lpstr>
      <vt:lpstr>Scenario Summary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2017-08-25T02:34:34Z</dcterms:created>
  <dcterms:modified xsi:type="dcterms:W3CDTF">2022-09-26T03:53:43Z</dcterms:modified>
</cp:coreProperties>
</file>