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I\Week 5\"/>
    </mc:Choice>
  </mc:AlternateContent>
  <xr:revisionPtr revIDLastSave="0" documentId="13_ncr:1_{845DAFF9-E4CD-49BB-9AE2-182115336B7B}" xr6:coauthVersionLast="47" xr6:coauthVersionMax="47" xr10:uidLastSave="{00000000-0000-0000-0000-000000000000}"/>
  <bookViews>
    <workbookView xWindow="11520" yWindow="1740" windowWidth="11520" windowHeight="6132" firstSheet="1" activeTab="2" xr2:uid="{00000000-000D-0000-FFFF-FFFF00000000}"/>
  </bookViews>
  <sheets>
    <sheet name="Projections &amp; Estimates" sheetId="3" r:id="rId1"/>
    <sheet name="Scenario Summary" sheetId="4" r:id="rId2"/>
    <sheet name="Scenario Summary 2" sheetId="5" r:id="rId3"/>
    <sheet name="Project Costing Model" sheetId="1" r:id="rId4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3" hidden="1">'Project Costing Model'!$B$7:$B$9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'Project Costing Model'!$B$7</definedName>
    <definedName name="solver_lhs2" localSheetId="3" hidden="1">'Project Costing Model'!$B$8</definedName>
    <definedName name="solver_lhs3" localSheetId="3" hidden="1">'Project Costing Model'!$B$9</definedName>
    <definedName name="solver_lhs4" localSheetId="3" hidden="1">'Project Costing Model'!$B$9</definedName>
    <definedName name="solver_lhs5" localSheetId="3" hidden="1">'Project Costing Model'!$E$7</definedName>
    <definedName name="solver_lhs6" localSheetId="3" hidden="1">'Project Costing Model'!$E$7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'Project Costing Model'!$E$20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el6" localSheetId="3" hidden="1">1</definedName>
    <definedName name="solver_rhs1" localSheetId="3" hidden="1">12</definedName>
    <definedName name="solver_rhs2" localSheetId="3" hidden="1">8</definedName>
    <definedName name="solver_rhs3" localSheetId="3" hidden="1">6</definedName>
    <definedName name="solver_rhs4" localSheetId="3" hidden="1">5</definedName>
    <definedName name="solver_rhs5" localSheetId="3" hidden="1">24</definedName>
    <definedName name="solver_rhs6" localSheetId="3" hidden="1">24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20</definedName>
    <definedName name="solver_ver" localSheetId="3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" i="3" l="1"/>
  <c r="B15" i="3"/>
  <c r="E7" i="3"/>
  <c r="E8" i="3"/>
  <c r="E9" i="3"/>
  <c r="E10" i="3"/>
  <c r="E11" i="3"/>
  <c r="E6" i="3"/>
  <c r="G6" i="3" s="1"/>
  <c r="E17" i="1" l="1"/>
  <c r="E12" i="3"/>
  <c r="C26" i="3"/>
  <c r="D26" i="3" s="1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<sst xmlns="http://schemas.openxmlformats.org/spreadsheetml/2006/main" count="89" uniqueCount="76">
  <si>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</si>
  <si>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</si>
  <si>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</si>
  <si>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</si>
  <si>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</si>
  <si>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</si>
  <si>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</si>
  <si>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</si>
  <si>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</si>
  <si>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</si>
  <si>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</si>
  <si>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</si>
  <si>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</si>
  <si>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</si>
  <si>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</si>
  <si>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</si>
  <si>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</si>
  <si>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</si>
  <si>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</si>
  <si>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</si>
  <si>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</si>
  <si>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</si>
  <si>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</si>
  <si>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</si>
  <si>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</si>
  <si>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</si>
  <si>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</si>
  <si>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</si>
  <si>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</si>
  <si>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</si>
  <si>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</si>
  <si>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</si>
  <si>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</si>
  <si>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</si>
  <si>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</si>
  <si>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</si>
  <si>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</si>
  <si>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</si>
  <si>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</si>
  <si>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</si>
  <si>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</si>
  <si>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</si>
  <si>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</si>
  <si>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</si>
  <si>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</si>
  <si>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</si>
  <si>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</si>
  <si>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</si>
  <si>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</si>
  <si>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</si>
  <si>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</si>
  <si>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</si>
  <si>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</si>
  <si>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</si>
  <si>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</si>
  <si>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</si>
  <si>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</si>
  <si>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nic on 5/09/2017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</si>
  <si>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</si>
  <si>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</si>
  <si>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</si>
  <si>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</si>
  <si>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</si>
  <si>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</si>
  <si>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</si>
  <si>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</si>
  <si>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</si>
  <si>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$B$7</t>
  </si>
  <si>
    <t>$B$8</t>
  </si>
  <si>
    <t>$B$9</t>
  </si>
  <si>
    <t>20Weeks</t>
  </si>
  <si>
    <t>Created by Dragos Pavel on 9/26/2022</t>
  </si>
  <si>
    <t>30Weeks</t>
  </si>
  <si>
    <t>Created by Dragos Pavel on 26/09/2022</t>
  </si>
  <si>
    <t>21Weeks</t>
  </si>
  <si>
    <t>42Weeks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</si>
</sst>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0.0%"/>
    <numFmt numFmtId="167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6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5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5" fontId="0" fillId="0" borderId="0" xfId="0" applyNumberFormat="1"/>
    <xf numFmtId="165" fontId="2" fillId="2" borderId="1" xfId="1" applyNumberFormat="1" applyAlignment="1"/>
    <xf numFmtId="0" fontId="4" fillId="18" borderId="0" xfId="33" applyAlignment="1">
      <alignment horizontal="right"/>
    </xf>
    <xf numFmtId="165" fontId="2" fillId="2" borderId="1" xfId="1" applyNumberFormat="1"/>
    <xf numFmtId="0" fontId="0" fillId="0" borderId="0" xfId="0"/>
    <xf numFmtId="166" fontId="1" fillId="19" borderId="0" xfId="34" applyNumberFormat="1"/>
    <xf numFmtId="0" fontId="4" fillId="18" borderId="0" xfId="33"/>
    <xf numFmtId="165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5" fontId="25" fillId="0" borderId="0" xfId="0" applyNumberFormat="1" applyFont="1"/>
    <xf numFmtId="167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67" fontId="0" fillId="0" borderId="0" xfId="0" applyNumberFormat="1" applyFill="1" applyBorder="1" applyAlignment="1"/>
    <xf numFmtId="165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5" fontId="0" fillId="37" borderId="0" xfId="0" applyNumberFormat="1" applyFill="1" applyBorder="1" applyAlignment="1"/>
    <xf numFmtId="167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  <xf numFmtId="1" fontId="0" fillId="0" borderId="0" xfId="0" applyNumberFormat="1" applyFill="1" applyBorder="1" applyAlignment="1"/>
    <xf numFmtId="1" fontId="0" fillId="37" borderId="0" xfId="0" applyNumberFormat="1" applyFill="1" applyBorder="1" applyAlignment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>
      <selection activeCell="G6" sqref="G6"/>
    </sheetView>
  </sheetViews>
  <sheetFormatPr defaultRowHeight="14.4" x14ac:dyDescent="0.3"/>
  <cols>
    <col min="1" max="1" width="22.44140625" customWidth="1"/>
    <col min="2" max="3" width="18.44140625" customWidth="1"/>
    <col min="4" max="4" width="19.6640625" customWidth="1"/>
    <col min="5" max="5" width="18.44140625" customWidth="1"/>
    <col min="6" max="6" width="17.33203125" customWidth="1"/>
    <col min="7" max="7" width="20.88671875" bestFit="1" customWidth="1"/>
    <col min="8" max="8" width="17.33203125" customWidth="1"/>
  </cols>
  <sheetData>
    <row r="1" spans="1:8" s="35" customFormat="1" ht="40.799999999999997" customHeight="1" x14ac:dyDescent="0.3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.05" customHeight="1" x14ac:dyDescent="0.3">
      <c r="A2" s="19"/>
      <c r="B2" s="24"/>
      <c r="C2" s="24"/>
      <c r="D2" s="24"/>
      <c r="E2" s="20"/>
      <c r="F2" s="20"/>
      <c r="G2" s="20"/>
      <c r="H2" s="20"/>
    </row>
    <row r="4" spans="1:8" x14ac:dyDescent="0.3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3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3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3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3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35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">
      <c r="A13" s="35"/>
      <c r="B13" s="25"/>
      <c r="C13" s="25"/>
      <c r="D13" s="25"/>
      <c r="E13" s="35"/>
      <c r="F13" s="31"/>
    </row>
    <row r="14" spans="1:8" x14ac:dyDescent="0.3">
      <c r="C14" s="31"/>
      <c r="D14" s="31"/>
      <c r="E14" s="31"/>
      <c r="F14" s="31"/>
    </row>
    <row r="15" spans="1:8" x14ac:dyDescent="0.3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3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3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3">
      <c r="A18" s="36">
        <v>0.08</v>
      </c>
      <c r="B18" s="31">
        <v>99360</v>
      </c>
      <c r="C18" s="31"/>
      <c r="F18" s="31"/>
    </row>
    <row r="19" spans="1:8" x14ac:dyDescent="0.3">
      <c r="A19" s="36">
        <v>9.5000000000000001E-2</v>
      </c>
      <c r="B19" s="31">
        <v>100740</v>
      </c>
      <c r="C19" s="31"/>
      <c r="F19" s="31"/>
    </row>
    <row r="20" spans="1:8" s="35" customFormat="1" x14ac:dyDescent="0.3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3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3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3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3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3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3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3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3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3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3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AB7F-130F-430E-9EF8-3532AADA4BA6}">
  <sheetPr>
    <outlinePr summaryBelow="0"/>
  </sheetPr>
  <dimension ref="B1:G12"/>
  <sheetViews>
    <sheetView showGridLines="0" workbookViewId="0">
      <selection activeCell="C6" sqref="C6"/>
    </sheetView>
  </sheetViews>
  <sheetFormatPr defaultRowHeight="14.4" outlineLevelRow="1" outlineLevelCol="1" x14ac:dyDescent="0.3"/>
  <cols>
    <col min="3" max="3" width="25.109375" bestFit="1" customWidth="1"/>
    <col min="4" max="7" width="11.6640625" bestFit="1" customWidth="1" outlineLevel="1"/>
  </cols>
  <sheetData>
    <row r="1" spans="2:7" ht="15" thickBot="1" x14ac:dyDescent="0.35"/>
    <row r="2" spans="2:7" ht="15.6" x14ac:dyDescent="0.3">
      <c r="B2" s="54" t="s">
        <v>60</v>
      </c>
      <c r="C2" s="54"/>
      <c r="D2" s="59"/>
      <c r="E2" s="59"/>
      <c r="F2" s="59"/>
      <c r="G2" s="59"/>
    </row>
    <row r="3" spans="2:7" ht="15.6" collapsed="1" x14ac:dyDescent="0.3">
      <c r="B3" s="53"/>
      <c r="C3" s="53"/>
      <c r="D3" s="60" t="s">
        <v>62</v>
      </c>
      <c r="E3" s="60" t="s">
        <v>56</v>
      </c>
      <c r="F3" s="60" t="s">
        <v>58</v>
      </c>
      <c r="G3" s="60" t="s">
        <v>59</v>
      </c>
    </row>
    <row r="4" spans="2:7" ht="20.399999999999999" hidden="1" outlineLevel="1" x14ac:dyDescent="0.3">
      <c r="B4" s="56"/>
      <c r="C4" s="56"/>
      <c r="D4" s="49"/>
      <c r="E4" s="63" t="s">
        <v>57</v>
      </c>
      <c r="F4" s="63" t="s">
        <v>57</v>
      </c>
      <c r="G4" s="63" t="s">
        <v>57</v>
      </c>
    </row>
    <row r="5" spans="2:7" x14ac:dyDescent="0.3">
      <c r="B5" s="57" t="s">
        <v>61</v>
      </c>
      <c r="C5" s="57"/>
      <c r="D5" s="55"/>
      <c r="E5" s="55"/>
      <c r="F5" s="55"/>
      <c r="G5" s="55"/>
    </row>
    <row r="6" spans="2:7" outlineLevel="1" x14ac:dyDescent="0.3">
      <c r="B6" s="56"/>
      <c r="C6" s="56" t="s">
        <v>53</v>
      </c>
      <c r="D6" s="50">
        <v>35</v>
      </c>
      <c r="E6" s="61">
        <v>35</v>
      </c>
      <c r="F6" s="61">
        <v>30</v>
      </c>
      <c r="G6" s="61">
        <v>40</v>
      </c>
    </row>
    <row r="7" spans="2:7" outlineLevel="1" x14ac:dyDescent="0.3">
      <c r="B7" s="56"/>
      <c r="C7" s="56" t="s">
        <v>54</v>
      </c>
      <c r="D7" s="51">
        <v>2140</v>
      </c>
      <c r="E7" s="62">
        <v>2140</v>
      </c>
      <c r="F7" s="62">
        <v>2461</v>
      </c>
      <c r="G7" s="62">
        <v>1819</v>
      </c>
    </row>
    <row r="8" spans="2:7" x14ac:dyDescent="0.3">
      <c r="B8" s="57" t="s">
        <v>63</v>
      </c>
      <c r="C8" s="57"/>
      <c r="D8" s="55"/>
      <c r="E8" s="55"/>
      <c r="F8" s="55"/>
      <c r="G8" s="55"/>
    </row>
    <row r="9" spans="2:7" ht="15" outlineLevel="1" thickBot="1" x14ac:dyDescent="0.35">
      <c r="B9" s="58"/>
      <c r="C9" s="58" t="s">
        <v>55</v>
      </c>
      <c r="D9" s="52">
        <v>80000.000000000102</v>
      </c>
      <c r="E9" s="52">
        <v>80000.000000000102</v>
      </c>
      <c r="F9" s="52">
        <v>67594.202898550895</v>
      </c>
      <c r="G9" s="52">
        <v>55188.405797101499</v>
      </c>
    </row>
    <row r="10" spans="2:7" x14ac:dyDescent="0.3">
      <c r="B10" t="s">
        <v>64</v>
      </c>
    </row>
    <row r="11" spans="2:7" x14ac:dyDescent="0.3">
      <c r="B11" t="s">
        <v>65</v>
      </c>
    </row>
    <row r="12" spans="2:7" x14ac:dyDescent="0.3">
      <c r="B1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AB14-7E4C-494F-908F-2F6722E26EBC}">
  <sheetPr>
    <outlinePr summaryBelow="0"/>
  </sheetPr>
  <dimension ref="B1:H13"/>
  <sheetViews>
    <sheetView showGridLines="0" tabSelected="1" workbookViewId="0">
      <selection activeCell="C7" sqref="C7"/>
    </sheetView>
  </sheetViews>
  <sheetFormatPr defaultRowHeight="14.4" outlineLevelRow="1" outlineLevelCol="1" x14ac:dyDescent="0.3"/>
  <cols>
    <col min="3" max="3" width="6" bestFit="1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54" t="s">
        <v>60</v>
      </c>
      <c r="C2" s="54"/>
      <c r="D2" s="59"/>
      <c r="E2" s="59"/>
      <c r="F2" s="59"/>
      <c r="G2" s="59"/>
      <c r="H2" s="59"/>
    </row>
    <row r="3" spans="2:8" ht="15.6" collapsed="1" x14ac:dyDescent="0.3">
      <c r="B3" s="53"/>
      <c r="C3" s="53"/>
      <c r="D3" s="60" t="s">
        <v>62</v>
      </c>
      <c r="E3" s="60" t="s">
        <v>70</v>
      </c>
      <c r="F3" s="60" t="s">
        <v>72</v>
      </c>
      <c r="G3" s="60" t="s">
        <v>74</v>
      </c>
      <c r="H3" s="60" t="s">
        <v>75</v>
      </c>
    </row>
    <row r="4" spans="2:8" ht="30.6" hidden="1" outlineLevel="1" x14ac:dyDescent="0.3">
      <c r="B4" s="56"/>
      <c r="C4" s="56"/>
      <c r="D4" s="49"/>
      <c r="E4" s="63" t="s">
        <v>71</v>
      </c>
      <c r="F4" s="63" t="s">
        <v>73</v>
      </c>
      <c r="G4" s="63" t="s">
        <v>71</v>
      </c>
      <c r="H4" s="63" t="s">
        <v>71</v>
      </c>
    </row>
    <row r="5" spans="2:8" x14ac:dyDescent="0.3">
      <c r="B5" s="57" t="s">
        <v>61</v>
      </c>
      <c r="C5" s="57"/>
      <c r="D5" s="55"/>
      <c r="E5" s="55"/>
      <c r="F5" s="55"/>
      <c r="G5" s="55"/>
      <c r="H5" s="55"/>
    </row>
    <row r="6" spans="2:8" outlineLevel="1" x14ac:dyDescent="0.3">
      <c r="B6" s="56"/>
      <c r="C6" s="56" t="s">
        <v>67</v>
      </c>
      <c r="D6" s="64">
        <v>9.9999999998905</v>
      </c>
      <c r="E6" s="65">
        <v>11.4471462468341</v>
      </c>
      <c r="F6" s="65">
        <v>10</v>
      </c>
      <c r="G6" s="65">
        <v>12</v>
      </c>
      <c r="H6" s="65">
        <v>9.9999999998905</v>
      </c>
    </row>
    <row r="7" spans="2:8" outlineLevel="1" x14ac:dyDescent="0.3">
      <c r="B7" s="56"/>
      <c r="C7" s="56" t="s">
        <v>68</v>
      </c>
      <c r="D7" s="64">
        <v>6.8000116119112901</v>
      </c>
      <c r="E7" s="65">
        <v>9.1577169974672792</v>
      </c>
      <c r="F7" s="65">
        <v>8</v>
      </c>
      <c r="G7" s="65">
        <v>8</v>
      </c>
      <c r="H7" s="65">
        <v>6.8000116119112901</v>
      </c>
    </row>
    <row r="8" spans="2:8" outlineLevel="1" x14ac:dyDescent="0.3">
      <c r="B8" s="56"/>
      <c r="C8" s="56" t="s">
        <v>69</v>
      </c>
      <c r="D8" s="64">
        <v>4.2499954785460003</v>
      </c>
      <c r="E8" s="65">
        <v>5.7235731234170499</v>
      </c>
      <c r="F8" s="65">
        <v>5</v>
      </c>
      <c r="G8" s="65">
        <v>6</v>
      </c>
      <c r="H8" s="65">
        <v>4.2499954785460003</v>
      </c>
    </row>
    <row r="9" spans="2:8" x14ac:dyDescent="0.3">
      <c r="B9" s="57" t="s">
        <v>63</v>
      </c>
      <c r="C9" s="57"/>
      <c r="D9" s="55"/>
      <c r="E9" s="55"/>
      <c r="F9" s="55"/>
      <c r="G9" s="55"/>
      <c r="H9" s="55"/>
    </row>
    <row r="10" spans="2:8" ht="15" outlineLevel="1" thickBot="1" x14ac:dyDescent="0.35">
      <c r="B10" s="58"/>
      <c r="C10" s="58" t="s">
        <v>55</v>
      </c>
      <c r="D10" s="52">
        <v>198800</v>
      </c>
      <c r="E10" s="52">
        <v>-100225.42389588201</v>
      </c>
      <c r="F10" s="52">
        <v>86300</v>
      </c>
      <c r="G10" s="52">
        <v>-44950</v>
      </c>
      <c r="H10" s="52">
        <v>198800</v>
      </c>
    </row>
    <row r="11" spans="2:8" x14ac:dyDescent="0.3">
      <c r="B11" t="s">
        <v>64</v>
      </c>
    </row>
    <row r="12" spans="2:8" x14ac:dyDescent="0.3">
      <c r="B12" t="s">
        <v>65</v>
      </c>
    </row>
    <row r="13" spans="2:8" x14ac:dyDescent="0.3">
      <c r="B1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opLeftCell="B1" zoomScale="110" zoomScaleNormal="110" workbookViewId="0">
      <selection activeCell="E20" sqref="E20"/>
    </sheetView>
  </sheetViews>
  <sheetFormatPr defaultColWidth="8.88671875" defaultRowHeight="14.4" x14ac:dyDescent="0.3"/>
  <cols>
    <col min="1" max="1" width="40.6640625" style="1" customWidth="1"/>
    <col min="2" max="2" width="12.6640625" style="1" customWidth="1"/>
    <col min="3" max="3" width="7.109375" style="1" customWidth="1"/>
    <col min="4" max="4" width="40.6640625" style="1" customWidth="1"/>
    <col min="5" max="5" width="12.6640625" style="1" customWidth="1"/>
    <col min="6" max="16384" width="8.88671875" style="1"/>
  </cols>
  <sheetData>
    <row r="1" spans="1:6" s="16" customFormat="1" ht="40.799999999999997" customHeight="1" x14ac:dyDescent="0.3">
      <c r="A1" s="13" t="s">
        <v>23</v>
      </c>
      <c r="B1" s="14"/>
      <c r="C1" s="14"/>
      <c r="D1" s="14"/>
      <c r="E1" s="14"/>
      <c r="F1" s="15"/>
    </row>
    <row r="2" spans="1:6" s="18" customFormat="1" ht="4.05" customHeight="1" x14ac:dyDescent="0.3">
      <c r="A2" s="19"/>
      <c r="B2" s="20"/>
      <c r="C2" s="20"/>
      <c r="D2" s="20"/>
      <c r="E2" s="20"/>
      <c r="F2" s="17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10">
        <v>12</v>
      </c>
      <c r="C5" s="4"/>
      <c r="D5" s="4" t="s">
        <v>0</v>
      </c>
      <c r="E5" s="4">
        <f>B5*B6</f>
        <v>12000</v>
      </c>
      <c r="F5" s="4"/>
    </row>
    <row r="6" spans="1:6" x14ac:dyDescent="0.3">
      <c r="A6" s="4" t="s">
        <v>35</v>
      </c>
      <c r="B6" s="10">
        <v>1000</v>
      </c>
      <c r="C6" s="4"/>
      <c r="D6" s="4" t="s">
        <v>4</v>
      </c>
      <c r="E6" s="6">
        <f>B7*B8*B9</f>
        <v>289.00018604366824</v>
      </c>
      <c r="F6" s="4"/>
    </row>
    <row r="7" spans="1:6" x14ac:dyDescent="0.3">
      <c r="A7" s="4" t="s">
        <v>1</v>
      </c>
      <c r="B7" s="11">
        <v>9.9999999998905</v>
      </c>
      <c r="C7" s="4"/>
      <c r="D7" s="4" t="s">
        <v>5</v>
      </c>
      <c r="E7" s="21">
        <f>E5/E6</f>
        <v>41.522464619406115</v>
      </c>
      <c r="F7" s="4"/>
    </row>
    <row r="8" spans="1:6" x14ac:dyDescent="0.3">
      <c r="A8" s="4" t="s">
        <v>2</v>
      </c>
      <c r="B8" s="11">
        <v>6.8000116119112901</v>
      </c>
      <c r="C8" s="4"/>
      <c r="D8" s="4"/>
      <c r="E8" s="4"/>
      <c r="F8" s="4"/>
    </row>
    <row r="9" spans="1:6" ht="15.6" x14ac:dyDescent="0.3">
      <c r="A9" s="4" t="s">
        <v>3</v>
      </c>
      <c r="B9" s="11">
        <v>4.2499954785460003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10">
        <v>35</v>
      </c>
      <c r="C10" s="4"/>
      <c r="D10" s="4" t="s">
        <v>7</v>
      </c>
      <c r="E10" s="4">
        <f>B8*B9</f>
        <v>28.900018604683282</v>
      </c>
      <c r="F10" s="4"/>
    </row>
    <row r="11" spans="1:6" x14ac:dyDescent="0.3">
      <c r="A11" s="4" t="s">
        <v>14</v>
      </c>
      <c r="B11" s="10">
        <v>50</v>
      </c>
      <c r="C11" s="4"/>
      <c r="D11" s="4" t="s">
        <v>8</v>
      </c>
      <c r="E11" s="7">
        <f>E10*B11</f>
        <v>1445.0009302341641</v>
      </c>
      <c r="F11" s="4"/>
    </row>
    <row r="12" spans="1:6" x14ac:dyDescent="0.3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0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1445.0009302341641</v>
      </c>
      <c r="C15" s="4"/>
      <c r="D15" s="9" t="s">
        <v>38</v>
      </c>
      <c r="E15" s="45">
        <v>35</v>
      </c>
      <c r="F15" s="4"/>
    </row>
    <row r="16" spans="1:6" x14ac:dyDescent="0.3">
      <c r="A16" s="4" t="s">
        <v>12</v>
      </c>
      <c r="B16" s="7">
        <f>B15*B7</f>
        <v>14450.009302183413</v>
      </c>
      <c r="C16" s="4"/>
      <c r="D16" s="9" t="s">
        <v>48</v>
      </c>
      <c r="E16" s="46">
        <v>2140</v>
      </c>
      <c r="F16" s="4"/>
    </row>
    <row r="17" spans="1:6" x14ac:dyDescent="0.3">
      <c r="A17" s="4" t="s">
        <v>13</v>
      </c>
      <c r="B17" s="7">
        <f>B16*E7</f>
        <v>600000</v>
      </c>
      <c r="C17" s="4"/>
      <c r="D17" s="9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2">
        <v>100000</v>
      </c>
      <c r="C18" s="4"/>
      <c r="D18" s="9" t="s">
        <v>18</v>
      </c>
      <c r="E18" s="7">
        <f>E17*B5</f>
        <v>898800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700000</v>
      </c>
      <c r="C20" s="4"/>
      <c r="D20" s="2" t="s">
        <v>20</v>
      </c>
      <c r="E20" s="3">
        <f>E18-B20</f>
        <v>198800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scenarios current="0" sqref="E20">
    <scenario name="20Weeks" count="3" user="Dragos Pavel" comment="Created by Dragos Pavel on 9/26/2022">
      <inputCells r="B7" val="11.4471462468341" numFmtId="1"/>
      <inputCells r="B8" val="9.15771699746728" numFmtId="1"/>
      <inputCells r="B9" val="5.72357312341705" numFmtId="1"/>
    </scenario>
    <scenario name="30Weeks" locked="1" count="3" user="Dragos Pavel" comment="Created by Dragos Pavel on 26/09/2022">
      <inputCells r="B7" val="10" numFmtId="1"/>
      <inputCells r="B8" val="8" numFmtId="1"/>
      <inputCells r="B9" val="5" numFmtId="1"/>
    </scenario>
    <scenario name="21Weeks" count="3" user="Dragos Pavel" comment="Created by Dragos Pavel on 9/26/2022">
      <inputCells r="B7" val="12" numFmtId="1"/>
      <inputCells r="B8" val="8" numFmtId="1"/>
      <inputCells r="B9" val="6" numFmtId="1"/>
    </scenario>
    <scenario name="42Weeks" count="3" user="Dragos Pavel" comment="Created by Dragos Pavel on 9/26/2022">
      <inputCells r="B7" val="9.9999999998905" numFmtId="1"/>
      <inputCells r="B8" val="6.80001161191129" numFmtId="1"/>
      <inputCells r="B9" val="4.249995478546" numFmtId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Projections &amp; Estimates</vt:lpstr>
      <vt:lpstr>Scenario Summary</vt:lpstr>
      <vt:lpstr>Scenario Summary 2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2017-08-25T02:34:34Z</dcterms:created>
  <dcterms:modified xsi:type="dcterms:W3CDTF">2022-09-26T04:12:08Z</dcterms:modified>
</cp:coreProperties>
</file>